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ed\temp\download\"/>
    </mc:Choice>
  </mc:AlternateContent>
  <bookViews>
    <workbookView xWindow="0" yWindow="0" windowWidth="25200" windowHeight="11715"/>
  </bookViews>
  <sheets>
    <sheet name="Tabelle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97" i="1" l="1"/>
  <c r="L997" i="1" s="1"/>
  <c r="K996" i="1"/>
  <c r="L996" i="1" s="1"/>
  <c r="M996" i="1" s="1"/>
  <c r="K995" i="1"/>
  <c r="L995" i="1" s="1"/>
  <c r="K994" i="1"/>
  <c r="L994" i="1" s="1"/>
  <c r="K993" i="1"/>
  <c r="L993" i="1" s="1"/>
  <c r="O993" i="1" s="1"/>
  <c r="K992" i="1"/>
  <c r="L992" i="1" s="1"/>
  <c r="K991" i="1"/>
  <c r="L991" i="1" s="1"/>
  <c r="K990" i="1"/>
  <c r="L990" i="1" s="1"/>
  <c r="K989" i="1"/>
  <c r="L989" i="1" s="1"/>
  <c r="K988" i="1"/>
  <c r="L988" i="1" s="1"/>
  <c r="P988" i="1" s="1"/>
  <c r="K987" i="1"/>
  <c r="L987" i="1" s="1"/>
  <c r="K986" i="1"/>
  <c r="L986" i="1" s="1"/>
  <c r="K985" i="1"/>
  <c r="L985" i="1" s="1"/>
  <c r="K984" i="1"/>
  <c r="L984" i="1" s="1"/>
  <c r="K983" i="1"/>
  <c r="L983" i="1" s="1"/>
  <c r="K982" i="1"/>
  <c r="L982" i="1" s="1"/>
  <c r="K981" i="1"/>
  <c r="L981" i="1" s="1"/>
  <c r="K980" i="1"/>
  <c r="L980" i="1" s="1"/>
  <c r="K979" i="1"/>
  <c r="L979" i="1" s="1"/>
  <c r="N979" i="1" s="1"/>
  <c r="K978" i="1"/>
  <c r="L978" i="1" s="1"/>
  <c r="N978" i="1" s="1"/>
  <c r="K977" i="1"/>
  <c r="L977" i="1" s="1"/>
  <c r="K976" i="1"/>
  <c r="L976" i="1" s="1"/>
  <c r="K975" i="1"/>
  <c r="L975" i="1" s="1"/>
  <c r="K974" i="1"/>
  <c r="L974" i="1" s="1"/>
  <c r="K973" i="1"/>
  <c r="L973" i="1" s="1"/>
  <c r="K972" i="1"/>
  <c r="L972" i="1" s="1"/>
  <c r="K971" i="1"/>
  <c r="L971" i="1" s="1"/>
  <c r="K970" i="1"/>
  <c r="L970" i="1" s="1"/>
  <c r="K969" i="1"/>
  <c r="L969" i="1" s="1"/>
  <c r="P969" i="1" s="1"/>
  <c r="K968" i="1"/>
  <c r="L968" i="1" s="1"/>
  <c r="K967" i="1"/>
  <c r="L967" i="1" s="1"/>
  <c r="K966" i="1"/>
  <c r="L966" i="1" s="1"/>
  <c r="K965" i="1"/>
  <c r="L965" i="1" s="1"/>
  <c r="K964" i="1"/>
  <c r="L964" i="1" s="1"/>
  <c r="P964" i="1" s="1"/>
  <c r="K963" i="1"/>
  <c r="L963" i="1" s="1"/>
  <c r="N963" i="1" s="1"/>
  <c r="K962" i="1"/>
  <c r="L962" i="1" s="1"/>
  <c r="N962" i="1" s="1"/>
  <c r="K961" i="1"/>
  <c r="L961" i="1" s="1"/>
  <c r="K960" i="1"/>
  <c r="L960" i="1" s="1"/>
  <c r="K959" i="1"/>
  <c r="L959" i="1" s="1"/>
  <c r="K958" i="1"/>
  <c r="L958" i="1" s="1"/>
  <c r="O958" i="1" s="1"/>
  <c r="K957" i="1"/>
  <c r="L957" i="1" s="1"/>
  <c r="N957" i="1" s="1"/>
  <c r="K956" i="1"/>
  <c r="L956" i="1" s="1"/>
  <c r="O956" i="1" s="1"/>
  <c r="L955" i="1"/>
  <c r="N955" i="1" s="1"/>
  <c r="K955" i="1"/>
  <c r="K954" i="1"/>
  <c r="L954" i="1" s="1"/>
  <c r="K953" i="1"/>
  <c r="L953" i="1" s="1"/>
  <c r="K952" i="1"/>
  <c r="L952" i="1" s="1"/>
  <c r="M952" i="1" s="1"/>
  <c r="L951" i="1"/>
  <c r="P951" i="1" s="1"/>
  <c r="K951" i="1"/>
  <c r="K950" i="1"/>
  <c r="L950" i="1" s="1"/>
  <c r="K949" i="1"/>
  <c r="L949" i="1" s="1"/>
  <c r="N949" i="1" s="1"/>
  <c r="K948" i="1"/>
  <c r="L948" i="1" s="1"/>
  <c r="K947" i="1"/>
  <c r="L947" i="1" s="1"/>
  <c r="N947" i="1" s="1"/>
  <c r="K946" i="1"/>
  <c r="L946" i="1" s="1"/>
  <c r="L945" i="1"/>
  <c r="R945" i="1" s="1"/>
  <c r="K945" i="1"/>
  <c r="K944" i="1"/>
  <c r="L944" i="1" s="1"/>
  <c r="O944" i="1" s="1"/>
  <c r="K943" i="1"/>
  <c r="L943" i="1" s="1"/>
  <c r="K942" i="1"/>
  <c r="L942" i="1" s="1"/>
  <c r="M942" i="1" s="1"/>
  <c r="K941" i="1"/>
  <c r="L941" i="1" s="1"/>
  <c r="P941" i="1" s="1"/>
  <c r="K940" i="1"/>
  <c r="L940" i="1" s="1"/>
  <c r="K939" i="1"/>
  <c r="L939" i="1" s="1"/>
  <c r="O939" i="1" s="1"/>
  <c r="K938" i="1"/>
  <c r="L938" i="1" s="1"/>
  <c r="K937" i="1"/>
  <c r="L937" i="1" s="1"/>
  <c r="K936" i="1"/>
  <c r="L936" i="1" s="1"/>
  <c r="K935" i="1"/>
  <c r="L935" i="1" s="1"/>
  <c r="K934" i="1"/>
  <c r="L934" i="1" s="1"/>
  <c r="O934" i="1" s="1"/>
  <c r="K933" i="1"/>
  <c r="L933" i="1" s="1"/>
  <c r="L932" i="1"/>
  <c r="K932" i="1"/>
  <c r="K931" i="1"/>
  <c r="L931" i="1" s="1"/>
  <c r="M931" i="1" s="1"/>
  <c r="K930" i="1"/>
  <c r="L930" i="1" s="1"/>
  <c r="N930" i="1" s="1"/>
  <c r="K929" i="1"/>
  <c r="L929" i="1" s="1"/>
  <c r="O929" i="1" s="1"/>
  <c r="L928" i="1"/>
  <c r="K928" i="1"/>
  <c r="K927" i="1"/>
  <c r="L927" i="1" s="1"/>
  <c r="M927" i="1" s="1"/>
  <c r="K926" i="1"/>
  <c r="L926" i="1" s="1"/>
  <c r="R926" i="1" s="1"/>
  <c r="K925" i="1"/>
  <c r="L925" i="1" s="1"/>
  <c r="K924" i="1"/>
  <c r="L924" i="1" s="1"/>
  <c r="K923" i="1"/>
  <c r="L923" i="1" s="1"/>
  <c r="L922" i="1"/>
  <c r="K922" i="1"/>
  <c r="K921" i="1"/>
  <c r="L921" i="1" s="1"/>
  <c r="K920" i="1"/>
  <c r="L920" i="1" s="1"/>
  <c r="N920" i="1" s="1"/>
  <c r="K919" i="1"/>
  <c r="L919" i="1" s="1"/>
  <c r="K918" i="1"/>
  <c r="L918" i="1" s="1"/>
  <c r="R918" i="1" s="1"/>
  <c r="K917" i="1"/>
  <c r="L917" i="1" s="1"/>
  <c r="O917" i="1" s="1"/>
  <c r="K916" i="1"/>
  <c r="L916" i="1" s="1"/>
  <c r="R916" i="1" s="1"/>
  <c r="K915" i="1"/>
  <c r="L915" i="1" s="1"/>
  <c r="K914" i="1"/>
  <c r="L914" i="1" s="1"/>
  <c r="R914" i="1" s="1"/>
  <c r="K913" i="1"/>
  <c r="L913" i="1" s="1"/>
  <c r="L912" i="1"/>
  <c r="N912" i="1" s="1"/>
  <c r="K912" i="1"/>
  <c r="K911" i="1"/>
  <c r="L911" i="1" s="1"/>
  <c r="O911" i="1" s="1"/>
  <c r="K910" i="1"/>
  <c r="L910" i="1" s="1"/>
  <c r="R910" i="1" s="1"/>
  <c r="K909" i="1"/>
  <c r="L909" i="1" s="1"/>
  <c r="K908" i="1"/>
  <c r="L908" i="1" s="1"/>
  <c r="K907" i="1"/>
  <c r="L907" i="1" s="1"/>
  <c r="M907" i="1" s="1"/>
  <c r="L906" i="1"/>
  <c r="R906" i="1" s="1"/>
  <c r="K906" i="1"/>
  <c r="K905" i="1"/>
  <c r="L905" i="1" s="1"/>
  <c r="K904" i="1"/>
  <c r="L904" i="1" s="1"/>
  <c r="N904" i="1" s="1"/>
  <c r="K903" i="1"/>
  <c r="L903" i="1" s="1"/>
  <c r="O903" i="1" s="1"/>
  <c r="K902" i="1"/>
  <c r="L902" i="1" s="1"/>
  <c r="R902" i="1" s="1"/>
  <c r="K901" i="1"/>
  <c r="L901" i="1" s="1"/>
  <c r="L900" i="1"/>
  <c r="R900" i="1" s="1"/>
  <c r="K900" i="1"/>
  <c r="K899" i="1"/>
  <c r="L899" i="1" s="1"/>
  <c r="M899" i="1" s="1"/>
  <c r="K898" i="1"/>
  <c r="L898" i="1" s="1"/>
  <c r="R898" i="1" s="1"/>
  <c r="K897" i="1"/>
  <c r="L897" i="1" s="1"/>
  <c r="K896" i="1"/>
  <c r="L896" i="1" s="1"/>
  <c r="P896" i="1" s="1"/>
  <c r="K895" i="1"/>
  <c r="L895" i="1" s="1"/>
  <c r="M895" i="1" s="1"/>
  <c r="K894" i="1"/>
  <c r="L894" i="1" s="1"/>
  <c r="K893" i="1"/>
  <c r="L893" i="1" s="1"/>
  <c r="K892" i="1"/>
  <c r="L892" i="1" s="1"/>
  <c r="K891" i="1"/>
  <c r="L891" i="1" s="1"/>
  <c r="P891" i="1" s="1"/>
  <c r="K890" i="1"/>
  <c r="L890" i="1" s="1"/>
  <c r="K889" i="1"/>
  <c r="L889" i="1" s="1"/>
  <c r="R889" i="1" s="1"/>
  <c r="K888" i="1"/>
  <c r="L888" i="1" s="1"/>
  <c r="K887" i="1"/>
  <c r="L887" i="1" s="1"/>
  <c r="K886" i="1"/>
  <c r="L886" i="1" s="1"/>
  <c r="K885" i="1"/>
  <c r="L885" i="1" s="1"/>
  <c r="M885" i="1" s="1"/>
  <c r="K884" i="1"/>
  <c r="L884" i="1" s="1"/>
  <c r="K883" i="1"/>
  <c r="L883" i="1" s="1"/>
  <c r="K882" i="1"/>
  <c r="L882" i="1" s="1"/>
  <c r="P882" i="1" s="1"/>
  <c r="K881" i="1"/>
  <c r="L881" i="1" s="1"/>
  <c r="O881" i="1" s="1"/>
  <c r="K880" i="1"/>
  <c r="L880" i="1" s="1"/>
  <c r="K879" i="1"/>
  <c r="L879" i="1" s="1"/>
  <c r="K878" i="1"/>
  <c r="L878" i="1" s="1"/>
  <c r="K877" i="1"/>
  <c r="L877" i="1" s="1"/>
  <c r="K876" i="1"/>
  <c r="L876" i="1" s="1"/>
  <c r="K875" i="1"/>
  <c r="L875" i="1" s="1"/>
  <c r="P875" i="1" s="1"/>
  <c r="K874" i="1"/>
  <c r="L874" i="1" s="1"/>
  <c r="K873" i="1"/>
  <c r="L873" i="1" s="1"/>
  <c r="R873" i="1" s="1"/>
  <c r="K872" i="1"/>
  <c r="L872" i="1" s="1"/>
  <c r="P872" i="1" s="1"/>
  <c r="K871" i="1"/>
  <c r="L871" i="1" s="1"/>
  <c r="O871" i="1" s="1"/>
  <c r="K870" i="1"/>
  <c r="L870" i="1" s="1"/>
  <c r="K869" i="1"/>
  <c r="L869" i="1" s="1"/>
  <c r="K868" i="1"/>
  <c r="L868" i="1" s="1"/>
  <c r="R868" i="1" s="1"/>
  <c r="K867" i="1"/>
  <c r="L867" i="1" s="1"/>
  <c r="P867" i="1" s="1"/>
  <c r="K866" i="1"/>
  <c r="L866" i="1" s="1"/>
  <c r="P866" i="1" s="1"/>
  <c r="K865" i="1"/>
  <c r="L865" i="1" s="1"/>
  <c r="O865" i="1" s="1"/>
  <c r="K864" i="1"/>
  <c r="L864" i="1" s="1"/>
  <c r="L863" i="1"/>
  <c r="K863" i="1"/>
  <c r="K862" i="1"/>
  <c r="L862" i="1" s="1"/>
  <c r="R862" i="1" s="1"/>
  <c r="K861" i="1"/>
  <c r="L861" i="1" s="1"/>
  <c r="K860" i="1"/>
  <c r="L860" i="1" s="1"/>
  <c r="M860" i="1" s="1"/>
  <c r="K859" i="1"/>
  <c r="L859" i="1" s="1"/>
  <c r="L858" i="1"/>
  <c r="K858" i="1"/>
  <c r="K857" i="1"/>
  <c r="L857" i="1" s="1"/>
  <c r="N857" i="1" s="1"/>
  <c r="K856" i="1"/>
  <c r="L856" i="1" s="1"/>
  <c r="L855" i="1"/>
  <c r="K855" i="1"/>
  <c r="K854" i="1"/>
  <c r="L854" i="1" s="1"/>
  <c r="K853" i="1"/>
  <c r="L853" i="1" s="1"/>
  <c r="R852" i="1"/>
  <c r="K852" i="1"/>
  <c r="L852" i="1" s="1"/>
  <c r="O852" i="1" s="1"/>
  <c r="K851" i="1"/>
  <c r="L851" i="1" s="1"/>
  <c r="K850" i="1"/>
  <c r="L850" i="1" s="1"/>
  <c r="K849" i="1"/>
  <c r="L849" i="1" s="1"/>
  <c r="K848" i="1"/>
  <c r="L848" i="1" s="1"/>
  <c r="K847" i="1"/>
  <c r="L847" i="1" s="1"/>
  <c r="K846" i="1"/>
  <c r="L846" i="1" s="1"/>
  <c r="L845" i="1"/>
  <c r="K845" i="1"/>
  <c r="K844" i="1"/>
  <c r="L844" i="1" s="1"/>
  <c r="K843" i="1"/>
  <c r="L843" i="1" s="1"/>
  <c r="K842" i="1"/>
  <c r="L842" i="1" s="1"/>
  <c r="K841" i="1"/>
  <c r="L841" i="1" s="1"/>
  <c r="N841" i="1" s="1"/>
  <c r="K840" i="1"/>
  <c r="L840" i="1" s="1"/>
  <c r="K839" i="1"/>
  <c r="L839" i="1" s="1"/>
  <c r="K838" i="1"/>
  <c r="L838" i="1" s="1"/>
  <c r="K837" i="1"/>
  <c r="L837" i="1" s="1"/>
  <c r="M837" i="1" s="1"/>
  <c r="K836" i="1"/>
  <c r="L836" i="1" s="1"/>
  <c r="R836" i="1" s="1"/>
  <c r="K835" i="1"/>
  <c r="L835" i="1" s="1"/>
  <c r="K834" i="1"/>
  <c r="L834" i="1" s="1"/>
  <c r="K833" i="1"/>
  <c r="L833" i="1" s="1"/>
  <c r="K832" i="1"/>
  <c r="L832" i="1" s="1"/>
  <c r="K831" i="1"/>
  <c r="L831" i="1" s="1"/>
  <c r="K830" i="1"/>
  <c r="L830" i="1" s="1"/>
  <c r="M830" i="1" s="1"/>
  <c r="L829" i="1"/>
  <c r="N829" i="1" s="1"/>
  <c r="K829" i="1"/>
  <c r="K828" i="1"/>
  <c r="L828" i="1" s="1"/>
  <c r="K827" i="1"/>
  <c r="L827" i="1" s="1"/>
  <c r="L826" i="1"/>
  <c r="O826" i="1" s="1"/>
  <c r="K826" i="1"/>
  <c r="K825" i="1"/>
  <c r="L825" i="1" s="1"/>
  <c r="K824" i="1"/>
  <c r="L824" i="1" s="1"/>
  <c r="L823" i="1"/>
  <c r="K823" i="1"/>
  <c r="K822" i="1"/>
  <c r="L822" i="1" s="1"/>
  <c r="K821" i="1"/>
  <c r="L821" i="1" s="1"/>
  <c r="K820" i="1"/>
  <c r="L820" i="1" s="1"/>
  <c r="M820" i="1" s="1"/>
  <c r="K819" i="1"/>
  <c r="L819" i="1" s="1"/>
  <c r="K818" i="1"/>
  <c r="L818" i="1" s="1"/>
  <c r="K817" i="1"/>
  <c r="L817" i="1" s="1"/>
  <c r="K816" i="1"/>
  <c r="L816" i="1" s="1"/>
  <c r="K815" i="1"/>
  <c r="L815" i="1" s="1"/>
  <c r="K814" i="1"/>
  <c r="L814" i="1" s="1"/>
  <c r="P814" i="1" s="1"/>
  <c r="L813" i="1"/>
  <c r="K813" i="1"/>
  <c r="K812" i="1"/>
  <c r="L812" i="1" s="1"/>
  <c r="M812" i="1" s="1"/>
  <c r="K811" i="1"/>
  <c r="L811" i="1" s="1"/>
  <c r="L810" i="1"/>
  <c r="K810" i="1"/>
  <c r="K809" i="1"/>
  <c r="L809" i="1" s="1"/>
  <c r="K808" i="1"/>
  <c r="L808" i="1" s="1"/>
  <c r="K807" i="1"/>
  <c r="L807" i="1" s="1"/>
  <c r="K806" i="1"/>
  <c r="L806" i="1" s="1"/>
  <c r="M806" i="1" s="1"/>
  <c r="K805" i="1"/>
  <c r="L805" i="1" s="1"/>
  <c r="K804" i="1"/>
  <c r="L804" i="1" s="1"/>
  <c r="K803" i="1"/>
  <c r="L803" i="1" s="1"/>
  <c r="O803" i="1" s="1"/>
  <c r="K802" i="1"/>
  <c r="L802" i="1" s="1"/>
  <c r="K801" i="1"/>
  <c r="L801" i="1" s="1"/>
  <c r="M801" i="1" s="1"/>
  <c r="L800" i="1"/>
  <c r="K800" i="1"/>
  <c r="K799" i="1"/>
  <c r="L799" i="1" s="1"/>
  <c r="K798" i="1"/>
  <c r="L798" i="1" s="1"/>
  <c r="N798" i="1" s="1"/>
  <c r="K797" i="1"/>
  <c r="L797" i="1" s="1"/>
  <c r="L796" i="1"/>
  <c r="K796" i="1"/>
  <c r="K795" i="1"/>
  <c r="L795" i="1" s="1"/>
  <c r="O795" i="1" s="1"/>
  <c r="L794" i="1"/>
  <c r="P794" i="1" s="1"/>
  <c r="K794" i="1"/>
  <c r="K793" i="1"/>
  <c r="L793" i="1" s="1"/>
  <c r="M793" i="1" s="1"/>
  <c r="K792" i="1"/>
  <c r="L792" i="1" s="1"/>
  <c r="R792" i="1" s="1"/>
  <c r="K791" i="1"/>
  <c r="L791" i="1" s="1"/>
  <c r="L790" i="1"/>
  <c r="N790" i="1" s="1"/>
  <c r="K790" i="1"/>
  <c r="K789" i="1"/>
  <c r="L789" i="1" s="1"/>
  <c r="K788" i="1"/>
  <c r="L788" i="1" s="1"/>
  <c r="K787" i="1"/>
  <c r="L787" i="1" s="1"/>
  <c r="O787" i="1" s="1"/>
  <c r="L786" i="1"/>
  <c r="P786" i="1" s="1"/>
  <c r="K786" i="1"/>
  <c r="K785" i="1"/>
  <c r="L785" i="1" s="1"/>
  <c r="M785" i="1" s="1"/>
  <c r="K784" i="1"/>
  <c r="L784" i="1" s="1"/>
  <c r="K783" i="1"/>
  <c r="L783" i="1" s="1"/>
  <c r="L782" i="1"/>
  <c r="N782" i="1" s="1"/>
  <c r="K782" i="1"/>
  <c r="K781" i="1"/>
  <c r="L781" i="1" s="1"/>
  <c r="K780" i="1"/>
  <c r="L780" i="1" s="1"/>
  <c r="K779" i="1"/>
  <c r="L779" i="1" s="1"/>
  <c r="K778" i="1"/>
  <c r="L778" i="1" s="1"/>
  <c r="N778" i="1" s="1"/>
  <c r="K777" i="1"/>
  <c r="L777" i="1" s="1"/>
  <c r="L776" i="1"/>
  <c r="K776" i="1"/>
  <c r="K775" i="1"/>
  <c r="L775" i="1" s="1"/>
  <c r="K774" i="1"/>
  <c r="L774" i="1" s="1"/>
  <c r="P774" i="1" s="1"/>
  <c r="K773" i="1"/>
  <c r="L773" i="1" s="1"/>
  <c r="K772" i="1"/>
  <c r="L772" i="1" s="1"/>
  <c r="K771" i="1"/>
  <c r="L771" i="1" s="1"/>
  <c r="K770" i="1"/>
  <c r="L770" i="1" s="1"/>
  <c r="K769" i="1"/>
  <c r="L769" i="1" s="1"/>
  <c r="K768" i="1"/>
  <c r="L768" i="1" s="1"/>
  <c r="R768" i="1" s="1"/>
  <c r="K767" i="1"/>
  <c r="L767" i="1" s="1"/>
  <c r="L766" i="1"/>
  <c r="K766" i="1"/>
  <c r="K765" i="1"/>
  <c r="L765" i="1" s="1"/>
  <c r="K764" i="1"/>
  <c r="L764" i="1" s="1"/>
  <c r="K763" i="1"/>
  <c r="L763" i="1" s="1"/>
  <c r="O763" i="1" s="1"/>
  <c r="K762" i="1"/>
  <c r="L762" i="1" s="1"/>
  <c r="K761" i="1"/>
  <c r="L761" i="1" s="1"/>
  <c r="K760" i="1"/>
  <c r="L760" i="1" s="1"/>
  <c r="K759" i="1"/>
  <c r="L759" i="1" s="1"/>
  <c r="K758" i="1"/>
  <c r="L758" i="1" s="1"/>
  <c r="K757" i="1"/>
  <c r="L757" i="1" s="1"/>
  <c r="K756" i="1"/>
  <c r="L756" i="1" s="1"/>
  <c r="K755" i="1"/>
  <c r="L755" i="1" s="1"/>
  <c r="P755" i="1" s="1"/>
  <c r="L754" i="1"/>
  <c r="N754" i="1" s="1"/>
  <c r="K754" i="1"/>
  <c r="K753" i="1"/>
  <c r="L753" i="1" s="1"/>
  <c r="N753" i="1" s="1"/>
  <c r="K752" i="1"/>
  <c r="L752" i="1" s="1"/>
  <c r="R752" i="1" s="1"/>
  <c r="K751" i="1"/>
  <c r="L751" i="1" s="1"/>
  <c r="P751" i="1" s="1"/>
  <c r="K750" i="1"/>
  <c r="L750" i="1" s="1"/>
  <c r="K749" i="1"/>
  <c r="L749" i="1" s="1"/>
  <c r="K748" i="1"/>
  <c r="L748" i="1" s="1"/>
  <c r="K747" i="1"/>
  <c r="L747" i="1" s="1"/>
  <c r="K746" i="1"/>
  <c r="L746" i="1" s="1"/>
  <c r="L745" i="1"/>
  <c r="K745" i="1"/>
  <c r="K744" i="1"/>
  <c r="L744" i="1" s="1"/>
  <c r="K743" i="1"/>
  <c r="L743" i="1" s="1"/>
  <c r="K742" i="1"/>
  <c r="L742" i="1" s="1"/>
  <c r="K741" i="1"/>
  <c r="L741" i="1" s="1"/>
  <c r="K740" i="1"/>
  <c r="L740" i="1" s="1"/>
  <c r="M740" i="1" s="1"/>
  <c r="K739" i="1"/>
  <c r="L739" i="1" s="1"/>
  <c r="N739" i="1" s="1"/>
  <c r="K738" i="1"/>
  <c r="L738" i="1" s="1"/>
  <c r="L737" i="1"/>
  <c r="N737" i="1" s="1"/>
  <c r="K737" i="1"/>
  <c r="K736" i="1"/>
  <c r="L736" i="1" s="1"/>
  <c r="K735" i="1"/>
  <c r="L735" i="1" s="1"/>
  <c r="K734" i="1"/>
  <c r="L734" i="1" s="1"/>
  <c r="K733" i="1"/>
  <c r="L733" i="1" s="1"/>
  <c r="K732" i="1"/>
  <c r="L732" i="1" s="1"/>
  <c r="K731" i="1"/>
  <c r="L731" i="1" s="1"/>
  <c r="N731" i="1" s="1"/>
  <c r="K730" i="1"/>
  <c r="L730" i="1" s="1"/>
  <c r="K729" i="1"/>
  <c r="L729" i="1" s="1"/>
  <c r="N729" i="1" s="1"/>
  <c r="K728" i="1"/>
  <c r="L728" i="1" s="1"/>
  <c r="O728" i="1" s="1"/>
  <c r="L727" i="1"/>
  <c r="K727" i="1"/>
  <c r="K726" i="1"/>
  <c r="L726" i="1" s="1"/>
  <c r="K725" i="1"/>
  <c r="L725" i="1" s="1"/>
  <c r="P725" i="1" s="1"/>
  <c r="K724" i="1"/>
  <c r="L724" i="1" s="1"/>
  <c r="P723" i="1"/>
  <c r="K723" i="1"/>
  <c r="L723" i="1" s="1"/>
  <c r="R723" i="1" s="1"/>
  <c r="K722" i="1"/>
  <c r="L722" i="1" s="1"/>
  <c r="K721" i="1"/>
  <c r="L721" i="1" s="1"/>
  <c r="N721" i="1" s="1"/>
  <c r="K720" i="1"/>
  <c r="L720" i="1" s="1"/>
  <c r="O720" i="1" s="1"/>
  <c r="L719" i="1"/>
  <c r="K719" i="1"/>
  <c r="K718" i="1"/>
  <c r="L718" i="1" s="1"/>
  <c r="M718" i="1" s="1"/>
  <c r="K717" i="1"/>
  <c r="L717" i="1" s="1"/>
  <c r="K716" i="1"/>
  <c r="L716" i="1" s="1"/>
  <c r="M716" i="1" s="1"/>
  <c r="K715" i="1"/>
  <c r="L715" i="1" s="1"/>
  <c r="K714" i="1"/>
  <c r="L714" i="1" s="1"/>
  <c r="K713" i="1"/>
  <c r="L713" i="1" s="1"/>
  <c r="K712" i="1"/>
  <c r="L712" i="1" s="1"/>
  <c r="O712" i="1" s="1"/>
  <c r="K711" i="1"/>
  <c r="L711" i="1" s="1"/>
  <c r="K710" i="1"/>
  <c r="L710" i="1" s="1"/>
  <c r="K709" i="1"/>
  <c r="L709" i="1" s="1"/>
  <c r="P709" i="1" s="1"/>
  <c r="K708" i="1"/>
  <c r="L708" i="1" s="1"/>
  <c r="M708" i="1" s="1"/>
  <c r="K707" i="1"/>
  <c r="L707" i="1" s="1"/>
  <c r="N707" i="1" s="1"/>
  <c r="K706" i="1"/>
  <c r="L706" i="1" s="1"/>
  <c r="L705" i="1"/>
  <c r="N705" i="1" s="1"/>
  <c r="K705" i="1"/>
  <c r="K704" i="1"/>
  <c r="L704" i="1" s="1"/>
  <c r="K703" i="1"/>
  <c r="L703" i="1" s="1"/>
  <c r="K702" i="1"/>
  <c r="L702" i="1" s="1"/>
  <c r="M702" i="1" s="1"/>
  <c r="K701" i="1"/>
  <c r="L701" i="1" s="1"/>
  <c r="P701" i="1" s="1"/>
  <c r="K700" i="1"/>
  <c r="L700" i="1" s="1"/>
  <c r="M700" i="1" s="1"/>
  <c r="K699" i="1"/>
  <c r="L699" i="1" s="1"/>
  <c r="K698" i="1"/>
  <c r="L698" i="1" s="1"/>
  <c r="K697" i="1"/>
  <c r="L697" i="1" s="1"/>
  <c r="K696" i="1"/>
  <c r="L696" i="1" s="1"/>
  <c r="O696" i="1" s="1"/>
  <c r="K695" i="1"/>
  <c r="L695" i="1" s="1"/>
  <c r="K694" i="1"/>
  <c r="L694" i="1" s="1"/>
  <c r="L693" i="1"/>
  <c r="P693" i="1" s="1"/>
  <c r="K693" i="1"/>
  <c r="K692" i="1"/>
  <c r="L692" i="1" s="1"/>
  <c r="O692" i="1" s="1"/>
  <c r="K691" i="1"/>
  <c r="L691" i="1" s="1"/>
  <c r="R691" i="1" s="1"/>
  <c r="K690" i="1"/>
  <c r="L690" i="1" s="1"/>
  <c r="K689" i="1"/>
  <c r="L689" i="1" s="1"/>
  <c r="K688" i="1"/>
  <c r="L688" i="1" s="1"/>
  <c r="O688" i="1" s="1"/>
  <c r="K687" i="1"/>
  <c r="L687" i="1" s="1"/>
  <c r="K686" i="1"/>
  <c r="L686" i="1" s="1"/>
  <c r="M686" i="1" s="1"/>
  <c r="K685" i="1"/>
  <c r="L685" i="1" s="1"/>
  <c r="K684" i="1"/>
  <c r="L684" i="1" s="1"/>
  <c r="M684" i="1" s="1"/>
  <c r="K683" i="1"/>
  <c r="L683" i="1" s="1"/>
  <c r="P683" i="1" s="1"/>
  <c r="K682" i="1"/>
  <c r="L682" i="1" s="1"/>
  <c r="K681" i="1"/>
  <c r="L681" i="1" s="1"/>
  <c r="K680" i="1"/>
  <c r="L680" i="1" s="1"/>
  <c r="O680" i="1" s="1"/>
  <c r="K679" i="1"/>
  <c r="L679" i="1" s="1"/>
  <c r="K678" i="1"/>
  <c r="L678" i="1" s="1"/>
  <c r="L677" i="1"/>
  <c r="K677" i="1"/>
  <c r="K676" i="1"/>
  <c r="L676" i="1" s="1"/>
  <c r="K675" i="1"/>
  <c r="L675" i="1" s="1"/>
  <c r="M674" i="1"/>
  <c r="K674" i="1"/>
  <c r="L674" i="1" s="1"/>
  <c r="K673" i="1"/>
  <c r="L673" i="1" s="1"/>
  <c r="P673" i="1" s="1"/>
  <c r="K672" i="1"/>
  <c r="L672" i="1" s="1"/>
  <c r="K671" i="1"/>
  <c r="L671" i="1" s="1"/>
  <c r="N671" i="1" s="1"/>
  <c r="K670" i="1"/>
  <c r="L670" i="1" s="1"/>
  <c r="O670" i="1" s="1"/>
  <c r="K669" i="1"/>
  <c r="L669" i="1" s="1"/>
  <c r="R669" i="1" s="1"/>
  <c r="K668" i="1"/>
  <c r="L668" i="1" s="1"/>
  <c r="K667" i="1"/>
  <c r="L667" i="1" s="1"/>
  <c r="P667" i="1" s="1"/>
  <c r="K666" i="1"/>
  <c r="L666" i="1" s="1"/>
  <c r="L665" i="1"/>
  <c r="K665" i="1"/>
  <c r="K664" i="1"/>
  <c r="L664" i="1" s="1"/>
  <c r="K663" i="1"/>
  <c r="L663" i="1" s="1"/>
  <c r="K662" i="1"/>
  <c r="L662" i="1" s="1"/>
  <c r="K661" i="1"/>
  <c r="L661" i="1" s="1"/>
  <c r="K660" i="1"/>
  <c r="L660" i="1" s="1"/>
  <c r="O660" i="1" s="1"/>
  <c r="K659" i="1"/>
  <c r="L659" i="1" s="1"/>
  <c r="K658" i="1"/>
  <c r="L658" i="1" s="1"/>
  <c r="L657" i="1"/>
  <c r="P657" i="1" s="1"/>
  <c r="K657" i="1"/>
  <c r="K656" i="1"/>
  <c r="L656" i="1" s="1"/>
  <c r="K655" i="1"/>
  <c r="L655" i="1" s="1"/>
  <c r="K654" i="1"/>
  <c r="L654" i="1" s="1"/>
  <c r="K653" i="1"/>
  <c r="L653" i="1" s="1"/>
  <c r="K652" i="1"/>
  <c r="L652" i="1" s="1"/>
  <c r="O652" i="1" s="1"/>
  <c r="K651" i="1"/>
  <c r="L651" i="1" s="1"/>
  <c r="N651" i="1" s="1"/>
  <c r="K650" i="1"/>
  <c r="L650" i="1" s="1"/>
  <c r="M650" i="1" s="1"/>
  <c r="L649" i="1"/>
  <c r="K649" i="1"/>
  <c r="K648" i="1"/>
  <c r="L648" i="1" s="1"/>
  <c r="K647" i="1"/>
  <c r="L647" i="1" s="1"/>
  <c r="R647" i="1" s="1"/>
  <c r="K646" i="1"/>
  <c r="L646" i="1" s="1"/>
  <c r="O646" i="1" s="1"/>
  <c r="K645" i="1"/>
  <c r="L645" i="1" s="1"/>
  <c r="K644" i="1"/>
  <c r="L644" i="1" s="1"/>
  <c r="O644" i="1" s="1"/>
  <c r="K643" i="1"/>
  <c r="L643" i="1" s="1"/>
  <c r="K642" i="1"/>
  <c r="L642" i="1" s="1"/>
  <c r="O642" i="1" s="1"/>
  <c r="L641" i="1"/>
  <c r="P641" i="1" s="1"/>
  <c r="K641" i="1"/>
  <c r="K640" i="1"/>
  <c r="L640" i="1" s="1"/>
  <c r="K639" i="1"/>
  <c r="L639" i="1" s="1"/>
  <c r="P639" i="1" s="1"/>
  <c r="K638" i="1"/>
  <c r="L638" i="1" s="1"/>
  <c r="O638" i="1" s="1"/>
  <c r="K637" i="1"/>
  <c r="L637" i="1" s="1"/>
  <c r="K636" i="1"/>
  <c r="L636" i="1" s="1"/>
  <c r="P636" i="1" s="1"/>
  <c r="K635" i="1"/>
  <c r="L635" i="1" s="1"/>
  <c r="K634" i="1"/>
  <c r="L634" i="1" s="1"/>
  <c r="K633" i="1"/>
  <c r="L633" i="1" s="1"/>
  <c r="K632" i="1"/>
  <c r="L632" i="1" s="1"/>
  <c r="K631" i="1"/>
  <c r="L631" i="1" s="1"/>
  <c r="K630" i="1"/>
  <c r="L630" i="1" s="1"/>
  <c r="O630" i="1" s="1"/>
  <c r="K629" i="1"/>
  <c r="L629" i="1" s="1"/>
  <c r="K628" i="1"/>
  <c r="L628" i="1" s="1"/>
  <c r="K627" i="1"/>
  <c r="L627" i="1" s="1"/>
  <c r="K626" i="1"/>
  <c r="L626" i="1" s="1"/>
  <c r="L625" i="1"/>
  <c r="P625" i="1" s="1"/>
  <c r="K625" i="1"/>
  <c r="K624" i="1"/>
  <c r="L624" i="1" s="1"/>
  <c r="K623" i="1"/>
  <c r="L623" i="1" s="1"/>
  <c r="P623" i="1" s="1"/>
  <c r="K622" i="1"/>
  <c r="L622" i="1" s="1"/>
  <c r="O622" i="1" s="1"/>
  <c r="K621" i="1"/>
  <c r="L621" i="1" s="1"/>
  <c r="K620" i="1"/>
  <c r="L620" i="1" s="1"/>
  <c r="P620" i="1" s="1"/>
  <c r="K619" i="1"/>
  <c r="L619" i="1" s="1"/>
  <c r="K618" i="1"/>
  <c r="L618" i="1" s="1"/>
  <c r="K617" i="1"/>
  <c r="L617" i="1" s="1"/>
  <c r="K616" i="1"/>
  <c r="L616" i="1" s="1"/>
  <c r="K615" i="1"/>
  <c r="L615" i="1" s="1"/>
  <c r="K614" i="1"/>
  <c r="L614" i="1" s="1"/>
  <c r="N614" i="1" s="1"/>
  <c r="K613" i="1"/>
  <c r="L613" i="1" s="1"/>
  <c r="P613" i="1" s="1"/>
  <c r="K612" i="1"/>
  <c r="L612" i="1" s="1"/>
  <c r="K611" i="1"/>
  <c r="L611" i="1" s="1"/>
  <c r="K610" i="1"/>
  <c r="L610" i="1" s="1"/>
  <c r="O610" i="1" s="1"/>
  <c r="K609" i="1"/>
  <c r="L609" i="1" s="1"/>
  <c r="K608" i="1"/>
  <c r="L608" i="1" s="1"/>
  <c r="K607" i="1"/>
  <c r="L607" i="1" s="1"/>
  <c r="P607" i="1" s="1"/>
  <c r="K606" i="1"/>
  <c r="L606" i="1" s="1"/>
  <c r="O606" i="1" s="1"/>
  <c r="K605" i="1"/>
  <c r="L605" i="1" s="1"/>
  <c r="N605" i="1" s="1"/>
  <c r="K604" i="1"/>
  <c r="L604" i="1" s="1"/>
  <c r="K603" i="1"/>
  <c r="L603" i="1" s="1"/>
  <c r="K602" i="1"/>
  <c r="L602" i="1" s="1"/>
  <c r="K601" i="1"/>
  <c r="L601" i="1" s="1"/>
  <c r="K600" i="1"/>
  <c r="L600" i="1" s="1"/>
  <c r="K599" i="1"/>
  <c r="L599" i="1" s="1"/>
  <c r="K598" i="1"/>
  <c r="L598" i="1" s="1"/>
  <c r="N598" i="1" s="1"/>
  <c r="K597" i="1"/>
  <c r="L597" i="1" s="1"/>
  <c r="K596" i="1"/>
  <c r="L596" i="1" s="1"/>
  <c r="O596" i="1" s="1"/>
  <c r="K595" i="1"/>
  <c r="L595" i="1" s="1"/>
  <c r="K594" i="1"/>
  <c r="L594" i="1" s="1"/>
  <c r="N594" i="1" s="1"/>
  <c r="K593" i="1"/>
  <c r="L593" i="1" s="1"/>
  <c r="R593" i="1" s="1"/>
  <c r="K592" i="1"/>
  <c r="L592" i="1" s="1"/>
  <c r="P592" i="1" s="1"/>
  <c r="K591" i="1"/>
  <c r="L591" i="1" s="1"/>
  <c r="K590" i="1"/>
  <c r="L590" i="1" s="1"/>
  <c r="K589" i="1"/>
  <c r="L589" i="1" s="1"/>
  <c r="O589" i="1" s="1"/>
  <c r="L588" i="1"/>
  <c r="P588" i="1" s="1"/>
  <c r="K588" i="1"/>
  <c r="K587" i="1"/>
  <c r="L587" i="1" s="1"/>
  <c r="K586" i="1"/>
  <c r="L586" i="1" s="1"/>
  <c r="K585" i="1"/>
  <c r="L585" i="1" s="1"/>
  <c r="O585" i="1" s="1"/>
  <c r="K584" i="1"/>
  <c r="L584" i="1" s="1"/>
  <c r="P584" i="1" s="1"/>
  <c r="K583" i="1"/>
  <c r="L583" i="1" s="1"/>
  <c r="K582" i="1"/>
  <c r="L582" i="1" s="1"/>
  <c r="N582" i="1" s="1"/>
  <c r="K581" i="1"/>
  <c r="L581" i="1" s="1"/>
  <c r="O581" i="1" s="1"/>
  <c r="L580" i="1"/>
  <c r="P580" i="1" s="1"/>
  <c r="K580" i="1"/>
  <c r="M579" i="1"/>
  <c r="K579" i="1"/>
  <c r="L579" i="1" s="1"/>
  <c r="L578" i="1"/>
  <c r="N578" i="1" s="1"/>
  <c r="K578" i="1"/>
  <c r="K577" i="1"/>
  <c r="L577" i="1" s="1"/>
  <c r="O577" i="1" s="1"/>
  <c r="K576" i="1"/>
  <c r="L576" i="1" s="1"/>
  <c r="P576" i="1" s="1"/>
  <c r="K575" i="1"/>
  <c r="L575" i="1" s="1"/>
  <c r="L574" i="1"/>
  <c r="K574" i="1"/>
  <c r="K573" i="1"/>
  <c r="L573" i="1" s="1"/>
  <c r="O573" i="1" s="1"/>
  <c r="K572" i="1"/>
  <c r="L572" i="1" s="1"/>
  <c r="P572" i="1" s="1"/>
  <c r="K571" i="1"/>
  <c r="L571" i="1" s="1"/>
  <c r="K570" i="1"/>
  <c r="L570" i="1" s="1"/>
  <c r="K569" i="1"/>
  <c r="L569" i="1" s="1"/>
  <c r="O569" i="1" s="1"/>
  <c r="K568" i="1"/>
  <c r="L568" i="1" s="1"/>
  <c r="P568" i="1" s="1"/>
  <c r="K567" i="1"/>
  <c r="L567" i="1" s="1"/>
  <c r="K566" i="1"/>
  <c r="L566" i="1" s="1"/>
  <c r="K565" i="1"/>
  <c r="L565" i="1" s="1"/>
  <c r="O565" i="1" s="1"/>
  <c r="L564" i="1"/>
  <c r="P564" i="1" s="1"/>
  <c r="K564" i="1"/>
  <c r="K563" i="1"/>
  <c r="L563" i="1" s="1"/>
  <c r="K562" i="1"/>
  <c r="L562" i="1" s="1"/>
  <c r="R562" i="1" s="1"/>
  <c r="K561" i="1"/>
  <c r="L561" i="1" s="1"/>
  <c r="O561" i="1" s="1"/>
  <c r="K560" i="1"/>
  <c r="L560" i="1" s="1"/>
  <c r="K559" i="1"/>
  <c r="L559" i="1" s="1"/>
  <c r="K558" i="1"/>
  <c r="L558" i="1" s="1"/>
  <c r="K557" i="1"/>
  <c r="L557" i="1" s="1"/>
  <c r="M557" i="1" s="1"/>
  <c r="L556" i="1"/>
  <c r="K556" i="1"/>
  <c r="K555" i="1"/>
  <c r="L555" i="1" s="1"/>
  <c r="K554" i="1"/>
  <c r="L554" i="1" s="1"/>
  <c r="N554" i="1" s="1"/>
  <c r="K553" i="1"/>
  <c r="L553" i="1" s="1"/>
  <c r="O553" i="1" s="1"/>
  <c r="K552" i="1"/>
  <c r="L552" i="1" s="1"/>
  <c r="K551" i="1"/>
  <c r="L551" i="1" s="1"/>
  <c r="O551" i="1" s="1"/>
  <c r="K550" i="1"/>
  <c r="L550" i="1" s="1"/>
  <c r="K549" i="1"/>
  <c r="L549" i="1" s="1"/>
  <c r="M549" i="1" s="1"/>
  <c r="K548" i="1"/>
  <c r="L548" i="1" s="1"/>
  <c r="K547" i="1"/>
  <c r="L547" i="1" s="1"/>
  <c r="K546" i="1"/>
  <c r="L546" i="1" s="1"/>
  <c r="N546" i="1" s="1"/>
  <c r="K545" i="1"/>
  <c r="L545" i="1" s="1"/>
  <c r="L544" i="1"/>
  <c r="K544" i="1"/>
  <c r="K543" i="1"/>
  <c r="L543" i="1" s="1"/>
  <c r="K542" i="1"/>
  <c r="L542" i="1" s="1"/>
  <c r="K541" i="1"/>
  <c r="L541" i="1" s="1"/>
  <c r="M541" i="1" s="1"/>
  <c r="K540" i="1"/>
  <c r="L540" i="1" s="1"/>
  <c r="P540" i="1" s="1"/>
  <c r="K539" i="1"/>
  <c r="L539" i="1" s="1"/>
  <c r="K538" i="1"/>
  <c r="L538" i="1" s="1"/>
  <c r="N538" i="1" s="1"/>
  <c r="K537" i="1"/>
  <c r="L537" i="1" s="1"/>
  <c r="L536" i="1"/>
  <c r="K536" i="1"/>
  <c r="K535" i="1"/>
  <c r="L535" i="1" s="1"/>
  <c r="O535" i="1" s="1"/>
  <c r="K534" i="1"/>
  <c r="L534" i="1" s="1"/>
  <c r="K533" i="1"/>
  <c r="L533" i="1" s="1"/>
  <c r="M533" i="1" s="1"/>
  <c r="K532" i="1"/>
  <c r="L532" i="1" s="1"/>
  <c r="P532" i="1" s="1"/>
  <c r="K531" i="1"/>
  <c r="L531" i="1" s="1"/>
  <c r="K530" i="1"/>
  <c r="L530" i="1" s="1"/>
  <c r="N530" i="1" s="1"/>
  <c r="K529" i="1"/>
  <c r="L529" i="1" s="1"/>
  <c r="O529" i="1" s="1"/>
  <c r="K528" i="1"/>
  <c r="L528" i="1" s="1"/>
  <c r="K527" i="1"/>
  <c r="L527" i="1" s="1"/>
  <c r="K526" i="1"/>
  <c r="L526" i="1" s="1"/>
  <c r="K525" i="1"/>
  <c r="L525" i="1" s="1"/>
  <c r="M525" i="1" s="1"/>
  <c r="L524" i="1"/>
  <c r="P524" i="1" s="1"/>
  <c r="K524" i="1"/>
  <c r="K523" i="1"/>
  <c r="L523" i="1" s="1"/>
  <c r="K522" i="1"/>
  <c r="L522" i="1" s="1"/>
  <c r="N522" i="1" s="1"/>
  <c r="K521" i="1"/>
  <c r="L521" i="1" s="1"/>
  <c r="K520" i="1"/>
  <c r="L520" i="1" s="1"/>
  <c r="K519" i="1"/>
  <c r="L519" i="1" s="1"/>
  <c r="O519" i="1" s="1"/>
  <c r="K518" i="1"/>
  <c r="L518" i="1" s="1"/>
  <c r="K517" i="1"/>
  <c r="L517" i="1" s="1"/>
  <c r="M517" i="1" s="1"/>
  <c r="L516" i="1"/>
  <c r="R516" i="1" s="1"/>
  <c r="K516" i="1"/>
  <c r="K515" i="1"/>
  <c r="L515" i="1" s="1"/>
  <c r="K514" i="1"/>
  <c r="L514" i="1" s="1"/>
  <c r="N514" i="1" s="1"/>
  <c r="K513" i="1"/>
  <c r="L513" i="1" s="1"/>
  <c r="O513" i="1" s="1"/>
  <c r="K512" i="1"/>
  <c r="L512" i="1" s="1"/>
  <c r="K511" i="1"/>
  <c r="L511" i="1" s="1"/>
  <c r="K510" i="1"/>
  <c r="L510" i="1" s="1"/>
  <c r="R510" i="1" s="1"/>
  <c r="K509" i="1"/>
  <c r="L509" i="1" s="1"/>
  <c r="M509" i="1" s="1"/>
  <c r="K508" i="1"/>
  <c r="L508" i="1" s="1"/>
  <c r="K507" i="1"/>
  <c r="L507" i="1" s="1"/>
  <c r="K506" i="1"/>
  <c r="L506" i="1" s="1"/>
  <c r="N506" i="1" s="1"/>
  <c r="K505" i="1"/>
  <c r="L505" i="1" s="1"/>
  <c r="K504" i="1"/>
  <c r="L504" i="1" s="1"/>
  <c r="K503" i="1"/>
  <c r="L503" i="1" s="1"/>
  <c r="O503" i="1" s="1"/>
  <c r="L502" i="1"/>
  <c r="K502" i="1"/>
  <c r="K501" i="1"/>
  <c r="L501" i="1" s="1"/>
  <c r="M501" i="1" s="1"/>
  <c r="K500" i="1"/>
  <c r="L500" i="1" s="1"/>
  <c r="K499" i="1"/>
  <c r="L499" i="1" s="1"/>
  <c r="K498" i="1"/>
  <c r="L498" i="1" s="1"/>
  <c r="N498" i="1" s="1"/>
  <c r="K497" i="1"/>
  <c r="L497" i="1" s="1"/>
  <c r="K496" i="1"/>
  <c r="L496" i="1" s="1"/>
  <c r="K495" i="1"/>
  <c r="L495" i="1" s="1"/>
  <c r="L494" i="1"/>
  <c r="K494" i="1"/>
  <c r="K493" i="1"/>
  <c r="L493" i="1" s="1"/>
  <c r="M493" i="1" s="1"/>
  <c r="K492" i="1"/>
  <c r="L492" i="1" s="1"/>
  <c r="K491" i="1"/>
  <c r="L491" i="1" s="1"/>
  <c r="K490" i="1"/>
  <c r="L490" i="1" s="1"/>
  <c r="N490" i="1" s="1"/>
  <c r="K489" i="1"/>
  <c r="L489" i="1" s="1"/>
  <c r="K488" i="1"/>
  <c r="L488" i="1" s="1"/>
  <c r="K487" i="1"/>
  <c r="L487" i="1" s="1"/>
  <c r="L486" i="1"/>
  <c r="K486" i="1"/>
  <c r="K485" i="1"/>
  <c r="L485" i="1" s="1"/>
  <c r="K484" i="1"/>
  <c r="L484" i="1" s="1"/>
  <c r="K483" i="1"/>
  <c r="L483" i="1" s="1"/>
  <c r="K482" i="1"/>
  <c r="L482" i="1" s="1"/>
  <c r="K481" i="1"/>
  <c r="L481" i="1" s="1"/>
  <c r="K480" i="1"/>
  <c r="L480" i="1" s="1"/>
  <c r="K479" i="1"/>
  <c r="L479" i="1" s="1"/>
  <c r="L478" i="1"/>
  <c r="K478" i="1"/>
  <c r="K477" i="1"/>
  <c r="L477" i="1" s="1"/>
  <c r="K476" i="1"/>
  <c r="L476" i="1" s="1"/>
  <c r="K475" i="1"/>
  <c r="L475" i="1" s="1"/>
  <c r="K474" i="1"/>
  <c r="L474" i="1" s="1"/>
  <c r="K473" i="1"/>
  <c r="L473" i="1" s="1"/>
  <c r="O473" i="1" s="1"/>
  <c r="K472" i="1"/>
  <c r="L472" i="1" s="1"/>
  <c r="K471" i="1"/>
  <c r="L471" i="1" s="1"/>
  <c r="L470" i="1"/>
  <c r="K470" i="1"/>
  <c r="K469" i="1"/>
  <c r="L469" i="1" s="1"/>
  <c r="K468" i="1"/>
  <c r="L468" i="1" s="1"/>
  <c r="R468" i="1" s="1"/>
  <c r="K467" i="1"/>
  <c r="L467" i="1" s="1"/>
  <c r="K466" i="1"/>
  <c r="L466" i="1" s="1"/>
  <c r="K465" i="1"/>
  <c r="L465" i="1" s="1"/>
  <c r="O465" i="1" s="1"/>
  <c r="L464" i="1"/>
  <c r="K464" i="1"/>
  <c r="K463" i="1"/>
  <c r="L463" i="1" s="1"/>
  <c r="K462" i="1"/>
  <c r="L462" i="1" s="1"/>
  <c r="K461" i="1"/>
  <c r="L461" i="1" s="1"/>
  <c r="K460" i="1"/>
  <c r="L460" i="1" s="1"/>
  <c r="K459" i="1"/>
  <c r="L459" i="1" s="1"/>
  <c r="K458" i="1"/>
  <c r="L458" i="1" s="1"/>
  <c r="K457" i="1"/>
  <c r="L457" i="1" s="1"/>
  <c r="L456" i="1"/>
  <c r="K456" i="1"/>
  <c r="K455" i="1"/>
  <c r="L455" i="1" s="1"/>
  <c r="K454" i="1"/>
  <c r="L454" i="1" s="1"/>
  <c r="K453" i="1"/>
  <c r="L453" i="1" s="1"/>
  <c r="K452" i="1"/>
  <c r="L452" i="1" s="1"/>
  <c r="K451" i="1"/>
  <c r="L451" i="1" s="1"/>
  <c r="K450" i="1"/>
  <c r="L450" i="1" s="1"/>
  <c r="K449" i="1"/>
  <c r="L449" i="1" s="1"/>
  <c r="L448" i="1"/>
  <c r="N448" i="1" s="1"/>
  <c r="K448" i="1"/>
  <c r="K447" i="1"/>
  <c r="L447" i="1" s="1"/>
  <c r="K446" i="1"/>
  <c r="L446" i="1" s="1"/>
  <c r="K445" i="1"/>
  <c r="L445" i="1" s="1"/>
  <c r="K444" i="1"/>
  <c r="L444" i="1" s="1"/>
  <c r="K443" i="1"/>
  <c r="L443" i="1" s="1"/>
  <c r="K442" i="1"/>
  <c r="L442" i="1" s="1"/>
  <c r="P442" i="1" s="1"/>
  <c r="K441" i="1"/>
  <c r="L441" i="1" s="1"/>
  <c r="L440" i="1"/>
  <c r="R440" i="1" s="1"/>
  <c r="K440" i="1"/>
  <c r="K439" i="1"/>
  <c r="L439" i="1" s="1"/>
  <c r="K438" i="1"/>
  <c r="L438" i="1" s="1"/>
  <c r="K437" i="1"/>
  <c r="L437" i="1" s="1"/>
  <c r="O437" i="1" s="1"/>
  <c r="K436" i="1"/>
  <c r="L436" i="1" s="1"/>
  <c r="N436" i="1" s="1"/>
  <c r="K435" i="1"/>
  <c r="L435" i="1" s="1"/>
  <c r="K434" i="1"/>
  <c r="L434" i="1" s="1"/>
  <c r="K433" i="1"/>
  <c r="L433" i="1" s="1"/>
  <c r="K432" i="1"/>
  <c r="L432" i="1" s="1"/>
  <c r="N432" i="1" s="1"/>
  <c r="K431" i="1"/>
  <c r="L431" i="1" s="1"/>
  <c r="K430" i="1"/>
  <c r="L430" i="1" s="1"/>
  <c r="O430" i="1" s="1"/>
  <c r="K429" i="1"/>
  <c r="L429" i="1" s="1"/>
  <c r="L428" i="1"/>
  <c r="K428" i="1"/>
  <c r="K427" i="1"/>
  <c r="L427" i="1" s="1"/>
  <c r="O427" i="1" s="1"/>
  <c r="K426" i="1"/>
  <c r="L426" i="1" s="1"/>
  <c r="K425" i="1"/>
  <c r="L425" i="1" s="1"/>
  <c r="K424" i="1"/>
  <c r="L424" i="1" s="1"/>
  <c r="K423" i="1"/>
  <c r="L423" i="1" s="1"/>
  <c r="N423" i="1" s="1"/>
  <c r="K422" i="1"/>
  <c r="L422" i="1" s="1"/>
  <c r="K421" i="1"/>
  <c r="L421" i="1" s="1"/>
  <c r="K420" i="1"/>
  <c r="L420" i="1" s="1"/>
  <c r="M420" i="1" s="1"/>
  <c r="K419" i="1"/>
  <c r="L419" i="1" s="1"/>
  <c r="K418" i="1"/>
  <c r="L418" i="1" s="1"/>
  <c r="K417" i="1"/>
  <c r="L417" i="1" s="1"/>
  <c r="K416" i="1"/>
  <c r="L416" i="1" s="1"/>
  <c r="K415" i="1"/>
  <c r="L415" i="1" s="1"/>
  <c r="N415" i="1" s="1"/>
  <c r="K414" i="1"/>
  <c r="L414" i="1" s="1"/>
  <c r="O414" i="1" s="1"/>
  <c r="K413" i="1"/>
  <c r="L413" i="1" s="1"/>
  <c r="K412" i="1"/>
  <c r="L412" i="1" s="1"/>
  <c r="K411" i="1"/>
  <c r="L411" i="1" s="1"/>
  <c r="O411" i="1" s="1"/>
  <c r="K410" i="1"/>
  <c r="L410" i="1" s="1"/>
  <c r="K409" i="1"/>
  <c r="L409" i="1" s="1"/>
  <c r="K408" i="1"/>
  <c r="L408" i="1" s="1"/>
  <c r="K407" i="1"/>
  <c r="L407" i="1" s="1"/>
  <c r="N407" i="1" s="1"/>
  <c r="K406" i="1"/>
  <c r="L406" i="1" s="1"/>
  <c r="R406" i="1" s="1"/>
  <c r="K405" i="1"/>
  <c r="L405" i="1" s="1"/>
  <c r="K404" i="1"/>
  <c r="L404" i="1" s="1"/>
  <c r="M404" i="1" s="1"/>
  <c r="K403" i="1"/>
  <c r="L403" i="1" s="1"/>
  <c r="K402" i="1"/>
  <c r="L402" i="1" s="1"/>
  <c r="K401" i="1"/>
  <c r="L401" i="1" s="1"/>
  <c r="O401" i="1" s="1"/>
  <c r="L400" i="1"/>
  <c r="N400" i="1" s="1"/>
  <c r="K400" i="1"/>
  <c r="K399" i="1"/>
  <c r="L399" i="1" s="1"/>
  <c r="K398" i="1"/>
  <c r="L398" i="1" s="1"/>
  <c r="O398" i="1" s="1"/>
  <c r="K397" i="1"/>
  <c r="L397" i="1" s="1"/>
  <c r="K396" i="1"/>
  <c r="L396" i="1" s="1"/>
  <c r="K395" i="1"/>
  <c r="L395" i="1" s="1"/>
  <c r="O395" i="1" s="1"/>
  <c r="N394" i="1"/>
  <c r="K394" i="1"/>
  <c r="L394" i="1" s="1"/>
  <c r="L393" i="1"/>
  <c r="K393" i="1"/>
  <c r="L392" i="1"/>
  <c r="M392" i="1" s="1"/>
  <c r="K392" i="1"/>
  <c r="K391" i="1"/>
  <c r="L391" i="1" s="1"/>
  <c r="N391" i="1" s="1"/>
  <c r="K390" i="1"/>
  <c r="L390" i="1" s="1"/>
  <c r="L389" i="1"/>
  <c r="K389" i="1"/>
  <c r="L388" i="1"/>
  <c r="K388" i="1"/>
  <c r="K387" i="1"/>
  <c r="L387" i="1" s="1"/>
  <c r="K386" i="1"/>
  <c r="L386" i="1" s="1"/>
  <c r="R386" i="1" s="1"/>
  <c r="K385" i="1"/>
  <c r="L385" i="1" s="1"/>
  <c r="K384" i="1"/>
  <c r="L384" i="1" s="1"/>
  <c r="K383" i="1"/>
  <c r="L383" i="1" s="1"/>
  <c r="M383" i="1" s="1"/>
  <c r="K382" i="1"/>
  <c r="L382" i="1" s="1"/>
  <c r="P382" i="1" s="1"/>
  <c r="K381" i="1"/>
  <c r="L381" i="1" s="1"/>
  <c r="K380" i="1"/>
  <c r="L380" i="1" s="1"/>
  <c r="K379" i="1"/>
  <c r="L379" i="1" s="1"/>
  <c r="Q379" i="1" s="1"/>
  <c r="K378" i="1"/>
  <c r="L378" i="1" s="1"/>
  <c r="R378" i="1" s="1"/>
  <c r="K377" i="1"/>
  <c r="L377" i="1" s="1"/>
  <c r="M377" i="1" s="1"/>
  <c r="K376" i="1"/>
  <c r="L376" i="1" s="1"/>
  <c r="P376" i="1" s="1"/>
  <c r="K375" i="1"/>
  <c r="L375" i="1" s="1"/>
  <c r="K374" i="1"/>
  <c r="L374" i="1" s="1"/>
  <c r="N374" i="1" s="1"/>
  <c r="K373" i="1"/>
  <c r="L373" i="1" s="1"/>
  <c r="L372" i="1"/>
  <c r="K372" i="1"/>
  <c r="K371" i="1"/>
  <c r="L371" i="1" s="1"/>
  <c r="K370" i="1"/>
  <c r="L370" i="1" s="1"/>
  <c r="R370" i="1" s="1"/>
  <c r="K369" i="1"/>
  <c r="L369" i="1" s="1"/>
  <c r="K368" i="1"/>
  <c r="L368" i="1" s="1"/>
  <c r="K367" i="1"/>
  <c r="L367" i="1" s="1"/>
  <c r="K366" i="1"/>
  <c r="L366" i="1" s="1"/>
  <c r="N366" i="1" s="1"/>
  <c r="K365" i="1"/>
  <c r="L365" i="1" s="1"/>
  <c r="L364" i="1"/>
  <c r="K364" i="1"/>
  <c r="K363" i="1"/>
  <c r="L363" i="1" s="1"/>
  <c r="O363" i="1" s="1"/>
  <c r="K362" i="1"/>
  <c r="L362" i="1" s="1"/>
  <c r="R362" i="1" s="1"/>
  <c r="K361" i="1"/>
  <c r="L361" i="1" s="1"/>
  <c r="K360" i="1"/>
  <c r="L360" i="1" s="1"/>
  <c r="K359" i="1"/>
  <c r="L359" i="1" s="1"/>
  <c r="L358" i="1"/>
  <c r="K358" i="1"/>
  <c r="K357" i="1"/>
  <c r="L357" i="1" s="1"/>
  <c r="K356" i="1"/>
  <c r="L356" i="1" s="1"/>
  <c r="K355" i="1"/>
  <c r="L355" i="1" s="1"/>
  <c r="K354" i="1"/>
  <c r="L354" i="1" s="1"/>
  <c r="R354" i="1" s="1"/>
  <c r="K353" i="1"/>
  <c r="L353" i="1" s="1"/>
  <c r="O353" i="1" s="1"/>
  <c r="K352" i="1"/>
  <c r="L352" i="1" s="1"/>
  <c r="K351" i="1"/>
  <c r="L351" i="1" s="1"/>
  <c r="L350" i="1"/>
  <c r="K350" i="1"/>
  <c r="K349" i="1"/>
  <c r="L349" i="1" s="1"/>
  <c r="K348" i="1"/>
  <c r="L348" i="1" s="1"/>
  <c r="K347" i="1"/>
  <c r="L347" i="1" s="1"/>
  <c r="O347" i="1" s="1"/>
  <c r="K346" i="1"/>
  <c r="L346" i="1" s="1"/>
  <c r="R346" i="1" s="1"/>
  <c r="K345" i="1"/>
  <c r="L345" i="1" s="1"/>
  <c r="M345" i="1" s="1"/>
  <c r="K344" i="1"/>
  <c r="L344" i="1" s="1"/>
  <c r="K343" i="1"/>
  <c r="L343" i="1" s="1"/>
  <c r="L342" i="1"/>
  <c r="R342" i="1" s="1"/>
  <c r="K342" i="1"/>
  <c r="K341" i="1"/>
  <c r="L341" i="1" s="1"/>
  <c r="K340" i="1"/>
  <c r="L340" i="1" s="1"/>
  <c r="K339" i="1"/>
  <c r="L339" i="1" s="1"/>
  <c r="K338" i="1"/>
  <c r="L338" i="1" s="1"/>
  <c r="R338" i="1" s="1"/>
  <c r="K337" i="1"/>
  <c r="L337" i="1" s="1"/>
  <c r="O337" i="1" s="1"/>
  <c r="L336" i="1"/>
  <c r="K336" i="1"/>
  <c r="K335" i="1"/>
  <c r="L335" i="1" s="1"/>
  <c r="K334" i="1"/>
  <c r="L334" i="1" s="1"/>
  <c r="P334" i="1" s="1"/>
  <c r="K333" i="1"/>
  <c r="L333" i="1" s="1"/>
  <c r="K332" i="1"/>
  <c r="L332" i="1" s="1"/>
  <c r="K331" i="1"/>
  <c r="L331" i="1" s="1"/>
  <c r="K330" i="1"/>
  <c r="L330" i="1" s="1"/>
  <c r="R330" i="1" s="1"/>
  <c r="K329" i="1"/>
  <c r="L329" i="1" s="1"/>
  <c r="O329" i="1" s="1"/>
  <c r="L328" i="1"/>
  <c r="R328" i="1" s="1"/>
  <c r="K328" i="1"/>
  <c r="K327" i="1"/>
  <c r="L327" i="1" s="1"/>
  <c r="K326" i="1"/>
  <c r="L326" i="1" s="1"/>
  <c r="R326" i="1" s="1"/>
  <c r="K325" i="1"/>
  <c r="L325" i="1" s="1"/>
  <c r="K324" i="1"/>
  <c r="L324" i="1" s="1"/>
  <c r="K323" i="1"/>
  <c r="L323" i="1" s="1"/>
  <c r="K322" i="1"/>
  <c r="L322" i="1" s="1"/>
  <c r="R322" i="1" s="1"/>
  <c r="K321" i="1"/>
  <c r="L321" i="1" s="1"/>
  <c r="L320" i="1"/>
  <c r="K320" i="1"/>
  <c r="K319" i="1"/>
  <c r="L319" i="1" s="1"/>
  <c r="K318" i="1"/>
  <c r="L318" i="1" s="1"/>
  <c r="K317" i="1"/>
  <c r="L317" i="1" s="1"/>
  <c r="K316" i="1"/>
  <c r="L316" i="1" s="1"/>
  <c r="K315" i="1"/>
  <c r="L315" i="1" s="1"/>
  <c r="K314" i="1"/>
  <c r="L314" i="1" s="1"/>
  <c r="M314" i="1" s="1"/>
  <c r="K313" i="1"/>
  <c r="L313" i="1" s="1"/>
  <c r="K312" i="1"/>
  <c r="L312" i="1" s="1"/>
  <c r="K311" i="1"/>
  <c r="L311" i="1" s="1"/>
  <c r="K310" i="1"/>
  <c r="L310" i="1" s="1"/>
  <c r="K309" i="1"/>
  <c r="L309" i="1" s="1"/>
  <c r="L308" i="1"/>
  <c r="K308" i="1"/>
  <c r="K307" i="1"/>
  <c r="L307" i="1" s="1"/>
  <c r="K306" i="1"/>
  <c r="L306" i="1" s="1"/>
  <c r="P306" i="1" s="1"/>
  <c r="K305" i="1"/>
  <c r="L305" i="1" s="1"/>
  <c r="O305" i="1" s="1"/>
  <c r="K304" i="1"/>
  <c r="L304" i="1" s="1"/>
  <c r="K303" i="1"/>
  <c r="L303" i="1" s="1"/>
  <c r="K302" i="1"/>
  <c r="L302" i="1" s="1"/>
  <c r="Q302" i="1" s="1"/>
  <c r="K301" i="1"/>
  <c r="L301" i="1" s="1"/>
  <c r="K300" i="1"/>
  <c r="L300" i="1" s="1"/>
  <c r="K299" i="1"/>
  <c r="L299" i="1" s="1"/>
  <c r="M299" i="1" s="1"/>
  <c r="K298" i="1"/>
  <c r="L298" i="1" s="1"/>
  <c r="K297" i="1"/>
  <c r="L297" i="1" s="1"/>
  <c r="O297" i="1" s="1"/>
  <c r="K296" i="1"/>
  <c r="L296" i="1" s="1"/>
  <c r="P296" i="1" s="1"/>
  <c r="K295" i="1"/>
  <c r="L295" i="1" s="1"/>
  <c r="O295" i="1" s="1"/>
  <c r="K294" i="1"/>
  <c r="L294" i="1" s="1"/>
  <c r="K293" i="1"/>
  <c r="L293" i="1" s="1"/>
  <c r="L292" i="1"/>
  <c r="K292" i="1"/>
  <c r="K291" i="1"/>
  <c r="L291" i="1" s="1"/>
  <c r="K290" i="1"/>
  <c r="L290" i="1" s="1"/>
  <c r="P290" i="1" s="1"/>
  <c r="K289" i="1"/>
  <c r="L289" i="1" s="1"/>
  <c r="O289" i="1" s="1"/>
  <c r="K288" i="1"/>
  <c r="L288" i="1" s="1"/>
  <c r="L287" i="1"/>
  <c r="K287" i="1"/>
  <c r="L286" i="1"/>
  <c r="K286" i="1"/>
  <c r="K285" i="1"/>
  <c r="L285" i="1" s="1"/>
  <c r="K284" i="1"/>
  <c r="L284" i="1" s="1"/>
  <c r="K283" i="1"/>
  <c r="L283" i="1" s="1"/>
  <c r="M283" i="1" s="1"/>
  <c r="K282" i="1"/>
  <c r="L282" i="1" s="1"/>
  <c r="P282" i="1" s="1"/>
  <c r="K281" i="1"/>
  <c r="L281" i="1" s="1"/>
  <c r="K280" i="1"/>
  <c r="L280" i="1" s="1"/>
  <c r="K279" i="1"/>
  <c r="L279" i="1" s="1"/>
  <c r="L278" i="1"/>
  <c r="M278" i="1" s="1"/>
  <c r="K278" i="1"/>
  <c r="K277" i="1"/>
  <c r="L277" i="1" s="1"/>
  <c r="K276" i="1"/>
  <c r="L276" i="1" s="1"/>
  <c r="R276" i="1" s="1"/>
  <c r="K275" i="1"/>
  <c r="L275" i="1" s="1"/>
  <c r="K274" i="1"/>
  <c r="L274" i="1" s="1"/>
  <c r="K273" i="1"/>
  <c r="L273" i="1" s="1"/>
  <c r="K272" i="1"/>
  <c r="L272" i="1" s="1"/>
  <c r="R272" i="1" s="1"/>
  <c r="K271" i="1"/>
  <c r="L271" i="1" s="1"/>
  <c r="K270" i="1"/>
  <c r="L270" i="1" s="1"/>
  <c r="K269" i="1"/>
  <c r="L269" i="1" s="1"/>
  <c r="K268" i="1"/>
  <c r="L268" i="1" s="1"/>
  <c r="K267" i="1"/>
  <c r="L267" i="1" s="1"/>
  <c r="L266" i="1"/>
  <c r="K266" i="1"/>
  <c r="K265" i="1"/>
  <c r="L265" i="1" s="1"/>
  <c r="K264" i="1"/>
  <c r="L264" i="1" s="1"/>
  <c r="N264" i="1" s="1"/>
  <c r="K263" i="1"/>
  <c r="L263" i="1" s="1"/>
  <c r="K262" i="1"/>
  <c r="L262" i="1" s="1"/>
  <c r="K261" i="1"/>
  <c r="L261" i="1" s="1"/>
  <c r="K260" i="1"/>
  <c r="L260" i="1" s="1"/>
  <c r="K259" i="1"/>
  <c r="L259" i="1" s="1"/>
  <c r="K258" i="1"/>
  <c r="L258" i="1" s="1"/>
  <c r="K257" i="1"/>
  <c r="L257" i="1" s="1"/>
  <c r="K256" i="1"/>
  <c r="L256" i="1" s="1"/>
  <c r="K255" i="1"/>
  <c r="L255" i="1" s="1"/>
  <c r="K254" i="1"/>
  <c r="L254" i="1" s="1"/>
  <c r="K253" i="1"/>
  <c r="L253" i="1" s="1"/>
  <c r="K252" i="1"/>
  <c r="L252" i="1" s="1"/>
  <c r="K251" i="1"/>
  <c r="L251" i="1" s="1"/>
  <c r="L250" i="1"/>
  <c r="K250" i="1"/>
  <c r="K249" i="1"/>
  <c r="L249" i="1" s="1"/>
  <c r="K248" i="1"/>
  <c r="L248" i="1" s="1"/>
  <c r="K247" i="1"/>
  <c r="L247" i="1" s="1"/>
  <c r="K246" i="1"/>
  <c r="L246" i="1" s="1"/>
  <c r="M246" i="1" s="1"/>
  <c r="K245" i="1"/>
  <c r="L245" i="1" s="1"/>
  <c r="N245" i="1" s="1"/>
  <c r="K244" i="1"/>
  <c r="L244" i="1" s="1"/>
  <c r="K243" i="1"/>
  <c r="L243" i="1" s="1"/>
  <c r="K242" i="1"/>
  <c r="L242" i="1" s="1"/>
  <c r="M242" i="1" s="1"/>
  <c r="K241" i="1"/>
  <c r="L241" i="1" s="1"/>
  <c r="K240" i="1"/>
  <c r="L240" i="1" s="1"/>
  <c r="K239" i="1"/>
  <c r="L239" i="1" s="1"/>
  <c r="K238" i="1"/>
  <c r="L238" i="1" s="1"/>
  <c r="K237" i="1"/>
  <c r="L237" i="1" s="1"/>
  <c r="K236" i="1"/>
  <c r="L236" i="1" s="1"/>
  <c r="R236" i="1" s="1"/>
  <c r="K235" i="1"/>
  <c r="L235" i="1" s="1"/>
  <c r="L234" i="1"/>
  <c r="Q234" i="1" s="1"/>
  <c r="K234" i="1"/>
  <c r="K233" i="1"/>
  <c r="L233" i="1" s="1"/>
  <c r="K232" i="1"/>
  <c r="L232" i="1" s="1"/>
  <c r="K231" i="1"/>
  <c r="L231" i="1" s="1"/>
  <c r="K230" i="1"/>
  <c r="L230" i="1" s="1"/>
  <c r="K229" i="1"/>
  <c r="L229" i="1" s="1"/>
  <c r="N229" i="1" s="1"/>
  <c r="K228" i="1"/>
  <c r="L228" i="1" s="1"/>
  <c r="R228" i="1" s="1"/>
  <c r="K227" i="1"/>
  <c r="L227" i="1" s="1"/>
  <c r="K226" i="1"/>
  <c r="L226" i="1" s="1"/>
  <c r="K225" i="1"/>
  <c r="L225" i="1" s="1"/>
  <c r="K224" i="1"/>
  <c r="L224" i="1" s="1"/>
  <c r="K223" i="1"/>
  <c r="L223" i="1" s="1"/>
  <c r="K222" i="1"/>
  <c r="L222" i="1" s="1"/>
  <c r="K221" i="1"/>
  <c r="L221" i="1" s="1"/>
  <c r="K220" i="1"/>
  <c r="L220" i="1" s="1"/>
  <c r="R220" i="1" s="1"/>
  <c r="K219" i="1"/>
  <c r="L219" i="1" s="1"/>
  <c r="K218" i="1"/>
  <c r="L218" i="1" s="1"/>
  <c r="M218" i="1" s="1"/>
  <c r="K217" i="1"/>
  <c r="L217" i="1" s="1"/>
  <c r="K216" i="1"/>
  <c r="L216" i="1" s="1"/>
  <c r="N216" i="1" s="1"/>
  <c r="K215" i="1"/>
  <c r="L215" i="1" s="1"/>
  <c r="L214" i="1"/>
  <c r="Q214" i="1" s="1"/>
  <c r="K214" i="1"/>
  <c r="K213" i="1"/>
  <c r="L213" i="1" s="1"/>
  <c r="K212" i="1"/>
  <c r="L212" i="1" s="1"/>
  <c r="R212" i="1" s="1"/>
  <c r="K211" i="1"/>
  <c r="L211" i="1" s="1"/>
  <c r="K210" i="1"/>
  <c r="L210" i="1" s="1"/>
  <c r="M210" i="1" s="1"/>
  <c r="K209" i="1"/>
  <c r="L209" i="1" s="1"/>
  <c r="K208" i="1"/>
  <c r="L208" i="1" s="1"/>
  <c r="O208" i="1" s="1"/>
  <c r="K207" i="1"/>
  <c r="L207" i="1" s="1"/>
  <c r="K206" i="1"/>
  <c r="L206" i="1" s="1"/>
  <c r="K205" i="1"/>
  <c r="L205" i="1" s="1"/>
  <c r="K204" i="1"/>
  <c r="L204" i="1" s="1"/>
  <c r="R204" i="1" s="1"/>
  <c r="K203" i="1"/>
  <c r="L203" i="1" s="1"/>
  <c r="L202" i="1"/>
  <c r="M202" i="1" s="1"/>
  <c r="K202" i="1"/>
  <c r="K201" i="1"/>
  <c r="L201" i="1" s="1"/>
  <c r="K200" i="1"/>
  <c r="L200" i="1" s="1"/>
  <c r="L199" i="1"/>
  <c r="K199" i="1"/>
  <c r="L198" i="1"/>
  <c r="K198" i="1"/>
  <c r="K197" i="1"/>
  <c r="L197" i="1" s="1"/>
  <c r="M197" i="1" s="1"/>
  <c r="K196" i="1"/>
  <c r="L196" i="1" s="1"/>
  <c r="R196" i="1" s="1"/>
  <c r="K195" i="1"/>
  <c r="L195" i="1" s="1"/>
  <c r="K194" i="1"/>
  <c r="L194" i="1" s="1"/>
  <c r="M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R188" i="1" s="1"/>
  <c r="K187" i="1"/>
  <c r="L187" i="1" s="1"/>
  <c r="K186" i="1"/>
  <c r="L186" i="1" s="1"/>
  <c r="K185" i="1"/>
  <c r="L185" i="1" s="1"/>
  <c r="K184" i="1"/>
  <c r="L184" i="1" s="1"/>
  <c r="K183" i="1"/>
  <c r="L183" i="1" s="1"/>
  <c r="K182" i="1"/>
  <c r="L182" i="1" s="1"/>
  <c r="K181" i="1"/>
  <c r="L181" i="1" s="1"/>
  <c r="K180" i="1"/>
  <c r="L180" i="1" s="1"/>
  <c r="R180" i="1" s="1"/>
  <c r="K179" i="1"/>
  <c r="L179" i="1" s="1"/>
  <c r="L178" i="1"/>
  <c r="P178" i="1" s="1"/>
  <c r="K178" i="1"/>
  <c r="K177" i="1"/>
  <c r="L177" i="1" s="1"/>
  <c r="K176" i="1"/>
  <c r="L176" i="1" s="1"/>
  <c r="N176" i="1" s="1"/>
  <c r="L175" i="1"/>
  <c r="K175" i="1"/>
  <c r="L174" i="1"/>
  <c r="K174" i="1"/>
  <c r="K173" i="1"/>
  <c r="L173" i="1" s="1"/>
  <c r="O173" i="1" s="1"/>
  <c r="K172" i="1"/>
  <c r="L172" i="1" s="1"/>
  <c r="K171" i="1"/>
  <c r="L171" i="1" s="1"/>
  <c r="K170" i="1"/>
  <c r="L170" i="1" s="1"/>
  <c r="K169" i="1"/>
  <c r="L169" i="1" s="1"/>
  <c r="K168" i="1"/>
  <c r="L168" i="1" s="1"/>
  <c r="K167" i="1"/>
  <c r="L167" i="1" s="1"/>
  <c r="K166" i="1"/>
  <c r="L166" i="1" s="1"/>
  <c r="K165" i="1"/>
  <c r="L165" i="1" s="1"/>
  <c r="K164" i="1"/>
  <c r="L164" i="1" s="1"/>
  <c r="K163" i="1"/>
  <c r="L163" i="1" s="1"/>
  <c r="L162" i="1"/>
  <c r="M162" i="1" s="1"/>
  <c r="K162" i="1"/>
  <c r="K161" i="1"/>
  <c r="L161" i="1" s="1"/>
  <c r="M161" i="1" s="1"/>
  <c r="K160" i="1"/>
  <c r="L160" i="1" s="1"/>
  <c r="K159" i="1"/>
  <c r="L159" i="1" s="1"/>
  <c r="K158" i="1"/>
  <c r="L158" i="1" s="1"/>
  <c r="P158" i="1" s="1"/>
  <c r="K157" i="1"/>
  <c r="L157" i="1" s="1"/>
  <c r="O157" i="1" s="1"/>
  <c r="K156" i="1"/>
  <c r="L156" i="1" s="1"/>
  <c r="N156" i="1" s="1"/>
  <c r="K155" i="1"/>
  <c r="L155" i="1" s="1"/>
  <c r="K154" i="1"/>
  <c r="L154" i="1" s="1"/>
  <c r="K153" i="1"/>
  <c r="L153" i="1" s="1"/>
  <c r="K152" i="1"/>
  <c r="L152" i="1" s="1"/>
  <c r="K151" i="1"/>
  <c r="L151" i="1" s="1"/>
  <c r="K150" i="1"/>
  <c r="L150" i="1" s="1"/>
  <c r="M150" i="1" s="1"/>
  <c r="K149" i="1"/>
  <c r="L149" i="1" s="1"/>
  <c r="K148" i="1"/>
  <c r="L148" i="1" s="1"/>
  <c r="K147" i="1"/>
  <c r="L147" i="1" s="1"/>
  <c r="K146" i="1"/>
  <c r="L146" i="1" s="1"/>
  <c r="M146" i="1" s="1"/>
  <c r="K145" i="1"/>
  <c r="L145" i="1" s="1"/>
  <c r="L144" i="1"/>
  <c r="K144" i="1"/>
  <c r="K143" i="1"/>
  <c r="L143" i="1" s="1"/>
  <c r="K142" i="1"/>
  <c r="L142" i="1" s="1"/>
  <c r="L141" i="1"/>
  <c r="K141" i="1"/>
  <c r="L140" i="1"/>
  <c r="K140" i="1"/>
  <c r="K139" i="1"/>
  <c r="L139" i="1" s="1"/>
  <c r="K138" i="1"/>
  <c r="L138" i="1" s="1"/>
  <c r="L137" i="1"/>
  <c r="K137" i="1"/>
  <c r="L136" i="1"/>
  <c r="K136" i="1"/>
  <c r="K135" i="1"/>
  <c r="L135" i="1" s="1"/>
  <c r="K134" i="1"/>
  <c r="L134" i="1" s="1"/>
  <c r="L133" i="1"/>
  <c r="K133" i="1"/>
  <c r="L132" i="1"/>
  <c r="K132" i="1"/>
  <c r="K131" i="1"/>
  <c r="L131" i="1" s="1"/>
  <c r="K130" i="1"/>
  <c r="L130" i="1" s="1"/>
  <c r="L129" i="1"/>
  <c r="K129" i="1"/>
  <c r="L128" i="1"/>
  <c r="K128" i="1"/>
  <c r="K127" i="1"/>
  <c r="L127" i="1" s="1"/>
  <c r="K126" i="1"/>
  <c r="L126" i="1" s="1"/>
  <c r="L125" i="1"/>
  <c r="K125" i="1"/>
  <c r="L124" i="1"/>
  <c r="K124" i="1"/>
  <c r="K123" i="1"/>
  <c r="L123" i="1" s="1"/>
  <c r="K122" i="1"/>
  <c r="L122" i="1" s="1"/>
  <c r="L121" i="1"/>
  <c r="K121" i="1"/>
  <c r="L120" i="1"/>
  <c r="K120" i="1"/>
  <c r="K119" i="1"/>
  <c r="L119" i="1" s="1"/>
  <c r="K118" i="1"/>
  <c r="L118" i="1" s="1"/>
  <c r="L117" i="1"/>
  <c r="K117" i="1"/>
  <c r="L116" i="1"/>
  <c r="K116" i="1"/>
  <c r="K115" i="1"/>
  <c r="L115" i="1" s="1"/>
  <c r="K114" i="1"/>
  <c r="L114" i="1" s="1"/>
  <c r="L113" i="1"/>
  <c r="K113" i="1"/>
  <c r="L112" i="1"/>
  <c r="K112" i="1"/>
  <c r="K111" i="1"/>
  <c r="L111" i="1" s="1"/>
  <c r="K110" i="1"/>
  <c r="L110" i="1" s="1"/>
  <c r="L109" i="1"/>
  <c r="K109" i="1"/>
  <c r="L108" i="1"/>
  <c r="K108" i="1"/>
  <c r="K107" i="1"/>
  <c r="L107" i="1" s="1"/>
  <c r="K106" i="1"/>
  <c r="L106" i="1" s="1"/>
  <c r="L105" i="1"/>
  <c r="K105" i="1"/>
  <c r="L104" i="1"/>
  <c r="K104" i="1"/>
  <c r="K103" i="1"/>
  <c r="L103" i="1" s="1"/>
  <c r="K102" i="1"/>
  <c r="L102" i="1" s="1"/>
  <c r="L101" i="1"/>
  <c r="K101" i="1"/>
  <c r="L100" i="1"/>
  <c r="K100" i="1"/>
  <c r="K99" i="1"/>
  <c r="L99" i="1" s="1"/>
  <c r="K98" i="1"/>
  <c r="L98" i="1" s="1"/>
  <c r="L97" i="1"/>
  <c r="K97" i="1"/>
  <c r="L96" i="1"/>
  <c r="K96" i="1"/>
  <c r="K95" i="1"/>
  <c r="L95" i="1" s="1"/>
  <c r="K94" i="1"/>
  <c r="L94" i="1" s="1"/>
  <c r="L93" i="1"/>
  <c r="K93" i="1"/>
  <c r="L92" i="1"/>
  <c r="K92" i="1"/>
  <c r="K91" i="1"/>
  <c r="L91" i="1" s="1"/>
  <c r="K90" i="1"/>
  <c r="L90" i="1" s="1"/>
  <c r="L89" i="1"/>
  <c r="K89" i="1"/>
  <c r="L88" i="1"/>
  <c r="M88" i="1" s="1"/>
  <c r="K88" i="1"/>
  <c r="K87" i="1"/>
  <c r="L87" i="1" s="1"/>
  <c r="K86" i="1"/>
  <c r="L86" i="1" s="1"/>
  <c r="L85" i="1"/>
  <c r="K85" i="1"/>
  <c r="K84" i="1"/>
  <c r="L84" i="1" s="1"/>
  <c r="M84" i="1" s="1"/>
  <c r="K83" i="1"/>
  <c r="L83" i="1" s="1"/>
  <c r="K82" i="1"/>
  <c r="L82" i="1" s="1"/>
  <c r="K81" i="1"/>
  <c r="L81" i="1" s="1"/>
  <c r="L80" i="1"/>
  <c r="K80" i="1"/>
  <c r="K79" i="1"/>
  <c r="L79" i="1" s="1"/>
  <c r="K78" i="1"/>
  <c r="L78" i="1" s="1"/>
  <c r="L77" i="1"/>
  <c r="K77" i="1"/>
  <c r="L76" i="1"/>
  <c r="K76" i="1"/>
  <c r="K75" i="1"/>
  <c r="L75" i="1" s="1"/>
  <c r="K74" i="1"/>
  <c r="L74" i="1" s="1"/>
  <c r="L73" i="1"/>
  <c r="K73" i="1"/>
  <c r="L72" i="1"/>
  <c r="K72" i="1"/>
  <c r="K71" i="1"/>
  <c r="L71" i="1" s="1"/>
  <c r="K70" i="1"/>
  <c r="L70" i="1" s="1"/>
  <c r="L69" i="1"/>
  <c r="K69" i="1"/>
  <c r="L68" i="1"/>
  <c r="K68" i="1"/>
  <c r="K67" i="1"/>
  <c r="L67" i="1" s="1"/>
  <c r="K66" i="1"/>
  <c r="L66" i="1" s="1"/>
  <c r="L65" i="1"/>
  <c r="K65" i="1"/>
  <c r="L64" i="1"/>
  <c r="M64" i="1" s="1"/>
  <c r="K64" i="1"/>
  <c r="K63" i="1"/>
  <c r="L63" i="1" s="1"/>
  <c r="K62" i="1"/>
  <c r="L62" i="1" s="1"/>
  <c r="L61" i="1"/>
  <c r="K61" i="1"/>
  <c r="L60" i="1"/>
  <c r="K60" i="1"/>
  <c r="K59" i="1"/>
  <c r="L59" i="1" s="1"/>
  <c r="K58" i="1"/>
  <c r="L58" i="1" s="1"/>
  <c r="L57" i="1"/>
  <c r="K57" i="1"/>
  <c r="L56" i="1"/>
  <c r="K56" i="1"/>
  <c r="K55" i="1"/>
  <c r="L55" i="1" s="1"/>
  <c r="K54" i="1"/>
  <c r="L54" i="1" s="1"/>
  <c r="L53" i="1"/>
  <c r="K53" i="1"/>
  <c r="L52" i="1"/>
  <c r="K52" i="1"/>
  <c r="K51" i="1"/>
  <c r="L51" i="1" s="1"/>
  <c r="K50" i="1"/>
  <c r="L50" i="1" s="1"/>
  <c r="L49" i="1"/>
  <c r="K49" i="1"/>
  <c r="L48" i="1"/>
  <c r="K48" i="1"/>
  <c r="K47" i="1"/>
  <c r="L47" i="1" s="1"/>
  <c r="K46" i="1"/>
  <c r="L46" i="1" s="1"/>
  <c r="L45" i="1"/>
  <c r="K45" i="1"/>
  <c r="L44" i="1"/>
  <c r="K44" i="1"/>
  <c r="K43" i="1"/>
  <c r="L43" i="1" s="1"/>
  <c r="K42" i="1"/>
  <c r="L42" i="1" s="1"/>
  <c r="L41" i="1"/>
  <c r="K41" i="1"/>
  <c r="L40" i="1"/>
  <c r="K40" i="1"/>
  <c r="K39" i="1"/>
  <c r="L39" i="1" s="1"/>
  <c r="K38" i="1"/>
  <c r="L38" i="1" s="1"/>
  <c r="L37" i="1"/>
  <c r="K37" i="1"/>
  <c r="L36" i="1"/>
  <c r="K36" i="1"/>
  <c r="K35" i="1"/>
  <c r="L35" i="1" s="1"/>
  <c r="K34" i="1"/>
  <c r="L34" i="1" s="1"/>
  <c r="L33" i="1"/>
  <c r="K33" i="1"/>
  <c r="L32" i="1"/>
  <c r="K32" i="1"/>
  <c r="K31" i="1"/>
  <c r="L31" i="1" s="1"/>
  <c r="K30" i="1"/>
  <c r="L30" i="1" s="1"/>
  <c r="L29" i="1"/>
  <c r="K29" i="1"/>
  <c r="L28" i="1"/>
  <c r="K28" i="1"/>
  <c r="K27" i="1"/>
  <c r="L27" i="1" s="1"/>
  <c r="K26" i="1"/>
  <c r="L26" i="1" s="1"/>
  <c r="L25" i="1"/>
  <c r="K25" i="1"/>
  <c r="L24" i="1"/>
  <c r="K24" i="1"/>
  <c r="K23" i="1"/>
  <c r="L23" i="1" s="1"/>
  <c r="K22" i="1"/>
  <c r="L22" i="1" s="1"/>
  <c r="L21" i="1"/>
  <c r="K21" i="1"/>
  <c r="L20" i="1"/>
  <c r="K20" i="1"/>
  <c r="K19" i="1"/>
  <c r="L19" i="1" s="1"/>
  <c r="K18" i="1"/>
  <c r="L18" i="1" s="1"/>
  <c r="L17" i="1"/>
  <c r="K17" i="1"/>
  <c r="L16" i="1"/>
  <c r="M16" i="1" s="1"/>
  <c r="K16" i="1"/>
  <c r="K15" i="1"/>
  <c r="L15" i="1" s="1"/>
  <c r="K14" i="1"/>
  <c r="L14" i="1" s="1"/>
  <c r="L13" i="1"/>
  <c r="K13" i="1"/>
  <c r="L12" i="1"/>
  <c r="K12" i="1"/>
  <c r="K11" i="1"/>
  <c r="L11" i="1" s="1"/>
  <c r="K10" i="1"/>
  <c r="L10" i="1" s="1"/>
  <c r="L9" i="1"/>
  <c r="K9" i="1"/>
  <c r="K8" i="1"/>
  <c r="L8" i="1" s="1"/>
  <c r="K7" i="1"/>
  <c r="L7" i="1" s="1"/>
  <c r="K6" i="1"/>
  <c r="L6" i="1" s="1"/>
  <c r="K5" i="1"/>
  <c r="L5" i="1" s="1"/>
  <c r="L4" i="1"/>
  <c r="M4" i="1" s="1"/>
  <c r="K4" i="1"/>
  <c r="K3" i="1"/>
  <c r="L3" i="1" s="1"/>
  <c r="K2" i="1"/>
  <c r="L2" i="1" s="1"/>
  <c r="M670" i="1" l="1"/>
  <c r="N642" i="1"/>
  <c r="O345" i="1"/>
  <c r="N574" i="1"/>
  <c r="R574" i="1"/>
  <c r="M668" i="1"/>
  <c r="O668" i="1"/>
  <c r="N268" i="1"/>
  <c r="R268" i="1"/>
  <c r="M511" i="1"/>
  <c r="O511" i="1"/>
  <c r="R659" i="1"/>
  <c r="N659" i="1"/>
  <c r="N869" i="1"/>
  <c r="O869" i="1"/>
  <c r="P377" i="1"/>
  <c r="M692" i="1"/>
  <c r="O684" i="1"/>
  <c r="O700" i="1"/>
  <c r="P806" i="1"/>
  <c r="N885" i="1"/>
  <c r="P659" i="1"/>
  <c r="R786" i="1"/>
  <c r="R578" i="1"/>
  <c r="M917" i="1"/>
  <c r="N272" i="1"/>
  <c r="O272" i="1"/>
  <c r="M503" i="1"/>
  <c r="O199" i="1"/>
  <c r="P199" i="1"/>
  <c r="R358" i="1"/>
  <c r="P358" i="1"/>
  <c r="R384" i="1"/>
  <c r="P384" i="1"/>
  <c r="O426" i="1"/>
  <c r="N426" i="1"/>
  <c r="N452" i="1"/>
  <c r="P452" i="1"/>
  <c r="R452" i="1"/>
  <c r="R470" i="1"/>
  <c r="P470" i="1"/>
  <c r="N508" i="1"/>
  <c r="R508" i="1"/>
  <c r="P508" i="1"/>
  <c r="R598" i="1"/>
  <c r="O598" i="1"/>
  <c r="M598" i="1"/>
  <c r="R200" i="1"/>
  <c r="O200" i="1"/>
  <c r="P298" i="1"/>
  <c r="R298" i="1"/>
  <c r="M471" i="1"/>
  <c r="O471" i="1"/>
  <c r="N566" i="1"/>
  <c r="R566" i="1"/>
  <c r="N615" i="1"/>
  <c r="P615" i="1"/>
  <c r="N643" i="1"/>
  <c r="P643" i="1"/>
  <c r="R667" i="1"/>
  <c r="N667" i="1"/>
  <c r="P717" i="1"/>
  <c r="R717" i="1"/>
  <c r="P336" i="1"/>
  <c r="R336" i="1"/>
  <c r="O394" i="1"/>
  <c r="P394" i="1"/>
  <c r="P416" i="1"/>
  <c r="N416" i="1"/>
  <c r="N675" i="1"/>
  <c r="R675" i="1"/>
  <c r="P675" i="1"/>
  <c r="M8" i="1"/>
  <c r="Q8" i="1"/>
  <c r="M80" i="1"/>
  <c r="Q80" i="1"/>
  <c r="N166" i="1"/>
  <c r="Q166" i="1" s="1"/>
  <c r="R166" i="1"/>
  <c r="O264" i="1"/>
  <c r="R264" i="1"/>
  <c r="P266" i="1"/>
  <c r="Q266" i="1"/>
  <c r="M421" i="1"/>
  <c r="P421" i="1"/>
  <c r="P428" i="1"/>
  <c r="M428" i="1"/>
  <c r="P548" i="1"/>
  <c r="R548" i="1"/>
  <c r="R558" i="1"/>
  <c r="P558" i="1"/>
  <c r="N683" i="1"/>
  <c r="R683" i="1"/>
  <c r="R715" i="1"/>
  <c r="N715" i="1"/>
  <c r="P715" i="1"/>
  <c r="P653" i="1"/>
  <c r="R653" i="1"/>
  <c r="O726" i="1"/>
  <c r="M726" i="1"/>
  <c r="R758" i="1"/>
  <c r="P758" i="1"/>
  <c r="M758" i="1"/>
  <c r="N762" i="1"/>
  <c r="R762" i="1"/>
  <c r="P762" i="1"/>
  <c r="N770" i="1"/>
  <c r="Q770" i="1" s="1"/>
  <c r="P770" i="1"/>
  <c r="O789" i="1"/>
  <c r="M789" i="1"/>
  <c r="R802" i="1"/>
  <c r="N802" i="1"/>
  <c r="P805" i="1"/>
  <c r="R805" i="1"/>
  <c r="N811" i="1"/>
  <c r="P811" i="1"/>
  <c r="M844" i="1"/>
  <c r="R844" i="1"/>
  <c r="O844" i="1"/>
  <c r="P858" i="1"/>
  <c r="O858" i="1"/>
  <c r="R861" i="1"/>
  <c r="N861" i="1"/>
  <c r="P864" i="1"/>
  <c r="O864" i="1"/>
  <c r="N864" i="1"/>
  <c r="R874" i="1"/>
  <c r="N874" i="1"/>
  <c r="Q874" i="1" s="1"/>
  <c r="M874" i="1"/>
  <c r="P937" i="1"/>
  <c r="R937" i="1"/>
  <c r="N950" i="1"/>
  <c r="O950" i="1"/>
  <c r="R975" i="1"/>
  <c r="P975" i="1"/>
  <c r="M975" i="1"/>
  <c r="N983" i="1"/>
  <c r="P983" i="1"/>
  <c r="R991" i="1"/>
  <c r="M991" i="1"/>
  <c r="R995" i="1"/>
  <c r="M995" i="1"/>
  <c r="P681" i="1"/>
  <c r="N681" i="1"/>
  <c r="O694" i="1"/>
  <c r="M694" i="1"/>
  <c r="O724" i="1"/>
  <c r="M724" i="1"/>
  <c r="O797" i="1"/>
  <c r="M797" i="1"/>
  <c r="R853" i="1"/>
  <c r="P853" i="1"/>
  <c r="M853" i="1"/>
  <c r="O901" i="1"/>
  <c r="M901" i="1"/>
  <c r="R922" i="1"/>
  <c r="P922" i="1"/>
  <c r="N922" i="1"/>
  <c r="P689" i="1"/>
  <c r="N689" i="1"/>
  <c r="O757" i="1"/>
  <c r="R757" i="1"/>
  <c r="M757" i="1"/>
  <c r="R760" i="1"/>
  <c r="P760" i="1"/>
  <c r="P778" i="1"/>
  <c r="R778" i="1"/>
  <c r="M886" i="1"/>
  <c r="N886" i="1"/>
  <c r="P908" i="1"/>
  <c r="R908" i="1"/>
  <c r="M959" i="1"/>
  <c r="R959" i="1"/>
  <c r="P959" i="1"/>
  <c r="N966" i="1"/>
  <c r="O966" i="1"/>
  <c r="R707" i="1"/>
  <c r="P707" i="1"/>
  <c r="M781" i="1"/>
  <c r="O781" i="1"/>
  <c r="R807" i="1"/>
  <c r="O807" i="1"/>
  <c r="R870" i="1"/>
  <c r="N870" i="1"/>
  <c r="M870" i="1"/>
  <c r="P880" i="1"/>
  <c r="O880" i="1"/>
  <c r="N880" i="1"/>
  <c r="R890" i="1"/>
  <c r="N890" i="1"/>
  <c r="M890" i="1"/>
  <c r="O909" i="1"/>
  <c r="M909" i="1"/>
  <c r="R936" i="1"/>
  <c r="M936" i="1"/>
  <c r="P943" i="1"/>
  <c r="R943" i="1"/>
  <c r="N943" i="1"/>
  <c r="O946" i="1"/>
  <c r="M946" i="1"/>
  <c r="P967" i="1"/>
  <c r="R967" i="1"/>
  <c r="R974" i="1"/>
  <c r="O974" i="1"/>
  <c r="M974" i="1"/>
  <c r="N982" i="1"/>
  <c r="O982" i="1"/>
  <c r="R150" i="1"/>
  <c r="N150" i="1"/>
  <c r="Q150" i="1" s="1"/>
  <c r="M12" i="1"/>
  <c r="M178" i="1"/>
  <c r="M181" i="1"/>
  <c r="N181" i="1"/>
  <c r="Q181" i="1" s="1"/>
  <c r="M266" i="1"/>
  <c r="N277" i="1"/>
  <c r="M282" i="1"/>
  <c r="M329" i="1"/>
  <c r="N440" i="1"/>
  <c r="P510" i="1"/>
  <c r="N276" i="1"/>
  <c r="R582" i="1"/>
  <c r="M583" i="1"/>
  <c r="M149" i="1"/>
  <c r="R149" i="1"/>
  <c r="M68" i="1"/>
  <c r="P175" i="1"/>
  <c r="O175" i="1"/>
  <c r="M189" i="1"/>
  <c r="Q189" i="1"/>
  <c r="N189" i="1"/>
  <c r="R192" i="1"/>
  <c r="O192" i="1"/>
  <c r="N192" i="1"/>
  <c r="N197" i="1"/>
  <c r="Q197" i="1" s="1"/>
  <c r="R216" i="1"/>
  <c r="O216" i="1"/>
  <c r="M258" i="1"/>
  <c r="P258" i="1"/>
  <c r="O293" i="1"/>
  <c r="N293" i="1"/>
  <c r="N342" i="1"/>
  <c r="P342" i="1"/>
  <c r="N388" i="1"/>
  <c r="R534" i="1"/>
  <c r="P534" i="1"/>
  <c r="O545" i="1"/>
  <c r="M587" i="1"/>
  <c r="N590" i="1"/>
  <c r="R590" i="1"/>
  <c r="R162" i="1"/>
  <c r="P162" i="1"/>
  <c r="N162" i="1"/>
  <c r="Q162" i="1" s="1"/>
  <c r="P194" i="1"/>
  <c r="M270" i="1"/>
  <c r="O309" i="1"/>
  <c r="N309" i="1"/>
  <c r="R334" i="1"/>
  <c r="N334" i="1"/>
  <c r="O355" i="1"/>
  <c r="M361" i="1"/>
  <c r="O361" i="1"/>
  <c r="P368" i="1"/>
  <c r="R368" i="1"/>
  <c r="P518" i="1"/>
  <c r="R518" i="1"/>
  <c r="O559" i="1"/>
  <c r="M559" i="1"/>
  <c r="M575" i="1"/>
  <c r="M72" i="1"/>
  <c r="P191" i="1"/>
  <c r="O191" i="1"/>
  <c r="P210" i="1"/>
  <c r="N237" i="1"/>
  <c r="Q237" i="1" s="1"/>
  <c r="N244" i="1"/>
  <c r="R244" i="1"/>
  <c r="M337" i="1"/>
  <c r="P344" i="1"/>
  <c r="R344" i="1"/>
  <c r="P396" i="1"/>
  <c r="M396" i="1"/>
  <c r="M405" i="1"/>
  <c r="P405" i="1"/>
  <c r="O405" i="1"/>
  <c r="O481" i="1"/>
  <c r="N492" i="1"/>
  <c r="R492" i="1"/>
  <c r="P492" i="1"/>
  <c r="O497" i="1"/>
  <c r="R586" i="1"/>
  <c r="N586" i="1"/>
  <c r="M591" i="1"/>
  <c r="Q254" i="1"/>
  <c r="M254" i="1"/>
  <c r="N256" i="1"/>
  <c r="Q256" i="1" s="1"/>
  <c r="O256" i="1"/>
  <c r="R256" i="1"/>
  <c r="R282" i="1"/>
  <c r="N282" i="1"/>
  <c r="Q282" i="1" s="1"/>
  <c r="O323" i="1"/>
  <c r="P360" i="1"/>
  <c r="R360" i="1"/>
  <c r="M369" i="1"/>
  <c r="O369" i="1"/>
  <c r="N399" i="1"/>
  <c r="Q399" i="1" s="1"/>
  <c r="O399" i="1"/>
  <c r="N431" i="1"/>
  <c r="O431" i="1"/>
  <c r="P494" i="1"/>
  <c r="R494" i="1"/>
  <c r="M519" i="1"/>
  <c r="O537" i="1"/>
  <c r="P550" i="1"/>
  <c r="R550" i="1"/>
  <c r="M644" i="1"/>
  <c r="P366" i="1"/>
  <c r="R366" i="1"/>
  <c r="N548" i="1"/>
  <c r="N673" i="1"/>
  <c r="O686" i="1"/>
  <c r="R693" i="1"/>
  <c r="O449" i="1"/>
  <c r="O702" i="1"/>
  <c r="R701" i="1"/>
  <c r="P739" i="1"/>
  <c r="R739" i="1"/>
  <c r="M535" i="1"/>
  <c r="R770" i="1"/>
  <c r="O421" i="1"/>
  <c r="P768" i="1"/>
  <c r="P468" i="1"/>
  <c r="N468" i="1"/>
  <c r="P792" i="1"/>
  <c r="M166" i="1"/>
  <c r="P802" i="1"/>
  <c r="O812" i="1"/>
  <c r="R812" i="1"/>
  <c r="O820" i="1"/>
  <c r="R820" i="1"/>
  <c r="P202" i="1"/>
  <c r="M76" i="1"/>
  <c r="M829" i="1"/>
  <c r="M852" i="1"/>
  <c r="M861" i="1"/>
  <c r="Q861" i="1" s="1"/>
  <c r="P218" i="1"/>
  <c r="P167" i="1"/>
  <c r="O167" i="1"/>
  <c r="M167" i="1"/>
  <c r="R208" i="1"/>
  <c r="N208" i="1"/>
  <c r="M96" i="1"/>
  <c r="M104" i="1"/>
  <c r="M112" i="1"/>
  <c r="R144" i="1"/>
  <c r="M144" i="1"/>
  <c r="M36" i="1"/>
  <c r="M60" i="1"/>
  <c r="P146" i="1"/>
  <c r="N146" i="1"/>
  <c r="Q146" i="1" s="1"/>
  <c r="R146" i="1"/>
  <c r="P172" i="1"/>
  <c r="O172" i="1"/>
  <c r="N172" i="1"/>
  <c r="R176" i="1"/>
  <c r="O176" i="1"/>
  <c r="R184" i="1"/>
  <c r="N184" i="1"/>
  <c r="O184" i="1"/>
  <c r="N205" i="1"/>
  <c r="Q205" i="1" s="1"/>
  <c r="M28" i="1"/>
  <c r="M44" i="1"/>
  <c r="Q44" i="1"/>
  <c r="P186" i="1"/>
  <c r="M186" i="1"/>
  <c r="M120" i="1"/>
  <c r="M128" i="1"/>
  <c r="M136" i="1"/>
  <c r="M20" i="1"/>
  <c r="M52" i="1"/>
  <c r="Q52" i="1"/>
  <c r="M92" i="1"/>
  <c r="M100" i="1"/>
  <c r="M108" i="1"/>
  <c r="M116" i="1"/>
  <c r="M124" i="1"/>
  <c r="M132" i="1"/>
  <c r="M140" i="1"/>
  <c r="N145" i="1"/>
  <c r="M145" i="1"/>
  <c r="Q145" i="1" s="1"/>
  <c r="R145" i="1"/>
  <c r="O145" i="1"/>
  <c r="P151" i="1"/>
  <c r="O151" i="1"/>
  <c r="M151" i="1"/>
  <c r="O161" i="1"/>
  <c r="N161" i="1"/>
  <c r="Q161" i="1" s="1"/>
  <c r="R161" i="1"/>
  <c r="M24" i="1"/>
  <c r="M32" i="1"/>
  <c r="M40" i="1"/>
  <c r="M48" i="1"/>
  <c r="M56" i="1"/>
  <c r="P156" i="1"/>
  <c r="O156" i="1"/>
  <c r="N165" i="1"/>
  <c r="M165" i="1"/>
  <c r="R165" i="1"/>
  <c r="O183" i="1"/>
  <c r="P183" i="1"/>
  <c r="P226" i="1"/>
  <c r="M226" i="1"/>
  <c r="P234" i="1"/>
  <c r="M234" i="1"/>
  <c r="N252" i="1"/>
  <c r="R252" i="1"/>
  <c r="M262" i="1"/>
  <c r="R314" i="1"/>
  <c r="P314" i="1"/>
  <c r="N314" i="1"/>
  <c r="Q314" i="1" s="1"/>
  <c r="P326" i="1"/>
  <c r="N326" i="1"/>
  <c r="O331" i="1"/>
  <c r="N350" i="1"/>
  <c r="R350" i="1"/>
  <c r="P350" i="1"/>
  <c r="N387" i="1"/>
  <c r="Q387" i="1" s="1"/>
  <c r="R404" i="1"/>
  <c r="P404" i="1"/>
  <c r="N404" i="1"/>
  <c r="Q404" i="1" s="1"/>
  <c r="P412" i="1"/>
  <c r="M412" i="1"/>
  <c r="O415" i="1"/>
  <c r="R446" i="1"/>
  <c r="P446" i="1"/>
  <c r="R454" i="1"/>
  <c r="P454" i="1"/>
  <c r="Q457" i="1"/>
  <c r="O457" i="1"/>
  <c r="N460" i="1"/>
  <c r="R460" i="1"/>
  <c r="P460" i="1"/>
  <c r="O479" i="1"/>
  <c r="M479" i="1"/>
  <c r="P486" i="1"/>
  <c r="R486" i="1"/>
  <c r="R524" i="1"/>
  <c r="N524" i="1"/>
  <c r="O527" i="1"/>
  <c r="M527" i="1"/>
  <c r="R240" i="1"/>
  <c r="O240" i="1"/>
  <c r="N240" i="1"/>
  <c r="N261" i="1"/>
  <c r="R313" i="1"/>
  <c r="O313" i="1"/>
  <c r="N313" i="1"/>
  <c r="M313" i="1"/>
  <c r="O321" i="1"/>
  <c r="M321" i="1"/>
  <c r="O339" i="1"/>
  <c r="P352" i="1"/>
  <c r="R352" i="1"/>
  <c r="R390" i="1"/>
  <c r="O390" i="1"/>
  <c r="P400" i="1"/>
  <c r="R403" i="1"/>
  <c r="O403" i="1"/>
  <c r="N403" i="1"/>
  <c r="M403" i="1"/>
  <c r="N408" i="1"/>
  <c r="M408" i="1"/>
  <c r="R436" i="1"/>
  <c r="P436" i="1"/>
  <c r="O439" i="1"/>
  <c r="M439" i="1"/>
  <c r="P462" i="1"/>
  <c r="R462" i="1"/>
  <c r="R476" i="1"/>
  <c r="P476" i="1"/>
  <c r="N476" i="1"/>
  <c r="R500" i="1"/>
  <c r="P500" i="1"/>
  <c r="N500" i="1"/>
  <c r="N516" i="1"/>
  <c r="P516" i="1"/>
  <c r="P542" i="1"/>
  <c r="R542" i="1"/>
  <c r="O224" i="1"/>
  <c r="N224" i="1"/>
  <c r="R224" i="1"/>
  <c r="O232" i="1"/>
  <c r="N232" i="1"/>
  <c r="R232" i="1"/>
  <c r="R248" i="1"/>
  <c r="O248" i="1"/>
  <c r="N248" i="1"/>
  <c r="N253" i="1"/>
  <c r="N269" i="1"/>
  <c r="M274" i="1"/>
  <c r="P274" i="1"/>
  <c r="N294" i="1"/>
  <c r="P294" i="1"/>
  <c r="R318" i="1"/>
  <c r="P318" i="1"/>
  <c r="N318" i="1"/>
  <c r="R420" i="1"/>
  <c r="P420" i="1"/>
  <c r="N420" i="1"/>
  <c r="Q420" i="1" s="1"/>
  <c r="N424" i="1"/>
  <c r="M424" i="1"/>
  <c r="P432" i="1"/>
  <c r="O455" i="1"/>
  <c r="M455" i="1"/>
  <c r="R478" i="1"/>
  <c r="P478" i="1"/>
  <c r="M487" i="1"/>
  <c r="O487" i="1"/>
  <c r="R502" i="1"/>
  <c r="P502" i="1"/>
  <c r="R526" i="1"/>
  <c r="P526" i="1"/>
  <c r="N213" i="1"/>
  <c r="P242" i="1"/>
  <c r="P250" i="1"/>
  <c r="M250" i="1"/>
  <c r="R260" i="1"/>
  <c r="N260" i="1"/>
  <c r="M281" i="1"/>
  <c r="R281" i="1"/>
  <c r="O281" i="1"/>
  <c r="N281" i="1"/>
  <c r="P310" i="1"/>
  <c r="N310" i="1"/>
  <c r="R320" i="1"/>
  <c r="P320" i="1"/>
  <c r="R374" i="1"/>
  <c r="P374" i="1"/>
  <c r="N392" i="1"/>
  <c r="Q392" i="1" s="1"/>
  <c r="O410" i="1"/>
  <c r="P410" i="1"/>
  <c r="N410" i="1"/>
  <c r="R419" i="1"/>
  <c r="O419" i="1"/>
  <c r="N419" i="1"/>
  <c r="M419" i="1"/>
  <c r="R438" i="1"/>
  <c r="P438" i="1"/>
  <c r="O441" i="1"/>
  <c r="R444" i="1"/>
  <c r="P444" i="1"/>
  <c r="N444" i="1"/>
  <c r="M463" i="1"/>
  <c r="O463" i="1"/>
  <c r="N484" i="1"/>
  <c r="R484" i="1"/>
  <c r="P484" i="1"/>
  <c r="O489" i="1"/>
  <c r="M495" i="1"/>
  <c r="O495" i="1"/>
  <c r="O505" i="1"/>
  <c r="R556" i="1"/>
  <c r="P556" i="1"/>
  <c r="N556" i="1"/>
  <c r="M567" i="1"/>
  <c r="R570" i="1"/>
  <c r="N570" i="1"/>
  <c r="O614" i="1"/>
  <c r="M614" i="1"/>
  <c r="R614" i="1"/>
  <c r="N630" i="1"/>
  <c r="M630" i="1"/>
  <c r="R630" i="1"/>
  <c r="R631" i="1"/>
  <c r="P631" i="1"/>
  <c r="N631" i="1"/>
  <c r="M631" i="1"/>
  <c r="M646" i="1"/>
  <c r="M654" i="1"/>
  <c r="O654" i="1"/>
  <c r="P685" i="1"/>
  <c r="R685" i="1"/>
  <c r="P713" i="1"/>
  <c r="N713" i="1"/>
  <c r="O732" i="1"/>
  <c r="M732" i="1"/>
  <c r="R776" i="1"/>
  <c r="P776" i="1"/>
  <c r="P782" i="1"/>
  <c r="R782" i="1"/>
  <c r="R800" i="1"/>
  <c r="P800" i="1"/>
  <c r="R815" i="1"/>
  <c r="O815" i="1"/>
  <c r="P827" i="1"/>
  <c r="N827" i="1"/>
  <c r="P831" i="1"/>
  <c r="O831" i="1"/>
  <c r="O836" i="1"/>
  <c r="M836" i="1"/>
  <c r="R837" i="1"/>
  <c r="P837" i="1"/>
  <c r="P847" i="1"/>
  <c r="O847" i="1"/>
  <c r="N540" i="1"/>
  <c r="R540" i="1"/>
  <c r="M551" i="1"/>
  <c r="M563" i="1"/>
  <c r="N649" i="1"/>
  <c r="P649" i="1"/>
  <c r="P677" i="1"/>
  <c r="R677" i="1"/>
  <c r="P697" i="1"/>
  <c r="N697" i="1"/>
  <c r="R731" i="1"/>
  <c r="P731" i="1"/>
  <c r="O734" i="1"/>
  <c r="M734" i="1"/>
  <c r="R747" i="1"/>
  <c r="N747" i="1"/>
  <c r="O761" i="1"/>
  <c r="M761" i="1"/>
  <c r="O779" i="1"/>
  <c r="N794" i="1"/>
  <c r="R794" i="1"/>
  <c r="N817" i="1"/>
  <c r="R821" i="1"/>
  <c r="P821" i="1"/>
  <c r="M821" i="1"/>
  <c r="R829" i="1"/>
  <c r="P829" i="1"/>
  <c r="M543" i="1"/>
  <c r="Q543" i="1"/>
  <c r="O543" i="1"/>
  <c r="M571" i="1"/>
  <c r="P611" i="1"/>
  <c r="N611" i="1"/>
  <c r="P627" i="1"/>
  <c r="N627" i="1"/>
  <c r="P645" i="1"/>
  <c r="R645" i="1"/>
  <c r="O648" i="1"/>
  <c r="O676" i="1"/>
  <c r="M676" i="1"/>
  <c r="R699" i="1"/>
  <c r="P699" i="1"/>
  <c r="N699" i="1"/>
  <c r="O704" i="1"/>
  <c r="O736" i="1"/>
  <c r="P766" i="1"/>
  <c r="R766" i="1"/>
  <c r="N766" i="1"/>
  <c r="O769" i="1"/>
  <c r="M769" i="1"/>
  <c r="O771" i="1"/>
  <c r="O777" i="1"/>
  <c r="M777" i="1"/>
  <c r="R784" i="1"/>
  <c r="P784" i="1"/>
  <c r="N816" i="1"/>
  <c r="Q816" i="1" s="1"/>
  <c r="R828" i="1"/>
  <c r="O828" i="1"/>
  <c r="M828" i="1"/>
  <c r="P842" i="1"/>
  <c r="O842" i="1"/>
  <c r="R860" i="1"/>
  <c r="O860" i="1"/>
  <c r="N532" i="1"/>
  <c r="R532" i="1"/>
  <c r="P595" i="1"/>
  <c r="N595" i="1"/>
  <c r="P599" i="1"/>
  <c r="N599" i="1"/>
  <c r="Q599" i="1" s="1"/>
  <c r="M599" i="1"/>
  <c r="R599" i="1"/>
  <c r="O626" i="1"/>
  <c r="N626" i="1"/>
  <c r="R651" i="1"/>
  <c r="P651" i="1"/>
  <c r="O662" i="1"/>
  <c r="M662" i="1"/>
  <c r="P665" i="1"/>
  <c r="N665" i="1"/>
  <c r="O678" i="1"/>
  <c r="M678" i="1"/>
  <c r="P691" i="1"/>
  <c r="N691" i="1"/>
  <c r="P733" i="1"/>
  <c r="R733" i="1"/>
  <c r="R743" i="1"/>
  <c r="N743" i="1"/>
  <c r="Q743" i="1" s="1"/>
  <c r="O765" i="1"/>
  <c r="M765" i="1"/>
  <c r="O773" i="1"/>
  <c r="M773" i="1"/>
  <c r="N808" i="1"/>
  <c r="R813" i="1"/>
  <c r="P813" i="1"/>
  <c r="N813" i="1"/>
  <c r="M813" i="1"/>
  <c r="P822" i="1"/>
  <c r="M822" i="1"/>
  <c r="N845" i="1"/>
  <c r="M845" i="1"/>
  <c r="R845" i="1"/>
  <c r="P845" i="1"/>
  <c r="M873" i="1"/>
  <c r="N873" i="1"/>
  <c r="R297" i="1"/>
  <c r="M297" i="1"/>
  <c r="N297" i="1"/>
  <c r="M875" i="1"/>
  <c r="O875" i="1"/>
  <c r="O383" i="1"/>
  <c r="R383" i="1"/>
  <c r="M384" i="1"/>
  <c r="R869" i="1"/>
  <c r="M869" i="1"/>
  <c r="Q869" i="1" s="1"/>
  <c r="O885" i="1"/>
  <c r="R885" i="1"/>
  <c r="P886" i="1"/>
  <c r="N898" i="1"/>
  <c r="R886" i="1"/>
  <c r="P898" i="1"/>
  <c r="O521" i="1"/>
  <c r="R643" i="1"/>
  <c r="P900" i="1"/>
  <c r="N562" i="1"/>
  <c r="N906" i="1"/>
  <c r="P906" i="1"/>
  <c r="P916" i="1"/>
  <c r="P328" i="1"/>
  <c r="N914" i="1"/>
  <c r="N200" i="1"/>
  <c r="P914" i="1"/>
  <c r="M660" i="1"/>
  <c r="M353" i="1"/>
  <c r="N786" i="1"/>
  <c r="P870" i="1"/>
  <c r="N926" i="1"/>
  <c r="R930" i="1"/>
  <c r="O447" i="1"/>
  <c r="M447" i="1"/>
  <c r="N221" i="1"/>
  <c r="M937" i="1"/>
  <c r="N774" i="1"/>
  <c r="R774" i="1"/>
  <c r="M298" i="1"/>
  <c r="N298" i="1"/>
  <c r="N358" i="1"/>
  <c r="R615" i="1"/>
  <c r="M615" i="1"/>
  <c r="R958" i="1"/>
  <c r="M958" i="1"/>
  <c r="R951" i="1"/>
  <c r="R950" i="1"/>
  <c r="M951" i="1"/>
  <c r="M950" i="1"/>
  <c r="N951" i="1"/>
  <c r="P949" i="1"/>
  <c r="O964" i="1"/>
  <c r="P426" i="1"/>
  <c r="O969" i="1"/>
  <c r="R966" i="1"/>
  <c r="M889" i="1"/>
  <c r="M891" i="1"/>
  <c r="N889" i="1"/>
  <c r="O891" i="1"/>
  <c r="M966" i="1"/>
  <c r="M814" i="1"/>
  <c r="N896" i="1"/>
  <c r="O371" i="1"/>
  <c r="O896" i="1"/>
  <c r="O755" i="1"/>
  <c r="O919" i="1"/>
  <c r="M967" i="1"/>
  <c r="N967" i="1"/>
  <c r="M710" i="1"/>
  <c r="P705" i="1"/>
  <c r="O708" i="1"/>
  <c r="R709" i="1"/>
  <c r="O710" i="1"/>
  <c r="O716" i="1"/>
  <c r="O718" i="1"/>
  <c r="N723" i="1"/>
  <c r="M988" i="1"/>
  <c r="O988" i="1"/>
  <c r="R725" i="1"/>
  <c r="N995" i="1"/>
  <c r="N610" i="1"/>
  <c r="R983" i="1"/>
  <c r="M983" i="1"/>
  <c r="R982" i="1"/>
  <c r="M982" i="1"/>
  <c r="Q982" i="1" s="1"/>
  <c r="R2" i="1"/>
  <c r="N2" i="1"/>
  <c r="Q2" i="1" s="1"/>
  <c r="O2" i="1"/>
  <c r="M2" i="1"/>
  <c r="P2" i="1"/>
  <c r="R18" i="1"/>
  <c r="N18" i="1"/>
  <c r="Q18" i="1" s="1"/>
  <c r="M18" i="1"/>
  <c r="O18" i="1"/>
  <c r="P18" i="1"/>
  <c r="M3" i="1"/>
  <c r="P3" i="1"/>
  <c r="R3" i="1"/>
  <c r="N3" i="1"/>
  <c r="O3" i="1"/>
  <c r="O5" i="1"/>
  <c r="R5" i="1"/>
  <c r="N5" i="1"/>
  <c r="Q5" i="1" s="1"/>
  <c r="M5" i="1"/>
  <c r="P5" i="1"/>
  <c r="M11" i="1"/>
  <c r="P11" i="1"/>
  <c r="R11" i="1"/>
  <c r="N11" i="1"/>
  <c r="Q11" i="1" s="1"/>
  <c r="O11" i="1"/>
  <c r="O13" i="1"/>
  <c r="R13" i="1"/>
  <c r="N13" i="1"/>
  <c r="M13" i="1"/>
  <c r="P13" i="1"/>
  <c r="M19" i="1"/>
  <c r="P19" i="1"/>
  <c r="O19" i="1"/>
  <c r="R19" i="1"/>
  <c r="N19" i="1"/>
  <c r="Q19" i="1" s="1"/>
  <c r="O21" i="1"/>
  <c r="R21" i="1"/>
  <c r="N21" i="1"/>
  <c r="Q21" i="1"/>
  <c r="M21" i="1"/>
  <c r="P21" i="1"/>
  <c r="Q27" i="1"/>
  <c r="M27" i="1"/>
  <c r="P27" i="1"/>
  <c r="O27" i="1"/>
  <c r="R27" i="1"/>
  <c r="N27" i="1"/>
  <c r="O29" i="1"/>
  <c r="R29" i="1"/>
  <c r="N29" i="1"/>
  <c r="Q29" i="1" s="1"/>
  <c r="P29" i="1"/>
  <c r="M29" i="1"/>
  <c r="M31" i="1"/>
  <c r="P31" i="1"/>
  <c r="R31" i="1"/>
  <c r="O31" i="1"/>
  <c r="N31" i="1"/>
  <c r="Q31" i="1" s="1"/>
  <c r="O33" i="1"/>
  <c r="R33" i="1"/>
  <c r="N33" i="1"/>
  <c r="M33" i="1"/>
  <c r="P33" i="1"/>
  <c r="M39" i="1"/>
  <c r="P39" i="1"/>
  <c r="O39" i="1"/>
  <c r="R39" i="1"/>
  <c r="N39" i="1"/>
  <c r="Q39" i="1" s="1"/>
  <c r="O41" i="1"/>
  <c r="R41" i="1"/>
  <c r="N41" i="1"/>
  <c r="Q41" i="1" s="1"/>
  <c r="M41" i="1"/>
  <c r="P41" i="1"/>
  <c r="M47" i="1"/>
  <c r="P47" i="1"/>
  <c r="O47" i="1"/>
  <c r="R47" i="1"/>
  <c r="N47" i="1"/>
  <c r="Q47" i="1" s="1"/>
  <c r="O49" i="1"/>
  <c r="R49" i="1"/>
  <c r="N49" i="1"/>
  <c r="Q49" i="1"/>
  <c r="M49" i="1"/>
  <c r="P49" i="1"/>
  <c r="M59" i="1"/>
  <c r="P59" i="1"/>
  <c r="O59" i="1"/>
  <c r="R59" i="1"/>
  <c r="N59" i="1"/>
  <c r="Q59" i="1" s="1"/>
  <c r="O61" i="1"/>
  <c r="R61" i="1"/>
  <c r="N61" i="1"/>
  <c r="Q61" i="1" s="1"/>
  <c r="M61" i="1"/>
  <c r="P61" i="1"/>
  <c r="M63" i="1"/>
  <c r="P63" i="1"/>
  <c r="O63" i="1"/>
  <c r="R63" i="1"/>
  <c r="N63" i="1"/>
  <c r="Q63" i="1" s="1"/>
  <c r="O65" i="1"/>
  <c r="R65" i="1"/>
  <c r="N65" i="1"/>
  <c r="P65" i="1"/>
  <c r="Q65" i="1"/>
  <c r="M65" i="1"/>
  <c r="M71" i="1"/>
  <c r="P71" i="1"/>
  <c r="O71" i="1"/>
  <c r="R71" i="1"/>
  <c r="N71" i="1"/>
  <c r="Q71" i="1" s="1"/>
  <c r="O73" i="1"/>
  <c r="R73" i="1"/>
  <c r="N73" i="1"/>
  <c r="M73" i="1"/>
  <c r="P73" i="1"/>
  <c r="M79" i="1"/>
  <c r="P79" i="1"/>
  <c r="O79" i="1"/>
  <c r="R79" i="1"/>
  <c r="N79" i="1"/>
  <c r="Q79" i="1" s="1"/>
  <c r="O81" i="1"/>
  <c r="R81" i="1"/>
  <c r="N81" i="1"/>
  <c r="P81" i="1"/>
  <c r="M81" i="1"/>
  <c r="M87" i="1"/>
  <c r="P87" i="1"/>
  <c r="O87" i="1"/>
  <c r="R87" i="1"/>
  <c r="N87" i="1"/>
  <c r="Q87" i="1" s="1"/>
  <c r="O89" i="1"/>
  <c r="R89" i="1"/>
  <c r="N89" i="1"/>
  <c r="M89" i="1"/>
  <c r="P89" i="1"/>
  <c r="M95" i="1"/>
  <c r="P95" i="1"/>
  <c r="O95" i="1"/>
  <c r="R95" i="1"/>
  <c r="N95" i="1"/>
  <c r="Q95" i="1" s="1"/>
  <c r="O97" i="1"/>
  <c r="R97" i="1"/>
  <c r="N97" i="1"/>
  <c r="M97" i="1"/>
  <c r="P97" i="1"/>
  <c r="M103" i="1"/>
  <c r="P103" i="1"/>
  <c r="O103" i="1"/>
  <c r="R103" i="1"/>
  <c r="N103" i="1"/>
  <c r="Q103" i="1" s="1"/>
  <c r="O105" i="1"/>
  <c r="R105" i="1"/>
  <c r="N105" i="1"/>
  <c r="M105" i="1"/>
  <c r="P105" i="1"/>
  <c r="M115" i="1"/>
  <c r="P115" i="1"/>
  <c r="O115" i="1"/>
  <c r="R115" i="1"/>
  <c r="N115" i="1"/>
  <c r="Q115" i="1" s="1"/>
  <c r="O117" i="1"/>
  <c r="R117" i="1"/>
  <c r="N117" i="1"/>
  <c r="M117" i="1"/>
  <c r="P117" i="1"/>
  <c r="Q123" i="1"/>
  <c r="M123" i="1"/>
  <c r="P123" i="1"/>
  <c r="O123" i="1"/>
  <c r="R123" i="1"/>
  <c r="N123" i="1"/>
  <c r="O125" i="1"/>
  <c r="R125" i="1"/>
  <c r="N125" i="1"/>
  <c r="Q125" i="1" s="1"/>
  <c r="M125" i="1"/>
  <c r="P125" i="1"/>
  <c r="M131" i="1"/>
  <c r="P131" i="1"/>
  <c r="O131" i="1"/>
  <c r="R131" i="1"/>
  <c r="N131" i="1"/>
  <c r="Q131" i="1" s="1"/>
  <c r="O133" i="1"/>
  <c r="R133" i="1"/>
  <c r="N133" i="1"/>
  <c r="Q133" i="1" s="1"/>
  <c r="M133" i="1"/>
  <c r="P133" i="1"/>
  <c r="M139" i="1"/>
  <c r="P139" i="1"/>
  <c r="O139" i="1"/>
  <c r="R139" i="1"/>
  <c r="N139" i="1"/>
  <c r="Q139" i="1" s="1"/>
  <c r="O141" i="1"/>
  <c r="R141" i="1"/>
  <c r="N141" i="1"/>
  <c r="M141" i="1"/>
  <c r="P141" i="1"/>
  <c r="M143" i="1"/>
  <c r="P143" i="1"/>
  <c r="O143" i="1"/>
  <c r="R143" i="1"/>
  <c r="N143" i="1"/>
  <c r="Q143" i="1" s="1"/>
  <c r="O150" i="1"/>
  <c r="P150" i="1"/>
  <c r="P153" i="1"/>
  <c r="O153" i="1"/>
  <c r="N153" i="1"/>
  <c r="R153" i="1"/>
  <c r="M153" i="1"/>
  <c r="Q153" i="1" s="1"/>
  <c r="R159" i="1"/>
  <c r="N159" i="1"/>
  <c r="O159" i="1"/>
  <c r="M159" i="1"/>
  <c r="P159" i="1"/>
  <c r="O162" i="1"/>
  <c r="M164" i="1"/>
  <c r="O164" i="1"/>
  <c r="N164" i="1"/>
  <c r="Q164" i="1" s="1"/>
  <c r="R164" i="1"/>
  <c r="P164" i="1"/>
  <c r="O166" i="1"/>
  <c r="P166" i="1"/>
  <c r="P169" i="1"/>
  <c r="O169" i="1"/>
  <c r="N169" i="1"/>
  <c r="R169" i="1"/>
  <c r="M169" i="1"/>
  <c r="R179" i="1"/>
  <c r="N179" i="1"/>
  <c r="Q179" i="1" s="1"/>
  <c r="M179" i="1"/>
  <c r="P179" i="1"/>
  <c r="O179" i="1"/>
  <c r="R195" i="1"/>
  <c r="N195" i="1"/>
  <c r="M195" i="1"/>
  <c r="P195" i="1"/>
  <c r="O195" i="1"/>
  <c r="R207" i="1"/>
  <c r="N207" i="1"/>
  <c r="Q207" i="1"/>
  <c r="M207" i="1"/>
  <c r="P207" i="1"/>
  <c r="O207" i="1"/>
  <c r="R255" i="1"/>
  <c r="N255" i="1"/>
  <c r="M255" i="1"/>
  <c r="P255" i="1"/>
  <c r="O255" i="1"/>
  <c r="R267" i="1"/>
  <c r="N267" i="1"/>
  <c r="Q267" i="1"/>
  <c r="M267" i="1"/>
  <c r="P267" i="1"/>
  <c r="O267" i="1"/>
  <c r="R10" i="1"/>
  <c r="N10" i="1"/>
  <c r="M10" i="1"/>
  <c r="Q10" i="1" s="1"/>
  <c r="O10" i="1"/>
  <c r="P10" i="1"/>
  <c r="R26" i="1"/>
  <c r="N26" i="1"/>
  <c r="M26" i="1"/>
  <c r="P26" i="1"/>
  <c r="O26" i="1"/>
  <c r="R38" i="1"/>
  <c r="N38" i="1"/>
  <c r="Q38" i="1" s="1"/>
  <c r="M38" i="1"/>
  <c r="P38" i="1"/>
  <c r="O38" i="1"/>
  <c r="R46" i="1"/>
  <c r="N46" i="1"/>
  <c r="M46" i="1"/>
  <c r="P46" i="1"/>
  <c r="O46" i="1"/>
  <c r="R54" i="1"/>
  <c r="N54" i="1"/>
  <c r="M54" i="1"/>
  <c r="P54" i="1"/>
  <c r="O54" i="1"/>
  <c r="R62" i="1"/>
  <c r="N62" i="1"/>
  <c r="Q62" i="1" s="1"/>
  <c r="M62" i="1"/>
  <c r="P62" i="1"/>
  <c r="O62" i="1"/>
  <c r="R70" i="1"/>
  <c r="N70" i="1"/>
  <c r="M70" i="1"/>
  <c r="P70" i="1"/>
  <c r="O70" i="1"/>
  <c r="R78" i="1"/>
  <c r="N78" i="1"/>
  <c r="Q78" i="1" s="1"/>
  <c r="M78" i="1"/>
  <c r="P78" i="1"/>
  <c r="O78" i="1"/>
  <c r="R86" i="1"/>
  <c r="N86" i="1"/>
  <c r="Q86" i="1" s="1"/>
  <c r="M86" i="1"/>
  <c r="P86" i="1"/>
  <c r="O86" i="1"/>
  <c r="R94" i="1"/>
  <c r="N94" i="1"/>
  <c r="Q94" i="1" s="1"/>
  <c r="M94" i="1"/>
  <c r="P94" i="1"/>
  <c r="O94" i="1"/>
  <c r="R102" i="1"/>
  <c r="N102" i="1"/>
  <c r="Q102" i="1"/>
  <c r="M102" i="1"/>
  <c r="P102" i="1"/>
  <c r="O102" i="1"/>
  <c r="R110" i="1"/>
  <c r="N110" i="1"/>
  <c r="M110" i="1"/>
  <c r="P110" i="1"/>
  <c r="O110" i="1"/>
  <c r="R114" i="1"/>
  <c r="N114" i="1"/>
  <c r="Q114" i="1" s="1"/>
  <c r="M114" i="1"/>
  <c r="P114" i="1"/>
  <c r="O114" i="1"/>
  <c r="R118" i="1"/>
  <c r="N118" i="1"/>
  <c r="M118" i="1"/>
  <c r="P118" i="1"/>
  <c r="O118" i="1"/>
  <c r="R122" i="1"/>
  <c r="N122" i="1"/>
  <c r="M122" i="1"/>
  <c r="P122" i="1"/>
  <c r="O122" i="1"/>
  <c r="R126" i="1"/>
  <c r="N126" i="1"/>
  <c r="Q126" i="1" s="1"/>
  <c r="M126" i="1"/>
  <c r="P126" i="1"/>
  <c r="O126" i="1"/>
  <c r="R130" i="1"/>
  <c r="N130" i="1"/>
  <c r="Q130" i="1"/>
  <c r="M130" i="1"/>
  <c r="P130" i="1"/>
  <c r="O130" i="1"/>
  <c r="R134" i="1"/>
  <c r="N134" i="1"/>
  <c r="Q134" i="1" s="1"/>
  <c r="M134" i="1"/>
  <c r="P134" i="1"/>
  <c r="O134" i="1"/>
  <c r="R138" i="1"/>
  <c r="N138" i="1"/>
  <c r="Q138" i="1"/>
  <c r="M138" i="1"/>
  <c r="P138" i="1"/>
  <c r="O138" i="1"/>
  <c r="R142" i="1"/>
  <c r="N142" i="1"/>
  <c r="M142" i="1"/>
  <c r="P142" i="1"/>
  <c r="O142" i="1"/>
  <c r="O146" i="1"/>
  <c r="M148" i="1"/>
  <c r="O148" i="1"/>
  <c r="N148" i="1"/>
  <c r="R148" i="1"/>
  <c r="P148" i="1"/>
  <c r="P157" i="1"/>
  <c r="N157" i="1"/>
  <c r="Q157" i="1" s="1"/>
  <c r="R157" i="1"/>
  <c r="M157" i="1"/>
  <c r="O158" i="1"/>
  <c r="N158" i="1"/>
  <c r="R158" i="1"/>
  <c r="M158" i="1"/>
  <c r="P161" i="1"/>
  <c r="P173" i="1"/>
  <c r="N173" i="1"/>
  <c r="Q173" i="1" s="1"/>
  <c r="R173" i="1"/>
  <c r="M173" i="1"/>
  <c r="R243" i="1"/>
  <c r="N243" i="1"/>
  <c r="Q243" i="1" s="1"/>
  <c r="M243" i="1"/>
  <c r="P243" i="1"/>
  <c r="O243" i="1"/>
  <c r="R263" i="1"/>
  <c r="N263" i="1"/>
  <c r="Q263" i="1" s="1"/>
  <c r="M263" i="1"/>
  <c r="P263" i="1"/>
  <c r="O263" i="1"/>
  <c r="R275" i="1"/>
  <c r="N275" i="1"/>
  <c r="Q275" i="1" s="1"/>
  <c r="M275" i="1"/>
  <c r="P275" i="1"/>
  <c r="O275" i="1"/>
  <c r="R14" i="1"/>
  <c r="N14" i="1"/>
  <c r="Q14" i="1" s="1"/>
  <c r="M14" i="1"/>
  <c r="P14" i="1"/>
  <c r="O14" i="1"/>
  <c r="R30" i="1"/>
  <c r="N30" i="1"/>
  <c r="Q30" i="1" s="1"/>
  <c r="M30" i="1"/>
  <c r="O30" i="1"/>
  <c r="P30" i="1"/>
  <c r="R42" i="1"/>
  <c r="N42" i="1"/>
  <c r="M42" i="1"/>
  <c r="P42" i="1"/>
  <c r="O42" i="1"/>
  <c r="R50" i="1"/>
  <c r="N50" i="1"/>
  <c r="Q50" i="1" s="1"/>
  <c r="M50" i="1"/>
  <c r="P50" i="1"/>
  <c r="O50" i="1"/>
  <c r="R58" i="1"/>
  <c r="N58" i="1"/>
  <c r="M58" i="1"/>
  <c r="P58" i="1"/>
  <c r="O58" i="1"/>
  <c r="R66" i="1"/>
  <c r="N66" i="1"/>
  <c r="Q66" i="1" s="1"/>
  <c r="M66" i="1"/>
  <c r="P66" i="1"/>
  <c r="O66" i="1"/>
  <c r="R74" i="1"/>
  <c r="N74" i="1"/>
  <c r="M74" i="1"/>
  <c r="P74" i="1"/>
  <c r="O74" i="1"/>
  <c r="R82" i="1"/>
  <c r="N82" i="1"/>
  <c r="Q82" i="1" s="1"/>
  <c r="M82" i="1"/>
  <c r="P82" i="1"/>
  <c r="O82" i="1"/>
  <c r="R90" i="1"/>
  <c r="N90" i="1"/>
  <c r="Q90" i="1" s="1"/>
  <c r="M90" i="1"/>
  <c r="P90" i="1"/>
  <c r="O90" i="1"/>
  <c r="R98" i="1"/>
  <c r="N98" i="1"/>
  <c r="M98" i="1"/>
  <c r="P98" i="1"/>
  <c r="O98" i="1"/>
  <c r="R106" i="1"/>
  <c r="N106" i="1"/>
  <c r="M106" i="1"/>
  <c r="P106" i="1"/>
  <c r="O106" i="1"/>
  <c r="P4" i="1"/>
  <c r="O4" i="1"/>
  <c r="R4" i="1"/>
  <c r="N4" i="1"/>
  <c r="Q4" i="1" s="1"/>
  <c r="P8" i="1"/>
  <c r="O8" i="1"/>
  <c r="R8" i="1"/>
  <c r="N8" i="1"/>
  <c r="P12" i="1"/>
  <c r="O12" i="1"/>
  <c r="R12" i="1"/>
  <c r="N12" i="1"/>
  <c r="Q12" i="1" s="1"/>
  <c r="P16" i="1"/>
  <c r="O16" i="1"/>
  <c r="R16" i="1"/>
  <c r="N16" i="1"/>
  <c r="Q16" i="1" s="1"/>
  <c r="P20" i="1"/>
  <c r="O20" i="1"/>
  <c r="R20" i="1"/>
  <c r="N20" i="1"/>
  <c r="Q20" i="1" s="1"/>
  <c r="P24" i="1"/>
  <c r="O24" i="1"/>
  <c r="R24" i="1"/>
  <c r="N24" i="1"/>
  <c r="Q24" i="1" s="1"/>
  <c r="P28" i="1"/>
  <c r="O28" i="1"/>
  <c r="R28" i="1"/>
  <c r="N28" i="1"/>
  <c r="Q28" i="1" s="1"/>
  <c r="P32" i="1"/>
  <c r="O32" i="1"/>
  <c r="R32" i="1"/>
  <c r="N32" i="1"/>
  <c r="Q32" i="1" s="1"/>
  <c r="P36" i="1"/>
  <c r="O36" i="1"/>
  <c r="R36" i="1"/>
  <c r="N36" i="1"/>
  <c r="Q36" i="1" s="1"/>
  <c r="P40" i="1"/>
  <c r="O40" i="1"/>
  <c r="R40" i="1"/>
  <c r="N40" i="1"/>
  <c r="Q40" i="1" s="1"/>
  <c r="P44" i="1"/>
  <c r="O44" i="1"/>
  <c r="R44" i="1"/>
  <c r="N44" i="1"/>
  <c r="P48" i="1"/>
  <c r="O48" i="1"/>
  <c r="R48" i="1"/>
  <c r="N48" i="1"/>
  <c r="P52" i="1"/>
  <c r="O52" i="1"/>
  <c r="R52" i="1"/>
  <c r="N52" i="1"/>
  <c r="P56" i="1"/>
  <c r="O56" i="1"/>
  <c r="R56" i="1"/>
  <c r="N56" i="1"/>
  <c r="P60" i="1"/>
  <c r="O60" i="1"/>
  <c r="R60" i="1"/>
  <c r="N60" i="1"/>
  <c r="P64" i="1"/>
  <c r="O64" i="1"/>
  <c r="R64" i="1"/>
  <c r="N64" i="1"/>
  <c r="Q64" i="1" s="1"/>
  <c r="P68" i="1"/>
  <c r="O68" i="1"/>
  <c r="R68" i="1"/>
  <c r="N68" i="1"/>
  <c r="Q68" i="1" s="1"/>
  <c r="P72" i="1"/>
  <c r="O72" i="1"/>
  <c r="R72" i="1"/>
  <c r="N72" i="1"/>
  <c r="Q72" i="1" s="1"/>
  <c r="P76" i="1"/>
  <c r="O76" i="1"/>
  <c r="R76" i="1"/>
  <c r="N76" i="1"/>
  <c r="Q76" i="1" s="1"/>
  <c r="P80" i="1"/>
  <c r="O80" i="1"/>
  <c r="R80" i="1"/>
  <c r="N80" i="1"/>
  <c r="P84" i="1"/>
  <c r="O84" i="1"/>
  <c r="R84" i="1"/>
  <c r="N84" i="1"/>
  <c r="Q84" i="1" s="1"/>
  <c r="P88" i="1"/>
  <c r="O88" i="1"/>
  <c r="R88" i="1"/>
  <c r="N88" i="1"/>
  <c r="Q88" i="1" s="1"/>
  <c r="P92" i="1"/>
  <c r="O92" i="1"/>
  <c r="R92" i="1"/>
  <c r="N92" i="1"/>
  <c r="P96" i="1"/>
  <c r="O96" i="1"/>
  <c r="R96" i="1"/>
  <c r="N96" i="1"/>
  <c r="Q96" i="1" s="1"/>
  <c r="P100" i="1"/>
  <c r="O100" i="1"/>
  <c r="R100" i="1"/>
  <c r="N100" i="1"/>
  <c r="Q100" i="1" s="1"/>
  <c r="P104" i="1"/>
  <c r="O104" i="1"/>
  <c r="R104" i="1"/>
  <c r="N104" i="1"/>
  <c r="Q104" i="1" s="1"/>
  <c r="P108" i="1"/>
  <c r="O108" i="1"/>
  <c r="R108" i="1"/>
  <c r="N108" i="1"/>
  <c r="Q108" i="1" s="1"/>
  <c r="P112" i="1"/>
  <c r="O112" i="1"/>
  <c r="R112" i="1"/>
  <c r="N112" i="1"/>
  <c r="Q112" i="1" s="1"/>
  <c r="P116" i="1"/>
  <c r="O116" i="1"/>
  <c r="R116" i="1"/>
  <c r="N116" i="1"/>
  <c r="Q116" i="1" s="1"/>
  <c r="P120" i="1"/>
  <c r="O120" i="1"/>
  <c r="R120" i="1"/>
  <c r="N120" i="1"/>
  <c r="P124" i="1"/>
  <c r="O124" i="1"/>
  <c r="R124" i="1"/>
  <c r="N124" i="1"/>
  <c r="Q124" i="1" s="1"/>
  <c r="P128" i="1"/>
  <c r="O128" i="1"/>
  <c r="R128" i="1"/>
  <c r="N128" i="1"/>
  <c r="Q128" i="1" s="1"/>
  <c r="P132" i="1"/>
  <c r="O132" i="1"/>
  <c r="R132" i="1"/>
  <c r="N132" i="1"/>
  <c r="Q132" i="1" s="1"/>
  <c r="P136" i="1"/>
  <c r="O136" i="1"/>
  <c r="R136" i="1"/>
  <c r="N136" i="1"/>
  <c r="Q136" i="1" s="1"/>
  <c r="P140" i="1"/>
  <c r="O140" i="1"/>
  <c r="R140" i="1"/>
  <c r="N140" i="1"/>
  <c r="Q140" i="1" s="1"/>
  <c r="P144" i="1"/>
  <c r="O144" i="1"/>
  <c r="N144" i="1"/>
  <c r="Q144" i="1" s="1"/>
  <c r="P145" i="1"/>
  <c r="M152" i="1"/>
  <c r="N152" i="1"/>
  <c r="R152" i="1"/>
  <c r="P152" i="1"/>
  <c r="O152" i="1"/>
  <c r="R163" i="1"/>
  <c r="N163" i="1"/>
  <c r="M163" i="1"/>
  <c r="P163" i="1"/>
  <c r="O163" i="1"/>
  <c r="P165" i="1"/>
  <c r="O165" i="1"/>
  <c r="M168" i="1"/>
  <c r="N168" i="1"/>
  <c r="Q168" i="1" s="1"/>
  <c r="R168" i="1"/>
  <c r="P168" i="1"/>
  <c r="O168" i="1"/>
  <c r="R187" i="1"/>
  <c r="N187" i="1"/>
  <c r="M187" i="1"/>
  <c r="P187" i="1"/>
  <c r="O187" i="1"/>
  <c r="R211" i="1"/>
  <c r="N211" i="1"/>
  <c r="Q211" i="1"/>
  <c r="M211" i="1"/>
  <c r="P211" i="1"/>
  <c r="O211" i="1"/>
  <c r="R219" i="1"/>
  <c r="N219" i="1"/>
  <c r="Q219" i="1" s="1"/>
  <c r="M219" i="1"/>
  <c r="P219" i="1"/>
  <c r="O219" i="1"/>
  <c r="R227" i="1"/>
  <c r="N227" i="1"/>
  <c r="Q227" i="1" s="1"/>
  <c r="M227" i="1"/>
  <c r="P227" i="1"/>
  <c r="O227" i="1"/>
  <c r="R235" i="1"/>
  <c r="N235" i="1"/>
  <c r="Q235" i="1" s="1"/>
  <c r="M235" i="1"/>
  <c r="P235" i="1"/>
  <c r="O235" i="1"/>
  <c r="R239" i="1"/>
  <c r="N239" i="1"/>
  <c r="M239" i="1"/>
  <c r="P239" i="1"/>
  <c r="O239" i="1"/>
  <c r="R251" i="1"/>
  <c r="N251" i="1"/>
  <c r="M251" i="1"/>
  <c r="P251" i="1"/>
  <c r="O251" i="1"/>
  <c r="R271" i="1"/>
  <c r="N271" i="1"/>
  <c r="Q271" i="1" s="1"/>
  <c r="M271" i="1"/>
  <c r="P271" i="1"/>
  <c r="O271" i="1"/>
  <c r="R6" i="1"/>
  <c r="N6" i="1"/>
  <c r="Q6" i="1" s="1"/>
  <c r="M6" i="1"/>
  <c r="P6" i="1"/>
  <c r="O6" i="1"/>
  <c r="R22" i="1"/>
  <c r="N22" i="1"/>
  <c r="Q22" i="1" s="1"/>
  <c r="M22" i="1"/>
  <c r="P22" i="1"/>
  <c r="O22" i="1"/>
  <c r="R34" i="1"/>
  <c r="N34" i="1"/>
  <c r="Q34" i="1" s="1"/>
  <c r="M34" i="1"/>
  <c r="P34" i="1"/>
  <c r="O34" i="1"/>
  <c r="M7" i="1"/>
  <c r="P7" i="1"/>
  <c r="O7" i="1"/>
  <c r="R7" i="1"/>
  <c r="N7" i="1"/>
  <c r="Q7" i="1" s="1"/>
  <c r="O9" i="1"/>
  <c r="R9" i="1"/>
  <c r="N9" i="1"/>
  <c r="M9" i="1"/>
  <c r="P9" i="1"/>
  <c r="M15" i="1"/>
  <c r="P15" i="1"/>
  <c r="O15" i="1"/>
  <c r="R15" i="1"/>
  <c r="N15" i="1"/>
  <c r="Q15" i="1" s="1"/>
  <c r="O17" i="1"/>
  <c r="R17" i="1"/>
  <c r="N17" i="1"/>
  <c r="M17" i="1"/>
  <c r="P17" i="1"/>
  <c r="M23" i="1"/>
  <c r="P23" i="1"/>
  <c r="O23" i="1"/>
  <c r="R23" i="1"/>
  <c r="N23" i="1"/>
  <c r="Q23" i="1" s="1"/>
  <c r="O25" i="1"/>
  <c r="R25" i="1"/>
  <c r="N25" i="1"/>
  <c r="Q25" i="1" s="1"/>
  <c r="M25" i="1"/>
  <c r="P25" i="1"/>
  <c r="M35" i="1"/>
  <c r="P35" i="1"/>
  <c r="O35" i="1"/>
  <c r="R35" i="1"/>
  <c r="N35" i="1"/>
  <c r="Q35" i="1" s="1"/>
  <c r="O37" i="1"/>
  <c r="R37" i="1"/>
  <c r="N37" i="1"/>
  <c r="M37" i="1"/>
  <c r="P37" i="1"/>
  <c r="M43" i="1"/>
  <c r="P43" i="1"/>
  <c r="O43" i="1"/>
  <c r="R43" i="1"/>
  <c r="N43" i="1"/>
  <c r="Q43" i="1" s="1"/>
  <c r="O45" i="1"/>
  <c r="R45" i="1"/>
  <c r="N45" i="1"/>
  <c r="Q45" i="1" s="1"/>
  <c r="M45" i="1"/>
  <c r="P45" i="1"/>
  <c r="M51" i="1"/>
  <c r="P51" i="1"/>
  <c r="R51" i="1"/>
  <c r="N51" i="1"/>
  <c r="O51" i="1"/>
  <c r="O53" i="1"/>
  <c r="R53" i="1"/>
  <c r="N53" i="1"/>
  <c r="Q53" i="1" s="1"/>
  <c r="M53" i="1"/>
  <c r="P53" i="1"/>
  <c r="M55" i="1"/>
  <c r="P55" i="1"/>
  <c r="O55" i="1"/>
  <c r="R55" i="1"/>
  <c r="N55" i="1"/>
  <c r="Q55" i="1" s="1"/>
  <c r="O57" i="1"/>
  <c r="R57" i="1"/>
  <c r="N57" i="1"/>
  <c r="Q57" i="1" s="1"/>
  <c r="M57" i="1"/>
  <c r="P57" i="1"/>
  <c r="M67" i="1"/>
  <c r="P67" i="1"/>
  <c r="O67" i="1"/>
  <c r="R67" i="1"/>
  <c r="N67" i="1"/>
  <c r="Q67" i="1" s="1"/>
  <c r="O69" i="1"/>
  <c r="R69" i="1"/>
  <c r="N69" i="1"/>
  <c r="M69" i="1"/>
  <c r="P69" i="1"/>
  <c r="M75" i="1"/>
  <c r="P75" i="1"/>
  <c r="O75" i="1"/>
  <c r="R75" i="1"/>
  <c r="N75" i="1"/>
  <c r="Q75" i="1" s="1"/>
  <c r="O77" i="1"/>
  <c r="R77" i="1"/>
  <c r="N77" i="1"/>
  <c r="M77" i="1"/>
  <c r="Q77" i="1" s="1"/>
  <c r="P77" i="1"/>
  <c r="M83" i="1"/>
  <c r="P83" i="1"/>
  <c r="O83" i="1"/>
  <c r="R83" i="1"/>
  <c r="N83" i="1"/>
  <c r="Q83" i="1" s="1"/>
  <c r="O85" i="1"/>
  <c r="R85" i="1"/>
  <c r="N85" i="1"/>
  <c r="Q85" i="1" s="1"/>
  <c r="M85" i="1"/>
  <c r="P85" i="1"/>
  <c r="M91" i="1"/>
  <c r="P91" i="1"/>
  <c r="O91" i="1"/>
  <c r="R91" i="1"/>
  <c r="N91" i="1"/>
  <c r="Q91" i="1" s="1"/>
  <c r="O93" i="1"/>
  <c r="R93" i="1"/>
  <c r="N93" i="1"/>
  <c r="Q93" i="1" s="1"/>
  <c r="M93" i="1"/>
  <c r="P93" i="1"/>
  <c r="M99" i="1"/>
  <c r="P99" i="1"/>
  <c r="O99" i="1"/>
  <c r="R99" i="1"/>
  <c r="N99" i="1"/>
  <c r="Q99" i="1" s="1"/>
  <c r="O101" i="1"/>
  <c r="R101" i="1"/>
  <c r="N101" i="1"/>
  <c r="Q101" i="1" s="1"/>
  <c r="M101" i="1"/>
  <c r="P101" i="1"/>
  <c r="M107" i="1"/>
  <c r="P107" i="1"/>
  <c r="O107" i="1"/>
  <c r="R107" i="1"/>
  <c r="N107" i="1"/>
  <c r="Q107" i="1" s="1"/>
  <c r="O109" i="1"/>
  <c r="R109" i="1"/>
  <c r="N109" i="1"/>
  <c r="Q109" i="1"/>
  <c r="M109" i="1"/>
  <c r="P109" i="1"/>
  <c r="Q111" i="1"/>
  <c r="M111" i="1"/>
  <c r="P111" i="1"/>
  <c r="O111" i="1"/>
  <c r="R111" i="1"/>
  <c r="N111" i="1"/>
  <c r="O113" i="1"/>
  <c r="R113" i="1"/>
  <c r="N113" i="1"/>
  <c r="Q113" i="1" s="1"/>
  <c r="M113" i="1"/>
  <c r="P113" i="1"/>
  <c r="M119" i="1"/>
  <c r="P119" i="1"/>
  <c r="O119" i="1"/>
  <c r="R119" i="1"/>
  <c r="N119" i="1"/>
  <c r="Q119" i="1" s="1"/>
  <c r="O121" i="1"/>
  <c r="R121" i="1"/>
  <c r="N121" i="1"/>
  <c r="M121" i="1"/>
  <c r="Q121" i="1" s="1"/>
  <c r="P121" i="1"/>
  <c r="M127" i="1"/>
  <c r="P127" i="1"/>
  <c r="O127" i="1"/>
  <c r="R127" i="1"/>
  <c r="N127" i="1"/>
  <c r="Q127" i="1" s="1"/>
  <c r="O129" i="1"/>
  <c r="R129" i="1"/>
  <c r="N129" i="1"/>
  <c r="M129" i="1"/>
  <c r="Q129" i="1" s="1"/>
  <c r="P129" i="1"/>
  <c r="M135" i="1"/>
  <c r="P135" i="1"/>
  <c r="O135" i="1"/>
  <c r="R135" i="1"/>
  <c r="N135" i="1"/>
  <c r="Q135" i="1" s="1"/>
  <c r="O137" i="1"/>
  <c r="R137" i="1"/>
  <c r="N137" i="1"/>
  <c r="Q137" i="1" s="1"/>
  <c r="M137" i="1"/>
  <c r="P137" i="1"/>
  <c r="R147" i="1"/>
  <c r="N147" i="1"/>
  <c r="M147" i="1"/>
  <c r="P147" i="1"/>
  <c r="O147" i="1"/>
  <c r="P149" i="1"/>
  <c r="O149" i="1"/>
  <c r="N149" i="1"/>
  <c r="Q149" i="1" s="1"/>
  <c r="O154" i="1"/>
  <c r="P154" i="1"/>
  <c r="N154" i="1"/>
  <c r="R154" i="1"/>
  <c r="M154" i="1"/>
  <c r="O170" i="1"/>
  <c r="P170" i="1"/>
  <c r="N170" i="1"/>
  <c r="Q170" i="1" s="1"/>
  <c r="R170" i="1"/>
  <c r="M170" i="1"/>
  <c r="R203" i="1"/>
  <c r="N203" i="1"/>
  <c r="Q203" i="1" s="1"/>
  <c r="M203" i="1"/>
  <c r="P203" i="1"/>
  <c r="O203" i="1"/>
  <c r="R215" i="1"/>
  <c r="N215" i="1"/>
  <c r="M215" i="1"/>
  <c r="P215" i="1"/>
  <c r="O215" i="1"/>
  <c r="R223" i="1"/>
  <c r="N223" i="1"/>
  <c r="Q223" i="1" s="1"/>
  <c r="M223" i="1"/>
  <c r="P223" i="1"/>
  <c r="O223" i="1"/>
  <c r="R231" i="1"/>
  <c r="N231" i="1"/>
  <c r="Q231" i="1" s="1"/>
  <c r="M231" i="1"/>
  <c r="P231" i="1"/>
  <c r="O231" i="1"/>
  <c r="R247" i="1"/>
  <c r="N247" i="1"/>
  <c r="Q247" i="1" s="1"/>
  <c r="M247" i="1"/>
  <c r="P247" i="1"/>
  <c r="O247" i="1"/>
  <c r="R259" i="1"/>
  <c r="N259" i="1"/>
  <c r="M259" i="1"/>
  <c r="P259" i="1"/>
  <c r="O259" i="1"/>
  <c r="R279" i="1"/>
  <c r="N279" i="1"/>
  <c r="M279" i="1"/>
  <c r="P279" i="1"/>
  <c r="O279" i="1"/>
  <c r="R155" i="1"/>
  <c r="N155" i="1"/>
  <c r="P155" i="1"/>
  <c r="O155" i="1"/>
  <c r="M155" i="1"/>
  <c r="M160" i="1"/>
  <c r="P160" i="1"/>
  <c r="O160" i="1"/>
  <c r="N160" i="1"/>
  <c r="R160" i="1"/>
  <c r="R171" i="1"/>
  <c r="N171" i="1"/>
  <c r="P171" i="1"/>
  <c r="O171" i="1"/>
  <c r="M171" i="1"/>
  <c r="Q171" i="1" s="1"/>
  <c r="P177" i="1"/>
  <c r="O177" i="1"/>
  <c r="N177" i="1"/>
  <c r="Q177" i="1" s="1"/>
  <c r="M177" i="1"/>
  <c r="R177" i="1"/>
  <c r="P185" i="1"/>
  <c r="O185" i="1"/>
  <c r="Q185" i="1"/>
  <c r="N185" i="1"/>
  <c r="M185" i="1"/>
  <c r="R185" i="1"/>
  <c r="P193" i="1"/>
  <c r="O193" i="1"/>
  <c r="N193" i="1"/>
  <c r="Q193" i="1" s="1"/>
  <c r="M193" i="1"/>
  <c r="R193" i="1"/>
  <c r="P201" i="1"/>
  <c r="O201" i="1"/>
  <c r="N201" i="1"/>
  <c r="Q201" i="1" s="1"/>
  <c r="M201" i="1"/>
  <c r="R201" i="1"/>
  <c r="P209" i="1"/>
  <c r="O209" i="1"/>
  <c r="N209" i="1"/>
  <c r="M209" i="1"/>
  <c r="R209" i="1"/>
  <c r="P217" i="1"/>
  <c r="O217" i="1"/>
  <c r="N217" i="1"/>
  <c r="M217" i="1"/>
  <c r="R217" i="1"/>
  <c r="P225" i="1"/>
  <c r="O225" i="1"/>
  <c r="N225" i="1"/>
  <c r="Q225" i="1" s="1"/>
  <c r="M225" i="1"/>
  <c r="R225" i="1"/>
  <c r="P233" i="1"/>
  <c r="O233" i="1"/>
  <c r="N233" i="1"/>
  <c r="Q233" i="1" s="1"/>
  <c r="M233" i="1"/>
  <c r="R233" i="1"/>
  <c r="P241" i="1"/>
  <c r="O241" i="1"/>
  <c r="N241" i="1"/>
  <c r="M241" i="1"/>
  <c r="R241" i="1"/>
  <c r="P249" i="1"/>
  <c r="O249" i="1"/>
  <c r="N249" i="1"/>
  <c r="Q249" i="1" s="1"/>
  <c r="M249" i="1"/>
  <c r="R249" i="1"/>
  <c r="P257" i="1"/>
  <c r="O257" i="1"/>
  <c r="N257" i="1"/>
  <c r="M257" i="1"/>
  <c r="R257" i="1"/>
  <c r="P265" i="1"/>
  <c r="O265" i="1"/>
  <c r="N265" i="1"/>
  <c r="M265" i="1"/>
  <c r="R265" i="1"/>
  <c r="P273" i="1"/>
  <c r="O273" i="1"/>
  <c r="N273" i="1"/>
  <c r="Q273" i="1" s="1"/>
  <c r="M273" i="1"/>
  <c r="R273" i="1"/>
  <c r="M280" i="1"/>
  <c r="Q280" i="1" s="1"/>
  <c r="O280" i="1"/>
  <c r="N280" i="1"/>
  <c r="R280" i="1"/>
  <c r="P280" i="1"/>
  <c r="P281" i="1"/>
  <c r="Q281" i="1"/>
  <c r="M284" i="1"/>
  <c r="P284" i="1"/>
  <c r="N284" i="1"/>
  <c r="Q284" i="1" s="1"/>
  <c r="R284" i="1"/>
  <c r="O284" i="1"/>
  <c r="R291" i="1"/>
  <c r="N291" i="1"/>
  <c r="Q291" i="1"/>
  <c r="O291" i="1"/>
  <c r="M291" i="1"/>
  <c r="P291" i="1"/>
  <c r="Q292" i="1"/>
  <c r="M292" i="1"/>
  <c r="N292" i="1"/>
  <c r="P292" i="1"/>
  <c r="O292" i="1"/>
  <c r="R292" i="1"/>
  <c r="O294" i="1"/>
  <c r="R294" i="1"/>
  <c r="M294" i="1"/>
  <c r="Q294" i="1" s="1"/>
  <c r="R295" i="1"/>
  <c r="N295" i="1"/>
  <c r="P295" i="1"/>
  <c r="M295" i="1"/>
  <c r="M304" i="1"/>
  <c r="O304" i="1"/>
  <c r="R304" i="1"/>
  <c r="P304" i="1"/>
  <c r="N304" i="1"/>
  <c r="Q304" i="1" s="1"/>
  <c r="M312" i="1"/>
  <c r="R312" i="1"/>
  <c r="P312" i="1"/>
  <c r="O312" i="1"/>
  <c r="N312" i="1"/>
  <c r="Q312" i="1" s="1"/>
  <c r="P322" i="1"/>
  <c r="N322" i="1"/>
  <c r="R324" i="1"/>
  <c r="P324" i="1"/>
  <c r="P330" i="1"/>
  <c r="N330" i="1"/>
  <c r="Q330" i="1" s="1"/>
  <c r="R332" i="1"/>
  <c r="P332" i="1"/>
  <c r="P338" i="1"/>
  <c r="N338" i="1"/>
  <c r="R340" i="1"/>
  <c r="P340" i="1"/>
  <c r="P346" i="1"/>
  <c r="N346" i="1"/>
  <c r="R348" i="1"/>
  <c r="P348" i="1"/>
  <c r="P354" i="1"/>
  <c r="N354" i="1"/>
  <c r="R356" i="1"/>
  <c r="P356" i="1"/>
  <c r="P362" i="1"/>
  <c r="N362" i="1"/>
  <c r="R364" i="1"/>
  <c r="P364" i="1"/>
  <c r="P370" i="1"/>
  <c r="N370" i="1"/>
  <c r="R372" i="1"/>
  <c r="P372" i="1"/>
  <c r="O174" i="1"/>
  <c r="R174" i="1"/>
  <c r="N174" i="1"/>
  <c r="Q174" i="1" s="1"/>
  <c r="P174" i="1"/>
  <c r="M174" i="1"/>
  <c r="M180" i="1"/>
  <c r="P180" i="1"/>
  <c r="O180" i="1"/>
  <c r="N180" i="1"/>
  <c r="Q180" i="1" s="1"/>
  <c r="O182" i="1"/>
  <c r="R182" i="1"/>
  <c r="N182" i="1"/>
  <c r="P182" i="1"/>
  <c r="M182" i="1"/>
  <c r="Q188" i="1"/>
  <c r="M188" i="1"/>
  <c r="P188" i="1"/>
  <c r="O188" i="1"/>
  <c r="N188" i="1"/>
  <c r="O190" i="1"/>
  <c r="R190" i="1"/>
  <c r="N190" i="1"/>
  <c r="P190" i="1"/>
  <c r="M190" i="1"/>
  <c r="M196" i="1"/>
  <c r="P196" i="1"/>
  <c r="O196" i="1"/>
  <c r="N196" i="1"/>
  <c r="Q196" i="1" s="1"/>
  <c r="O198" i="1"/>
  <c r="R198" i="1"/>
  <c r="N198" i="1"/>
  <c r="Q198" i="1" s="1"/>
  <c r="P198" i="1"/>
  <c r="M198" i="1"/>
  <c r="M204" i="1"/>
  <c r="P204" i="1"/>
  <c r="O204" i="1"/>
  <c r="N204" i="1"/>
  <c r="Q204" i="1" s="1"/>
  <c r="O206" i="1"/>
  <c r="R206" i="1"/>
  <c r="N206" i="1"/>
  <c r="P206" i="1"/>
  <c r="M206" i="1"/>
  <c r="M212" i="1"/>
  <c r="P212" i="1"/>
  <c r="O212" i="1"/>
  <c r="N212" i="1"/>
  <c r="O214" i="1"/>
  <c r="R214" i="1"/>
  <c r="N214" i="1"/>
  <c r="P214" i="1"/>
  <c r="M214" i="1"/>
  <c r="M220" i="1"/>
  <c r="P220" i="1"/>
  <c r="O220" i="1"/>
  <c r="N220" i="1"/>
  <c r="Q220" i="1" s="1"/>
  <c r="O222" i="1"/>
  <c r="R222" i="1"/>
  <c r="N222" i="1"/>
  <c r="P222" i="1"/>
  <c r="M222" i="1"/>
  <c r="M228" i="1"/>
  <c r="P228" i="1"/>
  <c r="O228" i="1"/>
  <c r="N228" i="1"/>
  <c r="O230" i="1"/>
  <c r="R230" i="1"/>
  <c r="N230" i="1"/>
  <c r="P230" i="1"/>
  <c r="M230" i="1"/>
  <c r="M236" i="1"/>
  <c r="P236" i="1"/>
  <c r="O236" i="1"/>
  <c r="N236" i="1"/>
  <c r="Q236" i="1" s="1"/>
  <c r="O238" i="1"/>
  <c r="R238" i="1"/>
  <c r="N238" i="1"/>
  <c r="Q238" i="1" s="1"/>
  <c r="P238" i="1"/>
  <c r="M238" i="1"/>
  <c r="M244" i="1"/>
  <c r="Q244" i="1" s="1"/>
  <c r="P244" i="1"/>
  <c r="O244" i="1"/>
  <c r="O246" i="1"/>
  <c r="R246" i="1"/>
  <c r="N246" i="1"/>
  <c r="Q246" i="1" s="1"/>
  <c r="P246" i="1"/>
  <c r="M252" i="1"/>
  <c r="P252" i="1"/>
  <c r="O252" i="1"/>
  <c r="O254" i="1"/>
  <c r="R254" i="1"/>
  <c r="N254" i="1"/>
  <c r="P254" i="1"/>
  <c r="M260" i="1"/>
  <c r="P260" i="1"/>
  <c r="O260" i="1"/>
  <c r="O262" i="1"/>
  <c r="R262" i="1"/>
  <c r="N262" i="1"/>
  <c r="Q262" i="1" s="1"/>
  <c r="P262" i="1"/>
  <c r="M268" i="1"/>
  <c r="Q268" i="1" s="1"/>
  <c r="P268" i="1"/>
  <c r="O268" i="1"/>
  <c r="O270" i="1"/>
  <c r="R270" i="1"/>
  <c r="N270" i="1"/>
  <c r="Q270" i="1" s="1"/>
  <c r="P270" i="1"/>
  <c r="M276" i="1"/>
  <c r="P276" i="1"/>
  <c r="O276" i="1"/>
  <c r="O278" i="1"/>
  <c r="R278" i="1"/>
  <c r="N278" i="1"/>
  <c r="Q278" i="1" s="1"/>
  <c r="P278" i="1"/>
  <c r="R283" i="1"/>
  <c r="N283" i="1"/>
  <c r="Q283" i="1" s="1"/>
  <c r="O283" i="1"/>
  <c r="P283" i="1"/>
  <c r="P289" i="1"/>
  <c r="N289" i="1"/>
  <c r="Q289" i="1" s="1"/>
  <c r="R289" i="1"/>
  <c r="M289" i="1"/>
  <c r="O290" i="1"/>
  <c r="Q290" i="1"/>
  <c r="N290" i="1"/>
  <c r="R290" i="1"/>
  <c r="M290" i="1"/>
  <c r="O298" i="1"/>
  <c r="Q298" i="1"/>
  <c r="P301" i="1"/>
  <c r="R301" i="1"/>
  <c r="M301" i="1"/>
  <c r="O301" i="1"/>
  <c r="N301" i="1"/>
  <c r="Q301" i="1" s="1"/>
  <c r="O302" i="1"/>
  <c r="R302" i="1"/>
  <c r="M302" i="1"/>
  <c r="P302" i="1"/>
  <c r="N302" i="1"/>
  <c r="R303" i="1"/>
  <c r="N303" i="1"/>
  <c r="Q303" i="1" s="1"/>
  <c r="M303" i="1"/>
  <c r="P303" i="1"/>
  <c r="O303" i="1"/>
  <c r="P309" i="1"/>
  <c r="R309" i="1"/>
  <c r="M309" i="1"/>
  <c r="Q309" i="1" s="1"/>
  <c r="O314" i="1"/>
  <c r="M316" i="1"/>
  <c r="P316" i="1"/>
  <c r="O316" i="1"/>
  <c r="N316" i="1"/>
  <c r="Q316" i="1" s="1"/>
  <c r="R316" i="1"/>
  <c r="P181" i="1"/>
  <c r="O181" i="1"/>
  <c r="R181" i="1"/>
  <c r="P189" i="1"/>
  <c r="O189" i="1"/>
  <c r="R189" i="1"/>
  <c r="P197" i="1"/>
  <c r="O197" i="1"/>
  <c r="R197" i="1"/>
  <c r="P205" i="1"/>
  <c r="O205" i="1"/>
  <c r="M205" i="1"/>
  <c r="R205" i="1"/>
  <c r="P213" i="1"/>
  <c r="O213" i="1"/>
  <c r="M213" i="1"/>
  <c r="R213" i="1"/>
  <c r="P221" i="1"/>
  <c r="O221" i="1"/>
  <c r="M221" i="1"/>
  <c r="R221" i="1"/>
  <c r="P229" i="1"/>
  <c r="O229" i="1"/>
  <c r="M229" i="1"/>
  <c r="Q229" i="1" s="1"/>
  <c r="R229" i="1"/>
  <c r="P237" i="1"/>
  <c r="O237" i="1"/>
  <c r="M237" i="1"/>
  <c r="R237" i="1"/>
  <c r="P245" i="1"/>
  <c r="O245" i="1"/>
  <c r="M245" i="1"/>
  <c r="Q245" i="1" s="1"/>
  <c r="R245" i="1"/>
  <c r="P253" i="1"/>
  <c r="O253" i="1"/>
  <c r="M253" i="1"/>
  <c r="R253" i="1"/>
  <c r="P261" i="1"/>
  <c r="O261" i="1"/>
  <c r="M261" i="1"/>
  <c r="R261" i="1"/>
  <c r="P269" i="1"/>
  <c r="O269" i="1"/>
  <c r="M269" i="1"/>
  <c r="R269" i="1"/>
  <c r="P277" i="1"/>
  <c r="O277" i="1"/>
  <c r="M277" i="1"/>
  <c r="R277" i="1"/>
  <c r="M288" i="1"/>
  <c r="O288" i="1"/>
  <c r="R288" i="1"/>
  <c r="P288" i="1"/>
  <c r="N288" i="1"/>
  <c r="Q288" i="1" s="1"/>
  <c r="P297" i="1"/>
  <c r="Q297" i="1"/>
  <c r="M300" i="1"/>
  <c r="P300" i="1"/>
  <c r="N300" i="1"/>
  <c r="R300" i="1"/>
  <c r="O300" i="1"/>
  <c r="R307" i="1"/>
  <c r="N307" i="1"/>
  <c r="O307" i="1"/>
  <c r="M307" i="1"/>
  <c r="P307" i="1"/>
  <c r="M308" i="1"/>
  <c r="N308" i="1"/>
  <c r="P308" i="1"/>
  <c r="O308" i="1"/>
  <c r="R308" i="1"/>
  <c r="O310" i="1"/>
  <c r="R310" i="1"/>
  <c r="M310" i="1"/>
  <c r="R311" i="1"/>
  <c r="N311" i="1"/>
  <c r="P311" i="1"/>
  <c r="O311" i="1"/>
  <c r="M311" i="1"/>
  <c r="P313" i="1"/>
  <c r="Q313" i="1"/>
  <c r="O325" i="1"/>
  <c r="M325" i="1"/>
  <c r="O333" i="1"/>
  <c r="M333" i="1"/>
  <c r="O341" i="1"/>
  <c r="M341" i="1"/>
  <c r="O349" i="1"/>
  <c r="M349" i="1"/>
  <c r="O357" i="1"/>
  <c r="M357" i="1"/>
  <c r="O365" i="1"/>
  <c r="M365" i="1"/>
  <c r="O373" i="1"/>
  <c r="M373" i="1"/>
  <c r="P385" i="1"/>
  <c r="M385" i="1"/>
  <c r="R151" i="1"/>
  <c r="N151" i="1"/>
  <c r="Q151" i="1" s="1"/>
  <c r="M156" i="1"/>
  <c r="Q156" i="1" s="1"/>
  <c r="R156" i="1"/>
  <c r="R167" i="1"/>
  <c r="N167" i="1"/>
  <c r="Q167" i="1" s="1"/>
  <c r="Q172" i="1"/>
  <c r="M172" i="1"/>
  <c r="R172" i="1"/>
  <c r="R175" i="1"/>
  <c r="N175" i="1"/>
  <c r="M175" i="1"/>
  <c r="Q175" i="1" s="1"/>
  <c r="M176" i="1"/>
  <c r="Q176" i="1" s="1"/>
  <c r="P176" i="1"/>
  <c r="O178" i="1"/>
  <c r="R178" i="1"/>
  <c r="N178" i="1"/>
  <c r="Q178" i="1" s="1"/>
  <c r="R183" i="1"/>
  <c r="N183" i="1"/>
  <c r="Q183" i="1" s="1"/>
  <c r="M183" i="1"/>
  <c r="M184" i="1"/>
  <c r="P184" i="1"/>
  <c r="O186" i="1"/>
  <c r="R186" i="1"/>
  <c r="N186" i="1"/>
  <c r="Q186" i="1" s="1"/>
  <c r="R191" i="1"/>
  <c r="N191" i="1"/>
  <c r="Q191" i="1" s="1"/>
  <c r="M191" i="1"/>
  <c r="M192" i="1"/>
  <c r="Q192" i="1" s="1"/>
  <c r="P192" i="1"/>
  <c r="O194" i="1"/>
  <c r="R194" i="1"/>
  <c r="N194" i="1"/>
  <c r="Q194" i="1" s="1"/>
  <c r="R199" i="1"/>
  <c r="N199" i="1"/>
  <c r="M199" i="1"/>
  <c r="M200" i="1"/>
  <c r="Q200" i="1" s="1"/>
  <c r="P200" i="1"/>
  <c r="O202" i="1"/>
  <c r="R202" i="1"/>
  <c r="N202" i="1"/>
  <c r="Q202" i="1" s="1"/>
  <c r="Q208" i="1"/>
  <c r="M208" i="1"/>
  <c r="P208" i="1"/>
  <c r="O210" i="1"/>
  <c r="R210" i="1"/>
  <c r="N210" i="1"/>
  <c r="Q210" i="1" s="1"/>
  <c r="M216" i="1"/>
  <c r="Q216" i="1" s="1"/>
  <c r="P216" i="1"/>
  <c r="O218" i="1"/>
  <c r="R218" i="1"/>
  <c r="N218" i="1"/>
  <c r="Q218" i="1" s="1"/>
  <c r="M224" i="1"/>
  <c r="P224" i="1"/>
  <c r="O226" i="1"/>
  <c r="R226" i="1"/>
  <c r="N226" i="1"/>
  <c r="Q226" i="1" s="1"/>
  <c r="M232" i="1"/>
  <c r="Q232" i="1" s="1"/>
  <c r="P232" i="1"/>
  <c r="O234" i="1"/>
  <c r="R234" i="1"/>
  <c r="N234" i="1"/>
  <c r="Q240" i="1"/>
  <c r="M240" i="1"/>
  <c r="P240" i="1"/>
  <c r="O242" i="1"/>
  <c r="R242" i="1"/>
  <c r="N242" i="1"/>
  <c r="Q242" i="1" s="1"/>
  <c r="M248" i="1"/>
  <c r="Q248" i="1" s="1"/>
  <c r="P248" i="1"/>
  <c r="O250" i="1"/>
  <c r="R250" i="1"/>
  <c r="N250" i="1"/>
  <c r="Q250" i="1" s="1"/>
  <c r="M256" i="1"/>
  <c r="P256" i="1"/>
  <c r="O258" i="1"/>
  <c r="R258" i="1"/>
  <c r="N258" i="1"/>
  <c r="Q258" i="1" s="1"/>
  <c r="M264" i="1"/>
  <c r="Q264" i="1" s="1"/>
  <c r="P264" i="1"/>
  <c r="O266" i="1"/>
  <c r="R266" i="1"/>
  <c r="N266" i="1"/>
  <c r="M272" i="1"/>
  <c r="Q272" i="1" s="1"/>
  <c r="P272" i="1"/>
  <c r="O274" i="1"/>
  <c r="R274" i="1"/>
  <c r="N274" i="1"/>
  <c r="Q274" i="1" s="1"/>
  <c r="O282" i="1"/>
  <c r="P285" i="1"/>
  <c r="R285" i="1"/>
  <c r="M285" i="1"/>
  <c r="O285" i="1"/>
  <c r="N285" i="1"/>
  <c r="Q285" i="1" s="1"/>
  <c r="O286" i="1"/>
  <c r="R286" i="1"/>
  <c r="M286" i="1"/>
  <c r="P286" i="1"/>
  <c r="N286" i="1"/>
  <c r="Q286" i="1" s="1"/>
  <c r="R287" i="1"/>
  <c r="N287" i="1"/>
  <c r="Q287" i="1" s="1"/>
  <c r="M287" i="1"/>
  <c r="P287" i="1"/>
  <c r="O287" i="1"/>
  <c r="P293" i="1"/>
  <c r="R293" i="1"/>
  <c r="M293" i="1"/>
  <c r="Q293" i="1" s="1"/>
  <c r="M296" i="1"/>
  <c r="R296" i="1"/>
  <c r="O296" i="1"/>
  <c r="N296" i="1"/>
  <c r="Q296" i="1" s="1"/>
  <c r="R299" i="1"/>
  <c r="N299" i="1"/>
  <c r="Q299" i="1" s="1"/>
  <c r="O299" i="1"/>
  <c r="P299" i="1"/>
  <c r="P305" i="1"/>
  <c r="N305" i="1"/>
  <c r="Q305" i="1" s="1"/>
  <c r="R305" i="1"/>
  <c r="M305" i="1"/>
  <c r="O306" i="1"/>
  <c r="N306" i="1"/>
  <c r="R306" i="1"/>
  <c r="M306" i="1"/>
  <c r="R315" i="1"/>
  <c r="N315" i="1"/>
  <c r="Q315" i="1" s="1"/>
  <c r="O315" i="1"/>
  <c r="M315" i="1"/>
  <c r="P315" i="1"/>
  <c r="O317" i="1"/>
  <c r="N317" i="1"/>
  <c r="O319" i="1"/>
  <c r="O327" i="1"/>
  <c r="O335" i="1"/>
  <c r="O343" i="1"/>
  <c r="O351" i="1"/>
  <c r="O359" i="1"/>
  <c r="O367" i="1"/>
  <c r="O375" i="1"/>
  <c r="Q380" i="1"/>
  <c r="N380" i="1"/>
  <c r="O320" i="1"/>
  <c r="M320" i="1"/>
  <c r="N320" i="1"/>
  <c r="Q320" i="1" s="1"/>
  <c r="P323" i="1"/>
  <c r="R323" i="1"/>
  <c r="N323" i="1"/>
  <c r="M323" i="1"/>
  <c r="O328" i="1"/>
  <c r="M328" i="1"/>
  <c r="N328" i="1"/>
  <c r="P331" i="1"/>
  <c r="R331" i="1"/>
  <c r="N331" i="1"/>
  <c r="M331" i="1"/>
  <c r="O336" i="1"/>
  <c r="M336" i="1"/>
  <c r="N336" i="1"/>
  <c r="Q336" i="1" s="1"/>
  <c r="P339" i="1"/>
  <c r="R339" i="1"/>
  <c r="N339" i="1"/>
  <c r="Q339" i="1" s="1"/>
  <c r="M339" i="1"/>
  <c r="O344" i="1"/>
  <c r="M344" i="1"/>
  <c r="N344" i="1"/>
  <c r="P347" i="1"/>
  <c r="R347" i="1"/>
  <c r="N347" i="1"/>
  <c r="M347" i="1"/>
  <c r="O352" i="1"/>
  <c r="M352" i="1"/>
  <c r="N352" i="1"/>
  <c r="P355" i="1"/>
  <c r="R355" i="1"/>
  <c r="N355" i="1"/>
  <c r="Q355" i="1" s="1"/>
  <c r="M355" i="1"/>
  <c r="O360" i="1"/>
  <c r="M360" i="1"/>
  <c r="N360" i="1"/>
  <c r="P363" i="1"/>
  <c r="R363" i="1"/>
  <c r="N363" i="1"/>
  <c r="M363" i="1"/>
  <c r="O368" i="1"/>
  <c r="M368" i="1"/>
  <c r="N368" i="1"/>
  <c r="Q368" i="1" s="1"/>
  <c r="P371" i="1"/>
  <c r="R371" i="1"/>
  <c r="N371" i="1"/>
  <c r="M371" i="1"/>
  <c r="O376" i="1"/>
  <c r="M376" i="1"/>
  <c r="R376" i="1"/>
  <c r="N376" i="1"/>
  <c r="Q376" i="1" s="1"/>
  <c r="R381" i="1"/>
  <c r="N381" i="1"/>
  <c r="Q381" i="1" s="1"/>
  <c r="M381" i="1"/>
  <c r="P381" i="1"/>
  <c r="O381" i="1"/>
  <c r="Q382" i="1"/>
  <c r="M382" i="1"/>
  <c r="O382" i="1"/>
  <c r="R382" i="1"/>
  <c r="N382" i="1"/>
  <c r="P383" i="1"/>
  <c r="N383" i="1"/>
  <c r="Q383" i="1" s="1"/>
  <c r="M386" i="1"/>
  <c r="N386" i="1"/>
  <c r="P386" i="1"/>
  <c r="O386" i="1"/>
  <c r="P387" i="1"/>
  <c r="O387" i="1"/>
  <c r="R387" i="1"/>
  <c r="M387" i="1"/>
  <c r="M418" i="1"/>
  <c r="O418" i="1"/>
  <c r="P418" i="1"/>
  <c r="N418" i="1"/>
  <c r="Q418" i="1" s="1"/>
  <c r="R418" i="1"/>
  <c r="R429" i="1"/>
  <c r="N429" i="1"/>
  <c r="O429" i="1"/>
  <c r="M429" i="1"/>
  <c r="P429" i="1"/>
  <c r="P433" i="1"/>
  <c r="R433" i="1"/>
  <c r="N433" i="1"/>
  <c r="M433" i="1"/>
  <c r="Q433" i="1"/>
  <c r="O433" i="1"/>
  <c r="O434" i="1"/>
  <c r="M434" i="1"/>
  <c r="R434" i="1"/>
  <c r="N434" i="1"/>
  <c r="P434" i="1"/>
  <c r="O450" i="1"/>
  <c r="M450" i="1"/>
  <c r="R450" i="1"/>
  <c r="P450" i="1"/>
  <c r="N450" i="1"/>
  <c r="Q450" i="1" s="1"/>
  <c r="M318" i="1"/>
  <c r="O318" i="1"/>
  <c r="R321" i="1"/>
  <c r="N321" i="1"/>
  <c r="Q321" i="1" s="1"/>
  <c r="P321" i="1"/>
  <c r="M326" i="1"/>
  <c r="O326" i="1"/>
  <c r="R329" i="1"/>
  <c r="N329" i="1"/>
  <c r="Q329" i="1" s="1"/>
  <c r="P329" i="1"/>
  <c r="M334" i="1"/>
  <c r="Q334" i="1" s="1"/>
  <c r="O334" i="1"/>
  <c r="R337" i="1"/>
  <c r="N337" i="1"/>
  <c r="Q337" i="1" s="1"/>
  <c r="P337" i="1"/>
  <c r="M342" i="1"/>
  <c r="Q342" i="1" s="1"/>
  <c r="O342" i="1"/>
  <c r="R345" i="1"/>
  <c r="N345" i="1"/>
  <c r="Q345" i="1" s="1"/>
  <c r="P345" i="1"/>
  <c r="M350" i="1"/>
  <c r="Q350" i="1" s="1"/>
  <c r="O350" i="1"/>
  <c r="R353" i="1"/>
  <c r="N353" i="1"/>
  <c r="P353" i="1"/>
  <c r="M358" i="1"/>
  <c r="O358" i="1"/>
  <c r="R361" i="1"/>
  <c r="N361" i="1"/>
  <c r="Q361" i="1" s="1"/>
  <c r="P361" i="1"/>
  <c r="M366" i="1"/>
  <c r="Q366" i="1" s="1"/>
  <c r="O366" i="1"/>
  <c r="R369" i="1"/>
  <c r="N369" i="1"/>
  <c r="Q369" i="1" s="1"/>
  <c r="P369" i="1"/>
  <c r="M374" i="1"/>
  <c r="Q374" i="1" s="1"/>
  <c r="O374" i="1"/>
  <c r="R377" i="1"/>
  <c r="N377" i="1"/>
  <c r="Q377" i="1" s="1"/>
  <c r="O377" i="1"/>
  <c r="O388" i="1"/>
  <c r="P388" i="1"/>
  <c r="R388" i="1"/>
  <c r="M388" i="1"/>
  <c r="M402" i="1"/>
  <c r="O402" i="1"/>
  <c r="P402" i="1"/>
  <c r="N402" i="1"/>
  <c r="Q402" i="1" s="1"/>
  <c r="R402" i="1"/>
  <c r="R413" i="1"/>
  <c r="N413" i="1"/>
  <c r="Q413" i="1" s="1"/>
  <c r="O413" i="1"/>
  <c r="M413" i="1"/>
  <c r="P413" i="1"/>
  <c r="R417" i="1"/>
  <c r="N417" i="1"/>
  <c r="Q417" i="1" s="1"/>
  <c r="M417" i="1"/>
  <c r="P417" i="1"/>
  <c r="O417" i="1"/>
  <c r="M422" i="1"/>
  <c r="N422" i="1"/>
  <c r="Q422" i="1" s="1"/>
  <c r="P422" i="1"/>
  <c r="O422" i="1"/>
  <c r="R422" i="1"/>
  <c r="R425" i="1"/>
  <c r="N425" i="1"/>
  <c r="Q425" i="1" s="1"/>
  <c r="P425" i="1"/>
  <c r="M425" i="1"/>
  <c r="O425" i="1"/>
  <c r="R317" i="1"/>
  <c r="P317" i="1"/>
  <c r="M317" i="1"/>
  <c r="P319" i="1"/>
  <c r="R319" i="1"/>
  <c r="N319" i="1"/>
  <c r="Q319" i="1" s="1"/>
  <c r="M319" i="1"/>
  <c r="O324" i="1"/>
  <c r="M324" i="1"/>
  <c r="N324" i="1"/>
  <c r="P327" i="1"/>
  <c r="R327" i="1"/>
  <c r="N327" i="1"/>
  <c r="M327" i="1"/>
  <c r="O332" i="1"/>
  <c r="M332" i="1"/>
  <c r="N332" i="1"/>
  <c r="Q332" i="1" s="1"/>
  <c r="P335" i="1"/>
  <c r="R335" i="1"/>
  <c r="N335" i="1"/>
  <c r="M335" i="1"/>
  <c r="O340" i="1"/>
  <c r="Q340" i="1"/>
  <c r="M340" i="1"/>
  <c r="N340" i="1"/>
  <c r="P343" i="1"/>
  <c r="R343" i="1"/>
  <c r="N343" i="1"/>
  <c r="M343" i="1"/>
  <c r="O348" i="1"/>
  <c r="M348" i="1"/>
  <c r="N348" i="1"/>
  <c r="Q348" i="1" s="1"/>
  <c r="P351" i="1"/>
  <c r="R351" i="1"/>
  <c r="N351" i="1"/>
  <c r="M351" i="1"/>
  <c r="O356" i="1"/>
  <c r="M356" i="1"/>
  <c r="N356" i="1"/>
  <c r="P359" i="1"/>
  <c r="R359" i="1"/>
  <c r="N359" i="1"/>
  <c r="M359" i="1"/>
  <c r="O364" i="1"/>
  <c r="M364" i="1"/>
  <c r="N364" i="1"/>
  <c r="P367" i="1"/>
  <c r="R367" i="1"/>
  <c r="N367" i="1"/>
  <c r="Q367" i="1" s="1"/>
  <c r="M367" i="1"/>
  <c r="O372" i="1"/>
  <c r="M372" i="1"/>
  <c r="N372" i="1"/>
  <c r="P375" i="1"/>
  <c r="R375" i="1"/>
  <c r="N375" i="1"/>
  <c r="M375" i="1"/>
  <c r="M378" i="1"/>
  <c r="P378" i="1"/>
  <c r="N378" i="1"/>
  <c r="Q378" i="1" s="1"/>
  <c r="O378" i="1"/>
  <c r="P379" i="1"/>
  <c r="R379" i="1"/>
  <c r="M379" i="1"/>
  <c r="O379" i="1"/>
  <c r="N379" i="1"/>
  <c r="O384" i="1"/>
  <c r="N384" i="1"/>
  <c r="Q384" i="1" s="1"/>
  <c r="R389" i="1"/>
  <c r="N389" i="1"/>
  <c r="Q389" i="1" s="1"/>
  <c r="P389" i="1"/>
  <c r="M389" i="1"/>
  <c r="O389" i="1"/>
  <c r="M390" i="1"/>
  <c r="N390" i="1"/>
  <c r="P390" i="1"/>
  <c r="R397" i="1"/>
  <c r="N397" i="1"/>
  <c r="O397" i="1"/>
  <c r="M397" i="1"/>
  <c r="P397" i="1"/>
  <c r="R401" i="1"/>
  <c r="N401" i="1"/>
  <c r="M401" i="1"/>
  <c r="P401" i="1"/>
  <c r="M406" i="1"/>
  <c r="N406" i="1"/>
  <c r="P406" i="1"/>
  <c r="O406" i="1"/>
  <c r="R409" i="1"/>
  <c r="N409" i="1"/>
  <c r="P409" i="1"/>
  <c r="M409" i="1"/>
  <c r="O409" i="1"/>
  <c r="R435" i="1"/>
  <c r="N435" i="1"/>
  <c r="P435" i="1"/>
  <c r="O435" i="1"/>
  <c r="M435" i="1"/>
  <c r="Q435" i="1" s="1"/>
  <c r="M322" i="1"/>
  <c r="O322" i="1"/>
  <c r="R325" i="1"/>
  <c r="N325" i="1"/>
  <c r="Q325" i="1" s="1"/>
  <c r="P325" i="1"/>
  <c r="M330" i="1"/>
  <c r="O330" i="1"/>
  <c r="R333" i="1"/>
  <c r="N333" i="1"/>
  <c r="Q333" i="1" s="1"/>
  <c r="P333" i="1"/>
  <c r="M338" i="1"/>
  <c r="O338" i="1"/>
  <c r="R341" i="1"/>
  <c r="N341" i="1"/>
  <c r="Q341" i="1" s="1"/>
  <c r="P341" i="1"/>
  <c r="M346" i="1"/>
  <c r="Q346" i="1" s="1"/>
  <c r="O346" i="1"/>
  <c r="R349" i="1"/>
  <c r="N349" i="1"/>
  <c r="Q349" i="1" s="1"/>
  <c r="P349" i="1"/>
  <c r="M354" i="1"/>
  <c r="Q354" i="1" s="1"/>
  <c r="O354" i="1"/>
  <c r="R357" i="1"/>
  <c r="N357" i="1"/>
  <c r="P357" i="1"/>
  <c r="M362" i="1"/>
  <c r="Q362" i="1" s="1"/>
  <c r="O362" i="1"/>
  <c r="R365" i="1"/>
  <c r="N365" i="1"/>
  <c r="Q365" i="1" s="1"/>
  <c r="P365" i="1"/>
  <c r="M370" i="1"/>
  <c r="Q370" i="1" s="1"/>
  <c r="O370" i="1"/>
  <c r="R373" i="1"/>
  <c r="N373" i="1"/>
  <c r="Q373" i="1" s="1"/>
  <c r="P373" i="1"/>
  <c r="O380" i="1"/>
  <c r="R380" i="1"/>
  <c r="M380" i="1"/>
  <c r="P380" i="1"/>
  <c r="R385" i="1"/>
  <c r="N385" i="1"/>
  <c r="Q385" i="1" s="1"/>
  <c r="O385" i="1"/>
  <c r="R393" i="1"/>
  <c r="N393" i="1"/>
  <c r="P393" i="1"/>
  <c r="M393" i="1"/>
  <c r="Q393" i="1" s="1"/>
  <c r="O393" i="1"/>
  <c r="P445" i="1"/>
  <c r="R445" i="1"/>
  <c r="N445" i="1"/>
  <c r="M445" i="1"/>
  <c r="Q445" i="1" s="1"/>
  <c r="O445" i="1"/>
  <c r="P453" i="1"/>
  <c r="R453" i="1"/>
  <c r="N453" i="1"/>
  <c r="O453" i="1"/>
  <c r="M453" i="1"/>
  <c r="P391" i="1"/>
  <c r="O391" i="1"/>
  <c r="M391" i="1"/>
  <c r="Q391" i="1" s="1"/>
  <c r="R391" i="1"/>
  <c r="P395" i="1"/>
  <c r="N395" i="1"/>
  <c r="Q395" i="1" s="1"/>
  <c r="M395" i="1"/>
  <c r="R395" i="1"/>
  <c r="M398" i="1"/>
  <c r="P398" i="1"/>
  <c r="R398" i="1"/>
  <c r="N398" i="1"/>
  <c r="P403" i="1"/>
  <c r="Q403" i="1"/>
  <c r="P407" i="1"/>
  <c r="O407" i="1"/>
  <c r="Q407" i="1"/>
  <c r="M407" i="1"/>
  <c r="R407" i="1"/>
  <c r="P411" i="1"/>
  <c r="N411" i="1"/>
  <c r="Q411" i="1" s="1"/>
  <c r="M411" i="1"/>
  <c r="R411" i="1"/>
  <c r="Q414" i="1"/>
  <c r="M414" i="1"/>
  <c r="P414" i="1"/>
  <c r="R414" i="1"/>
  <c r="N414" i="1"/>
  <c r="P419" i="1"/>
  <c r="Q419" i="1"/>
  <c r="P423" i="1"/>
  <c r="O423" i="1"/>
  <c r="M423" i="1"/>
  <c r="Q423" i="1" s="1"/>
  <c r="R423" i="1"/>
  <c r="P427" i="1"/>
  <c r="N427" i="1"/>
  <c r="Q427" i="1" s="1"/>
  <c r="M427" i="1"/>
  <c r="R427" i="1"/>
  <c r="M430" i="1"/>
  <c r="P430" i="1"/>
  <c r="R430" i="1"/>
  <c r="N430" i="1"/>
  <c r="Q430" i="1" s="1"/>
  <c r="P437" i="1"/>
  <c r="R437" i="1"/>
  <c r="N437" i="1"/>
  <c r="Q437" i="1" s="1"/>
  <c r="M437" i="1"/>
  <c r="O442" i="1"/>
  <c r="M442" i="1"/>
  <c r="R442" i="1"/>
  <c r="N442" i="1"/>
  <c r="Q442" i="1" s="1"/>
  <c r="R443" i="1"/>
  <c r="N443" i="1"/>
  <c r="Q443" i="1" s="1"/>
  <c r="P443" i="1"/>
  <c r="O443" i="1"/>
  <c r="M443" i="1"/>
  <c r="M456" i="1"/>
  <c r="O456" i="1"/>
  <c r="P456" i="1"/>
  <c r="N456" i="1"/>
  <c r="R456" i="1"/>
  <c r="O458" i="1"/>
  <c r="Q458" i="1"/>
  <c r="M458" i="1"/>
  <c r="R458" i="1"/>
  <c r="P458" i="1"/>
  <c r="N458" i="1"/>
  <c r="P461" i="1"/>
  <c r="R461" i="1"/>
  <c r="N461" i="1"/>
  <c r="O461" i="1"/>
  <c r="M461" i="1"/>
  <c r="M472" i="1"/>
  <c r="O472" i="1"/>
  <c r="P472" i="1"/>
  <c r="N472" i="1"/>
  <c r="Q472" i="1" s="1"/>
  <c r="R472" i="1"/>
  <c r="O474" i="1"/>
  <c r="M474" i="1"/>
  <c r="R474" i="1"/>
  <c r="P474" i="1"/>
  <c r="N474" i="1"/>
  <c r="Q474" i="1" s="1"/>
  <c r="P477" i="1"/>
  <c r="R477" i="1"/>
  <c r="N477" i="1"/>
  <c r="O477" i="1"/>
  <c r="M477" i="1"/>
  <c r="Q477" i="1" s="1"/>
  <c r="M488" i="1"/>
  <c r="O488" i="1"/>
  <c r="R488" i="1"/>
  <c r="P488" i="1"/>
  <c r="N488" i="1"/>
  <c r="Q488" i="1" s="1"/>
  <c r="M496" i="1"/>
  <c r="O496" i="1"/>
  <c r="R496" i="1"/>
  <c r="P496" i="1"/>
  <c r="N496" i="1"/>
  <c r="Q496" i="1" s="1"/>
  <c r="R504" i="1"/>
  <c r="P504" i="1"/>
  <c r="N504" i="1"/>
  <c r="R512" i="1"/>
  <c r="P512" i="1"/>
  <c r="N512" i="1"/>
  <c r="R520" i="1"/>
  <c r="P520" i="1"/>
  <c r="N520" i="1"/>
  <c r="R528" i="1"/>
  <c r="P528" i="1"/>
  <c r="N528" i="1"/>
  <c r="R536" i="1"/>
  <c r="P536" i="1"/>
  <c r="N536" i="1"/>
  <c r="R544" i="1"/>
  <c r="P544" i="1"/>
  <c r="N544" i="1"/>
  <c r="Q544" i="1" s="1"/>
  <c r="R552" i="1"/>
  <c r="P552" i="1"/>
  <c r="N552" i="1"/>
  <c r="R560" i="1"/>
  <c r="P560" i="1"/>
  <c r="N560" i="1"/>
  <c r="P399" i="1"/>
  <c r="R399" i="1"/>
  <c r="M399" i="1"/>
  <c r="R405" i="1"/>
  <c r="N405" i="1"/>
  <c r="Q405" i="1" s="1"/>
  <c r="P415" i="1"/>
  <c r="R415" i="1"/>
  <c r="M415" i="1"/>
  <c r="Q415" i="1" s="1"/>
  <c r="R421" i="1"/>
  <c r="N421" i="1"/>
  <c r="Q421" i="1" s="1"/>
  <c r="P431" i="1"/>
  <c r="R431" i="1"/>
  <c r="M431" i="1"/>
  <c r="O438" i="1"/>
  <c r="M438" i="1"/>
  <c r="N438" i="1"/>
  <c r="Q438" i="1" s="1"/>
  <c r="M448" i="1"/>
  <c r="Q448" i="1" s="1"/>
  <c r="O448" i="1"/>
  <c r="P448" i="1"/>
  <c r="R448" i="1"/>
  <c r="R451" i="1"/>
  <c r="N451" i="1"/>
  <c r="Q451" i="1" s="1"/>
  <c r="P451" i="1"/>
  <c r="O451" i="1"/>
  <c r="M451" i="1"/>
  <c r="R467" i="1"/>
  <c r="N467" i="1"/>
  <c r="P467" i="1"/>
  <c r="O467" i="1"/>
  <c r="M467" i="1"/>
  <c r="R483" i="1"/>
  <c r="N483" i="1"/>
  <c r="P483" i="1"/>
  <c r="O483" i="1"/>
  <c r="M483" i="1"/>
  <c r="M464" i="1"/>
  <c r="O464" i="1"/>
  <c r="P464" i="1"/>
  <c r="N464" i="1"/>
  <c r="R464" i="1"/>
  <c r="O466" i="1"/>
  <c r="M466" i="1"/>
  <c r="R466" i="1"/>
  <c r="P466" i="1"/>
  <c r="N466" i="1"/>
  <c r="Q466" i="1" s="1"/>
  <c r="P469" i="1"/>
  <c r="R469" i="1"/>
  <c r="N469" i="1"/>
  <c r="O469" i="1"/>
  <c r="M469" i="1"/>
  <c r="M480" i="1"/>
  <c r="O480" i="1"/>
  <c r="P480" i="1"/>
  <c r="N480" i="1"/>
  <c r="Q480" i="1" s="1"/>
  <c r="R480" i="1"/>
  <c r="O482" i="1"/>
  <c r="M482" i="1"/>
  <c r="R482" i="1"/>
  <c r="P482" i="1"/>
  <c r="N482" i="1"/>
  <c r="Q482" i="1" s="1"/>
  <c r="P485" i="1"/>
  <c r="R485" i="1"/>
  <c r="N485" i="1"/>
  <c r="O485" i="1"/>
  <c r="M485" i="1"/>
  <c r="R491" i="1"/>
  <c r="N491" i="1"/>
  <c r="Q491" i="1" s="1"/>
  <c r="P491" i="1"/>
  <c r="O491" i="1"/>
  <c r="M491" i="1"/>
  <c r="O493" i="1"/>
  <c r="R499" i="1"/>
  <c r="N499" i="1"/>
  <c r="P499" i="1"/>
  <c r="O499" i="1"/>
  <c r="M499" i="1"/>
  <c r="O501" i="1"/>
  <c r="O507" i="1"/>
  <c r="M507" i="1"/>
  <c r="O509" i="1"/>
  <c r="O515" i="1"/>
  <c r="M515" i="1"/>
  <c r="O517" i="1"/>
  <c r="O523" i="1"/>
  <c r="M523" i="1"/>
  <c r="O525" i="1"/>
  <c r="O531" i="1"/>
  <c r="M531" i="1"/>
  <c r="O533" i="1"/>
  <c r="O539" i="1"/>
  <c r="M539" i="1"/>
  <c r="O541" i="1"/>
  <c r="Q547" i="1"/>
  <c r="O547" i="1"/>
  <c r="M547" i="1"/>
  <c r="O549" i="1"/>
  <c r="O555" i="1"/>
  <c r="M555" i="1"/>
  <c r="O557" i="1"/>
  <c r="O392" i="1"/>
  <c r="P392" i="1"/>
  <c r="R392" i="1"/>
  <c r="M394" i="1"/>
  <c r="Q394" i="1" s="1"/>
  <c r="R394" i="1"/>
  <c r="O396" i="1"/>
  <c r="N396" i="1"/>
  <c r="Q396" i="1" s="1"/>
  <c r="R396" i="1"/>
  <c r="O400" i="1"/>
  <c r="R400" i="1"/>
  <c r="M400" i="1"/>
  <c r="Q400" i="1" s="1"/>
  <c r="O404" i="1"/>
  <c r="O408" i="1"/>
  <c r="P408" i="1"/>
  <c r="R408" i="1"/>
  <c r="M410" i="1"/>
  <c r="Q410" i="1" s="1"/>
  <c r="R410" i="1"/>
  <c r="O412" i="1"/>
  <c r="N412" i="1"/>
  <c r="Q412" i="1" s="1"/>
  <c r="R412" i="1"/>
  <c r="O416" i="1"/>
  <c r="R416" i="1"/>
  <c r="M416" i="1"/>
  <c r="Q416" i="1" s="1"/>
  <c r="O420" i="1"/>
  <c r="O424" i="1"/>
  <c r="P424" i="1"/>
  <c r="R424" i="1"/>
  <c r="M426" i="1"/>
  <c r="Q426" i="1" s="1"/>
  <c r="R426" i="1"/>
  <c r="O428" i="1"/>
  <c r="N428" i="1"/>
  <c r="Q428" i="1" s="1"/>
  <c r="R428" i="1"/>
  <c r="O432" i="1"/>
  <c r="R432" i="1"/>
  <c r="M432" i="1"/>
  <c r="Q432" i="1" s="1"/>
  <c r="M440" i="1"/>
  <c r="Q440" i="1" s="1"/>
  <c r="O440" i="1"/>
  <c r="P440" i="1"/>
  <c r="P441" i="1"/>
  <c r="R441" i="1"/>
  <c r="N441" i="1"/>
  <c r="M441" i="1"/>
  <c r="O446" i="1"/>
  <c r="M446" i="1"/>
  <c r="N446" i="1"/>
  <c r="Q446" i="1" s="1"/>
  <c r="R459" i="1"/>
  <c r="N459" i="1"/>
  <c r="Q459" i="1" s="1"/>
  <c r="P459" i="1"/>
  <c r="O459" i="1"/>
  <c r="M459" i="1"/>
  <c r="R475" i="1"/>
  <c r="N475" i="1"/>
  <c r="P475" i="1"/>
  <c r="O475" i="1"/>
  <c r="M475" i="1"/>
  <c r="R490" i="1"/>
  <c r="P490" i="1"/>
  <c r="R498" i="1"/>
  <c r="P498" i="1"/>
  <c r="R506" i="1"/>
  <c r="P506" i="1"/>
  <c r="R514" i="1"/>
  <c r="P514" i="1"/>
  <c r="R522" i="1"/>
  <c r="P522" i="1"/>
  <c r="R530" i="1"/>
  <c r="P530" i="1"/>
  <c r="R538" i="1"/>
  <c r="P538" i="1"/>
  <c r="R546" i="1"/>
  <c r="P546" i="1"/>
  <c r="R554" i="1"/>
  <c r="P554" i="1"/>
  <c r="P449" i="1"/>
  <c r="R449" i="1"/>
  <c r="N449" i="1"/>
  <c r="Q449" i="1" s="1"/>
  <c r="M449" i="1"/>
  <c r="O454" i="1"/>
  <c r="M454" i="1"/>
  <c r="N454" i="1"/>
  <c r="Q454" i="1" s="1"/>
  <c r="P457" i="1"/>
  <c r="R457" i="1"/>
  <c r="N457" i="1"/>
  <c r="M457" i="1"/>
  <c r="O462" i="1"/>
  <c r="M462" i="1"/>
  <c r="N462" i="1"/>
  <c r="P465" i="1"/>
  <c r="R465" i="1"/>
  <c r="N465" i="1"/>
  <c r="Q465" i="1" s="1"/>
  <c r="M465" i="1"/>
  <c r="O470" i="1"/>
  <c r="M470" i="1"/>
  <c r="N470" i="1"/>
  <c r="Q470" i="1" s="1"/>
  <c r="P473" i="1"/>
  <c r="R473" i="1"/>
  <c r="N473" i="1"/>
  <c r="M473" i="1"/>
  <c r="O478" i="1"/>
  <c r="M478" i="1"/>
  <c r="N478" i="1"/>
  <c r="P481" i="1"/>
  <c r="R481" i="1"/>
  <c r="N481" i="1"/>
  <c r="M481" i="1"/>
  <c r="O486" i="1"/>
  <c r="M486" i="1"/>
  <c r="N486" i="1"/>
  <c r="P489" i="1"/>
  <c r="R489" i="1"/>
  <c r="N489" i="1"/>
  <c r="Q489" i="1" s="1"/>
  <c r="M489" i="1"/>
  <c r="O494" i="1"/>
  <c r="Q494" i="1"/>
  <c r="M494" i="1"/>
  <c r="N494" i="1"/>
  <c r="P497" i="1"/>
  <c r="R497" i="1"/>
  <c r="N497" i="1"/>
  <c r="M497" i="1"/>
  <c r="O502" i="1"/>
  <c r="M502" i="1"/>
  <c r="N502" i="1"/>
  <c r="Q502" i="1" s="1"/>
  <c r="P505" i="1"/>
  <c r="R505" i="1"/>
  <c r="N505" i="1"/>
  <c r="M505" i="1"/>
  <c r="O510" i="1"/>
  <c r="M510" i="1"/>
  <c r="N510" i="1"/>
  <c r="Q510" i="1" s="1"/>
  <c r="P513" i="1"/>
  <c r="R513" i="1"/>
  <c r="N513" i="1"/>
  <c r="Q513" i="1" s="1"/>
  <c r="M513" i="1"/>
  <c r="O518" i="1"/>
  <c r="M518" i="1"/>
  <c r="N518" i="1"/>
  <c r="Q518" i="1" s="1"/>
  <c r="P521" i="1"/>
  <c r="R521" i="1"/>
  <c r="N521" i="1"/>
  <c r="Q521" i="1" s="1"/>
  <c r="M521" i="1"/>
  <c r="O526" i="1"/>
  <c r="M526" i="1"/>
  <c r="N526" i="1"/>
  <c r="P529" i="1"/>
  <c r="R529" i="1"/>
  <c r="N529" i="1"/>
  <c r="Q529" i="1" s="1"/>
  <c r="M529" i="1"/>
  <c r="O534" i="1"/>
  <c r="M534" i="1"/>
  <c r="N534" i="1"/>
  <c r="Q534" i="1" s="1"/>
  <c r="P537" i="1"/>
  <c r="R537" i="1"/>
  <c r="N537" i="1"/>
  <c r="M537" i="1"/>
  <c r="O542" i="1"/>
  <c r="M542" i="1"/>
  <c r="N542" i="1"/>
  <c r="P545" i="1"/>
  <c r="R545" i="1"/>
  <c r="N545" i="1"/>
  <c r="Q545" i="1" s="1"/>
  <c r="M545" i="1"/>
  <c r="O550" i="1"/>
  <c r="M550" i="1"/>
  <c r="N550" i="1"/>
  <c r="P553" i="1"/>
  <c r="R553" i="1"/>
  <c r="N553" i="1"/>
  <c r="M553" i="1"/>
  <c r="O558" i="1"/>
  <c r="M558" i="1"/>
  <c r="N558" i="1"/>
  <c r="P561" i="1"/>
  <c r="R561" i="1"/>
  <c r="N561" i="1"/>
  <c r="Q561" i="1" s="1"/>
  <c r="M561" i="1"/>
  <c r="P598" i="1"/>
  <c r="Q598" i="1"/>
  <c r="M601" i="1"/>
  <c r="R601" i="1"/>
  <c r="P601" i="1"/>
  <c r="N601" i="1"/>
  <c r="O601" i="1"/>
  <c r="R608" i="1"/>
  <c r="N608" i="1"/>
  <c r="M608" i="1"/>
  <c r="Q608" i="1" s="1"/>
  <c r="O608" i="1"/>
  <c r="P608" i="1"/>
  <c r="M609" i="1"/>
  <c r="O609" i="1"/>
  <c r="N609" i="1"/>
  <c r="Q609" i="1" s="1"/>
  <c r="P609" i="1"/>
  <c r="R609" i="1"/>
  <c r="O611" i="1"/>
  <c r="R611" i="1"/>
  <c r="M611" i="1"/>
  <c r="R612" i="1"/>
  <c r="N612" i="1"/>
  <c r="Q612" i="1" s="1"/>
  <c r="P612" i="1"/>
  <c r="M612" i="1"/>
  <c r="O612" i="1"/>
  <c r="R624" i="1"/>
  <c r="N624" i="1"/>
  <c r="Q624" i="1" s="1"/>
  <c r="M624" i="1"/>
  <c r="P624" i="1"/>
  <c r="O624" i="1"/>
  <c r="M629" i="1"/>
  <c r="N629" i="1"/>
  <c r="R629" i="1"/>
  <c r="P629" i="1"/>
  <c r="O629" i="1"/>
  <c r="R640" i="1"/>
  <c r="N640" i="1"/>
  <c r="Q640" i="1" s="1"/>
  <c r="M640" i="1"/>
  <c r="P640" i="1"/>
  <c r="O640" i="1"/>
  <c r="M436" i="1"/>
  <c r="Q436" i="1" s="1"/>
  <c r="O436" i="1"/>
  <c r="R439" i="1"/>
  <c r="N439" i="1"/>
  <c r="Q439" i="1" s="1"/>
  <c r="P439" i="1"/>
  <c r="M444" i="1"/>
  <c r="Q444" i="1" s="1"/>
  <c r="O444" i="1"/>
  <c r="R447" i="1"/>
  <c r="N447" i="1"/>
  <c r="Q447" i="1" s="1"/>
  <c r="P447" i="1"/>
  <c r="M452" i="1"/>
  <c r="Q452" i="1" s="1"/>
  <c r="O452" i="1"/>
  <c r="R455" i="1"/>
  <c r="N455" i="1"/>
  <c r="Q455" i="1" s="1"/>
  <c r="P455" i="1"/>
  <c r="M460" i="1"/>
  <c r="O460" i="1"/>
  <c r="R463" i="1"/>
  <c r="N463" i="1"/>
  <c r="Q463" i="1" s="1"/>
  <c r="P463" i="1"/>
  <c r="M468" i="1"/>
  <c r="O468" i="1"/>
  <c r="R471" i="1"/>
  <c r="N471" i="1"/>
  <c r="Q471" i="1" s="1"/>
  <c r="P471" i="1"/>
  <c r="M476" i="1"/>
  <c r="Q476" i="1" s="1"/>
  <c r="O476" i="1"/>
  <c r="R479" i="1"/>
  <c r="N479" i="1"/>
  <c r="Q479" i="1" s="1"/>
  <c r="P479" i="1"/>
  <c r="M484" i="1"/>
  <c r="Q484" i="1" s="1"/>
  <c r="O484" i="1"/>
  <c r="R487" i="1"/>
  <c r="N487" i="1"/>
  <c r="Q487" i="1" s="1"/>
  <c r="P487" i="1"/>
  <c r="M492" i="1"/>
  <c r="Q492" i="1" s="1"/>
  <c r="O492" i="1"/>
  <c r="R495" i="1"/>
  <c r="N495" i="1"/>
  <c r="Q495" i="1" s="1"/>
  <c r="P495" i="1"/>
  <c r="M500" i="1"/>
  <c r="Q500" i="1" s="1"/>
  <c r="O500" i="1"/>
  <c r="R503" i="1"/>
  <c r="N503" i="1"/>
  <c r="Q503" i="1" s="1"/>
  <c r="P503" i="1"/>
  <c r="M508" i="1"/>
  <c r="Q508" i="1" s="1"/>
  <c r="O508" i="1"/>
  <c r="R511" i="1"/>
  <c r="N511" i="1"/>
  <c r="Q511" i="1" s="1"/>
  <c r="P511" i="1"/>
  <c r="M516" i="1"/>
  <c r="Q516" i="1" s="1"/>
  <c r="O516" i="1"/>
  <c r="R519" i="1"/>
  <c r="N519" i="1"/>
  <c r="Q519" i="1" s="1"/>
  <c r="P519" i="1"/>
  <c r="M524" i="1"/>
  <c r="Q524" i="1" s="1"/>
  <c r="O524" i="1"/>
  <c r="R527" i="1"/>
  <c r="N527" i="1"/>
  <c r="Q527" i="1" s="1"/>
  <c r="P527" i="1"/>
  <c r="Q532" i="1"/>
  <c r="M532" i="1"/>
  <c r="O532" i="1"/>
  <c r="R535" i="1"/>
  <c r="N535" i="1"/>
  <c r="Q535" i="1" s="1"/>
  <c r="P535" i="1"/>
  <c r="Q540" i="1"/>
  <c r="M540" i="1"/>
  <c r="O540" i="1"/>
  <c r="R543" i="1"/>
  <c r="N543" i="1"/>
  <c r="P543" i="1"/>
  <c r="M548" i="1"/>
  <c r="Q548" i="1" s="1"/>
  <c r="O548" i="1"/>
  <c r="R551" i="1"/>
  <c r="N551" i="1"/>
  <c r="Q551" i="1" s="1"/>
  <c r="P551" i="1"/>
  <c r="M556" i="1"/>
  <c r="O556" i="1"/>
  <c r="R559" i="1"/>
  <c r="N559" i="1"/>
  <c r="Q559" i="1" s="1"/>
  <c r="P559" i="1"/>
  <c r="M597" i="1"/>
  <c r="N597" i="1"/>
  <c r="Q597" i="1" s="1"/>
  <c r="R597" i="1"/>
  <c r="O597" i="1"/>
  <c r="P597" i="1"/>
  <c r="R600" i="1"/>
  <c r="N600" i="1"/>
  <c r="P600" i="1"/>
  <c r="O600" i="1"/>
  <c r="M600" i="1"/>
  <c r="P606" i="1"/>
  <c r="R606" i="1"/>
  <c r="M606" i="1"/>
  <c r="N606" i="1"/>
  <c r="Q606" i="1" s="1"/>
  <c r="O607" i="1"/>
  <c r="R607" i="1"/>
  <c r="M607" i="1"/>
  <c r="N607" i="1"/>
  <c r="O615" i="1"/>
  <c r="Q615" i="1"/>
  <c r="M617" i="1"/>
  <c r="R617" i="1"/>
  <c r="P617" i="1"/>
  <c r="O617" i="1"/>
  <c r="N617" i="1"/>
  <c r="Q617" i="1" s="1"/>
  <c r="P622" i="1"/>
  <c r="R622" i="1"/>
  <c r="M622" i="1"/>
  <c r="N622" i="1"/>
  <c r="O623" i="1"/>
  <c r="R623" i="1"/>
  <c r="M623" i="1"/>
  <c r="Q623" i="1"/>
  <c r="N623" i="1"/>
  <c r="P626" i="1"/>
  <c r="Q626" i="1"/>
  <c r="R626" i="1"/>
  <c r="M626" i="1"/>
  <c r="O631" i="1"/>
  <c r="Q631" i="1"/>
  <c r="M633" i="1"/>
  <c r="R633" i="1"/>
  <c r="P633" i="1"/>
  <c r="O633" i="1"/>
  <c r="N633" i="1"/>
  <c r="Q633" i="1" s="1"/>
  <c r="P638" i="1"/>
  <c r="R638" i="1"/>
  <c r="M638" i="1"/>
  <c r="Q638" i="1"/>
  <c r="N638" i="1"/>
  <c r="O639" i="1"/>
  <c r="R639" i="1"/>
  <c r="M639" i="1"/>
  <c r="N639" i="1"/>
  <c r="Q639" i="1" s="1"/>
  <c r="P642" i="1"/>
  <c r="R642" i="1"/>
  <c r="M642" i="1"/>
  <c r="Q642" i="1" s="1"/>
  <c r="O490" i="1"/>
  <c r="M490" i="1"/>
  <c r="Q490" i="1" s="1"/>
  <c r="P493" i="1"/>
  <c r="R493" i="1"/>
  <c r="N493" i="1"/>
  <c r="Q493" i="1" s="1"/>
  <c r="O498" i="1"/>
  <c r="M498" i="1"/>
  <c r="Q498" i="1" s="1"/>
  <c r="P501" i="1"/>
  <c r="R501" i="1"/>
  <c r="N501" i="1"/>
  <c r="Q501" i="1" s="1"/>
  <c r="O506" i="1"/>
  <c r="M506" i="1"/>
  <c r="Q506" i="1" s="1"/>
  <c r="P509" i="1"/>
  <c r="R509" i="1"/>
  <c r="N509" i="1"/>
  <c r="Q509" i="1" s="1"/>
  <c r="O514" i="1"/>
  <c r="M514" i="1"/>
  <c r="Q514" i="1" s="1"/>
  <c r="P517" i="1"/>
  <c r="R517" i="1"/>
  <c r="N517" i="1"/>
  <c r="Q517" i="1" s="1"/>
  <c r="O522" i="1"/>
  <c r="M522" i="1"/>
  <c r="Q522" i="1" s="1"/>
  <c r="P525" i="1"/>
  <c r="R525" i="1"/>
  <c r="N525" i="1"/>
  <c r="Q525" i="1" s="1"/>
  <c r="O530" i="1"/>
  <c r="M530" i="1"/>
  <c r="Q530" i="1" s="1"/>
  <c r="P533" i="1"/>
  <c r="R533" i="1"/>
  <c r="N533" i="1"/>
  <c r="Q533" i="1" s="1"/>
  <c r="O538" i="1"/>
  <c r="M538" i="1"/>
  <c r="Q538" i="1" s="1"/>
  <c r="P541" i="1"/>
  <c r="R541" i="1"/>
  <c r="N541" i="1"/>
  <c r="Q541" i="1" s="1"/>
  <c r="O546" i="1"/>
  <c r="M546" i="1"/>
  <c r="Q546" i="1" s="1"/>
  <c r="P549" i="1"/>
  <c r="R549" i="1"/>
  <c r="N549" i="1"/>
  <c r="Q549" i="1" s="1"/>
  <c r="O554" i="1"/>
  <c r="M554" i="1"/>
  <c r="Q554" i="1" s="1"/>
  <c r="P557" i="1"/>
  <c r="R557" i="1"/>
  <c r="N557" i="1"/>
  <c r="Q557" i="1" s="1"/>
  <c r="P562" i="1"/>
  <c r="O562" i="1"/>
  <c r="M562" i="1"/>
  <c r="O563" i="1"/>
  <c r="R563" i="1"/>
  <c r="N563" i="1"/>
  <c r="P563" i="1"/>
  <c r="M565" i="1"/>
  <c r="P565" i="1"/>
  <c r="R565" i="1"/>
  <c r="N565" i="1"/>
  <c r="Q565" i="1" s="1"/>
  <c r="P566" i="1"/>
  <c r="O566" i="1"/>
  <c r="M566" i="1"/>
  <c r="Q566" i="1" s="1"/>
  <c r="O567" i="1"/>
  <c r="R567" i="1"/>
  <c r="N567" i="1"/>
  <c r="Q567" i="1" s="1"/>
  <c r="P567" i="1"/>
  <c r="Q569" i="1"/>
  <c r="M569" i="1"/>
  <c r="P569" i="1"/>
  <c r="R569" i="1"/>
  <c r="N569" i="1"/>
  <c r="P570" i="1"/>
  <c r="O570" i="1"/>
  <c r="M570" i="1"/>
  <c r="Q570" i="1" s="1"/>
  <c r="O571" i="1"/>
  <c r="R571" i="1"/>
  <c r="N571" i="1"/>
  <c r="Q571" i="1" s="1"/>
  <c r="P571" i="1"/>
  <c r="M573" i="1"/>
  <c r="P573" i="1"/>
  <c r="R573" i="1"/>
  <c r="N573" i="1"/>
  <c r="P574" i="1"/>
  <c r="O574" i="1"/>
  <c r="M574" i="1"/>
  <c r="Q574" i="1" s="1"/>
  <c r="O575" i="1"/>
  <c r="R575" i="1"/>
  <c r="N575" i="1"/>
  <c r="Q575" i="1" s="1"/>
  <c r="P575" i="1"/>
  <c r="M577" i="1"/>
  <c r="P577" i="1"/>
  <c r="R577" i="1"/>
  <c r="N577" i="1"/>
  <c r="Q577" i="1" s="1"/>
  <c r="P578" i="1"/>
  <c r="O578" i="1"/>
  <c r="M578" i="1"/>
  <c r="Q578" i="1" s="1"/>
  <c r="O579" i="1"/>
  <c r="R579" i="1"/>
  <c r="N579" i="1"/>
  <c r="Q579" i="1" s="1"/>
  <c r="P579" i="1"/>
  <c r="M581" i="1"/>
  <c r="P581" i="1"/>
  <c r="R581" i="1"/>
  <c r="N581" i="1"/>
  <c r="Q581" i="1" s="1"/>
  <c r="P582" i="1"/>
  <c r="O582" i="1"/>
  <c r="M582" i="1"/>
  <c r="Q582" i="1" s="1"/>
  <c r="O583" i="1"/>
  <c r="R583" i="1"/>
  <c r="N583" i="1"/>
  <c r="Q583" i="1" s="1"/>
  <c r="P583" i="1"/>
  <c r="M585" i="1"/>
  <c r="P585" i="1"/>
  <c r="R585" i="1"/>
  <c r="N585" i="1"/>
  <c r="Q585" i="1" s="1"/>
  <c r="P586" i="1"/>
  <c r="O586" i="1"/>
  <c r="M586" i="1"/>
  <c r="Q586" i="1" s="1"/>
  <c r="O587" i="1"/>
  <c r="R587" i="1"/>
  <c r="N587" i="1"/>
  <c r="Q587" i="1" s="1"/>
  <c r="P587" i="1"/>
  <c r="M589" i="1"/>
  <c r="P589" i="1"/>
  <c r="R589" i="1"/>
  <c r="N589" i="1"/>
  <c r="Q589" i="1" s="1"/>
  <c r="P590" i="1"/>
  <c r="O590" i="1"/>
  <c r="M590" i="1"/>
  <c r="Q590" i="1" s="1"/>
  <c r="O591" i="1"/>
  <c r="R591" i="1"/>
  <c r="N591" i="1"/>
  <c r="Q591" i="1" s="1"/>
  <c r="P591" i="1"/>
  <c r="P594" i="1"/>
  <c r="Q594" i="1"/>
  <c r="O594" i="1"/>
  <c r="R594" i="1"/>
  <c r="M594" i="1"/>
  <c r="O595" i="1"/>
  <c r="R595" i="1"/>
  <c r="M595" i="1"/>
  <c r="Q595" i="1" s="1"/>
  <c r="R596" i="1"/>
  <c r="N596" i="1"/>
  <c r="P596" i="1"/>
  <c r="M596" i="1"/>
  <c r="Q596" i="1" s="1"/>
  <c r="M605" i="1"/>
  <c r="Q605" i="1" s="1"/>
  <c r="P605" i="1"/>
  <c r="O605" i="1"/>
  <c r="R605" i="1"/>
  <c r="P614" i="1"/>
  <c r="Q614" i="1"/>
  <c r="O619" i="1"/>
  <c r="N619" i="1"/>
  <c r="Q619" i="1" s="1"/>
  <c r="R619" i="1"/>
  <c r="M619" i="1"/>
  <c r="P619" i="1"/>
  <c r="O627" i="1"/>
  <c r="Q627" i="1"/>
  <c r="R627" i="1"/>
  <c r="M627" i="1"/>
  <c r="R628" i="1"/>
  <c r="N628" i="1"/>
  <c r="Q628" i="1" s="1"/>
  <c r="P628" i="1"/>
  <c r="O628" i="1"/>
  <c r="M628" i="1"/>
  <c r="P630" i="1"/>
  <c r="O635" i="1"/>
  <c r="N635" i="1"/>
  <c r="R635" i="1"/>
  <c r="M635" i="1"/>
  <c r="P635" i="1"/>
  <c r="M504" i="1"/>
  <c r="O504" i="1"/>
  <c r="R507" i="1"/>
  <c r="N507" i="1"/>
  <c r="Q507" i="1" s="1"/>
  <c r="P507" i="1"/>
  <c r="M512" i="1"/>
  <c r="Q512" i="1" s="1"/>
  <c r="O512" i="1"/>
  <c r="R515" i="1"/>
  <c r="N515" i="1"/>
  <c r="Q515" i="1" s="1"/>
  <c r="P515" i="1"/>
  <c r="M520" i="1"/>
  <c r="O520" i="1"/>
  <c r="R523" i="1"/>
  <c r="N523" i="1"/>
  <c r="Q523" i="1" s="1"/>
  <c r="P523" i="1"/>
  <c r="M528" i="1"/>
  <c r="O528" i="1"/>
  <c r="R531" i="1"/>
  <c r="N531" i="1"/>
  <c r="Q531" i="1" s="1"/>
  <c r="P531" i="1"/>
  <c r="M536" i="1"/>
  <c r="Q536" i="1" s="1"/>
  <c r="O536" i="1"/>
  <c r="R539" i="1"/>
  <c r="N539" i="1"/>
  <c r="P539" i="1"/>
  <c r="M544" i="1"/>
  <c r="O544" i="1"/>
  <c r="R547" i="1"/>
  <c r="N547" i="1"/>
  <c r="P547" i="1"/>
  <c r="M552" i="1"/>
  <c r="O552" i="1"/>
  <c r="R555" i="1"/>
  <c r="N555" i="1"/>
  <c r="P555" i="1"/>
  <c r="M560" i="1"/>
  <c r="O560" i="1"/>
  <c r="R564" i="1"/>
  <c r="N564" i="1"/>
  <c r="Q564" i="1" s="1"/>
  <c r="M564" i="1"/>
  <c r="O564" i="1"/>
  <c r="R568" i="1"/>
  <c r="N568" i="1"/>
  <c r="Q568" i="1" s="1"/>
  <c r="M568" i="1"/>
  <c r="O568" i="1"/>
  <c r="R572" i="1"/>
  <c r="N572" i="1"/>
  <c r="Q572" i="1" s="1"/>
  <c r="M572" i="1"/>
  <c r="O572" i="1"/>
  <c r="R576" i="1"/>
  <c r="N576" i="1"/>
  <c r="M576" i="1"/>
  <c r="O576" i="1"/>
  <c r="R580" i="1"/>
  <c r="N580" i="1"/>
  <c r="Q580" i="1" s="1"/>
  <c r="M580" i="1"/>
  <c r="O580" i="1"/>
  <c r="R584" i="1"/>
  <c r="N584" i="1"/>
  <c r="M584" i="1"/>
  <c r="O584" i="1"/>
  <c r="R588" i="1"/>
  <c r="N588" i="1"/>
  <c r="M588" i="1"/>
  <c r="Q588" i="1" s="1"/>
  <c r="O588" i="1"/>
  <c r="R592" i="1"/>
  <c r="N592" i="1"/>
  <c r="Q592" i="1" s="1"/>
  <c r="M592" i="1"/>
  <c r="O592" i="1"/>
  <c r="M593" i="1"/>
  <c r="O593" i="1"/>
  <c r="N593" i="1"/>
  <c r="P593" i="1"/>
  <c r="O599" i="1"/>
  <c r="P602" i="1"/>
  <c r="N602" i="1"/>
  <c r="R602" i="1"/>
  <c r="M602" i="1"/>
  <c r="O602" i="1"/>
  <c r="O603" i="1"/>
  <c r="N603" i="1"/>
  <c r="Q603" i="1" s="1"/>
  <c r="R603" i="1"/>
  <c r="M603" i="1"/>
  <c r="P603" i="1"/>
  <c r="R604" i="1"/>
  <c r="N604" i="1"/>
  <c r="O604" i="1"/>
  <c r="M604" i="1"/>
  <c r="P604" i="1"/>
  <c r="P610" i="1"/>
  <c r="R610" i="1"/>
  <c r="M610" i="1"/>
  <c r="Q610" i="1" s="1"/>
  <c r="M613" i="1"/>
  <c r="N613" i="1"/>
  <c r="R613" i="1"/>
  <c r="O613" i="1"/>
  <c r="R616" i="1"/>
  <c r="N616" i="1"/>
  <c r="P616" i="1"/>
  <c r="O616" i="1"/>
  <c r="M616" i="1"/>
  <c r="P618" i="1"/>
  <c r="N618" i="1"/>
  <c r="Q618" i="1" s="1"/>
  <c r="R618" i="1"/>
  <c r="M618" i="1"/>
  <c r="O618" i="1"/>
  <c r="M621" i="1"/>
  <c r="P621" i="1"/>
  <c r="O621" i="1"/>
  <c r="N621" i="1"/>
  <c r="Q621" i="1" s="1"/>
  <c r="R621" i="1"/>
  <c r="R632" i="1"/>
  <c r="N632" i="1"/>
  <c r="P632" i="1"/>
  <c r="O632" i="1"/>
  <c r="M632" i="1"/>
  <c r="Q632" i="1"/>
  <c r="P634" i="1"/>
  <c r="N634" i="1"/>
  <c r="R634" i="1"/>
  <c r="M634" i="1"/>
  <c r="O634" i="1"/>
  <c r="M637" i="1"/>
  <c r="P637" i="1"/>
  <c r="O637" i="1"/>
  <c r="N637" i="1"/>
  <c r="Q637" i="1" s="1"/>
  <c r="R637" i="1"/>
  <c r="P644" i="1"/>
  <c r="R644" i="1"/>
  <c r="N644" i="1"/>
  <c r="Q644" i="1" s="1"/>
  <c r="O649" i="1"/>
  <c r="M649" i="1"/>
  <c r="R649" i="1"/>
  <c r="R650" i="1"/>
  <c r="N650" i="1"/>
  <c r="Q650" i="1" s="1"/>
  <c r="P650" i="1"/>
  <c r="O650" i="1"/>
  <c r="P660" i="1"/>
  <c r="R660" i="1"/>
  <c r="N660" i="1"/>
  <c r="Q660" i="1" s="1"/>
  <c r="M671" i="1"/>
  <c r="Q671" i="1" s="1"/>
  <c r="O671" i="1"/>
  <c r="P671" i="1"/>
  <c r="R671" i="1"/>
  <c r="R682" i="1"/>
  <c r="N682" i="1"/>
  <c r="P682" i="1"/>
  <c r="O682" i="1"/>
  <c r="M682" i="1"/>
  <c r="R690" i="1"/>
  <c r="N690" i="1"/>
  <c r="P690" i="1"/>
  <c r="O690" i="1"/>
  <c r="M690" i="1"/>
  <c r="Q690" i="1" s="1"/>
  <c r="R698" i="1"/>
  <c r="N698" i="1"/>
  <c r="P698" i="1"/>
  <c r="O698" i="1"/>
  <c r="M698" i="1"/>
  <c r="Q698" i="1" s="1"/>
  <c r="R706" i="1"/>
  <c r="N706" i="1"/>
  <c r="P706" i="1"/>
  <c r="O706" i="1"/>
  <c r="M706" i="1"/>
  <c r="Q706" i="1" s="1"/>
  <c r="R714" i="1"/>
  <c r="N714" i="1"/>
  <c r="P714" i="1"/>
  <c r="O714" i="1"/>
  <c r="M714" i="1"/>
  <c r="M735" i="1"/>
  <c r="O735" i="1"/>
  <c r="P735" i="1"/>
  <c r="N735" i="1"/>
  <c r="R735" i="1"/>
  <c r="R620" i="1"/>
  <c r="N620" i="1"/>
  <c r="Q620" i="1" s="1"/>
  <c r="O620" i="1"/>
  <c r="M620" i="1"/>
  <c r="M625" i="1"/>
  <c r="O625" i="1"/>
  <c r="N625" i="1"/>
  <c r="R625" i="1"/>
  <c r="R636" i="1"/>
  <c r="N636" i="1"/>
  <c r="Q636" i="1" s="1"/>
  <c r="O636" i="1"/>
  <c r="M636" i="1"/>
  <c r="M641" i="1"/>
  <c r="O641" i="1"/>
  <c r="N641" i="1"/>
  <c r="Q641" i="1" s="1"/>
  <c r="R641" i="1"/>
  <c r="M647" i="1"/>
  <c r="O647" i="1"/>
  <c r="P647" i="1"/>
  <c r="N647" i="1"/>
  <c r="Q647" i="1" s="1"/>
  <c r="Q655" i="1"/>
  <c r="M655" i="1"/>
  <c r="O655" i="1"/>
  <c r="P655" i="1"/>
  <c r="R655" i="1"/>
  <c r="N655" i="1"/>
  <c r="P656" i="1"/>
  <c r="R656" i="1"/>
  <c r="N656" i="1"/>
  <c r="M656" i="1"/>
  <c r="Q656" i="1" s="1"/>
  <c r="O656" i="1"/>
  <c r="O661" i="1"/>
  <c r="M661" i="1"/>
  <c r="N661" i="1"/>
  <c r="Q661" i="1" s="1"/>
  <c r="P661" i="1"/>
  <c r="R661" i="1"/>
  <c r="P664" i="1"/>
  <c r="R664" i="1"/>
  <c r="N664" i="1"/>
  <c r="Q664" i="1" s="1"/>
  <c r="M664" i="1"/>
  <c r="O664" i="1"/>
  <c r="R666" i="1"/>
  <c r="N666" i="1"/>
  <c r="P666" i="1"/>
  <c r="O666" i="1"/>
  <c r="M666" i="1"/>
  <c r="M727" i="1"/>
  <c r="O727" i="1"/>
  <c r="P727" i="1"/>
  <c r="N727" i="1"/>
  <c r="R727" i="1"/>
  <c r="R738" i="1"/>
  <c r="N738" i="1"/>
  <c r="Q738" i="1" s="1"/>
  <c r="P738" i="1"/>
  <c r="O738" i="1"/>
  <c r="M738" i="1"/>
  <c r="P757" i="1"/>
  <c r="N757" i="1"/>
  <c r="Q757" i="1" s="1"/>
  <c r="R796" i="1"/>
  <c r="P796" i="1"/>
  <c r="N796" i="1"/>
  <c r="R798" i="1"/>
  <c r="P798" i="1"/>
  <c r="N809" i="1"/>
  <c r="O818" i="1"/>
  <c r="O645" i="1"/>
  <c r="M645" i="1"/>
  <c r="N645" i="1"/>
  <c r="P648" i="1"/>
  <c r="R648" i="1"/>
  <c r="N648" i="1"/>
  <c r="Q648" i="1" s="1"/>
  <c r="M648" i="1"/>
  <c r="P652" i="1"/>
  <c r="R652" i="1"/>
  <c r="N652" i="1"/>
  <c r="M652" i="1"/>
  <c r="O657" i="1"/>
  <c r="M657" i="1"/>
  <c r="R657" i="1"/>
  <c r="N657" i="1"/>
  <c r="Q657" i="1" s="1"/>
  <c r="R658" i="1"/>
  <c r="N658" i="1"/>
  <c r="Q658" i="1" s="1"/>
  <c r="P658" i="1"/>
  <c r="O658" i="1"/>
  <c r="M658" i="1"/>
  <c r="M663" i="1"/>
  <c r="O663" i="1"/>
  <c r="P663" i="1"/>
  <c r="R663" i="1"/>
  <c r="N663" i="1"/>
  <c r="Q663" i="1" s="1"/>
  <c r="M679" i="1"/>
  <c r="O679" i="1"/>
  <c r="P679" i="1"/>
  <c r="N679" i="1"/>
  <c r="R679" i="1"/>
  <c r="M687" i="1"/>
  <c r="O687" i="1"/>
  <c r="P687" i="1"/>
  <c r="N687" i="1"/>
  <c r="R687" i="1"/>
  <c r="M695" i="1"/>
  <c r="O695" i="1"/>
  <c r="P695" i="1"/>
  <c r="N695" i="1"/>
  <c r="R695" i="1"/>
  <c r="M703" i="1"/>
  <c r="O703" i="1"/>
  <c r="P703" i="1"/>
  <c r="N703" i="1"/>
  <c r="R703" i="1"/>
  <c r="M711" i="1"/>
  <c r="O711" i="1"/>
  <c r="P711" i="1"/>
  <c r="N711" i="1"/>
  <c r="R711" i="1"/>
  <c r="M719" i="1"/>
  <c r="O719" i="1"/>
  <c r="P719" i="1"/>
  <c r="N719" i="1"/>
  <c r="R719" i="1"/>
  <c r="R730" i="1"/>
  <c r="N730" i="1"/>
  <c r="Q730" i="1" s="1"/>
  <c r="P730" i="1"/>
  <c r="O730" i="1"/>
  <c r="M730" i="1"/>
  <c r="M743" i="1"/>
  <c r="P743" i="1"/>
  <c r="O743" i="1"/>
  <c r="P744" i="1"/>
  <c r="O744" i="1"/>
  <c r="R744" i="1"/>
  <c r="N744" i="1"/>
  <c r="M744" i="1"/>
  <c r="Q744" i="1" s="1"/>
  <c r="M747" i="1"/>
  <c r="P747" i="1"/>
  <c r="O747" i="1"/>
  <c r="P748" i="1"/>
  <c r="O748" i="1"/>
  <c r="R748" i="1"/>
  <c r="N748" i="1"/>
  <c r="Q748" i="1"/>
  <c r="M748" i="1"/>
  <c r="M643" i="1"/>
  <c r="Q643" i="1" s="1"/>
  <c r="O643" i="1"/>
  <c r="R646" i="1"/>
  <c r="N646" i="1"/>
  <c r="Q646" i="1" s="1"/>
  <c r="P646" i="1"/>
  <c r="O653" i="1"/>
  <c r="M653" i="1"/>
  <c r="N653" i="1"/>
  <c r="O669" i="1"/>
  <c r="M669" i="1"/>
  <c r="N669" i="1"/>
  <c r="Q669" i="1" s="1"/>
  <c r="P669" i="1"/>
  <c r="P672" i="1"/>
  <c r="R672" i="1"/>
  <c r="N672" i="1"/>
  <c r="M672" i="1"/>
  <c r="O672" i="1"/>
  <c r="R674" i="1"/>
  <c r="N674" i="1"/>
  <c r="Q674" i="1" s="1"/>
  <c r="P674" i="1"/>
  <c r="O674" i="1"/>
  <c r="R722" i="1"/>
  <c r="N722" i="1"/>
  <c r="P722" i="1"/>
  <c r="O722" i="1"/>
  <c r="M722" i="1"/>
  <c r="R742" i="1"/>
  <c r="N742" i="1"/>
  <c r="M742" i="1"/>
  <c r="P742" i="1"/>
  <c r="O742" i="1"/>
  <c r="R746" i="1"/>
  <c r="N746" i="1"/>
  <c r="Q746" i="1"/>
  <c r="M746" i="1"/>
  <c r="P746" i="1"/>
  <c r="O746" i="1"/>
  <c r="O750" i="1"/>
  <c r="N750" i="1"/>
  <c r="Q750" i="1" s="1"/>
  <c r="R750" i="1"/>
  <c r="M750" i="1"/>
  <c r="P750" i="1"/>
  <c r="O665" i="1"/>
  <c r="M665" i="1"/>
  <c r="Q665" i="1" s="1"/>
  <c r="R665" i="1"/>
  <c r="P668" i="1"/>
  <c r="R668" i="1"/>
  <c r="N668" i="1"/>
  <c r="Q668" i="1" s="1"/>
  <c r="O673" i="1"/>
  <c r="Q673" i="1"/>
  <c r="M673" i="1"/>
  <c r="R673" i="1"/>
  <c r="P676" i="1"/>
  <c r="R676" i="1"/>
  <c r="N676" i="1"/>
  <c r="O681" i="1"/>
  <c r="M681" i="1"/>
  <c r="Q681" i="1" s="1"/>
  <c r="R681" i="1"/>
  <c r="P684" i="1"/>
  <c r="R684" i="1"/>
  <c r="N684" i="1"/>
  <c r="Q684" i="1"/>
  <c r="O689" i="1"/>
  <c r="M689" i="1"/>
  <c r="Q689" i="1" s="1"/>
  <c r="R689" i="1"/>
  <c r="P692" i="1"/>
  <c r="R692" i="1"/>
  <c r="N692" i="1"/>
  <c r="Q692" i="1" s="1"/>
  <c r="O697" i="1"/>
  <c r="M697" i="1"/>
  <c r="R697" i="1"/>
  <c r="P700" i="1"/>
  <c r="R700" i="1"/>
  <c r="N700" i="1"/>
  <c r="Q700" i="1" s="1"/>
  <c r="O705" i="1"/>
  <c r="M705" i="1"/>
  <c r="Q705" i="1" s="1"/>
  <c r="R705" i="1"/>
  <c r="P708" i="1"/>
  <c r="R708" i="1"/>
  <c r="N708" i="1"/>
  <c r="Q708" i="1" s="1"/>
  <c r="O713" i="1"/>
  <c r="M713" i="1"/>
  <c r="Q713" i="1" s="1"/>
  <c r="R713" i="1"/>
  <c r="P716" i="1"/>
  <c r="R716" i="1"/>
  <c r="N716" i="1"/>
  <c r="Q716" i="1" s="1"/>
  <c r="O721" i="1"/>
  <c r="Q721" i="1"/>
  <c r="M721" i="1"/>
  <c r="R721" i="1"/>
  <c r="P721" i="1"/>
  <c r="P724" i="1"/>
  <c r="R724" i="1"/>
  <c r="N724" i="1"/>
  <c r="Q724" i="1" s="1"/>
  <c r="O729" i="1"/>
  <c r="M729" i="1"/>
  <c r="Q729" i="1" s="1"/>
  <c r="R729" i="1"/>
  <c r="P729" i="1"/>
  <c r="P732" i="1"/>
  <c r="R732" i="1"/>
  <c r="N732" i="1"/>
  <c r="Q732" i="1" s="1"/>
  <c r="O737" i="1"/>
  <c r="M737" i="1"/>
  <c r="Q737" i="1" s="1"/>
  <c r="R737" i="1"/>
  <c r="P737" i="1"/>
  <c r="P740" i="1"/>
  <c r="R740" i="1"/>
  <c r="N740" i="1"/>
  <c r="Q740" i="1" s="1"/>
  <c r="O740" i="1"/>
  <c r="R751" i="1"/>
  <c r="N751" i="1"/>
  <c r="O751" i="1"/>
  <c r="M751" i="1"/>
  <c r="M752" i="1"/>
  <c r="P752" i="1"/>
  <c r="O752" i="1"/>
  <c r="N752" i="1"/>
  <c r="R759" i="1"/>
  <c r="N759" i="1"/>
  <c r="M759" i="1"/>
  <c r="P759" i="1"/>
  <c r="O759" i="1"/>
  <c r="R764" i="1"/>
  <c r="P764" i="1"/>
  <c r="N764" i="1"/>
  <c r="O767" i="1"/>
  <c r="M767" i="1"/>
  <c r="R772" i="1"/>
  <c r="P772" i="1"/>
  <c r="N772" i="1"/>
  <c r="O775" i="1"/>
  <c r="M775" i="1"/>
  <c r="R780" i="1"/>
  <c r="P780" i="1"/>
  <c r="N780" i="1"/>
  <c r="O783" i="1"/>
  <c r="M783" i="1"/>
  <c r="O793" i="1"/>
  <c r="O799" i="1"/>
  <c r="M799" i="1"/>
  <c r="R823" i="1"/>
  <c r="O823" i="1"/>
  <c r="O677" i="1"/>
  <c r="M677" i="1"/>
  <c r="N677" i="1"/>
  <c r="Q677" i="1" s="1"/>
  <c r="P680" i="1"/>
  <c r="R680" i="1"/>
  <c r="N680" i="1"/>
  <c r="Q680" i="1" s="1"/>
  <c r="M680" i="1"/>
  <c r="O685" i="1"/>
  <c r="M685" i="1"/>
  <c r="N685" i="1"/>
  <c r="Q685" i="1" s="1"/>
  <c r="P688" i="1"/>
  <c r="R688" i="1"/>
  <c r="N688" i="1"/>
  <c r="M688" i="1"/>
  <c r="O693" i="1"/>
  <c r="M693" i="1"/>
  <c r="N693" i="1"/>
  <c r="Q693" i="1" s="1"/>
  <c r="P696" i="1"/>
  <c r="R696" i="1"/>
  <c r="N696" i="1"/>
  <c r="Q696" i="1" s="1"/>
  <c r="M696" i="1"/>
  <c r="O701" i="1"/>
  <c r="M701" i="1"/>
  <c r="N701" i="1"/>
  <c r="Q701" i="1" s="1"/>
  <c r="P704" i="1"/>
  <c r="R704" i="1"/>
  <c r="N704" i="1"/>
  <c r="M704" i="1"/>
  <c r="O709" i="1"/>
  <c r="M709" i="1"/>
  <c r="Q709" i="1" s="1"/>
  <c r="N709" i="1"/>
  <c r="P712" i="1"/>
  <c r="R712" i="1"/>
  <c r="N712" i="1"/>
  <c r="Q712" i="1" s="1"/>
  <c r="M712" i="1"/>
  <c r="O717" i="1"/>
  <c r="M717" i="1"/>
  <c r="N717" i="1"/>
  <c r="P720" i="1"/>
  <c r="R720" i="1"/>
  <c r="N720" i="1"/>
  <c r="M720" i="1"/>
  <c r="O725" i="1"/>
  <c r="M725" i="1"/>
  <c r="N725" i="1"/>
  <c r="P728" i="1"/>
  <c r="R728" i="1"/>
  <c r="N728" i="1"/>
  <c r="M728" i="1"/>
  <c r="O733" i="1"/>
  <c r="Q733" i="1"/>
  <c r="M733" i="1"/>
  <c r="N733" i="1"/>
  <c r="P736" i="1"/>
  <c r="R736" i="1"/>
  <c r="N736" i="1"/>
  <c r="M736" i="1"/>
  <c r="O741" i="1"/>
  <c r="R741" i="1"/>
  <c r="N741" i="1"/>
  <c r="M741" i="1"/>
  <c r="P741" i="1"/>
  <c r="O745" i="1"/>
  <c r="R745" i="1"/>
  <c r="N745" i="1"/>
  <c r="M745" i="1"/>
  <c r="P745" i="1"/>
  <c r="O749" i="1"/>
  <c r="R749" i="1"/>
  <c r="N749" i="1"/>
  <c r="M749" i="1"/>
  <c r="P749" i="1"/>
  <c r="M756" i="1"/>
  <c r="O756" i="1"/>
  <c r="N756" i="1"/>
  <c r="Q756" i="1" s="1"/>
  <c r="R756" i="1"/>
  <c r="P756" i="1"/>
  <c r="O785" i="1"/>
  <c r="O791" i="1"/>
  <c r="M791" i="1"/>
  <c r="O801" i="1"/>
  <c r="N824" i="1"/>
  <c r="M651" i="1"/>
  <c r="Q651" i="1" s="1"/>
  <c r="O651" i="1"/>
  <c r="R654" i="1"/>
  <c r="N654" i="1"/>
  <c r="Q654" i="1" s="1"/>
  <c r="P654" i="1"/>
  <c r="M659" i="1"/>
  <c r="Q659" i="1" s="1"/>
  <c r="O659" i="1"/>
  <c r="R662" i="1"/>
  <c r="N662" i="1"/>
  <c r="Q662" i="1" s="1"/>
  <c r="P662" i="1"/>
  <c r="M667" i="1"/>
  <c r="Q667" i="1" s="1"/>
  <c r="O667" i="1"/>
  <c r="R670" i="1"/>
  <c r="N670" i="1"/>
  <c r="Q670" i="1" s="1"/>
  <c r="P670" i="1"/>
  <c r="M675" i="1"/>
  <c r="Q675" i="1" s="1"/>
  <c r="O675" i="1"/>
  <c r="R678" i="1"/>
  <c r="N678" i="1"/>
  <c r="Q678" i="1" s="1"/>
  <c r="P678" i="1"/>
  <c r="M683" i="1"/>
  <c r="Q683" i="1" s="1"/>
  <c r="O683" i="1"/>
  <c r="R686" i="1"/>
  <c r="N686" i="1"/>
  <c r="Q686" i="1" s="1"/>
  <c r="P686" i="1"/>
  <c r="M691" i="1"/>
  <c r="Q691" i="1" s="1"/>
  <c r="O691" i="1"/>
  <c r="R694" i="1"/>
  <c r="N694" i="1"/>
  <c r="Q694" i="1" s="1"/>
  <c r="P694" i="1"/>
  <c r="M699" i="1"/>
  <c r="O699" i="1"/>
  <c r="R702" i="1"/>
  <c r="N702" i="1"/>
  <c r="Q702" i="1" s="1"/>
  <c r="P702" i="1"/>
  <c r="M707" i="1"/>
  <c r="Q707" i="1" s="1"/>
  <c r="O707" i="1"/>
  <c r="R710" i="1"/>
  <c r="N710" i="1"/>
  <c r="Q710" i="1" s="1"/>
  <c r="P710" i="1"/>
  <c r="M715" i="1"/>
  <c r="Q715" i="1" s="1"/>
  <c r="O715" i="1"/>
  <c r="R718" i="1"/>
  <c r="N718" i="1"/>
  <c r="Q718" i="1" s="1"/>
  <c r="P718" i="1"/>
  <c r="M723" i="1"/>
  <c r="Q723" i="1" s="1"/>
  <c r="O723" i="1"/>
  <c r="R726" i="1"/>
  <c r="N726" i="1"/>
  <c r="Q726" i="1" s="1"/>
  <c r="P726" i="1"/>
  <c r="M731" i="1"/>
  <c r="Q731" i="1" s="1"/>
  <c r="O731" i="1"/>
  <c r="R734" i="1"/>
  <c r="N734" i="1"/>
  <c r="Q734" i="1" s="1"/>
  <c r="P734" i="1"/>
  <c r="M739" i="1"/>
  <c r="Q739" i="1" s="1"/>
  <c r="O739" i="1"/>
  <c r="P753" i="1"/>
  <c r="R753" i="1"/>
  <c r="M753" i="1"/>
  <c r="Q753" i="1" s="1"/>
  <c r="O753" i="1"/>
  <c r="O754" i="1"/>
  <c r="R754" i="1"/>
  <c r="M754" i="1"/>
  <c r="Q754" i="1" s="1"/>
  <c r="P754" i="1"/>
  <c r="O758" i="1"/>
  <c r="N758" i="1"/>
  <c r="Q758" i="1" s="1"/>
  <c r="R788" i="1"/>
  <c r="P788" i="1"/>
  <c r="N788" i="1"/>
  <c r="R790" i="1"/>
  <c r="P790" i="1"/>
  <c r="R804" i="1"/>
  <c r="P804" i="1"/>
  <c r="N804" i="1"/>
  <c r="P819" i="1"/>
  <c r="N819" i="1"/>
  <c r="M762" i="1"/>
  <c r="Q762" i="1" s="1"/>
  <c r="O762" i="1"/>
  <c r="R765" i="1"/>
  <c r="N765" i="1"/>
  <c r="Q765" i="1" s="1"/>
  <c r="P765" i="1"/>
  <c r="M770" i="1"/>
  <c r="O770" i="1"/>
  <c r="R773" i="1"/>
  <c r="N773" i="1"/>
  <c r="Q773" i="1" s="1"/>
  <c r="P773" i="1"/>
  <c r="M778" i="1"/>
  <c r="Q778" i="1" s="1"/>
  <c r="O778" i="1"/>
  <c r="R781" i="1"/>
  <c r="N781" i="1"/>
  <c r="Q781" i="1" s="1"/>
  <c r="P781" i="1"/>
  <c r="M786" i="1"/>
  <c r="Q786" i="1" s="1"/>
  <c r="O786" i="1"/>
  <c r="R789" i="1"/>
  <c r="N789" i="1"/>
  <c r="Q789" i="1" s="1"/>
  <c r="P789" i="1"/>
  <c r="M794" i="1"/>
  <c r="O794" i="1"/>
  <c r="R797" i="1"/>
  <c r="N797" i="1"/>
  <c r="Q797" i="1" s="1"/>
  <c r="P797" i="1"/>
  <c r="M802" i="1"/>
  <c r="Q802" i="1" s="1"/>
  <c r="O802" i="1"/>
  <c r="O805" i="1"/>
  <c r="N805" i="1"/>
  <c r="M805" i="1"/>
  <c r="R810" i="1"/>
  <c r="N810" i="1"/>
  <c r="M810" i="1"/>
  <c r="P810" i="1"/>
  <c r="O810" i="1"/>
  <c r="Q811" i="1"/>
  <c r="M811" i="1"/>
  <c r="O811" i="1"/>
  <c r="R811" i="1"/>
  <c r="P812" i="1"/>
  <c r="N812" i="1"/>
  <c r="Q812" i="1" s="1"/>
  <c r="R814" i="1"/>
  <c r="N814" i="1"/>
  <c r="Q814" i="1" s="1"/>
  <c r="O814" i="1"/>
  <c r="O825" i="1"/>
  <c r="R825" i="1"/>
  <c r="M825" i="1"/>
  <c r="P825" i="1"/>
  <c r="N825" i="1"/>
  <c r="P832" i="1"/>
  <c r="O832" i="1"/>
  <c r="N832" i="1"/>
  <c r="R832" i="1"/>
  <c r="M832" i="1"/>
  <c r="O833" i="1"/>
  <c r="P833" i="1"/>
  <c r="N833" i="1"/>
  <c r="Q833" i="1" s="1"/>
  <c r="R833" i="1"/>
  <c r="M833" i="1"/>
  <c r="P834" i="1"/>
  <c r="O834" i="1"/>
  <c r="M834" i="1"/>
  <c r="P836" i="1"/>
  <c r="N836" i="1"/>
  <c r="Q836" i="1"/>
  <c r="P840" i="1"/>
  <c r="N840" i="1"/>
  <c r="Q840" i="1" s="1"/>
  <c r="R840" i="1"/>
  <c r="M840" i="1"/>
  <c r="O840" i="1"/>
  <c r="P844" i="1"/>
  <c r="N844" i="1"/>
  <c r="Q844" i="1" s="1"/>
  <c r="R846" i="1"/>
  <c r="N846" i="1"/>
  <c r="M846" i="1"/>
  <c r="P846" i="1"/>
  <c r="O846" i="1"/>
  <c r="P850" i="1"/>
  <c r="O850" i="1"/>
  <c r="M850" i="1"/>
  <c r="P852" i="1"/>
  <c r="N852" i="1"/>
  <c r="P856" i="1"/>
  <c r="N856" i="1"/>
  <c r="R856" i="1"/>
  <c r="M856" i="1"/>
  <c r="O856" i="1"/>
  <c r="P860" i="1"/>
  <c r="N860" i="1"/>
  <c r="Q860" i="1" s="1"/>
  <c r="R755" i="1"/>
  <c r="N755" i="1"/>
  <c r="M755" i="1"/>
  <c r="O760" i="1"/>
  <c r="M760" i="1"/>
  <c r="N760" i="1"/>
  <c r="Q760" i="1" s="1"/>
  <c r="P763" i="1"/>
  <c r="R763" i="1"/>
  <c r="N763" i="1"/>
  <c r="M763" i="1"/>
  <c r="O768" i="1"/>
  <c r="M768" i="1"/>
  <c r="N768" i="1"/>
  <c r="Q768" i="1" s="1"/>
  <c r="P771" i="1"/>
  <c r="R771" i="1"/>
  <c r="N771" i="1"/>
  <c r="Q771" i="1" s="1"/>
  <c r="M771" i="1"/>
  <c r="O776" i="1"/>
  <c r="M776" i="1"/>
  <c r="N776" i="1"/>
  <c r="Q776" i="1" s="1"/>
  <c r="P779" i="1"/>
  <c r="R779" i="1"/>
  <c r="N779" i="1"/>
  <c r="M779" i="1"/>
  <c r="O784" i="1"/>
  <c r="M784" i="1"/>
  <c r="N784" i="1"/>
  <c r="P787" i="1"/>
  <c r="R787" i="1"/>
  <c r="N787" i="1"/>
  <c r="M787" i="1"/>
  <c r="O792" i="1"/>
  <c r="Q792" i="1"/>
  <c r="M792" i="1"/>
  <c r="N792" i="1"/>
  <c r="P795" i="1"/>
  <c r="R795" i="1"/>
  <c r="N795" i="1"/>
  <c r="M795" i="1"/>
  <c r="O800" i="1"/>
  <c r="M800" i="1"/>
  <c r="N800" i="1"/>
  <c r="P803" i="1"/>
  <c r="R803" i="1"/>
  <c r="N803" i="1"/>
  <c r="Q803" i="1" s="1"/>
  <c r="M803" i="1"/>
  <c r="R806" i="1"/>
  <c r="N806" i="1"/>
  <c r="Q806" i="1" s="1"/>
  <c r="O806" i="1"/>
  <c r="M815" i="1"/>
  <c r="Q815" i="1" s="1"/>
  <c r="N815" i="1"/>
  <c r="P815" i="1"/>
  <c r="P816" i="1"/>
  <c r="O816" i="1"/>
  <c r="R816" i="1"/>
  <c r="M816" i="1"/>
  <c r="O821" i="1"/>
  <c r="N821" i="1"/>
  <c r="Q821" i="1"/>
  <c r="R826" i="1"/>
  <c r="N826" i="1"/>
  <c r="Q826" i="1" s="1"/>
  <c r="M826" i="1"/>
  <c r="P826" i="1"/>
  <c r="M827" i="1"/>
  <c r="Q827" i="1" s="1"/>
  <c r="O827" i="1"/>
  <c r="R827" i="1"/>
  <c r="P828" i="1"/>
  <c r="N828" i="1"/>
  <c r="Q828" i="1" s="1"/>
  <c r="R830" i="1"/>
  <c r="N830" i="1"/>
  <c r="Q830" i="1" s="1"/>
  <c r="P830" i="1"/>
  <c r="O830" i="1"/>
  <c r="O849" i="1"/>
  <c r="Q849" i="1"/>
  <c r="P849" i="1"/>
  <c r="N849" i="1"/>
  <c r="R849" i="1"/>
  <c r="M849" i="1"/>
  <c r="M863" i="1"/>
  <c r="R761" i="1"/>
  <c r="N761" i="1"/>
  <c r="Q761" i="1" s="1"/>
  <c r="P761" i="1"/>
  <c r="M766" i="1"/>
  <c r="Q766" i="1" s="1"/>
  <c r="O766" i="1"/>
  <c r="R769" i="1"/>
  <c r="N769" i="1"/>
  <c r="Q769" i="1" s="1"/>
  <c r="P769" i="1"/>
  <c r="M774" i="1"/>
  <c r="Q774" i="1" s="1"/>
  <c r="O774" i="1"/>
  <c r="R777" i="1"/>
  <c r="N777" i="1"/>
  <c r="Q777" i="1" s="1"/>
  <c r="P777" i="1"/>
  <c r="M782" i="1"/>
  <c r="Q782" i="1" s="1"/>
  <c r="O782" i="1"/>
  <c r="R785" i="1"/>
  <c r="N785" i="1"/>
  <c r="Q785" i="1" s="1"/>
  <c r="P785" i="1"/>
  <c r="M790" i="1"/>
  <c r="Q790" i="1" s="1"/>
  <c r="O790" i="1"/>
  <c r="R793" i="1"/>
  <c r="N793" i="1"/>
  <c r="Q793" i="1" s="1"/>
  <c r="P793" i="1"/>
  <c r="M798" i="1"/>
  <c r="Q798" i="1" s="1"/>
  <c r="O798" i="1"/>
  <c r="R801" i="1"/>
  <c r="N801" i="1"/>
  <c r="Q801" i="1" s="1"/>
  <c r="P801" i="1"/>
  <c r="M807" i="1"/>
  <c r="P807" i="1"/>
  <c r="N807" i="1"/>
  <c r="Q807" i="1" s="1"/>
  <c r="P808" i="1"/>
  <c r="R808" i="1"/>
  <c r="M808" i="1"/>
  <c r="O808" i="1"/>
  <c r="O813" i="1"/>
  <c r="Q813" i="1"/>
  <c r="O817" i="1"/>
  <c r="P817" i="1"/>
  <c r="R817" i="1"/>
  <c r="M817" i="1"/>
  <c r="R822" i="1"/>
  <c r="N822" i="1"/>
  <c r="Q822" i="1" s="1"/>
  <c r="O822" i="1"/>
  <c r="M835" i="1"/>
  <c r="N835" i="1"/>
  <c r="Q835" i="1" s="1"/>
  <c r="R835" i="1"/>
  <c r="P835" i="1"/>
  <c r="O835" i="1"/>
  <c r="O837" i="1"/>
  <c r="N837" i="1"/>
  <c r="Q837" i="1"/>
  <c r="P839" i="1"/>
  <c r="O839" i="1"/>
  <c r="N839" i="1"/>
  <c r="M843" i="1"/>
  <c r="P843" i="1"/>
  <c r="O843" i="1"/>
  <c r="N843" i="1"/>
  <c r="R843" i="1"/>
  <c r="O845" i="1"/>
  <c r="Q845" i="1"/>
  <c r="P848" i="1"/>
  <c r="O848" i="1"/>
  <c r="N848" i="1"/>
  <c r="R848" i="1"/>
  <c r="M848" i="1"/>
  <c r="M851" i="1"/>
  <c r="N851" i="1"/>
  <c r="Q851" i="1" s="1"/>
  <c r="R851" i="1"/>
  <c r="P851" i="1"/>
  <c r="O851" i="1"/>
  <c r="O853" i="1"/>
  <c r="N853" i="1"/>
  <c r="P855" i="1"/>
  <c r="O855" i="1"/>
  <c r="N855" i="1"/>
  <c r="M859" i="1"/>
  <c r="P859" i="1"/>
  <c r="O859" i="1"/>
  <c r="N859" i="1"/>
  <c r="R859" i="1"/>
  <c r="O764" i="1"/>
  <c r="M764" i="1"/>
  <c r="P767" i="1"/>
  <c r="R767" i="1"/>
  <c r="N767" i="1"/>
  <c r="Q767" i="1" s="1"/>
  <c r="O772" i="1"/>
  <c r="M772" i="1"/>
  <c r="P775" i="1"/>
  <c r="R775" i="1"/>
  <c r="N775" i="1"/>
  <c r="Q775" i="1" s="1"/>
  <c r="O780" i="1"/>
  <c r="M780" i="1"/>
  <c r="Q780" i="1" s="1"/>
  <c r="P783" i="1"/>
  <c r="R783" i="1"/>
  <c r="N783" i="1"/>
  <c r="Q783" i="1" s="1"/>
  <c r="O788" i="1"/>
  <c r="M788" i="1"/>
  <c r="P791" i="1"/>
  <c r="R791" i="1"/>
  <c r="N791" i="1"/>
  <c r="O796" i="1"/>
  <c r="M796" i="1"/>
  <c r="P799" i="1"/>
  <c r="R799" i="1"/>
  <c r="N799" i="1"/>
  <c r="Q799" i="1" s="1"/>
  <c r="O804" i="1"/>
  <c r="M804" i="1"/>
  <c r="Q804" i="1" s="1"/>
  <c r="O809" i="1"/>
  <c r="R809" i="1"/>
  <c r="M809" i="1"/>
  <c r="P809" i="1"/>
  <c r="R818" i="1"/>
  <c r="N818" i="1"/>
  <c r="P818" i="1"/>
  <c r="M818" i="1"/>
  <c r="Q819" i="1"/>
  <c r="M819" i="1"/>
  <c r="R819" i="1"/>
  <c r="O819" i="1"/>
  <c r="P820" i="1"/>
  <c r="N820" i="1"/>
  <c r="Q820" i="1" s="1"/>
  <c r="M823" i="1"/>
  <c r="P823" i="1"/>
  <c r="N823" i="1"/>
  <c r="P824" i="1"/>
  <c r="R824" i="1"/>
  <c r="M824" i="1"/>
  <c r="O824" i="1"/>
  <c r="O829" i="1"/>
  <c r="Q829" i="1"/>
  <c r="R838" i="1"/>
  <c r="N838" i="1"/>
  <c r="P838" i="1"/>
  <c r="O838" i="1"/>
  <c r="M838" i="1"/>
  <c r="O841" i="1"/>
  <c r="R841" i="1"/>
  <c r="M841" i="1"/>
  <c r="Q841" i="1" s="1"/>
  <c r="P841" i="1"/>
  <c r="R854" i="1"/>
  <c r="N854" i="1"/>
  <c r="Q854" i="1" s="1"/>
  <c r="P854" i="1"/>
  <c r="O854" i="1"/>
  <c r="M854" i="1"/>
  <c r="O857" i="1"/>
  <c r="R857" i="1"/>
  <c r="M857" i="1"/>
  <c r="Q857" i="1" s="1"/>
  <c r="P857" i="1"/>
  <c r="P865" i="1"/>
  <c r="N865" i="1"/>
  <c r="R865" i="1"/>
  <c r="M865" i="1"/>
  <c r="O866" i="1"/>
  <c r="N866" i="1"/>
  <c r="Q866" i="1" s="1"/>
  <c r="R866" i="1"/>
  <c r="M866" i="1"/>
  <c r="P877" i="1"/>
  <c r="O877" i="1"/>
  <c r="N877" i="1"/>
  <c r="Q877" i="1" s="1"/>
  <c r="R877" i="1"/>
  <c r="M877" i="1"/>
  <c r="O878" i="1"/>
  <c r="P878" i="1"/>
  <c r="N878" i="1"/>
  <c r="Q878" i="1" s="1"/>
  <c r="R878" i="1"/>
  <c r="M878" i="1"/>
  <c r="O894" i="1"/>
  <c r="P894" i="1"/>
  <c r="N894" i="1"/>
  <c r="R894" i="1"/>
  <c r="M894" i="1"/>
  <c r="M831" i="1"/>
  <c r="N831" i="1"/>
  <c r="R831" i="1"/>
  <c r="R842" i="1"/>
  <c r="N842" i="1"/>
  <c r="M842" i="1"/>
  <c r="Q842" i="1"/>
  <c r="M847" i="1"/>
  <c r="N847" i="1"/>
  <c r="Q847" i="1" s="1"/>
  <c r="R847" i="1"/>
  <c r="R858" i="1"/>
  <c r="N858" i="1"/>
  <c r="M858" i="1"/>
  <c r="O862" i="1"/>
  <c r="P862" i="1"/>
  <c r="N862" i="1"/>
  <c r="M862" i="1"/>
  <c r="O870" i="1"/>
  <c r="Q870" i="1"/>
  <c r="P873" i="1"/>
  <c r="Q873" i="1"/>
  <c r="O873" i="1"/>
  <c r="M876" i="1"/>
  <c r="N876" i="1"/>
  <c r="R876" i="1"/>
  <c r="P876" i="1"/>
  <c r="O876" i="1"/>
  <c r="R883" i="1"/>
  <c r="N883" i="1"/>
  <c r="Q883" i="1" s="1"/>
  <c r="O883" i="1"/>
  <c r="M883" i="1"/>
  <c r="P883" i="1"/>
  <c r="O886" i="1"/>
  <c r="Q886" i="1"/>
  <c r="M888" i="1"/>
  <c r="O888" i="1"/>
  <c r="N888" i="1"/>
  <c r="Q888" i="1" s="1"/>
  <c r="R888" i="1"/>
  <c r="P888" i="1"/>
  <c r="O890" i="1"/>
  <c r="Q890" i="1"/>
  <c r="P890" i="1"/>
  <c r="P893" i="1"/>
  <c r="O893" i="1"/>
  <c r="N893" i="1"/>
  <c r="R893" i="1"/>
  <c r="M893" i="1"/>
  <c r="P861" i="1"/>
  <c r="O861" i="1"/>
  <c r="P869" i="1"/>
  <c r="Q872" i="1"/>
  <c r="M872" i="1"/>
  <c r="O872" i="1"/>
  <c r="N872" i="1"/>
  <c r="R872" i="1"/>
  <c r="P881" i="1"/>
  <c r="N881" i="1"/>
  <c r="Q881" i="1" s="1"/>
  <c r="R881" i="1"/>
  <c r="M881" i="1"/>
  <c r="O882" i="1"/>
  <c r="N882" i="1"/>
  <c r="R882" i="1"/>
  <c r="M882" i="1"/>
  <c r="P885" i="1"/>
  <c r="Q885" i="1"/>
  <c r="R834" i="1"/>
  <c r="N834" i="1"/>
  <c r="Q834" i="1" s="1"/>
  <c r="M839" i="1"/>
  <c r="Q839" i="1" s="1"/>
  <c r="R839" i="1"/>
  <c r="R850" i="1"/>
  <c r="N850" i="1"/>
  <c r="Q850" i="1" s="1"/>
  <c r="M855" i="1"/>
  <c r="Q855" i="1" s="1"/>
  <c r="R855" i="1"/>
  <c r="R863" i="1"/>
  <c r="N863" i="1"/>
  <c r="Q863" i="1" s="1"/>
  <c r="P863" i="1"/>
  <c r="O863" i="1"/>
  <c r="R867" i="1"/>
  <c r="N867" i="1"/>
  <c r="Q867" i="1" s="1"/>
  <c r="O867" i="1"/>
  <c r="M867" i="1"/>
  <c r="M868" i="1"/>
  <c r="P868" i="1"/>
  <c r="O868" i="1"/>
  <c r="N868" i="1"/>
  <c r="R871" i="1"/>
  <c r="N871" i="1"/>
  <c r="M871" i="1"/>
  <c r="P871" i="1"/>
  <c r="O874" i="1"/>
  <c r="P874" i="1"/>
  <c r="R887" i="1"/>
  <c r="N887" i="1"/>
  <c r="Q887" i="1" s="1"/>
  <c r="M887" i="1"/>
  <c r="P887" i="1"/>
  <c r="O887" i="1"/>
  <c r="P889" i="1"/>
  <c r="Q889" i="1"/>
  <c r="O889" i="1"/>
  <c r="M892" i="1"/>
  <c r="N892" i="1"/>
  <c r="R892" i="1"/>
  <c r="P892" i="1"/>
  <c r="O892" i="1"/>
  <c r="R879" i="1"/>
  <c r="N879" i="1"/>
  <c r="Q879" i="1" s="1"/>
  <c r="P879" i="1"/>
  <c r="O879" i="1"/>
  <c r="M879" i="1"/>
  <c r="M884" i="1"/>
  <c r="P884" i="1"/>
  <c r="O884" i="1"/>
  <c r="N884" i="1"/>
  <c r="Q884" i="1" s="1"/>
  <c r="R884" i="1"/>
  <c r="R895" i="1"/>
  <c r="N895" i="1"/>
  <c r="P895" i="1"/>
  <c r="O895" i="1"/>
  <c r="Q895" i="1"/>
  <c r="R899" i="1"/>
  <c r="N899" i="1"/>
  <c r="P899" i="1"/>
  <c r="Q899" i="1"/>
  <c r="O899" i="1"/>
  <c r="M904" i="1"/>
  <c r="Q904" i="1" s="1"/>
  <c r="O904" i="1"/>
  <c r="R904" i="1"/>
  <c r="P904" i="1"/>
  <c r="R907" i="1"/>
  <c r="N907" i="1"/>
  <c r="P907" i="1"/>
  <c r="Q907" i="1"/>
  <c r="O907" i="1"/>
  <c r="M912" i="1"/>
  <c r="Q912" i="1" s="1"/>
  <c r="O912" i="1"/>
  <c r="R912" i="1"/>
  <c r="P912" i="1"/>
  <c r="R915" i="1"/>
  <c r="N915" i="1"/>
  <c r="Q915" i="1" s="1"/>
  <c r="P915" i="1"/>
  <c r="O915" i="1"/>
  <c r="M915" i="1"/>
  <c r="M920" i="1"/>
  <c r="Q920" i="1" s="1"/>
  <c r="O920" i="1"/>
  <c r="R920" i="1"/>
  <c r="P920" i="1"/>
  <c r="O923" i="1"/>
  <c r="R923" i="1"/>
  <c r="N923" i="1"/>
  <c r="P923" i="1"/>
  <c r="M923" i="1"/>
  <c r="Q923" i="1" s="1"/>
  <c r="M925" i="1"/>
  <c r="P925" i="1"/>
  <c r="R925" i="1"/>
  <c r="N925" i="1"/>
  <c r="O925" i="1"/>
  <c r="P926" i="1"/>
  <c r="O926" i="1"/>
  <c r="M926" i="1"/>
  <c r="Q926" i="1" s="1"/>
  <c r="O927" i="1"/>
  <c r="R927" i="1"/>
  <c r="N927" i="1"/>
  <c r="P927" i="1"/>
  <c r="Q927" i="1"/>
  <c r="M929" i="1"/>
  <c r="P929" i="1"/>
  <c r="R929" i="1"/>
  <c r="N929" i="1"/>
  <c r="P930" i="1"/>
  <c r="O930" i="1"/>
  <c r="M930" i="1"/>
  <c r="Q930" i="1" s="1"/>
  <c r="O931" i="1"/>
  <c r="R931" i="1"/>
  <c r="N931" i="1"/>
  <c r="Q931" i="1" s="1"/>
  <c r="P931" i="1"/>
  <c r="O937" i="1"/>
  <c r="N937" i="1"/>
  <c r="Q937" i="1" s="1"/>
  <c r="P939" i="1"/>
  <c r="N939" i="1"/>
  <c r="P897" i="1"/>
  <c r="R897" i="1"/>
  <c r="N897" i="1"/>
  <c r="Q897" i="1" s="1"/>
  <c r="O897" i="1"/>
  <c r="M897" i="1"/>
  <c r="O902" i="1"/>
  <c r="M902" i="1"/>
  <c r="P902" i="1"/>
  <c r="N902" i="1"/>
  <c r="P905" i="1"/>
  <c r="R905" i="1"/>
  <c r="N905" i="1"/>
  <c r="O905" i="1"/>
  <c r="M905" i="1"/>
  <c r="O910" i="1"/>
  <c r="M910" i="1"/>
  <c r="P910" i="1"/>
  <c r="N910" i="1"/>
  <c r="P913" i="1"/>
  <c r="R913" i="1"/>
  <c r="N913" i="1"/>
  <c r="Q913" i="1" s="1"/>
  <c r="O913" i="1"/>
  <c r="M913" i="1"/>
  <c r="O918" i="1"/>
  <c r="M918" i="1"/>
  <c r="P918" i="1"/>
  <c r="N918" i="1"/>
  <c r="Q918" i="1" s="1"/>
  <c r="P921" i="1"/>
  <c r="R921" i="1"/>
  <c r="N921" i="1"/>
  <c r="O921" i="1"/>
  <c r="M921" i="1"/>
  <c r="R924" i="1"/>
  <c r="N924" i="1"/>
  <c r="Q924" i="1" s="1"/>
  <c r="M924" i="1"/>
  <c r="O924" i="1"/>
  <c r="P924" i="1"/>
  <c r="R928" i="1"/>
  <c r="N928" i="1"/>
  <c r="Q928" i="1" s="1"/>
  <c r="M928" i="1"/>
  <c r="O928" i="1"/>
  <c r="P928" i="1"/>
  <c r="R932" i="1"/>
  <c r="N932" i="1"/>
  <c r="Q932" i="1" s="1"/>
  <c r="M932" i="1"/>
  <c r="P932" i="1"/>
  <c r="O932" i="1"/>
  <c r="M935" i="1"/>
  <c r="N935" i="1"/>
  <c r="Q935" i="1" s="1"/>
  <c r="R935" i="1"/>
  <c r="P935" i="1"/>
  <c r="O935" i="1"/>
  <c r="R938" i="1"/>
  <c r="N938" i="1"/>
  <c r="P938" i="1"/>
  <c r="O938" i="1"/>
  <c r="M938" i="1"/>
  <c r="M900" i="1"/>
  <c r="O900" i="1"/>
  <c r="N900" i="1"/>
  <c r="R903" i="1"/>
  <c r="N903" i="1"/>
  <c r="Q903" i="1" s="1"/>
  <c r="P903" i="1"/>
  <c r="M903" i="1"/>
  <c r="M908" i="1"/>
  <c r="Q908" i="1" s="1"/>
  <c r="O908" i="1"/>
  <c r="N908" i="1"/>
  <c r="R911" i="1"/>
  <c r="N911" i="1"/>
  <c r="Q911" i="1" s="1"/>
  <c r="P911" i="1"/>
  <c r="M911" i="1"/>
  <c r="M916" i="1"/>
  <c r="O916" i="1"/>
  <c r="N916" i="1"/>
  <c r="R919" i="1"/>
  <c r="N919" i="1"/>
  <c r="P919" i="1"/>
  <c r="M919" i="1"/>
  <c r="P934" i="1"/>
  <c r="M934" i="1"/>
  <c r="R941" i="1"/>
  <c r="N941" i="1"/>
  <c r="Q941" i="1" s="1"/>
  <c r="M944" i="1"/>
  <c r="Q864" i="1"/>
  <c r="M864" i="1"/>
  <c r="R864" i="1"/>
  <c r="R875" i="1"/>
  <c r="N875" i="1"/>
  <c r="Q875" i="1" s="1"/>
  <c r="M880" i="1"/>
  <c r="Q880" i="1" s="1"/>
  <c r="R880" i="1"/>
  <c r="R891" i="1"/>
  <c r="N891" i="1"/>
  <c r="Q891" i="1" s="1"/>
  <c r="M896" i="1"/>
  <c r="Q896" i="1" s="1"/>
  <c r="R896" i="1"/>
  <c r="O898" i="1"/>
  <c r="M898" i="1"/>
  <c r="Q898" i="1" s="1"/>
  <c r="P901" i="1"/>
  <c r="R901" i="1"/>
  <c r="N901" i="1"/>
  <c r="Q901" i="1" s="1"/>
  <c r="O906" i="1"/>
  <c r="Q906" i="1"/>
  <c r="M906" i="1"/>
  <c r="P909" i="1"/>
  <c r="R909" i="1"/>
  <c r="N909" i="1"/>
  <c r="Q909" i="1" s="1"/>
  <c r="O914" i="1"/>
  <c r="M914" i="1"/>
  <c r="Q914" i="1" s="1"/>
  <c r="P917" i="1"/>
  <c r="R917" i="1"/>
  <c r="N917" i="1"/>
  <c r="Q917" i="1" s="1"/>
  <c r="O922" i="1"/>
  <c r="M922" i="1"/>
  <c r="Q922" i="1" s="1"/>
  <c r="M933" i="1"/>
  <c r="P933" i="1"/>
  <c r="O933" i="1"/>
  <c r="R933" i="1"/>
  <c r="N933" i="1"/>
  <c r="Q933" i="1" s="1"/>
  <c r="P936" i="1"/>
  <c r="O936" i="1"/>
  <c r="N936" i="1"/>
  <c r="Q936" i="1" s="1"/>
  <c r="R942" i="1"/>
  <c r="N942" i="1"/>
  <c r="Q942" i="1" s="1"/>
  <c r="P942" i="1"/>
  <c r="O942" i="1"/>
  <c r="Q947" i="1"/>
  <c r="M947" i="1"/>
  <c r="O947" i="1"/>
  <c r="R947" i="1"/>
  <c r="P947" i="1"/>
  <c r="R952" i="1"/>
  <c r="N952" i="1"/>
  <c r="Q952" i="1"/>
  <c r="O952" i="1"/>
  <c r="P952" i="1"/>
  <c r="O959" i="1"/>
  <c r="N959" i="1"/>
  <c r="Q959" i="1" s="1"/>
  <c r="P962" i="1"/>
  <c r="R962" i="1"/>
  <c r="M962" i="1"/>
  <c r="Q962" i="1"/>
  <c r="O962" i="1"/>
  <c r="O963" i="1"/>
  <c r="R963" i="1"/>
  <c r="M963" i="1"/>
  <c r="Q963" i="1" s="1"/>
  <c r="P963" i="1"/>
  <c r="O967" i="1"/>
  <c r="Q967" i="1"/>
  <c r="P970" i="1"/>
  <c r="O970" i="1"/>
  <c r="N970" i="1"/>
  <c r="R970" i="1"/>
  <c r="M970" i="1"/>
  <c r="M973" i="1"/>
  <c r="N973" i="1"/>
  <c r="Q973" i="1" s="1"/>
  <c r="R973" i="1"/>
  <c r="P973" i="1"/>
  <c r="O973" i="1"/>
  <c r="O975" i="1"/>
  <c r="N975" i="1"/>
  <c r="Q975" i="1" s="1"/>
  <c r="P977" i="1"/>
  <c r="O977" i="1"/>
  <c r="N977" i="1"/>
  <c r="O983" i="1"/>
  <c r="Q983" i="1"/>
  <c r="M985" i="1"/>
  <c r="O985" i="1"/>
  <c r="N985" i="1"/>
  <c r="R985" i="1"/>
  <c r="P985" i="1"/>
  <c r="M989" i="1"/>
  <c r="N989" i="1"/>
  <c r="R989" i="1"/>
  <c r="P989" i="1"/>
  <c r="O989" i="1"/>
  <c r="P993" i="1"/>
  <c r="N993" i="1"/>
  <c r="Q993" i="1" s="1"/>
  <c r="P940" i="1"/>
  <c r="R940" i="1"/>
  <c r="N940" i="1"/>
  <c r="O940" i="1"/>
  <c r="M940" i="1"/>
  <c r="O945" i="1"/>
  <c r="M945" i="1"/>
  <c r="P945" i="1"/>
  <c r="N945" i="1"/>
  <c r="P948" i="1"/>
  <c r="R948" i="1"/>
  <c r="N948" i="1"/>
  <c r="O948" i="1"/>
  <c r="M948" i="1"/>
  <c r="M953" i="1"/>
  <c r="N953" i="1"/>
  <c r="Q953" i="1" s="1"/>
  <c r="P953" i="1"/>
  <c r="R953" i="1"/>
  <c r="O953" i="1"/>
  <c r="P954" i="1"/>
  <c r="O954" i="1"/>
  <c r="R954" i="1"/>
  <c r="M954" i="1"/>
  <c r="N954" i="1"/>
  <c r="Q954" i="1" s="1"/>
  <c r="R960" i="1"/>
  <c r="N960" i="1"/>
  <c r="Q960" i="1" s="1"/>
  <c r="O960" i="1"/>
  <c r="M960" i="1"/>
  <c r="P960" i="1"/>
  <c r="M961" i="1"/>
  <c r="P961" i="1"/>
  <c r="O961" i="1"/>
  <c r="N961" i="1"/>
  <c r="R961" i="1"/>
  <c r="P966" i="1"/>
  <c r="Q966" i="1"/>
  <c r="R976" i="1"/>
  <c r="N976" i="1"/>
  <c r="Q976" i="1" s="1"/>
  <c r="P976" i="1"/>
  <c r="O976" i="1"/>
  <c r="M976" i="1"/>
  <c r="R980" i="1"/>
  <c r="N980" i="1"/>
  <c r="O980" i="1"/>
  <c r="M980" i="1"/>
  <c r="P980" i="1"/>
  <c r="P982" i="1"/>
  <c r="O987" i="1"/>
  <c r="P987" i="1"/>
  <c r="N987" i="1"/>
  <c r="R987" i="1"/>
  <c r="M987" i="1"/>
  <c r="O991" i="1"/>
  <c r="P991" i="1"/>
  <c r="N991" i="1"/>
  <c r="Q991" i="1" s="1"/>
  <c r="R992" i="1"/>
  <c r="N992" i="1"/>
  <c r="P992" i="1"/>
  <c r="O992" i="1"/>
  <c r="M992" i="1"/>
  <c r="Q992" i="1"/>
  <c r="Q943" i="1"/>
  <c r="M943" i="1"/>
  <c r="O943" i="1"/>
  <c r="R946" i="1"/>
  <c r="N946" i="1"/>
  <c r="Q946" i="1" s="1"/>
  <c r="P946" i="1"/>
  <c r="O951" i="1"/>
  <c r="Q951" i="1"/>
  <c r="O955" i="1"/>
  <c r="P955" i="1"/>
  <c r="R955" i="1"/>
  <c r="M955" i="1"/>
  <c r="Q955" i="1" s="1"/>
  <c r="P958" i="1"/>
  <c r="N958" i="1"/>
  <c r="Q958" i="1" s="1"/>
  <c r="R968" i="1"/>
  <c r="N968" i="1"/>
  <c r="Q968" i="1" s="1"/>
  <c r="M968" i="1"/>
  <c r="P968" i="1"/>
  <c r="O968" i="1"/>
  <c r="P972" i="1"/>
  <c r="O972" i="1"/>
  <c r="M972" i="1"/>
  <c r="P974" i="1"/>
  <c r="N974" i="1"/>
  <c r="Q974" i="1" s="1"/>
  <c r="P978" i="1"/>
  <c r="R978" i="1"/>
  <c r="M978" i="1"/>
  <c r="Q978" i="1" s="1"/>
  <c r="O978" i="1"/>
  <c r="O979" i="1"/>
  <c r="R979" i="1"/>
  <c r="M979" i="1"/>
  <c r="Q979" i="1" s="1"/>
  <c r="P979" i="1"/>
  <c r="R984" i="1"/>
  <c r="N984" i="1"/>
  <c r="Q984" i="1" s="1"/>
  <c r="M984" i="1"/>
  <c r="P984" i="1"/>
  <c r="O984" i="1"/>
  <c r="P986" i="1"/>
  <c r="O986" i="1"/>
  <c r="N986" i="1"/>
  <c r="R986" i="1"/>
  <c r="M986" i="1"/>
  <c r="P990" i="1"/>
  <c r="O990" i="1"/>
  <c r="N990" i="1"/>
  <c r="R990" i="1"/>
  <c r="M990" i="1"/>
  <c r="Q990" i="1" s="1"/>
  <c r="R934" i="1"/>
  <c r="N934" i="1"/>
  <c r="Q934" i="1"/>
  <c r="M939" i="1"/>
  <c r="Q939" i="1" s="1"/>
  <c r="R939" i="1"/>
  <c r="O941" i="1"/>
  <c r="M941" i="1"/>
  <c r="P944" i="1"/>
  <c r="R944" i="1"/>
  <c r="N944" i="1"/>
  <c r="Q944" i="1" s="1"/>
  <c r="O949" i="1"/>
  <c r="R949" i="1"/>
  <c r="M949" i="1"/>
  <c r="Q949" i="1" s="1"/>
  <c r="P950" i="1"/>
  <c r="Q950" i="1"/>
  <c r="R956" i="1"/>
  <c r="N956" i="1"/>
  <c r="Q956" i="1" s="1"/>
  <c r="P956" i="1"/>
  <c r="M956" i="1"/>
  <c r="M957" i="1"/>
  <c r="Q957" i="1" s="1"/>
  <c r="R957" i="1"/>
  <c r="P957" i="1"/>
  <c r="O957" i="1"/>
  <c r="M965" i="1"/>
  <c r="P965" i="1"/>
  <c r="O965" i="1"/>
  <c r="N965" i="1"/>
  <c r="R965" i="1"/>
  <c r="O971" i="1"/>
  <c r="P971" i="1"/>
  <c r="N971" i="1"/>
  <c r="R971" i="1"/>
  <c r="M971" i="1"/>
  <c r="M981" i="1"/>
  <c r="P981" i="1"/>
  <c r="O981" i="1"/>
  <c r="N981" i="1"/>
  <c r="Q981" i="1" s="1"/>
  <c r="R981" i="1"/>
  <c r="P994" i="1"/>
  <c r="N994" i="1"/>
  <c r="R994" i="1"/>
  <c r="M994" i="1"/>
  <c r="O994" i="1"/>
  <c r="P996" i="1"/>
  <c r="O996" i="1"/>
  <c r="R996" i="1"/>
  <c r="N996" i="1"/>
  <c r="Q996" i="1" s="1"/>
  <c r="R964" i="1"/>
  <c r="N964" i="1"/>
  <c r="M964" i="1"/>
  <c r="Q964" i="1"/>
  <c r="M969" i="1"/>
  <c r="N969" i="1"/>
  <c r="Q969" i="1" s="1"/>
  <c r="R969" i="1"/>
  <c r="P995" i="1"/>
  <c r="O995" i="1"/>
  <c r="O997" i="1"/>
  <c r="R997" i="1"/>
  <c r="N997" i="1"/>
  <c r="M997" i="1"/>
  <c r="Q997" i="1" s="1"/>
  <c r="P997" i="1"/>
  <c r="R972" i="1"/>
  <c r="N972" i="1"/>
  <c r="Q972" i="1" s="1"/>
  <c r="M977" i="1"/>
  <c r="Q977" i="1" s="1"/>
  <c r="R977" i="1"/>
  <c r="R988" i="1"/>
  <c r="N988" i="1"/>
  <c r="Q988" i="1"/>
  <c r="M993" i="1"/>
  <c r="R993" i="1"/>
  <c r="Q160" i="1" l="1"/>
  <c r="Q158" i="1"/>
  <c r="Q182" i="1"/>
  <c r="Q195" i="1"/>
  <c r="Q106" i="1"/>
  <c r="Q148" i="1"/>
  <c r="Q142" i="1"/>
  <c r="Q152" i="1"/>
  <c r="Q155" i="1"/>
  <c r="Q165" i="1"/>
  <c r="Q159" i="1"/>
  <c r="Q317" i="1"/>
  <c r="Q328" i="1"/>
  <c r="Q352" i="1"/>
  <c r="Q81" i="1"/>
  <c r="Q335" i="1"/>
  <c r="Q224" i="1"/>
  <c r="Q784" i="1"/>
  <c r="Q118" i="1"/>
  <c r="Q241" i="1"/>
  <c r="Q257" i="1"/>
  <c r="Q97" i="1"/>
  <c r="Q308" i="1"/>
  <c r="Q406" i="1"/>
  <c r="Q322" i="1"/>
  <c r="Q326" i="1"/>
  <c r="Q456" i="1"/>
  <c r="Q475" i="1"/>
  <c r="Q117" i="1"/>
  <c r="Q331" i="1"/>
  <c r="Q120" i="1"/>
  <c r="Q33" i="1"/>
  <c r="Q467" i="1"/>
  <c r="Q526" i="1"/>
  <c r="Q424" i="1"/>
  <c r="Q69" i="1"/>
  <c r="Q46" i="1"/>
  <c r="Q550" i="1"/>
  <c r="Q556" i="1"/>
  <c r="Q276" i="1"/>
  <c r="Q573" i="1"/>
  <c r="Q453" i="1"/>
  <c r="Q48" i="1"/>
  <c r="Q539" i="1"/>
  <c r="Q607" i="1"/>
  <c r="Q542" i="1"/>
  <c r="Q483" i="1"/>
  <c r="Q625" i="1"/>
  <c r="Q537" i="1"/>
  <c r="Q279" i="1"/>
  <c r="Q576" i="1"/>
  <c r="Q604" i="1"/>
  <c r="Q602" i="1"/>
  <c r="Q13" i="1"/>
  <c r="Q307" i="1"/>
  <c r="Q682" i="1"/>
  <c r="Q699" i="1"/>
  <c r="Q736" i="1"/>
  <c r="Q3" i="1"/>
  <c r="Q122" i="1"/>
  <c r="Q429" i="1"/>
  <c r="Q306" i="1"/>
  <c r="Q42" i="1"/>
  <c r="Q764" i="1"/>
  <c r="Q779" i="1"/>
  <c r="Q601" i="1"/>
  <c r="Q613" i="1"/>
  <c r="Q209" i="1"/>
  <c r="Q629" i="1"/>
  <c r="Q795" i="1"/>
  <c r="Q260" i="1"/>
  <c r="Q593" i="1"/>
  <c r="Q759" i="1"/>
  <c r="Q89" i="1"/>
  <c r="Q468" i="1"/>
  <c r="Q843" i="1"/>
  <c r="Q865" i="1"/>
  <c r="Q852" i="1"/>
  <c r="Q832" i="1"/>
  <c r="Q882" i="1"/>
  <c r="Q871" i="1"/>
  <c r="Q892" i="1"/>
  <c r="Q876" i="1"/>
  <c r="Q199" i="1"/>
  <c r="Q666" i="1"/>
  <c r="Q215" i="1"/>
  <c r="Q938" i="1"/>
  <c r="Q929" i="1"/>
  <c r="Q562" i="1"/>
  <c r="Q818" i="1"/>
  <c r="Q741" i="1"/>
  <c r="Q763" i="1"/>
  <c r="Q397" i="1"/>
  <c r="Q358" i="1"/>
  <c r="Q357" i="1"/>
  <c r="Q948" i="1"/>
  <c r="Q558" i="1"/>
  <c r="Q856" i="1"/>
  <c r="Q735" i="1"/>
  <c r="Q372" i="1"/>
  <c r="Q986" i="1"/>
  <c r="Q980" i="1"/>
  <c r="Q251" i="1"/>
  <c r="Q989" i="1"/>
  <c r="Q720" i="1"/>
  <c r="Q717" i="1"/>
  <c r="Q711" i="1"/>
  <c r="Q727" i="1"/>
  <c r="Q728" i="1"/>
  <c r="Q485" i="1"/>
  <c r="Q725" i="1"/>
  <c r="Q722" i="1"/>
  <c r="Q679" i="1"/>
  <c r="Q985" i="1"/>
  <c r="Q994" i="1"/>
  <c r="Q504" i="1"/>
  <c r="Q695" i="1"/>
  <c r="Q635" i="1"/>
  <c r="Q60" i="1"/>
  <c r="Q141" i="1"/>
  <c r="Q184" i="1"/>
  <c r="Q190" i="1"/>
  <c r="Q187" i="1"/>
  <c r="Q92" i="1"/>
  <c r="Q311" i="1"/>
  <c r="Q310" i="1"/>
  <c r="Q323" i="1"/>
  <c r="Q364" i="1"/>
  <c r="Q213" i="1"/>
  <c r="Q222" i="1"/>
  <c r="Q230" i="1"/>
  <c r="Q277" i="1"/>
  <c r="Q74" i="1"/>
  <c r="Q318" i="1"/>
  <c r="Q343" i="1"/>
  <c r="Q363" i="1"/>
  <c r="Q147" i="1"/>
  <c r="Q344" i="1"/>
  <c r="Q388" i="1"/>
  <c r="Q70" i="1"/>
  <c r="Q408" i="1"/>
  <c r="Q228" i="1"/>
  <c r="Q217" i="1"/>
  <c r="Q464" i="1"/>
  <c r="Q98" i="1"/>
  <c r="Q460" i="1"/>
  <c r="Q478" i="1"/>
  <c r="Q259" i="1"/>
  <c r="Q486" i="1"/>
  <c r="Q481" i="1"/>
  <c r="Q338" i="1"/>
  <c r="Q497" i="1"/>
  <c r="Q505" i="1"/>
  <c r="Q356" i="1"/>
  <c r="Q520" i="1"/>
  <c r="Q324" i="1"/>
  <c r="Q360" i="1"/>
  <c r="Q351" i="1"/>
  <c r="Q560" i="1"/>
  <c r="Q434" i="1"/>
  <c r="Q563" i="1"/>
  <c r="Q386" i="1"/>
  <c r="Q552" i="1"/>
  <c r="Q390" i="1"/>
  <c r="Q431" i="1"/>
  <c r="Q401" i="1"/>
  <c r="Q441" i="1"/>
  <c r="Q461" i="1"/>
  <c r="Q261" i="1"/>
  <c r="Q611" i="1"/>
  <c r="Q499" i="1"/>
  <c r="Q73" i="1"/>
  <c r="Q630" i="1"/>
  <c r="Q300" i="1"/>
  <c r="Q163" i="1"/>
  <c r="Q253" i="1"/>
  <c r="Q645" i="1"/>
  <c r="Q553" i="1"/>
  <c r="Q672" i="1"/>
  <c r="Q398" i="1"/>
  <c r="Q212" i="1"/>
  <c r="Q697" i="1"/>
  <c r="Q649" i="1"/>
  <c r="Q206" i="1"/>
  <c r="Q653" i="1"/>
  <c r="Q56" i="1"/>
  <c r="Q239" i="1"/>
  <c r="Q375" i="1"/>
  <c r="Q752" i="1"/>
  <c r="Q703" i="1"/>
  <c r="Q154" i="1"/>
  <c r="Q51" i="1"/>
  <c r="Q105" i="1"/>
  <c r="Q817" i="1"/>
  <c r="Q169" i="1"/>
  <c r="Q788" i="1"/>
  <c r="Q868" i="1"/>
  <c r="Q809" i="1"/>
  <c r="Q902" i="1"/>
  <c r="Q894" i="1"/>
  <c r="Q916" i="1"/>
  <c r="Q755" i="1"/>
  <c r="Q987" i="1"/>
  <c r="Q825" i="1"/>
  <c r="Q26" i="1"/>
  <c r="Q995" i="1"/>
  <c r="Q961" i="1"/>
  <c r="Q745" i="1"/>
  <c r="Q600" i="1"/>
  <c r="Q676" i="1"/>
  <c r="Q462" i="1"/>
  <c r="Q704" i="1"/>
  <c r="Q634" i="1"/>
  <c r="Q409" i="1"/>
  <c r="Q794" i="1"/>
  <c r="Q714" i="1"/>
  <c r="Q719" i="1"/>
  <c r="Q687" i="1"/>
  <c r="Q742" i="1"/>
  <c r="Q848" i="1"/>
  <c r="Q805" i="1"/>
  <c r="Q808" i="1"/>
  <c r="Q652" i="1"/>
  <c r="Q252" i="1"/>
  <c r="Q858" i="1"/>
  <c r="Q772" i="1"/>
  <c r="Q359" i="1"/>
  <c r="Q823" i="1"/>
  <c r="Q616" i="1"/>
  <c r="Q473" i="1"/>
  <c r="Q747" i="1"/>
  <c r="Q371" i="1"/>
  <c r="Q853" i="1"/>
  <c r="Q749" i="1"/>
  <c r="Q295" i="1"/>
  <c r="Q800" i="1"/>
  <c r="Q900" i="1"/>
  <c r="Q846" i="1"/>
  <c r="Q622" i="1"/>
  <c r="Q255" i="1"/>
  <c r="Q54" i="1"/>
  <c r="Q893" i="1"/>
  <c r="Q838" i="1"/>
  <c r="Q17" i="1"/>
  <c r="Q831" i="1"/>
  <c r="Q269" i="1"/>
  <c r="Q859" i="1"/>
  <c r="Q327" i="1"/>
  <c r="Q110" i="1"/>
  <c r="Q528" i="1"/>
  <c r="Q796" i="1"/>
  <c r="Q919" i="1"/>
  <c r="Q905" i="1"/>
  <c r="Q353" i="1"/>
  <c r="Q584" i="1"/>
  <c r="Q221" i="1"/>
  <c r="Q810" i="1"/>
  <c r="Q945" i="1"/>
  <c r="Q940" i="1"/>
  <c r="Q37" i="1"/>
  <c r="Q555" i="1"/>
  <c r="Q910" i="1"/>
  <c r="Q921" i="1"/>
  <c r="Q265" i="1"/>
  <c r="Q58" i="1"/>
  <c r="Q925" i="1"/>
  <c r="Q965" i="1"/>
  <c r="Q469" i="1"/>
  <c r="Q751" i="1"/>
  <c r="Q791" i="1"/>
  <c r="Q862" i="1"/>
  <c r="Q688" i="1"/>
  <c r="Q970" i="1"/>
  <c r="Q824" i="1"/>
  <c r="Q787" i="1"/>
  <c r="Q971" i="1"/>
  <c r="Q9" i="1"/>
  <c r="Q347" i="1"/>
</calcChain>
</file>

<file path=xl/sharedStrings.xml><?xml version="1.0" encoding="utf-8"?>
<sst xmlns="http://schemas.openxmlformats.org/spreadsheetml/2006/main" count="9978" uniqueCount="3027">
  <si>
    <t>GLN</t>
  </si>
  <si>
    <t>DESCR1</t>
  </si>
  <si>
    <t>DESCR2</t>
  </si>
  <si>
    <t>TYPE</t>
  </si>
  <si>
    <t>STREET</t>
  </si>
  <si>
    <t>STRNO</t>
  </si>
  <si>
    <t>ZIP</t>
  </si>
  <si>
    <t>CITY</t>
  </si>
  <si>
    <t>CTN</t>
  </si>
  <si>
    <t>CNTRY</t>
  </si>
  <si>
    <t>Adresse</t>
  </si>
  <si>
    <t>results</t>
  </si>
  <si>
    <t>Y</t>
  </si>
  <si>
    <t>X</t>
  </si>
  <si>
    <t>lon</t>
  </si>
  <si>
    <t>lat</t>
  </si>
  <si>
    <t>Karte</t>
  </si>
  <si>
    <t>QS</t>
  </si>
  <si>
    <t>7601002095914</t>
  </si>
  <si>
    <t>Spitalzentrum Biel AG</t>
  </si>
  <si>
    <t>Apotheke</t>
  </si>
  <si>
    <t>Hosp</t>
  </si>
  <si>
    <t>Vogelsang</t>
  </si>
  <si>
    <t>84</t>
  </si>
  <si>
    <t>2502</t>
  </si>
  <si>
    <t>Biel/Bienne</t>
  </si>
  <si>
    <t>BE</t>
  </si>
  <si>
    <t>CH</t>
  </si>
  <si>
    <t>7601002000079</t>
  </si>
  <si>
    <t>HUG Hôpitaux Universitaires de Genève</t>
  </si>
  <si>
    <t>Pharmacie</t>
  </si>
  <si>
    <t>rue Gabrielle-Perret-Gentil</t>
  </si>
  <si>
    <t>4</t>
  </si>
  <si>
    <t>1205</t>
  </si>
  <si>
    <t>Genève</t>
  </si>
  <si>
    <t>GE</t>
  </si>
  <si>
    <t>7601002015677</t>
  </si>
  <si>
    <t>CHUV Département de psychiatrie</t>
  </si>
  <si>
    <t>Hôpital de Cery</t>
  </si>
  <si>
    <t>route de Cery</t>
  </si>
  <si>
    <t/>
  </si>
  <si>
    <t>1008</t>
  </si>
  <si>
    <t>Prilly</t>
  </si>
  <si>
    <t>VD</t>
  </si>
  <si>
    <t>7601002000239</t>
  </si>
  <si>
    <t>CHUV Centre Hospitalier Universitaire Vaudois</t>
  </si>
  <si>
    <t>Pharmacie d'établissement</t>
  </si>
  <si>
    <t>Rue du Bugnon</t>
  </si>
  <si>
    <t>46</t>
  </si>
  <si>
    <t>1011</t>
  </si>
  <si>
    <t>Lausanne</t>
  </si>
  <si>
    <t>7601002102537</t>
  </si>
  <si>
    <t>Unisanté - Pharmacie d'établissement</t>
  </si>
  <si>
    <t>Policlinique médicale universitaire</t>
  </si>
  <si>
    <t>rue du Bugnon</t>
  </si>
  <si>
    <t>44</t>
  </si>
  <si>
    <t>7601002028622</t>
  </si>
  <si>
    <t>Luzerner Kantonsspital - Standort Luzern</t>
  </si>
  <si>
    <t>Pharmazie</t>
  </si>
  <si>
    <t>Spitalstrasse</t>
  </si>
  <si>
    <t>6004</t>
  </si>
  <si>
    <t>Luzern</t>
  </si>
  <si>
    <t>LU</t>
  </si>
  <si>
    <t>7601002096836</t>
  </si>
  <si>
    <t>Kantonsspital Aarau AG</t>
  </si>
  <si>
    <t>Schalter Offizin Apotheke</t>
  </si>
  <si>
    <t>Tellstrasse</t>
  </si>
  <si>
    <t>25</t>
  </si>
  <si>
    <t>5000</t>
  </si>
  <si>
    <t>Aarau</t>
  </si>
  <si>
    <t>AG</t>
  </si>
  <si>
    <t>7601002005333</t>
  </si>
  <si>
    <t>St. Claraspital AG</t>
  </si>
  <si>
    <t>Kleinriehenstrasse</t>
  </si>
  <si>
    <t>30</t>
  </si>
  <si>
    <t>4002</t>
  </si>
  <si>
    <t>Basel</t>
  </si>
  <si>
    <t>BS</t>
  </si>
  <si>
    <t>7601002000833</t>
  </si>
  <si>
    <t>Universitätsklinik Balgrist</t>
  </si>
  <si>
    <t>Spitalapotheke</t>
  </si>
  <si>
    <t>Forchstrasse</t>
  </si>
  <si>
    <t>340</t>
  </si>
  <si>
    <t>8008</t>
  </si>
  <si>
    <t>Zürich</t>
  </si>
  <si>
    <t>ZH</t>
  </si>
  <si>
    <t>7601002022903</t>
  </si>
  <si>
    <t>Kantonsspital Baselland - Liestal</t>
  </si>
  <si>
    <t>Rheinstrasse</t>
  </si>
  <si>
    <t>26</t>
  </si>
  <si>
    <t>4410</t>
  </si>
  <si>
    <t>Liestal</t>
  </si>
  <si>
    <t>BL</t>
  </si>
  <si>
    <t>7601002028127</t>
  </si>
  <si>
    <t>Bethesda Spital AG</t>
  </si>
  <si>
    <t>Gellertstrasse</t>
  </si>
  <si>
    <t>144</t>
  </si>
  <si>
    <t>4052</t>
  </si>
  <si>
    <t>7601002000536</t>
  </si>
  <si>
    <t>Spital Zollikerberg</t>
  </si>
  <si>
    <t>Trichtenhauser Strasse</t>
  </si>
  <si>
    <t>20</t>
  </si>
  <si>
    <t>8125</t>
  </si>
  <si>
    <t>Zollikerberg</t>
  </si>
  <si>
    <t>7601002004855</t>
  </si>
  <si>
    <t>Spital Limmattal</t>
  </si>
  <si>
    <t>Institut für Spitalpharmazie</t>
  </si>
  <si>
    <t>Urdorferstrasse</t>
  </si>
  <si>
    <t>100</t>
  </si>
  <si>
    <t>8952</t>
  </si>
  <si>
    <t>Schlieren</t>
  </si>
  <si>
    <t>7601002005036</t>
  </si>
  <si>
    <t>Stadtspital Waid Zürich</t>
  </si>
  <si>
    <t>Tièchestrasse</t>
  </si>
  <si>
    <t>99</t>
  </si>
  <si>
    <t>8037</t>
  </si>
  <si>
    <t>7601002016896</t>
  </si>
  <si>
    <t>Kantonsspital St. Gallen</t>
  </si>
  <si>
    <t>Spitalpharmazie</t>
  </si>
  <si>
    <t>Rorschacher Strasse</t>
  </si>
  <si>
    <t>95</t>
  </si>
  <si>
    <t>9000</t>
  </si>
  <si>
    <t>St. Gallen</t>
  </si>
  <si>
    <t>SG</t>
  </si>
  <si>
    <t>7601002023146</t>
  </si>
  <si>
    <t>Spitalpharmazie Thurgau AG</t>
  </si>
  <si>
    <t>Spitalcampus</t>
  </si>
  <si>
    <t>1</t>
  </si>
  <si>
    <t>8596</t>
  </si>
  <si>
    <t>Münsterlingen</t>
  </si>
  <si>
    <t>TG</t>
  </si>
  <si>
    <t>7601002000093</t>
  </si>
  <si>
    <t>Insel Gruppe AG, Inselspital</t>
  </si>
  <si>
    <t>Freiburgstrasse</t>
  </si>
  <si>
    <t>3010</t>
  </si>
  <si>
    <t>Bern</t>
  </si>
  <si>
    <t>7601002023115</t>
  </si>
  <si>
    <t>Spital Thurgau AG - Kantonsspital Frauenfeld</t>
  </si>
  <si>
    <t>Pfaffenholzstrasse</t>
  </si>
  <si>
    <t>8500</t>
  </si>
  <si>
    <t>Frauenfeld</t>
  </si>
  <si>
    <t>7601002000161</t>
  </si>
  <si>
    <t>Spitäler Schaffhausen, Kantonsspital</t>
  </si>
  <si>
    <t>Geissbergstrasse</t>
  </si>
  <si>
    <t>81</t>
  </si>
  <si>
    <t>8208</t>
  </si>
  <si>
    <t>Schaffhausen</t>
  </si>
  <si>
    <t>SH</t>
  </si>
  <si>
    <t>7601002000390</t>
  </si>
  <si>
    <t>La Tour Hôpital Privé SA, Hôpital de la Tour</t>
  </si>
  <si>
    <t>avenue J.-D.-Maillard</t>
  </si>
  <si>
    <t>3</t>
  </si>
  <si>
    <t>1217</t>
  </si>
  <si>
    <t>Meyrin</t>
  </si>
  <si>
    <t>7601002023665</t>
  </si>
  <si>
    <t>Psychiatrische Dienste Graubünden, Klinik Waldhaus</t>
  </si>
  <si>
    <t>Klinikapotheke</t>
  </si>
  <si>
    <t>Loëstrasse</t>
  </si>
  <si>
    <t>220</t>
  </si>
  <si>
    <t>7000</t>
  </si>
  <si>
    <t>Chur</t>
  </si>
  <si>
    <t>GR</t>
  </si>
  <si>
    <t>7601002024228</t>
  </si>
  <si>
    <t>Spital Oberengadin</t>
  </si>
  <si>
    <t>Via Nouva</t>
  </si>
  <si>
    <t>7503</t>
  </si>
  <si>
    <t>Samedan</t>
  </si>
  <si>
    <t>7601002025188</t>
  </si>
  <si>
    <t>SRO AG Gesundheitszentrum Jura Süd</t>
  </si>
  <si>
    <t>Anternstrasse</t>
  </si>
  <si>
    <t>22</t>
  </si>
  <si>
    <t>4704</t>
  </si>
  <si>
    <t>Niederbipp</t>
  </si>
  <si>
    <t>7601002017770</t>
  </si>
  <si>
    <t>Spital STS AG - Spital Thun</t>
  </si>
  <si>
    <t>Krankenhausstrasse</t>
  </si>
  <si>
    <t>12</t>
  </si>
  <si>
    <t>3600</t>
  </si>
  <si>
    <t>Thun</t>
  </si>
  <si>
    <t>7601002020312</t>
  </si>
  <si>
    <t>Asana Spital Menziken AG</t>
  </si>
  <si>
    <t>5737</t>
  </si>
  <si>
    <t>Menziken</t>
  </si>
  <si>
    <t>7601002003131</t>
  </si>
  <si>
    <t>Réseau hospitalier neuchâtelois Le Locle</t>
  </si>
  <si>
    <t>Administration</t>
  </si>
  <si>
    <t>Rue Bellevue</t>
  </si>
  <si>
    <t>42</t>
  </si>
  <si>
    <t>2400</t>
  </si>
  <si>
    <t>Le Locle</t>
  </si>
  <si>
    <t>NE</t>
  </si>
  <si>
    <t>7601002002899</t>
  </si>
  <si>
    <t>Center da Sanadad Savognin SA</t>
  </si>
  <si>
    <t>Akutspital</t>
  </si>
  <si>
    <t>Stradung</t>
  </si>
  <si>
    <t>52</t>
  </si>
  <si>
    <t>7460</t>
  </si>
  <si>
    <t>Savognin</t>
  </si>
  <si>
    <t>7601002003117</t>
  </si>
  <si>
    <t>Réseau hospitalier neuchâtelois Val-de-Travers</t>
  </si>
  <si>
    <t>rue de l'Hôpital</t>
  </si>
  <si>
    <t>2108</t>
  </si>
  <si>
    <t>Couvet</t>
  </si>
  <si>
    <t>7601002107907</t>
  </si>
  <si>
    <t>Hôpital Intercantonal de la Broye HIB</t>
  </si>
  <si>
    <t>Site de Payerne, Administration</t>
  </si>
  <si>
    <t>Avenue de la Colline</t>
  </si>
  <si>
    <t>1530</t>
  </si>
  <si>
    <t>Payerne</t>
  </si>
  <si>
    <t>7601002017879</t>
  </si>
  <si>
    <t>Spital STS AG - Spital Zweisimmen</t>
  </si>
  <si>
    <t>Karl Haueter-Strasse</t>
  </si>
  <si>
    <t>21</t>
  </si>
  <si>
    <t>3770</t>
  </si>
  <si>
    <t>Zweisimmen</t>
  </si>
  <si>
    <t>7601002000840</t>
  </si>
  <si>
    <t>Hôpital ophtalmique Jules-Gonin</t>
  </si>
  <si>
    <t>Avenue de France</t>
  </si>
  <si>
    <t>15</t>
  </si>
  <si>
    <t>1004</t>
  </si>
  <si>
    <t>7601002049405</t>
  </si>
  <si>
    <t>Insel Gruppe AG, Spital Tiefenau</t>
  </si>
  <si>
    <t>Tiefenaustrasse</t>
  </si>
  <si>
    <t>112</t>
  </si>
  <si>
    <t>3004</t>
  </si>
  <si>
    <t>7601002016889</t>
  </si>
  <si>
    <t>Kantonales Spital Appenzell</t>
  </si>
  <si>
    <t>Sonnhalde</t>
  </si>
  <si>
    <t>2</t>
  </si>
  <si>
    <t>9050</t>
  </si>
  <si>
    <t>Appenzell</t>
  </si>
  <si>
    <t>AI</t>
  </si>
  <si>
    <t>7601002000505</t>
  </si>
  <si>
    <t>Spital Schwyz</t>
  </si>
  <si>
    <t>Direktion / Abrechnungsbüro</t>
  </si>
  <si>
    <t>Waldeggstrasse</t>
  </si>
  <si>
    <t>10</t>
  </si>
  <si>
    <t>6430</t>
  </si>
  <si>
    <t>Schwyz</t>
  </si>
  <si>
    <t>SZ</t>
  </si>
  <si>
    <t>7601002001588</t>
  </si>
  <si>
    <t>Universitäre Psychiatrische Kliniken Basel (UPK)</t>
  </si>
  <si>
    <t>Wilhelm Klein-Strasse</t>
  </si>
  <si>
    <t>27</t>
  </si>
  <si>
    <t>7601002002493</t>
  </si>
  <si>
    <t>Clinique Générale-Beaulieu</t>
  </si>
  <si>
    <t>chemin de Beau-Soleil</t>
  </si>
  <si>
    <t>1206</t>
  </si>
  <si>
    <t>7601002000666</t>
  </si>
  <si>
    <t>Réseau hospitalier neuchâtelois Val-de-Ruz</t>
  </si>
  <si>
    <t>Route de Landeyeux</t>
  </si>
  <si>
    <t>2046</t>
  </si>
  <si>
    <t>Fontaines NE</t>
  </si>
  <si>
    <t>7601002000420</t>
  </si>
  <si>
    <t>Hôpital de la Providence - Administration</t>
  </si>
  <si>
    <t>Swiss Medical Network Hospitals SA</t>
  </si>
  <si>
    <t>faubourg de l'Hôpital</t>
  </si>
  <si>
    <t>2000</t>
  </si>
  <si>
    <t>Neuchâtel</t>
  </si>
  <si>
    <t>7601002025553</t>
  </si>
  <si>
    <t>Hirslanden Bern AG - Klinik Beau-Site</t>
  </si>
  <si>
    <t>Schänzlihalde</t>
  </si>
  <si>
    <t>11</t>
  </si>
  <si>
    <t>3013</t>
  </si>
  <si>
    <t>7601002004640</t>
  </si>
  <si>
    <t>Spital Bülach AG</t>
  </si>
  <si>
    <t>24</t>
  </si>
  <si>
    <t>8180</t>
  </si>
  <si>
    <t>Bülach</t>
  </si>
  <si>
    <t>7601002018418</t>
  </si>
  <si>
    <t>Regionalspital Emmental AG</t>
  </si>
  <si>
    <t>Burgdorf, Spitalapotheke</t>
  </si>
  <si>
    <t>Oberburgstrasse</t>
  </si>
  <si>
    <t>54</t>
  </si>
  <si>
    <t>3400</t>
  </si>
  <si>
    <t>Burgdorf</t>
  </si>
  <si>
    <t>7601002003148</t>
  </si>
  <si>
    <t>Réseau hospitalier neuchâtelois Pourtalès</t>
  </si>
  <si>
    <t>rue de la Maladière</t>
  </si>
  <si>
    <t>45</t>
  </si>
  <si>
    <t>7601002002165</t>
  </si>
  <si>
    <t>Hôpital du Jura Bernois SA</t>
  </si>
  <si>
    <t>rue des Fontenayes</t>
  </si>
  <si>
    <t>17</t>
  </si>
  <si>
    <t>2610</t>
  </si>
  <si>
    <t>St-Imier</t>
  </si>
  <si>
    <t>7601002002226</t>
  </si>
  <si>
    <t>Klinik Hohmad AG</t>
  </si>
  <si>
    <t>Direktion</t>
  </si>
  <si>
    <t>Hohmadstrasse</t>
  </si>
  <si>
    <t>7601002107938</t>
  </si>
  <si>
    <t>See-Spital Standort Horgen</t>
  </si>
  <si>
    <t>Verwaltung</t>
  </si>
  <si>
    <t>Asylstrasse</t>
  </si>
  <si>
    <t>19</t>
  </si>
  <si>
    <t>8810</t>
  </si>
  <si>
    <t>Horgen</t>
  </si>
  <si>
    <t>7601002017169</t>
  </si>
  <si>
    <t>Kantonsspital Obwalden</t>
  </si>
  <si>
    <t>Brünigstrasse</t>
  </si>
  <si>
    <t>181</t>
  </si>
  <si>
    <t>6060</t>
  </si>
  <si>
    <t>Sarnen</t>
  </si>
  <si>
    <t>OW</t>
  </si>
  <si>
    <t>7601002022934</t>
  </si>
  <si>
    <t>Zuger Kantonsspital AG</t>
  </si>
  <si>
    <t>Landhausstrasse</t>
  </si>
  <si>
    <t>6340</t>
  </si>
  <si>
    <t>Baar</t>
  </si>
  <si>
    <t>ZG</t>
  </si>
  <si>
    <t>7601002001229</t>
  </si>
  <si>
    <t>Psychiatrische Dienste Aargau AG</t>
  </si>
  <si>
    <t>Verwaltungsdirektion</t>
  </si>
  <si>
    <t>Zürcherstrasse</t>
  </si>
  <si>
    <t>241</t>
  </si>
  <si>
    <t>5210</t>
  </si>
  <si>
    <t>Windisch</t>
  </si>
  <si>
    <t>7601002018869</t>
  </si>
  <si>
    <t>SRO AG Spital Langenthal</t>
  </si>
  <si>
    <t>St. Urbanstrasse</t>
  </si>
  <si>
    <t>67</t>
  </si>
  <si>
    <t>4900</t>
  </si>
  <si>
    <t>Langenthal</t>
  </si>
  <si>
    <t>7601002001557</t>
  </si>
  <si>
    <t>Psychiatrie Baselland</t>
  </si>
  <si>
    <t>Bienentalstrasse</t>
  </si>
  <si>
    <t>7</t>
  </si>
  <si>
    <t>7601002002394</t>
  </si>
  <si>
    <t>Réseau fribourgeois de santé mentale - RFSM</t>
  </si>
  <si>
    <t>Centre de soins hospitaliers - Direction générale</t>
  </si>
  <si>
    <t>route de l'Hôpital</t>
  </si>
  <si>
    <t>140</t>
  </si>
  <si>
    <t>1633</t>
  </si>
  <si>
    <t>Marsens</t>
  </si>
  <si>
    <t>FR</t>
  </si>
  <si>
    <t>7601002026826</t>
  </si>
  <si>
    <t>Klinik Zugersee, Apotheke</t>
  </si>
  <si>
    <t>Triaplus AG</t>
  </si>
  <si>
    <t>Widenstrasse</t>
  </si>
  <si>
    <t>55</t>
  </si>
  <si>
    <t>6317</t>
  </si>
  <si>
    <t>Oberwil b. Zug</t>
  </si>
  <si>
    <t>7601002004749</t>
  </si>
  <si>
    <t>See-Spital Standort Kilchberg</t>
  </si>
  <si>
    <t>Grütstrasse</t>
  </si>
  <si>
    <t>60</t>
  </si>
  <si>
    <t>8802</t>
  </si>
  <si>
    <t>Kilchberg ZH</t>
  </si>
  <si>
    <t>7601002028721</t>
  </si>
  <si>
    <t>Luzerner Psychiatrie - Stationäre Dienste</t>
  </si>
  <si>
    <t>Klinik St. Urban - Apotheke</t>
  </si>
  <si>
    <t>Schafmattstrasse</t>
  </si>
  <si>
    <t>4915</t>
  </si>
  <si>
    <t>St. Urban</t>
  </si>
  <si>
    <t>7601002003056</t>
  </si>
  <si>
    <t>Luzerner Kantonsspital - Standort Sursee</t>
  </si>
  <si>
    <t>16a</t>
  </si>
  <si>
    <t>6210</t>
  </si>
  <si>
    <t>Sursee</t>
  </si>
  <si>
    <t>7601002004909</t>
  </si>
  <si>
    <t>Spital Uster</t>
  </si>
  <si>
    <t>Brunnenstrasse</t>
  </si>
  <si>
    <t>8610</t>
  </si>
  <si>
    <t>Uster</t>
  </si>
  <si>
    <t>7601002024358</t>
  </si>
  <si>
    <t>Stiftung Kliniken Valens</t>
  </si>
  <si>
    <t>Rehazentrum Valens, Apotheke</t>
  </si>
  <si>
    <t>Taminaplatz</t>
  </si>
  <si>
    <t>7317</t>
  </si>
  <si>
    <t>Valens</t>
  </si>
  <si>
    <t>7601002017008</t>
  </si>
  <si>
    <t>Spitalregion Rheintal Werdenberg Sarganserland</t>
  </si>
  <si>
    <t>Spital Walenstadt / Apotheke</t>
  </si>
  <si>
    <t>5</t>
  </si>
  <si>
    <t>8880</t>
  </si>
  <si>
    <t>Walenstadt</t>
  </si>
  <si>
    <t>7601002016971</t>
  </si>
  <si>
    <t>Psychiatrie St. Gallen Nord</t>
  </si>
  <si>
    <t>Klinik Wil / Apotheke</t>
  </si>
  <si>
    <t>9500</t>
  </si>
  <si>
    <t>Wil SG</t>
  </si>
  <si>
    <t>7601002000642</t>
  </si>
  <si>
    <t>Hôpital Daler / Daler Spital</t>
  </si>
  <si>
    <t>route de Bertigny</t>
  </si>
  <si>
    <t>34</t>
  </si>
  <si>
    <t>1700</t>
  </si>
  <si>
    <t>Fribourg</t>
  </si>
  <si>
    <t>7601002016810</t>
  </si>
  <si>
    <t>Hirslanden Klinik Am Rosenberg</t>
  </si>
  <si>
    <t>Hasenbühlstrasse</t>
  </si>
  <si>
    <t>9410</t>
  </si>
  <si>
    <t>Heiden</t>
  </si>
  <si>
    <t>AR</t>
  </si>
  <si>
    <t>7601002005005</t>
  </si>
  <si>
    <t>GSMN Suisse SA</t>
  </si>
  <si>
    <t>Privatklinik Lindberg - Apotheke</t>
  </si>
  <si>
    <t>Schickstrasse</t>
  </si>
  <si>
    <t>8400</t>
  </si>
  <si>
    <t>Winterthur</t>
  </si>
  <si>
    <t>7601002017459</t>
  </si>
  <si>
    <t>Spital Lachen AG</t>
  </si>
  <si>
    <t>Oberdorfstrasse</t>
  </si>
  <si>
    <t>41</t>
  </si>
  <si>
    <t>8853</t>
  </si>
  <si>
    <t>Lachen SZ</t>
  </si>
  <si>
    <t>7601002026659</t>
  </si>
  <si>
    <t>Kantonsspital Baselland - Laufen</t>
  </si>
  <si>
    <t>Lochbruggstrasse</t>
  </si>
  <si>
    <t>39</t>
  </si>
  <si>
    <t>4242</t>
  </si>
  <si>
    <t>Laufen</t>
  </si>
  <si>
    <t>7601002005050</t>
  </si>
  <si>
    <t>Kinderspital Zürich - Eleonorenstiftung</t>
  </si>
  <si>
    <t>Steinwiesstrasse</t>
  </si>
  <si>
    <t>75</t>
  </si>
  <si>
    <t>8032</t>
  </si>
  <si>
    <t>7601002025522</t>
  </si>
  <si>
    <t>Hirslanden Bern AG - Salem-Spital</t>
  </si>
  <si>
    <t>Schänzlistrasse</t>
  </si>
  <si>
    <t>7601002000970</t>
  </si>
  <si>
    <t>Clinique des Grangettes SA</t>
  </si>
  <si>
    <t>chemin des Grangettes</t>
  </si>
  <si>
    <t>1224</t>
  </si>
  <si>
    <t>Chêne-Bougeries</t>
  </si>
  <si>
    <t>7601002020299</t>
  </si>
  <si>
    <t>Asana Spital Leuggern AG</t>
  </si>
  <si>
    <t>Kommendeweg</t>
  </si>
  <si>
    <t>5316</t>
  </si>
  <si>
    <t>Leuggern</t>
  </si>
  <si>
    <t>7601002012577</t>
  </si>
  <si>
    <t>Clinica Santa Chiara SA</t>
  </si>
  <si>
    <t>Farmacia</t>
  </si>
  <si>
    <t>via Stefano Franscini</t>
  </si>
  <si>
    <t>6600</t>
  </si>
  <si>
    <t>Locarno</t>
  </si>
  <si>
    <t>TI</t>
  </si>
  <si>
    <t>7601002017145</t>
  </si>
  <si>
    <t>Kantonsspital Glarus AG</t>
  </si>
  <si>
    <t>Burgstrasse</t>
  </si>
  <si>
    <t>8750</t>
  </si>
  <si>
    <t>Glarus</t>
  </si>
  <si>
    <t>GL</t>
  </si>
  <si>
    <t>7601002016827</t>
  </si>
  <si>
    <t>Hirslanden Klinik Aarau AG</t>
  </si>
  <si>
    <t>Schänisweg</t>
  </si>
  <si>
    <t>5001</t>
  </si>
  <si>
    <t>7601002025416</t>
  </si>
  <si>
    <t>Privatklinik Wyss AG</t>
  </si>
  <si>
    <t>Fellenbergstrasse</t>
  </si>
  <si>
    <t>3053</t>
  </si>
  <si>
    <t>Münchenbuchsee</t>
  </si>
  <si>
    <t>7601002011907</t>
  </si>
  <si>
    <t>Spital Einsiedeln</t>
  </si>
  <si>
    <t>28</t>
  </si>
  <si>
    <t>8840</t>
  </si>
  <si>
    <t>Einsiedeln</t>
  </si>
  <si>
    <t>7601001059900</t>
  </si>
  <si>
    <t>Ostschweizer Kinderspital</t>
  </si>
  <si>
    <t>Claudiusstrasse</t>
  </si>
  <si>
    <t>6</t>
  </si>
  <si>
    <t>7601002030472</t>
  </si>
  <si>
    <t>HVS - CHVR - Hôpital de Sierre</t>
  </si>
  <si>
    <t>rue Saint-Charles</t>
  </si>
  <si>
    <t>14</t>
  </si>
  <si>
    <t>3960</t>
  </si>
  <si>
    <t>Sierre</t>
  </si>
  <si>
    <t>VS</t>
  </si>
  <si>
    <t>7601002019309</t>
  </si>
  <si>
    <t>PZM Psychiatriezentrum Münsingen AG</t>
  </si>
  <si>
    <t>Hunzigenallee</t>
  </si>
  <si>
    <t>3110</t>
  </si>
  <si>
    <t>Münsingen</t>
  </si>
  <si>
    <t>7601002024679</t>
  </si>
  <si>
    <t>Insel Gruppe AG, Spital Riggisberg</t>
  </si>
  <si>
    <t>Eyweg</t>
  </si>
  <si>
    <t>3132</t>
  </si>
  <si>
    <t>Riggisberg</t>
  </si>
  <si>
    <t>7601002004268</t>
  </si>
  <si>
    <t>GSMN Suisse SA , Clinique de Genolier</t>
  </si>
  <si>
    <t>route du Muids</t>
  </si>
  <si>
    <t>1272</t>
  </si>
  <si>
    <t>Genolier</t>
  </si>
  <si>
    <t>7601002023559</t>
  </si>
  <si>
    <t>Psychiatrische Dienste Graubünden, Klinik Beverin</t>
  </si>
  <si>
    <t>La Nicca Strasse</t>
  </si>
  <si>
    <t>7408</t>
  </si>
  <si>
    <t>Cazis</t>
  </si>
  <si>
    <t>7601002028301</t>
  </si>
  <si>
    <t>Clinique Générale Ste-Anne - Pharmacie</t>
  </si>
  <si>
    <t>rue Hans-Geiler</t>
  </si>
  <si>
    <t>7601002000734</t>
  </si>
  <si>
    <t>Spital Thusis</t>
  </si>
  <si>
    <t>Alte Strasse</t>
  </si>
  <si>
    <t>31</t>
  </si>
  <si>
    <t>7430</t>
  </si>
  <si>
    <t>Thusis</t>
  </si>
  <si>
    <t>7601002028714</t>
  </si>
  <si>
    <t>Hirslanden Klinik St. Anna</t>
  </si>
  <si>
    <t>St.-Anna-Strasse</t>
  </si>
  <si>
    <t>32</t>
  </si>
  <si>
    <t>6006</t>
  </si>
  <si>
    <t>7601002107921</t>
  </si>
  <si>
    <t>Schweizerische Epilepsie-Stiftung</t>
  </si>
  <si>
    <t>Bleulerstrasse</t>
  </si>
  <si>
    <t>7601002001465</t>
  </si>
  <si>
    <t>Spitalverbund AR</t>
  </si>
  <si>
    <t>Spital Herisau</t>
  </si>
  <si>
    <t>9100</t>
  </si>
  <si>
    <t>Herisau</t>
  </si>
  <si>
    <t>7601002004312</t>
  </si>
  <si>
    <t>Hirslanden Lausanne SA</t>
  </si>
  <si>
    <t>Clinique Cecil - Pharmacie</t>
  </si>
  <si>
    <t>avenue Louis-Ruchonnet</t>
  </si>
  <si>
    <t>53</t>
  </si>
  <si>
    <t>1003</t>
  </si>
  <si>
    <t>7601002080446</t>
  </si>
  <si>
    <t>Klinik Pyramide am See AG</t>
  </si>
  <si>
    <t>Bellerivestrasse</t>
  </si>
  <si>
    <t>8034</t>
  </si>
  <si>
    <t>7601002004046</t>
  </si>
  <si>
    <t>HVS - SZO - Spital Brig</t>
  </si>
  <si>
    <t>Ueberlandstrasse</t>
  </si>
  <si>
    <t>3900</t>
  </si>
  <si>
    <t>Brig</t>
  </si>
  <si>
    <t>7601002017800</t>
  </si>
  <si>
    <t>spitäler fmi ag</t>
  </si>
  <si>
    <t>spital interlaken, Apotheke</t>
  </si>
  <si>
    <t>Weissenaustrasse</t>
  </si>
  <si>
    <t>3800</t>
  </si>
  <si>
    <t>Unterseen</t>
  </si>
  <si>
    <t>7601002000352</t>
  </si>
  <si>
    <t>Spital Männedorf AG</t>
  </si>
  <si>
    <t>8708</t>
  </si>
  <si>
    <t>Männedorf</t>
  </si>
  <si>
    <t>7601002030380</t>
  </si>
  <si>
    <t>Luzerner Höhenklinik Montana</t>
  </si>
  <si>
    <t>route de l'Astoria</t>
  </si>
  <si>
    <t>3963</t>
  </si>
  <si>
    <t>Crans-Montana</t>
  </si>
  <si>
    <t>7601002086240</t>
  </si>
  <si>
    <t>Clinique Bois-Cerf - Centrale d'achats</t>
  </si>
  <si>
    <t>avenue d'Ouchy</t>
  </si>
  <si>
    <t>1006</t>
  </si>
  <si>
    <t>7601002024365</t>
  </si>
  <si>
    <t>Spital Linth</t>
  </si>
  <si>
    <t>Gasterstrasse</t>
  </si>
  <si>
    <t>8730</t>
  </si>
  <si>
    <t>Uznach</t>
  </si>
  <si>
    <t>7601002004800</t>
  </si>
  <si>
    <t>Psychiatrische Universitätsklinik Zürich PUK</t>
  </si>
  <si>
    <t>Zentrum für Integrative Psychiatrie, Apotheke</t>
  </si>
  <si>
    <t>Alleestrasse</t>
  </si>
  <si>
    <t>57</t>
  </si>
  <si>
    <t>8462</t>
  </si>
  <si>
    <t>Rheinau</t>
  </si>
  <si>
    <t>7601002000710</t>
  </si>
  <si>
    <t>Merian Iselin Klinik</t>
  </si>
  <si>
    <t>Föhrenstrasse</t>
  </si>
  <si>
    <t>4054</t>
  </si>
  <si>
    <t>7601002001434</t>
  </si>
  <si>
    <t>Spital Heiden, Apotheke</t>
  </si>
  <si>
    <t>Werdstrasse</t>
  </si>
  <si>
    <t>1A</t>
  </si>
  <si>
    <t>7601002000413</t>
  </si>
  <si>
    <t>Hôpital Riviera-Chablais Vaud-Valais</t>
  </si>
  <si>
    <t>Site du Samaritain - Pharmacie</t>
  </si>
  <si>
    <t>boulevard Paderewski</t>
  </si>
  <si>
    <t>1800</t>
  </si>
  <si>
    <t>Vevey</t>
  </si>
  <si>
    <t>7601002002721</t>
  </si>
  <si>
    <t>Spital Davos AG</t>
  </si>
  <si>
    <t>Promenade</t>
  </si>
  <si>
    <t>7270</t>
  </si>
  <si>
    <t>Davos Platz</t>
  </si>
  <si>
    <t>7601002003179</t>
  </si>
  <si>
    <t>Kantonsspital Nidwalden</t>
  </si>
  <si>
    <t>Ennetmooserstrasse</t>
  </si>
  <si>
    <t>6370</t>
  </si>
  <si>
    <t>Stans</t>
  </si>
  <si>
    <t>NW</t>
  </si>
  <si>
    <t>7601002017015</t>
  </si>
  <si>
    <t>Spitalregion Fürstenland-Toggenburg</t>
  </si>
  <si>
    <t>Spital Wattwil Apotheke</t>
  </si>
  <si>
    <t>Steig</t>
  </si>
  <si>
    <t>9630</t>
  </si>
  <si>
    <t>Wattwil</t>
  </si>
  <si>
    <t>7601002004930</t>
  </si>
  <si>
    <t>Zürcher RehaZentrum Wald</t>
  </si>
  <si>
    <t>Faltigbergstrasse</t>
  </si>
  <si>
    <t>8636</t>
  </si>
  <si>
    <t>Wald ZH</t>
  </si>
  <si>
    <t>7601002097338</t>
  </si>
  <si>
    <t>Rehaklinik Zihlschlacht AG</t>
  </si>
  <si>
    <t>Zentralmagazin</t>
  </si>
  <si>
    <t>Hauptstrasse</t>
  </si>
  <si>
    <t>2-4</t>
  </si>
  <si>
    <t>8588</t>
  </si>
  <si>
    <t>Zihlschlacht</t>
  </si>
  <si>
    <t>7601002072151</t>
  </si>
  <si>
    <t>Universitätsspital Zürich</t>
  </si>
  <si>
    <t>Klinik für Klinische Pharmakologie und Toxikologie</t>
  </si>
  <si>
    <t>Rämistrasse</t>
  </si>
  <si>
    <t>8091</t>
  </si>
  <si>
    <t>7601002016858</t>
  </si>
  <si>
    <t>Kantonsspital Baden AG</t>
  </si>
  <si>
    <t>Im Ergel</t>
  </si>
  <si>
    <t>5404</t>
  </si>
  <si>
    <t>Baden</t>
  </si>
  <si>
    <t>7601002056311</t>
  </si>
  <si>
    <t>Pharmacie Interhospitalière de la Côte</t>
  </si>
  <si>
    <t>chemin du Crêt</t>
  </si>
  <si>
    <t>1110</t>
  </si>
  <si>
    <t>Morges</t>
  </si>
  <si>
    <t>7601002002875</t>
  </si>
  <si>
    <t>Klinik Gut AG St. Moritz</t>
  </si>
  <si>
    <t>Via Arona</t>
  </si>
  <si>
    <t>7500</t>
  </si>
  <si>
    <t>St. Moritz</t>
  </si>
  <si>
    <t>7601002005043</t>
  </si>
  <si>
    <t>Zentrale - Apotheke</t>
  </si>
  <si>
    <t>Lenggstrasse</t>
  </si>
  <si>
    <t>7601002017039</t>
  </si>
  <si>
    <t>Spital Grabs / Apotheke</t>
  </si>
  <si>
    <t>9472</t>
  </si>
  <si>
    <t>Grabs</t>
  </si>
  <si>
    <t>7601002002455</t>
  </si>
  <si>
    <t>Clinique de Carouge</t>
  </si>
  <si>
    <t>avenue du Cardinal-Mermillod</t>
  </si>
  <si>
    <t>1227</t>
  </si>
  <si>
    <t>Carouge GE</t>
  </si>
  <si>
    <t>7601002001342</t>
  </si>
  <si>
    <t>Klinik Villa im Park - Apotheke</t>
  </si>
  <si>
    <t>Bernstrasse</t>
  </si>
  <si>
    <t>4852</t>
  </si>
  <si>
    <t>Rothrist</t>
  </si>
  <si>
    <t>7601002012799</t>
  </si>
  <si>
    <t>Schmerzklinik Basel - Apotheke</t>
  </si>
  <si>
    <t>Hirschgässlein</t>
  </si>
  <si>
    <t>11-15</t>
  </si>
  <si>
    <t>4010</t>
  </si>
  <si>
    <t>7601002027601</t>
  </si>
  <si>
    <t>Klinik Arlesheim AG</t>
  </si>
  <si>
    <t>Spitalapotheke der Klinik Arlesheim</t>
  </si>
  <si>
    <t>Stollenrain</t>
  </si>
  <si>
    <t>4144</t>
  </si>
  <si>
    <t>Arlesheim</t>
  </si>
  <si>
    <t>7601002024006</t>
  </si>
  <si>
    <t>Zürcher RehaZentrum Davos</t>
  </si>
  <si>
    <t>Klinikstrasse</t>
  </si>
  <si>
    <t>7272</t>
  </si>
  <si>
    <t>Davos Clavadel</t>
  </si>
  <si>
    <t>7601002031462</t>
  </si>
  <si>
    <t>Clinica Hildebrand</t>
  </si>
  <si>
    <t>Centro di riabilitazione Brissago - Farmacia</t>
  </si>
  <si>
    <t>via Crodolo</t>
  </si>
  <si>
    <t>6614</t>
  </si>
  <si>
    <t>Brissago</t>
  </si>
  <si>
    <t>7601002031479</t>
  </si>
  <si>
    <t>Clinica Ars Medica - Farmacia</t>
  </si>
  <si>
    <t>via Grumo</t>
  </si>
  <si>
    <t>16</t>
  </si>
  <si>
    <t>6929</t>
  </si>
  <si>
    <t>Gravesano</t>
  </si>
  <si>
    <t>7601002086523</t>
  </si>
  <si>
    <t>Bad Schinznach AG</t>
  </si>
  <si>
    <t>Privat-Klinik Im Park / Apotheke</t>
  </si>
  <si>
    <t>Badstrasse</t>
  </si>
  <si>
    <t>5116</t>
  </si>
  <si>
    <t>Schinznach Bad</t>
  </si>
  <si>
    <t>7601002107914</t>
  </si>
  <si>
    <t>Rehaklinik Bellikon</t>
  </si>
  <si>
    <t>Mutschellenstrasse</t>
  </si>
  <si>
    <t>5454</t>
  </si>
  <si>
    <t>Bellikon</t>
  </si>
  <si>
    <t>7601002023726</t>
  </si>
  <si>
    <t>Hochgebirgsklinik Davos AG</t>
  </si>
  <si>
    <t>Herman Burchard Strasse</t>
  </si>
  <si>
    <t>7265</t>
  </si>
  <si>
    <t>Davos Wolfgang</t>
  </si>
  <si>
    <t>7601002002424</t>
  </si>
  <si>
    <t>HFR hôpital fribourgeois - freiburger spital</t>
  </si>
  <si>
    <t>Standort Tafers - Verwaltung</t>
  </si>
  <si>
    <t>Maggenberg</t>
  </si>
  <si>
    <t>1712</t>
  </si>
  <si>
    <t>Tafers</t>
  </si>
  <si>
    <t>7601002001328</t>
  </si>
  <si>
    <t>Schützen Rheinfelden AG</t>
  </si>
  <si>
    <t>Klinik Schützen - Verwaltung</t>
  </si>
  <si>
    <t>Bahnhofstrasse</t>
  </si>
  <si>
    <t>4310</t>
  </si>
  <si>
    <t>Rheinfelden</t>
  </si>
  <si>
    <t>7601002087254</t>
  </si>
  <si>
    <t>Hirslanden AG - Klinik Hirslanden</t>
  </si>
  <si>
    <t>Witellikerstrasse</t>
  </si>
  <si>
    <t>40</t>
  </si>
  <si>
    <t>7601002020527</t>
  </si>
  <si>
    <t>Solothurner Spitäler AG - Bürgerspital Solothurn</t>
  </si>
  <si>
    <t>Schöngrünstrasse</t>
  </si>
  <si>
    <t>4500</t>
  </si>
  <si>
    <t>Solothurn</t>
  </si>
  <si>
    <t>SO</t>
  </si>
  <si>
    <t>7601002016797</t>
  </si>
  <si>
    <t>7601002001014</t>
  </si>
  <si>
    <t>Sanatorium Kilchberg AG</t>
  </si>
  <si>
    <t>Alte Landstrasse</t>
  </si>
  <si>
    <t>70</t>
  </si>
  <si>
    <t>7601002001595</t>
  </si>
  <si>
    <t>Universitäts-Kinderspital beider Basel UKBB</t>
  </si>
  <si>
    <t>Abrechnung</t>
  </si>
  <si>
    <t>33</t>
  </si>
  <si>
    <t>4056</t>
  </si>
  <si>
    <t>7601002004350</t>
  </si>
  <si>
    <t>GSMN Suisse SA, Clinique de Montchoisi</t>
  </si>
  <si>
    <t>chemin des Allinges</t>
  </si>
  <si>
    <t>7601002005418</t>
  </si>
  <si>
    <t>Clinique La Lignière SA</t>
  </si>
  <si>
    <t>la Lignière</t>
  </si>
  <si>
    <t>1196</t>
  </si>
  <si>
    <t>Gland</t>
  </si>
  <si>
    <t>7601002000925</t>
  </si>
  <si>
    <t>Klinik Meissenberg AG</t>
  </si>
  <si>
    <t>Meisenbergstrasse</t>
  </si>
  <si>
    <t>6300</t>
  </si>
  <si>
    <t>Zug</t>
  </si>
  <si>
    <t>7601002016780</t>
  </si>
  <si>
    <t>Klinik Schloss Mammern AG</t>
  </si>
  <si>
    <t>Dr. A. O. Fleisch-Strasse</t>
  </si>
  <si>
    <t>8265</t>
  </si>
  <si>
    <t>Mammern</t>
  </si>
  <si>
    <t>7601001364202</t>
  </si>
  <si>
    <t>Mailbox Logistik</t>
  </si>
  <si>
    <t>7601002024372</t>
  </si>
  <si>
    <t>St. Gallische Psychiatrie-Dienste Süd</t>
  </si>
  <si>
    <t>Klinik St. Pirminsberg / Apotheke</t>
  </si>
  <si>
    <t>Klosterweg</t>
  </si>
  <si>
    <t>7312</t>
  </si>
  <si>
    <t>Pfäfers</t>
  </si>
  <si>
    <t>7601002027687</t>
  </si>
  <si>
    <t>Lukas Spitalapotheke</t>
  </si>
  <si>
    <t>Brachmattstrasse</t>
  </si>
  <si>
    <t>7601002028219</t>
  </si>
  <si>
    <t>Site de Riaz - Pharmacie Centrale</t>
  </si>
  <si>
    <t>9</t>
  </si>
  <si>
    <t>1632</t>
  </si>
  <si>
    <t>Riaz</t>
  </si>
  <si>
    <t>7601002051248</t>
  </si>
  <si>
    <t>Hirslanden Klinik St. Anna AG</t>
  </si>
  <si>
    <t>Klinik Meggen - Apotheke</t>
  </si>
  <si>
    <t>Huobmattstrasse</t>
  </si>
  <si>
    <t>6045</t>
  </si>
  <si>
    <t>Meggen</t>
  </si>
  <si>
    <t>7601002004770</t>
  </si>
  <si>
    <t>Klinik St. Raphael AG</t>
  </si>
  <si>
    <t>In der Hinterzelg</t>
  </si>
  <si>
    <t>85</t>
  </si>
  <si>
    <t>8700</t>
  </si>
  <si>
    <t>Küsnacht ZH</t>
  </si>
  <si>
    <t>7601002001946</t>
  </si>
  <si>
    <t>SRO AG Gesundheitszentrum Huttwil</t>
  </si>
  <si>
    <t>51</t>
  </si>
  <si>
    <t>4950</t>
  </si>
  <si>
    <t>Huttwil</t>
  </si>
  <si>
    <t>7601002108010</t>
  </si>
  <si>
    <t>Klinik im Hof</t>
  </si>
  <si>
    <t>Parkstrasse</t>
  </si>
  <si>
    <t>9057</t>
  </si>
  <si>
    <t>Weissbad</t>
  </si>
  <si>
    <t>7601002002066</t>
  </si>
  <si>
    <t>Privatklinik Meiringen</t>
  </si>
  <si>
    <t>Willigen</t>
  </si>
  <si>
    <t>3860</t>
  </si>
  <si>
    <t>Meiringen</t>
  </si>
  <si>
    <t>7601002107846</t>
  </si>
  <si>
    <t>7601002030502</t>
  </si>
  <si>
    <t>HVS - CHVR - Hôpital de Sion</t>
  </si>
  <si>
    <t>avenue du Grand-Champsec</t>
  </si>
  <si>
    <t>80</t>
  </si>
  <si>
    <t>1950</t>
  </si>
  <si>
    <t>Sion</t>
  </si>
  <si>
    <t>7601002005357</t>
  </si>
  <si>
    <t>Clinica Ars Medica - Administration</t>
  </si>
  <si>
    <t>7601001349858</t>
  </si>
  <si>
    <t>Adus-Medica AG</t>
  </si>
  <si>
    <t>Breitestrasse</t>
  </si>
  <si>
    <t>8157</t>
  </si>
  <si>
    <t>Dielsdorf</t>
  </si>
  <si>
    <t>7601002017404</t>
  </si>
  <si>
    <t>AMEOS Seeklinikum Brunnen AG</t>
  </si>
  <si>
    <t>Gersauerstrasse</t>
  </si>
  <si>
    <t>8</t>
  </si>
  <si>
    <t>6440</t>
  </si>
  <si>
    <t>Brunnen</t>
  </si>
  <si>
    <t>7601002011938</t>
  </si>
  <si>
    <t>7601002082709</t>
  </si>
  <si>
    <t>hirslanden AndreasKlinik Cham Zug</t>
  </si>
  <si>
    <t>Rigistrasse</t>
  </si>
  <si>
    <t>6330</t>
  </si>
  <si>
    <t>Cham</t>
  </si>
  <si>
    <t>7601002011808</t>
  </si>
  <si>
    <t>Augenklinik Dr. A. Scarpatetti AG</t>
  </si>
  <si>
    <t>Gremmstrasse</t>
  </si>
  <si>
    <t>9053</t>
  </si>
  <si>
    <t>Teufen AR</t>
  </si>
  <si>
    <t>7601002001496</t>
  </si>
  <si>
    <t>Berit Klinik AG</t>
  </si>
  <si>
    <t>Vögelinsegg</t>
  </si>
  <si>
    <t>9042</t>
  </si>
  <si>
    <t>Speicher</t>
  </si>
  <si>
    <t>7601002027236</t>
  </si>
  <si>
    <t>7601002004060</t>
  </si>
  <si>
    <t>Berner Klinik Montana</t>
  </si>
  <si>
    <t>impasse Palace Bellevue</t>
  </si>
  <si>
    <t>7601002030397</t>
  </si>
  <si>
    <t>7601002000802</t>
  </si>
  <si>
    <t>Berner Reha Zentrum AG</t>
  </si>
  <si>
    <t>Schwendi</t>
  </si>
  <si>
    <t>299</t>
  </si>
  <si>
    <t>3625</t>
  </si>
  <si>
    <t>Heiligenschwendi</t>
  </si>
  <si>
    <t>7601002025263</t>
  </si>
  <si>
    <t>7601002052993</t>
  </si>
  <si>
    <t>Berry Clinic</t>
  </si>
  <si>
    <t>7601002000369</t>
  </si>
  <si>
    <t>Spital Affoltern</t>
  </si>
  <si>
    <t>Sonnenbergstrasse</t>
  </si>
  <si>
    <t>8910</t>
  </si>
  <si>
    <t>Affoltern am Albis</t>
  </si>
  <si>
    <t>7601002000475</t>
  </si>
  <si>
    <t>7601002097246</t>
  </si>
  <si>
    <t>Clinique et permanence d'Onex SA</t>
  </si>
  <si>
    <t>Clinique d'Onex</t>
  </si>
  <si>
    <t>route de Chancy</t>
  </si>
  <si>
    <t>98</t>
  </si>
  <si>
    <t>1213</t>
  </si>
  <si>
    <t>Onex</t>
  </si>
  <si>
    <t>7601002097260</t>
  </si>
  <si>
    <t>OnO Centre chirurgical de l'oeil SA</t>
  </si>
  <si>
    <t>place de la Gare</t>
  </si>
  <si>
    <t>7601002001717</t>
  </si>
  <si>
    <t>Insel Gruppe AG, Spital Belp</t>
  </si>
  <si>
    <t>Seftigenstrasse</t>
  </si>
  <si>
    <t>91</t>
  </si>
  <si>
    <t>3123</t>
  </si>
  <si>
    <t>Belp</t>
  </si>
  <si>
    <t>7601002019392</t>
  </si>
  <si>
    <t>89</t>
  </si>
  <si>
    <t>7601002002301</t>
  </si>
  <si>
    <t>7601002005203</t>
  </si>
  <si>
    <t>Klinik Susenberg</t>
  </si>
  <si>
    <t>Schreberweg</t>
  </si>
  <si>
    <t>8044</t>
  </si>
  <si>
    <t>7601002013741</t>
  </si>
  <si>
    <t>7601002000550</t>
  </si>
  <si>
    <t>Geriatrische Klinik St. Gallen AG</t>
  </si>
  <si>
    <t>94</t>
  </si>
  <si>
    <t>7601002024402</t>
  </si>
  <si>
    <t>Geriatrische Klinik St. Gallen</t>
  </si>
  <si>
    <t>7601002074803</t>
  </si>
  <si>
    <t>7601002055680</t>
  </si>
  <si>
    <t>Clinique Le Noirmont</t>
  </si>
  <si>
    <t>Réadaptation cardio-vasculaire</t>
  </si>
  <si>
    <t>chemin de Roc-Montès</t>
  </si>
  <si>
    <t>2340</t>
  </si>
  <si>
    <t>Le Noirmont</t>
  </si>
  <si>
    <t>JU</t>
  </si>
  <si>
    <t>7601002012447</t>
  </si>
  <si>
    <t>Centre Médical de Meyrin</t>
  </si>
  <si>
    <t>La Tour Hôpital Privé SA</t>
  </si>
  <si>
    <t>Promenade des Artisans</t>
  </si>
  <si>
    <t>7601002004497</t>
  </si>
  <si>
    <t>Réseau Santé Balcon du Jura.vd</t>
  </si>
  <si>
    <t>Les Rosiers - Pharmacie</t>
  </si>
  <si>
    <t>rue des Rosiers</t>
  </si>
  <si>
    <t>29</t>
  </si>
  <si>
    <t>1450</t>
  </si>
  <si>
    <t>Ste-Croix</t>
  </si>
  <si>
    <t>7601002004077</t>
  </si>
  <si>
    <t>HVS - CHVR - Centre Valaisan de Pneumologie</t>
  </si>
  <si>
    <t>route de la Moubra</t>
  </si>
  <si>
    <t>87</t>
  </si>
  <si>
    <t>7601002030366</t>
  </si>
  <si>
    <t>7601002003841</t>
  </si>
  <si>
    <t>Centro di riabilitazione Brissago</t>
  </si>
  <si>
    <t>7601002003902</t>
  </si>
  <si>
    <t>Clinica Luganese Moncucco SA</t>
  </si>
  <si>
    <t>Sede Moncucco e San Rocco - Amministrazione</t>
  </si>
  <si>
    <t>via Moncucco</t>
  </si>
  <si>
    <t>6903</t>
  </si>
  <si>
    <t>Lugano</t>
  </si>
  <si>
    <t>7601002012652</t>
  </si>
  <si>
    <t>Sede Moncucco e San Rocco - Farmacia</t>
  </si>
  <si>
    <t>6900</t>
  </si>
  <si>
    <t>7601002000130</t>
  </si>
  <si>
    <t>Clinica psichiatrica cantonale</t>
  </si>
  <si>
    <t>Direzione</t>
  </si>
  <si>
    <t>via Agostino Maspoli</t>
  </si>
  <si>
    <t>6850</t>
  </si>
  <si>
    <t>Mendrisio</t>
  </si>
  <si>
    <t>7601002031080</t>
  </si>
  <si>
    <t>7601002003810</t>
  </si>
  <si>
    <t>Clinica Psichiatrica di Giorno</t>
  </si>
  <si>
    <t>Via Lugano</t>
  </si>
  <si>
    <t>6982</t>
  </si>
  <si>
    <t>Agno</t>
  </si>
  <si>
    <t>7601002054799</t>
  </si>
  <si>
    <t>7601002000826</t>
  </si>
  <si>
    <t>Clinica Sant'Anna - Amministrazione</t>
  </si>
  <si>
    <t>via san Anna</t>
  </si>
  <si>
    <t>6924</t>
  </si>
  <si>
    <t>Sorengo</t>
  </si>
  <si>
    <t>7601002012584</t>
  </si>
  <si>
    <t>Clinica Sant'Anna - Farmacia</t>
  </si>
  <si>
    <t>via S. Anna</t>
  </si>
  <si>
    <t>7601002003957</t>
  </si>
  <si>
    <t>Clinica Santa Croce SA</t>
  </si>
  <si>
    <t>via al Parco</t>
  </si>
  <si>
    <t>6644</t>
  </si>
  <si>
    <t>Orselina</t>
  </si>
  <si>
    <t>7601002003971</t>
  </si>
  <si>
    <t>Clinica Viarnetto</t>
  </si>
  <si>
    <t>Amministrazione</t>
  </si>
  <si>
    <t>Via Ceresio</t>
  </si>
  <si>
    <t>34B</t>
  </si>
  <si>
    <t>6963</t>
  </si>
  <si>
    <t>Pregassona</t>
  </si>
  <si>
    <t>7601002012607</t>
  </si>
  <si>
    <t>34b</t>
  </si>
  <si>
    <t>7601002003865</t>
  </si>
  <si>
    <t>Clinica Villaverde 3</t>
  </si>
  <si>
    <t>Via Luvini</t>
  </si>
  <si>
    <t>7601002012645</t>
  </si>
  <si>
    <t>7601002002523</t>
  </si>
  <si>
    <t>Clinique Belmont Sàrl</t>
  </si>
  <si>
    <t>Route de Chêne</t>
  </si>
  <si>
    <t>1207</t>
  </si>
  <si>
    <t>7601002004329</t>
  </si>
  <si>
    <t>Clinique Bois-Cerf - Pharmacie</t>
  </si>
  <si>
    <t>7601002087247</t>
  </si>
  <si>
    <t>Clinique Bois-Cerf - Administration</t>
  </si>
  <si>
    <t>7601002004435</t>
  </si>
  <si>
    <t>Clinique Bon Port Biotonus</t>
  </si>
  <si>
    <t>rue de Bon-Port</t>
  </si>
  <si>
    <t>1820</t>
  </si>
  <si>
    <t>Montreux</t>
  </si>
  <si>
    <t>7601002097161</t>
  </si>
  <si>
    <t>Facturation</t>
  </si>
  <si>
    <t>Territet</t>
  </si>
  <si>
    <t>7601002012379</t>
  </si>
  <si>
    <t>Clinique Dr Burki de Chirurgie Esthétique SA</t>
  </si>
  <si>
    <t>place Claparede</t>
  </si>
  <si>
    <t>7601002086219</t>
  </si>
  <si>
    <t>Clinique Cecil - Centrale d'achat</t>
  </si>
  <si>
    <t>7601002087230</t>
  </si>
  <si>
    <t>Clinique Cecil - Administration</t>
  </si>
  <si>
    <t>7601002002363</t>
  </si>
  <si>
    <t>Clinique Générale Ste-Anne - Administration</t>
  </si>
  <si>
    <t>7601002030335</t>
  </si>
  <si>
    <t>Clinique Genevoise de Montana</t>
  </si>
  <si>
    <t>impasse Clairmont</t>
  </si>
  <si>
    <t>7601002004084</t>
  </si>
  <si>
    <t>7601002005401</t>
  </si>
  <si>
    <t>Clinique La Métairie</t>
  </si>
  <si>
    <t>avenue de Bois-Bougy</t>
  </si>
  <si>
    <t>1260</t>
  </si>
  <si>
    <t>Nyon</t>
  </si>
  <si>
    <t>7601002004213</t>
  </si>
  <si>
    <t>Clinique La Prairie SA</t>
  </si>
  <si>
    <t>rue du Lac</t>
  </si>
  <si>
    <t>142</t>
  </si>
  <si>
    <t>1815</t>
  </si>
  <si>
    <t>Clarens</t>
  </si>
  <si>
    <t>7601002004411</t>
  </si>
  <si>
    <t>Fondation Miremont</t>
  </si>
  <si>
    <t>EMS - CTR / Administration</t>
  </si>
  <si>
    <t>avenue Rollier</t>
  </si>
  <si>
    <t>1854</t>
  </si>
  <si>
    <t>Leysin</t>
  </si>
  <si>
    <t>7601002000772</t>
  </si>
  <si>
    <t>Clinique Montbrillant - Administration</t>
  </si>
  <si>
    <t>rue de la Montagne</t>
  </si>
  <si>
    <t>2300</t>
  </si>
  <si>
    <t>La Chaux-de-Fonds</t>
  </si>
  <si>
    <t>7601002028790</t>
  </si>
  <si>
    <t>Clinique Montbrillant - Pharmacie</t>
  </si>
  <si>
    <t>7601002000888</t>
  </si>
  <si>
    <t>HVS - CHVR - Clinique Saint-Amé</t>
  </si>
  <si>
    <t>vers Saint-Amé</t>
  </si>
  <si>
    <t>1890</t>
  </si>
  <si>
    <t>St-Maurice</t>
  </si>
  <si>
    <t>7601001075795</t>
  </si>
  <si>
    <t>7601002000871</t>
  </si>
  <si>
    <t>GSMN Suisse SA - Clinique de Valmont</t>
  </si>
  <si>
    <t>route de Valmont</t>
  </si>
  <si>
    <t>1823</t>
  </si>
  <si>
    <t>Glion</t>
  </si>
  <si>
    <t>7601002002530</t>
  </si>
  <si>
    <t>MV SANTE Clinique Champel SA</t>
  </si>
  <si>
    <t>avenue de Champel</t>
  </si>
  <si>
    <t>7601002002486</t>
  </si>
  <si>
    <t>Clinique de Joli-Mont</t>
  </si>
  <si>
    <t>avenue Trembley</t>
  </si>
  <si>
    <t>1209</t>
  </si>
  <si>
    <t>7601002004237</t>
  </si>
  <si>
    <t>Fondation de Nant</t>
  </si>
  <si>
    <t>Hôpital Psychiatrique de Nant</t>
  </si>
  <si>
    <t>route de Nant</t>
  </si>
  <si>
    <t>1804</t>
  </si>
  <si>
    <t>Corsier-sur-Vevey</t>
  </si>
  <si>
    <t>7601002000819</t>
  </si>
  <si>
    <t>Leukerbad Clinic AG</t>
  </si>
  <si>
    <t>Willy-Spühlerstrasse</t>
  </si>
  <si>
    <t>3954</t>
  </si>
  <si>
    <t>Leukerbad</t>
  </si>
  <si>
    <t>7601002030304</t>
  </si>
  <si>
    <t>7601002004299</t>
  </si>
  <si>
    <t>Clinique de La Source</t>
  </si>
  <si>
    <t>avenue Alexandre-Vinet</t>
  </si>
  <si>
    <t>7601002012393</t>
  </si>
  <si>
    <t>Clinique de la Plaine SA</t>
  </si>
  <si>
    <t>rue Charles-Humbert</t>
  </si>
  <si>
    <t>7601002053990</t>
  </si>
  <si>
    <t>Clinique de Valère - Pharmacie</t>
  </si>
  <si>
    <t>rue de Pré-Fleuri</t>
  </si>
  <si>
    <t>7601002093521</t>
  </si>
  <si>
    <t>Clinique romande de réadaptation</t>
  </si>
  <si>
    <t>90</t>
  </si>
  <si>
    <t>7601002014472</t>
  </si>
  <si>
    <t>EMS - CTR / Pharmacie</t>
  </si>
  <si>
    <t>7601002055215</t>
  </si>
  <si>
    <t>Université de Genève</t>
  </si>
  <si>
    <t>Section de Médecine dentaire</t>
  </si>
  <si>
    <t>rue Barthélemy-Menn</t>
  </si>
  <si>
    <t>Genève 4</t>
  </si>
  <si>
    <t>7601002095099</t>
  </si>
  <si>
    <t>Ente Ospedaliero Cantonale EOC</t>
  </si>
  <si>
    <t>Direzione generale</t>
  </si>
  <si>
    <t>viale Officina</t>
  </si>
  <si>
    <t>6500</t>
  </si>
  <si>
    <t>Bellinzona</t>
  </si>
  <si>
    <t>7601002016162</t>
  </si>
  <si>
    <t>Klinik Gais AG</t>
  </si>
  <si>
    <t>Gäbrisstrasse</t>
  </si>
  <si>
    <t>9056</t>
  </si>
  <si>
    <t>Gais</t>
  </si>
  <si>
    <t>7601002020664</t>
  </si>
  <si>
    <t>7601002028110</t>
  </si>
  <si>
    <t>Universitäre Altersmedizin FELIX PLATTER</t>
  </si>
  <si>
    <t>Burgfelderstrasse</t>
  </si>
  <si>
    <t>101</t>
  </si>
  <si>
    <t>4055</t>
  </si>
  <si>
    <t>7601002000697</t>
  </si>
  <si>
    <t>7601002003964</t>
  </si>
  <si>
    <t>Clinica Fondazione Varini</t>
  </si>
  <si>
    <t>reparto clinica</t>
  </si>
  <si>
    <t>via Consiglio Mezzano</t>
  </si>
  <si>
    <t>38</t>
  </si>
  <si>
    <t>7601002097000</t>
  </si>
  <si>
    <t>GZO Spital Wetzikon</t>
  </si>
  <si>
    <t>66</t>
  </si>
  <si>
    <t>8620</t>
  </si>
  <si>
    <t>Wetzikon ZH</t>
  </si>
  <si>
    <t>7601002001236</t>
  </si>
  <si>
    <t>Gesundheitszentrum Fricktal AG</t>
  </si>
  <si>
    <t>Spital Laufenburg / Verwaltung</t>
  </si>
  <si>
    <t>5080</t>
  </si>
  <si>
    <t>Laufenburg</t>
  </si>
  <si>
    <t>7601002001311</t>
  </si>
  <si>
    <t>Spital Rheinfelden / Verwaltung</t>
  </si>
  <si>
    <t>Riburgerstrasse</t>
  </si>
  <si>
    <t>7601002020268</t>
  </si>
  <si>
    <t>Spital Laufenburg / Apotheke</t>
  </si>
  <si>
    <t>7601002020350</t>
  </si>
  <si>
    <t>Spital Rheinfelden / Apotheke</t>
  </si>
  <si>
    <t>7601002003896</t>
  </si>
  <si>
    <t>7601002023306</t>
  </si>
  <si>
    <t>Herz-Neuro-Zentrum Bodensee AG</t>
  </si>
  <si>
    <t>Weinbergstrasse</t>
  </si>
  <si>
    <t>8280</t>
  </si>
  <si>
    <t>Kreuzlingen</t>
  </si>
  <si>
    <t>7601002012010</t>
  </si>
  <si>
    <t>7601002028042</t>
  </si>
  <si>
    <t>Palliativzentrum Hildegard</t>
  </si>
  <si>
    <t>Hildegard Klinik AG, Apotheke</t>
  </si>
  <si>
    <t>St. Alban-Ring</t>
  </si>
  <si>
    <t>151</t>
  </si>
  <si>
    <t>7601002001649</t>
  </si>
  <si>
    <t>Hildegard Klinik AG, Verwaltung</t>
  </si>
  <si>
    <t>7601002001816</t>
  </si>
  <si>
    <t>Hirslanden Bern AG - Klinik Permanence</t>
  </si>
  <si>
    <t>Bümplizstrasse</t>
  </si>
  <si>
    <t>83</t>
  </si>
  <si>
    <t>3018</t>
  </si>
  <si>
    <t>7601002002783</t>
  </si>
  <si>
    <t>7601002001007</t>
  </si>
  <si>
    <t>Privatklinik Hohenegg AG</t>
  </si>
  <si>
    <t>Hohenegg</t>
  </si>
  <si>
    <t>8706</t>
  </si>
  <si>
    <t>Meilen</t>
  </si>
  <si>
    <t>7601002019286</t>
  </si>
  <si>
    <t>7601002095068</t>
  </si>
  <si>
    <t>Hospiz im Park</t>
  </si>
  <si>
    <t>7601002055246</t>
  </si>
  <si>
    <t>Département de gériatrie, Poliger Rive gauche</t>
  </si>
  <si>
    <t>Rue des Bains</t>
  </si>
  <si>
    <t>35</t>
  </si>
  <si>
    <t>7601002055505</t>
  </si>
  <si>
    <t>Département de gériatrie, Poliger Rive droite</t>
  </si>
  <si>
    <t>Chemin Colladon</t>
  </si>
  <si>
    <t>7601001049048</t>
  </si>
  <si>
    <t>Division de pharmacologie et toxicologie cliniques</t>
  </si>
  <si>
    <t>7601002004527</t>
  </si>
  <si>
    <t>Centre de Psychiatrie du Nord Vaudois</t>
  </si>
  <si>
    <t>avenue des Sports</t>
  </si>
  <si>
    <t>12B</t>
  </si>
  <si>
    <t>1400</t>
  </si>
  <si>
    <t>Yverdon-les-Bains</t>
  </si>
  <si>
    <t>7601002017633</t>
  </si>
  <si>
    <t>Division des Finances</t>
  </si>
  <si>
    <t>7601002017725</t>
  </si>
  <si>
    <t>7601002004183</t>
  </si>
  <si>
    <t>eHnv, Etablissements Hospitaliers du Nord Vaudois</t>
  </si>
  <si>
    <t>Site de Chamblon</t>
  </si>
  <si>
    <t>1436</t>
  </si>
  <si>
    <t>Chamblon</t>
  </si>
  <si>
    <t>7601002000406</t>
  </si>
  <si>
    <t>rue de la Rochette</t>
  </si>
  <si>
    <t>1470</t>
  </si>
  <si>
    <t>Estavayer-le-Lac</t>
  </si>
  <si>
    <t>7601002028257</t>
  </si>
  <si>
    <t>7601002004114</t>
  </si>
  <si>
    <t>HVS - CHVR - Hôpital psychiatrique de Malévoz</t>
  </si>
  <si>
    <t>route de Morgins</t>
  </si>
  <si>
    <t>1870</t>
  </si>
  <si>
    <t>Monthey</t>
  </si>
  <si>
    <t>7601002030458</t>
  </si>
  <si>
    <t>7601002004473</t>
  </si>
  <si>
    <t>Hôpital psychiatrique de Prangins - Pharmacie</t>
  </si>
  <si>
    <t>Chemin Oscar Forel</t>
  </si>
  <si>
    <t>1197</t>
  </si>
  <si>
    <t>Prangins</t>
  </si>
  <si>
    <t>7601002004282</t>
  </si>
  <si>
    <t>Hôpital psy. de Prangins - Service psychogériatrie</t>
  </si>
  <si>
    <t>chemin Oscar Forel</t>
  </si>
  <si>
    <t>7601002004428</t>
  </si>
  <si>
    <t>Site de Montreux - Pharmacie</t>
  </si>
  <si>
    <t>avenue de Belmont</t>
  </si>
  <si>
    <t>7601002001021</t>
  </si>
  <si>
    <t>Site de Mottex - Pharmacie</t>
  </si>
  <si>
    <t>chemin de Mottex</t>
  </si>
  <si>
    <t>1807</t>
  </si>
  <si>
    <t>Blonay</t>
  </si>
  <si>
    <t>7601002004138</t>
  </si>
  <si>
    <t>HVS - Hôpital du Valais</t>
  </si>
  <si>
    <t>Service fournisseurs HVS</t>
  </si>
  <si>
    <t>av. du Grand-Champsec</t>
  </si>
  <si>
    <t>86</t>
  </si>
  <si>
    <t>7601002000291</t>
  </si>
  <si>
    <t>Hôpital du Jura (H-JU) - Direction</t>
  </si>
  <si>
    <t>(aigu, ambulatoire, rééducation et psychiatrie)</t>
  </si>
  <si>
    <t>chemin de l'Hôpital</t>
  </si>
  <si>
    <t>2900</t>
  </si>
  <si>
    <t>Porrentruy</t>
  </si>
  <si>
    <t>7601002028868</t>
  </si>
  <si>
    <t>7601002017701</t>
  </si>
  <si>
    <t>Site de Fribourg-Freiburg - Pharmacie</t>
  </si>
  <si>
    <t>Chemin des Pensionnats</t>
  </si>
  <si>
    <t>2/6</t>
  </si>
  <si>
    <t>1752</t>
  </si>
  <si>
    <t>Villars-sur-Glâne</t>
  </si>
  <si>
    <t>7601002055628</t>
  </si>
  <si>
    <t>7601002002578</t>
  </si>
  <si>
    <t>Hôpital des Trois Chênes</t>
  </si>
  <si>
    <t>chemin du Pont-Bochet</t>
  </si>
  <si>
    <t>1226</t>
  </si>
  <si>
    <t>Thônex</t>
  </si>
  <si>
    <t>7601002004244</t>
  </si>
  <si>
    <t>Hôpital de Lavaux</t>
  </si>
  <si>
    <t>chemin des Colombaires</t>
  </si>
  <si>
    <t>1096</t>
  </si>
  <si>
    <t>Cully</t>
  </si>
  <si>
    <t>7601002002448</t>
  </si>
  <si>
    <t>Hôpital de Loëx</t>
  </si>
  <si>
    <t>route de Loëx</t>
  </si>
  <si>
    <t>1233</t>
  </si>
  <si>
    <t>Bernex</t>
  </si>
  <si>
    <t>7601002000758</t>
  </si>
  <si>
    <t>Groupement Hosp. de l'Ouest Lémanique SA (GHOL)</t>
  </si>
  <si>
    <t>Hôpital de Rolle</t>
  </si>
  <si>
    <t>1180</t>
  </si>
  <si>
    <t>Rolle</t>
  </si>
  <si>
    <t>7601002000703</t>
  </si>
  <si>
    <t>7601002004442</t>
  </si>
  <si>
    <t>EHC - Hôpital de Morges</t>
  </si>
  <si>
    <t>Chemin du Crêt</t>
  </si>
  <si>
    <t>7601002000659</t>
  </si>
  <si>
    <t>Site de la Providence - Pharmacie</t>
  </si>
  <si>
    <t>avenue de la Prairie</t>
  </si>
  <si>
    <t>7601002004169</t>
  </si>
  <si>
    <t>Site d'Aigle - Pharmacie</t>
  </si>
  <si>
    <t>chemin du Grand-Chêne</t>
  </si>
  <si>
    <t>1860</t>
  </si>
  <si>
    <t>Aigle</t>
  </si>
  <si>
    <t>7601002030465</t>
  </si>
  <si>
    <t>Site de Monthey - Pharmacie</t>
  </si>
  <si>
    <t>7601002002080</t>
  </si>
  <si>
    <t>rue Beausite</t>
  </si>
  <si>
    <t>49</t>
  </si>
  <si>
    <t>2740</t>
  </si>
  <si>
    <t>Moutier</t>
  </si>
  <si>
    <t>7601002028943</t>
  </si>
  <si>
    <t>7601002028233</t>
  </si>
  <si>
    <t>Centre de soins hospitaliers - Pharmacie du RFSM</t>
  </si>
  <si>
    <t>7601002000260</t>
  </si>
  <si>
    <t>HVS - CHVR - Hôpital de Martigny</t>
  </si>
  <si>
    <t>avenue de la Fusion</t>
  </si>
  <si>
    <t>1920</t>
  </si>
  <si>
    <t>Martigny</t>
  </si>
  <si>
    <t>7601002030328</t>
  </si>
  <si>
    <t>7601002087216</t>
  </si>
  <si>
    <t>Site du Samaritain - Administration</t>
  </si>
  <si>
    <t>7601002002585</t>
  </si>
  <si>
    <t>RehaClinic Braunwald</t>
  </si>
  <si>
    <t>Niederschlachtstrasse</t>
  </si>
  <si>
    <t>8784</t>
  </si>
  <si>
    <t>Braunwald</t>
  </si>
  <si>
    <t>7601002001724</t>
  </si>
  <si>
    <t>Debitoren Buchhaltung</t>
  </si>
  <si>
    <t>18</t>
  </si>
  <si>
    <t>7601002005296</t>
  </si>
  <si>
    <t>Frauenklinik, Verwaltung</t>
  </si>
  <si>
    <t>Effingerstrasse</t>
  </si>
  <si>
    <t>102</t>
  </si>
  <si>
    <t>7601002028004</t>
  </si>
  <si>
    <t>Universitätsspital Basel</t>
  </si>
  <si>
    <t>Spital-Pharmazie</t>
  </si>
  <si>
    <t>4031</t>
  </si>
  <si>
    <t>7601002002479</t>
  </si>
  <si>
    <t>Clinique de psychiatrie Belle-Idée</t>
  </si>
  <si>
    <t>chemin du Petit-Bel-Air</t>
  </si>
  <si>
    <t>1225</t>
  </si>
  <si>
    <t>Chêne-Bourg</t>
  </si>
  <si>
    <t>7601002000987</t>
  </si>
  <si>
    <t>Institution de Lavigny</t>
  </si>
  <si>
    <t>Hôpital Neurologique</t>
  </si>
  <si>
    <t>route du Vignoble</t>
  </si>
  <si>
    <t>1175</t>
  </si>
  <si>
    <t>Lavigny</t>
  </si>
  <si>
    <t>7601002001526</t>
  </si>
  <si>
    <t>Pfeffingerweg</t>
  </si>
  <si>
    <t>7601002086370</t>
  </si>
  <si>
    <t>Ambulant</t>
  </si>
  <si>
    <t>7601002028745</t>
  </si>
  <si>
    <t>7601002028776</t>
  </si>
  <si>
    <t>Luzerner Kantonsspital - Standort Wolhusen</t>
  </si>
  <si>
    <t>50</t>
  </si>
  <si>
    <t>6110</t>
  </si>
  <si>
    <t>Wolhusen</t>
  </si>
  <si>
    <t>7601002002646</t>
  </si>
  <si>
    <t>7601002000949</t>
  </si>
  <si>
    <t>Klinik Wil / Verwaltung</t>
  </si>
  <si>
    <t>7601002020657</t>
  </si>
  <si>
    <t>Solothurner Spitäler AG</t>
  </si>
  <si>
    <t>Psychiatrische Dienste</t>
  </si>
  <si>
    <t>Weissensteinstrasse</t>
  </si>
  <si>
    <t>7601002003339</t>
  </si>
  <si>
    <t>Klinik St. Pirminsberg</t>
  </si>
  <si>
    <t>7601002004978</t>
  </si>
  <si>
    <t>Integrierte Psychiatrie Winterthur - ipw</t>
  </si>
  <si>
    <t>Klinik Schlosstal, Apotheke</t>
  </si>
  <si>
    <t>Wieshofstrasse</t>
  </si>
  <si>
    <t>8408</t>
  </si>
  <si>
    <t>7601002027823</t>
  </si>
  <si>
    <t>Kantonale Psychiatrische Klinik</t>
  </si>
  <si>
    <t>7601002003407</t>
  </si>
  <si>
    <t>7601002013772</t>
  </si>
  <si>
    <t>Universität Zürich, Vetsuisse-Fakultät</t>
  </si>
  <si>
    <t>Tierspital Zürich</t>
  </si>
  <si>
    <t>Winterthurerstrasse</t>
  </si>
  <si>
    <t>260</t>
  </si>
  <si>
    <t>8057</t>
  </si>
  <si>
    <t>7601002001137</t>
  </si>
  <si>
    <t>Verwaltung, Finanzen und Dienste</t>
  </si>
  <si>
    <t>7601002096829</t>
  </si>
  <si>
    <t>Rampe Haus 17/Apotheke/Südallee</t>
  </si>
  <si>
    <t>7601002096843</t>
  </si>
  <si>
    <t>Haus 1 UG Apotheke / Südallee</t>
  </si>
  <si>
    <t>7601002096942</t>
  </si>
  <si>
    <t>Einkauf und Vesorgung</t>
  </si>
  <si>
    <t>7601002001144</t>
  </si>
  <si>
    <t>7601002000185</t>
  </si>
  <si>
    <t>7601002002592</t>
  </si>
  <si>
    <t>7601002002042</t>
  </si>
  <si>
    <t>7601002001540</t>
  </si>
  <si>
    <t>7601002001120</t>
  </si>
  <si>
    <t>Betriebswirtschaft</t>
  </si>
  <si>
    <t>6000</t>
  </si>
  <si>
    <t>Luzern 16</t>
  </si>
  <si>
    <t>7601002000543</t>
  </si>
  <si>
    <t>Spital Thurgau AG - Kantonsspital Münsterlingen</t>
  </si>
  <si>
    <t>7601002017152</t>
  </si>
  <si>
    <t>7601002000222</t>
  </si>
  <si>
    <t>7601002020619</t>
  </si>
  <si>
    <t>Solothurner Spitäler AG - Kantonsspital Olten</t>
  </si>
  <si>
    <t>Baslerstrasse</t>
  </si>
  <si>
    <t>150</t>
  </si>
  <si>
    <t>4600</t>
  </si>
  <si>
    <t>Olten</t>
  </si>
  <si>
    <t>7601002000208</t>
  </si>
  <si>
    <t>Spitäler St. Gallen, Rorschach, Flawil</t>
  </si>
  <si>
    <t>7601002004039</t>
  </si>
  <si>
    <t>Kantonsspital Uri</t>
  </si>
  <si>
    <t>6460</t>
  </si>
  <si>
    <t>Altdorf UR</t>
  </si>
  <si>
    <t>UR</t>
  </si>
  <si>
    <t>7601002000178</t>
  </si>
  <si>
    <t>Kantonsspitalapotheke Winterthur (KAW)</t>
  </si>
  <si>
    <t>Brauerstrasse</t>
  </si>
  <si>
    <t>7601002017947</t>
  </si>
  <si>
    <t>Kinderklinik Wildermeth</t>
  </si>
  <si>
    <t>7601002051927</t>
  </si>
  <si>
    <t>KTK Kindertagesklinik Liestal AG</t>
  </si>
  <si>
    <t>Oristalstrasse</t>
  </si>
  <si>
    <t>87A</t>
  </si>
  <si>
    <t>7601002026833</t>
  </si>
  <si>
    <t>Klinik Adelheid AG</t>
  </si>
  <si>
    <t>Höhenweg</t>
  </si>
  <si>
    <t>71</t>
  </si>
  <si>
    <t>6314</t>
  </si>
  <si>
    <t>Unterägeri</t>
  </si>
  <si>
    <t>7601002004589</t>
  </si>
  <si>
    <t>7601002000796</t>
  </si>
  <si>
    <t>7601002086189</t>
  </si>
  <si>
    <t>Einkauf</t>
  </si>
  <si>
    <t>7601002003728</t>
  </si>
  <si>
    <t>Venenklinik Bellevue AG</t>
  </si>
  <si>
    <t>Brückenstrasse</t>
  </si>
  <si>
    <t>7601002023252</t>
  </si>
  <si>
    <t>7601002024167</t>
  </si>
  <si>
    <t>7601002000857</t>
  </si>
  <si>
    <t>7601002085366</t>
  </si>
  <si>
    <t>7601002017787</t>
  </si>
  <si>
    <t>7601002011839</t>
  </si>
  <si>
    <t>7601002086172</t>
  </si>
  <si>
    <t>7601002003629</t>
  </si>
  <si>
    <t>Klinik Aadorf AG</t>
  </si>
  <si>
    <t>Fohrenbergstrasse</t>
  </si>
  <si>
    <t>23</t>
  </si>
  <si>
    <t>8355</t>
  </si>
  <si>
    <t>Aadorf</t>
  </si>
  <si>
    <t>7601002022804</t>
  </si>
  <si>
    <t>7601002001861</t>
  </si>
  <si>
    <t>Hirslanden Klinik Linde AG</t>
  </si>
  <si>
    <t>Blumenrain</t>
  </si>
  <si>
    <t>105</t>
  </si>
  <si>
    <t>2503</t>
  </si>
  <si>
    <t>7601002018043</t>
  </si>
  <si>
    <t>7601002003322</t>
  </si>
  <si>
    <t>Thurklinik AG</t>
  </si>
  <si>
    <t>123a</t>
  </si>
  <si>
    <t>9244</t>
  </si>
  <si>
    <t>Niederuzwil</t>
  </si>
  <si>
    <t>7601002027342</t>
  </si>
  <si>
    <t>7601002012898</t>
  </si>
  <si>
    <t>7601002020626</t>
  </si>
  <si>
    <t>Pallas Klinik - Augen + Augenlaser,</t>
  </si>
  <si>
    <t>Kontaktlinsen, Haut + Venen, Schönheit</t>
  </si>
  <si>
    <t>Louis Giroud-Strasse</t>
  </si>
  <si>
    <t>7601002011662</t>
  </si>
  <si>
    <t>Pallas Kliniken AG</t>
  </si>
  <si>
    <t>Vitomed</t>
  </si>
  <si>
    <t>7601002092531</t>
  </si>
  <si>
    <t>Klinik Piano AG</t>
  </si>
  <si>
    <t>Gottstattstrasse</t>
  </si>
  <si>
    <t>2504</t>
  </si>
  <si>
    <t>7601002005395</t>
  </si>
  <si>
    <t>7601002018968</t>
  </si>
  <si>
    <t>Klinik SGM Langenthal</t>
  </si>
  <si>
    <t>7601002080941</t>
  </si>
  <si>
    <t>7601002003759</t>
  </si>
  <si>
    <t>7601002020367</t>
  </si>
  <si>
    <t>Klinik Schützen - Apotheke</t>
  </si>
  <si>
    <t>7601002003735</t>
  </si>
  <si>
    <t>Klinik Seeschau AG</t>
  </si>
  <si>
    <t>Bernrainstrasse</t>
  </si>
  <si>
    <t>7601002023269</t>
  </si>
  <si>
    <t>7601002025317</t>
  </si>
  <si>
    <t>Siloah AG</t>
  </si>
  <si>
    <t>Akutklinik, Pflege und Rehabilitation - Apotheke</t>
  </si>
  <si>
    <t>Worbstrasse</t>
  </si>
  <si>
    <t>324</t>
  </si>
  <si>
    <t>3073</t>
  </si>
  <si>
    <t>Gümligen</t>
  </si>
  <si>
    <t>7601002001397</t>
  </si>
  <si>
    <t>Klinik Sonnenblick AG</t>
  </si>
  <si>
    <t>Mooshaldenstrasse</t>
  </si>
  <si>
    <t>5430</t>
  </si>
  <si>
    <t>Wettingen</t>
  </si>
  <si>
    <t>7601002027113</t>
  </si>
  <si>
    <t>7601002056076</t>
  </si>
  <si>
    <t>Klinik Sonnenbühl</t>
  </si>
  <si>
    <t>Sonnenbühl</t>
  </si>
  <si>
    <t>8311</t>
  </si>
  <si>
    <t>Brütten</t>
  </si>
  <si>
    <t>7601002002967</t>
  </si>
  <si>
    <t>7601002016940</t>
  </si>
  <si>
    <t>Klinik Stephanshorn AG</t>
  </si>
  <si>
    <t>9016</t>
  </si>
  <si>
    <t>7601002020756</t>
  </si>
  <si>
    <t>Klinik Gut AG Chur</t>
  </si>
  <si>
    <t>Lürlibadstrasse</t>
  </si>
  <si>
    <t>7601002023795</t>
  </si>
  <si>
    <t>7601002001458</t>
  </si>
  <si>
    <t>Hirslanden Klinik Am Rosenberg AG</t>
  </si>
  <si>
    <t>7601001049536</t>
  </si>
  <si>
    <t>Universitätskliniken für Zahnmedizin</t>
  </si>
  <si>
    <t>Hebelstrasse</t>
  </si>
  <si>
    <t>7601002013833</t>
  </si>
  <si>
    <t>Klinik für Nuklearmedizin</t>
  </si>
  <si>
    <t>7601002082259</t>
  </si>
  <si>
    <t>Zahnmedizinische Kliniken der Universität Bern</t>
  </si>
  <si>
    <t>Klinik für Oralchirurgie</t>
  </si>
  <si>
    <t>7601002000598</t>
  </si>
  <si>
    <t>Clienia Littenheid AG</t>
  </si>
  <si>
    <t>130</t>
  </si>
  <si>
    <t>9573</t>
  </si>
  <si>
    <t>Littenheid</t>
  </si>
  <si>
    <t>7601002023320</t>
  </si>
  <si>
    <t>7601002087797</t>
  </si>
  <si>
    <t>Ärztliche Leitung</t>
  </si>
  <si>
    <t>7601002055871</t>
  </si>
  <si>
    <t>KSM Klinik für Schlafmedizin</t>
  </si>
  <si>
    <t>Bad Zurzach</t>
  </si>
  <si>
    <t>5330</t>
  </si>
  <si>
    <t>7601002001212</t>
  </si>
  <si>
    <t>Klinik Im Hasel AG</t>
  </si>
  <si>
    <t>Hasel</t>
  </si>
  <si>
    <t>837</t>
  </si>
  <si>
    <t>5728</t>
  </si>
  <si>
    <t>Gontenschwil</t>
  </si>
  <si>
    <t>7601002096317</t>
  </si>
  <si>
    <t>Südhang Kompetenzzentrum für Mensch und Sucht</t>
  </si>
  <si>
    <t>Südhang</t>
  </si>
  <si>
    <t>3038</t>
  </si>
  <si>
    <t>Kirchlindach</t>
  </si>
  <si>
    <t>7601002026697</t>
  </si>
  <si>
    <t>Universität Bern</t>
  </si>
  <si>
    <t>Kleintierklinik, Apotheke</t>
  </si>
  <si>
    <t>Länggassstrasse</t>
  </si>
  <si>
    <t>128</t>
  </si>
  <si>
    <t>3001</t>
  </si>
  <si>
    <t>7601002005425</t>
  </si>
  <si>
    <t>Kleintierklinik, Verwaltung</t>
  </si>
  <si>
    <t>3012</t>
  </si>
  <si>
    <t>7601002005388</t>
  </si>
  <si>
    <t>Hirslanden AG - Klinik im Park</t>
  </si>
  <si>
    <t>Seestrasse</t>
  </si>
  <si>
    <t>247</t>
  </si>
  <si>
    <t>8038</t>
  </si>
  <si>
    <t>7601002086226</t>
  </si>
  <si>
    <t>7601002087261</t>
  </si>
  <si>
    <t>8002</t>
  </si>
  <si>
    <t>7601002026482</t>
  </si>
  <si>
    <t>7601002086196</t>
  </si>
  <si>
    <t>7601002074810</t>
  </si>
  <si>
    <t>Hirslanden AG - Corporate Office</t>
  </si>
  <si>
    <t>Boulevard Lilienthal</t>
  </si>
  <si>
    <t>8152</t>
  </si>
  <si>
    <t>Glattpark (Opfikon)</t>
  </si>
  <si>
    <t>7601002004626</t>
  </si>
  <si>
    <t>Gesundheitszentrum Sanitas</t>
  </si>
  <si>
    <t>8134</t>
  </si>
  <si>
    <t>Adliswil</t>
  </si>
  <si>
    <t>7601002024136</t>
  </si>
  <si>
    <t>7601002001519</t>
  </si>
  <si>
    <t>7601002002882</t>
  </si>
  <si>
    <t>7601002001274</t>
  </si>
  <si>
    <t>Stiftung Spital Muri</t>
  </si>
  <si>
    <t>5630</t>
  </si>
  <si>
    <t>Muri AG</t>
  </si>
  <si>
    <t>7601002020336</t>
  </si>
  <si>
    <t>7601002002660</t>
  </si>
  <si>
    <t>Kantonsspital Graubünden</t>
  </si>
  <si>
    <t>Standort Kreuzspital</t>
  </si>
  <si>
    <t>7601002083294</t>
  </si>
  <si>
    <t>Kurklinik Eden AG</t>
  </si>
  <si>
    <t>Panoramastrasse</t>
  </si>
  <si>
    <t>3854</t>
  </si>
  <si>
    <t>Oberried am Brienzersee</t>
  </si>
  <si>
    <t>7601002000437</t>
  </si>
  <si>
    <t>Lindenhofgruppe AG - Lindenhofspital</t>
  </si>
  <si>
    <t>Bremgartenstrasse</t>
  </si>
  <si>
    <t>117</t>
  </si>
  <si>
    <t>7601002025430</t>
  </si>
  <si>
    <t>Lindenhofgruppe AG</t>
  </si>
  <si>
    <t>7601002004091</t>
  </si>
  <si>
    <t>Route de l'Astoria</t>
  </si>
  <si>
    <t>7601002027892</t>
  </si>
  <si>
    <t>7601002000864</t>
  </si>
  <si>
    <t>Nouvelle Clinique Vert-Pré SA</t>
  </si>
  <si>
    <t>chemin de la Colombe</t>
  </si>
  <si>
    <t>1231</t>
  </si>
  <si>
    <t>Conches</t>
  </si>
  <si>
    <t>7601002030298</t>
  </si>
  <si>
    <t>7601002087537</t>
  </si>
  <si>
    <t>Clinique de l'Oeil Onex</t>
  </si>
  <si>
    <t>avenue Bois-de-la-Chapelle</t>
  </si>
  <si>
    <t>7601002003858</t>
  </si>
  <si>
    <t>Ospedale Malcantonese</t>
  </si>
  <si>
    <t>Castelrotto</t>
  </si>
  <si>
    <t>6980</t>
  </si>
  <si>
    <t>7601002003803</t>
  </si>
  <si>
    <t>Ospedale regionale Bellinzona e Valli</t>
  </si>
  <si>
    <t>Sede di Acquarossa</t>
  </si>
  <si>
    <t>Corzoneso Piano</t>
  </si>
  <si>
    <t>6716</t>
  </si>
  <si>
    <t>Acquarossa</t>
  </si>
  <si>
    <t>7601002003827</t>
  </si>
  <si>
    <t>Ospedale regionale Bellinzona e Valli EOC</t>
  </si>
  <si>
    <t>via Ospedale</t>
  </si>
  <si>
    <t>7601002003872</t>
  </si>
  <si>
    <t>Sede di Faido</t>
  </si>
  <si>
    <t>6760</t>
  </si>
  <si>
    <t>Faido</t>
  </si>
  <si>
    <t>7601002012546</t>
  </si>
  <si>
    <t>Ospedale regionale di Locarno La Carità EOC</t>
  </si>
  <si>
    <t>via all'Ospedale</t>
  </si>
  <si>
    <t>7601002002837</t>
  </si>
  <si>
    <t>Centro sanitario Valposchiavo</t>
  </si>
  <si>
    <t>Ospedale San Sisto, Acuto e ambulatorio</t>
  </si>
  <si>
    <t>Via da li Clüsüri</t>
  </si>
  <si>
    <t>7742</t>
  </si>
  <si>
    <t>Poschiavo</t>
  </si>
  <si>
    <t>7601002023832</t>
  </si>
  <si>
    <t>Ospedale San Sisto, Farmacia</t>
  </si>
  <si>
    <t>7601002000512</t>
  </si>
  <si>
    <t>Ospedale regionale di Mendrisio Beata Vergine EOC</t>
  </si>
  <si>
    <t>via Alfonso Turconi</t>
  </si>
  <si>
    <t>7601002012522</t>
  </si>
  <si>
    <t>7601002000529</t>
  </si>
  <si>
    <t>Ospedale regionale di Lugano EOC</t>
  </si>
  <si>
    <t>via Tesserete</t>
  </si>
  <si>
    <t>7601002031523</t>
  </si>
  <si>
    <t>7601002002868</t>
  </si>
  <si>
    <t>Center da sandà Val Müstair</t>
  </si>
  <si>
    <t>Gesundheitszentrum Val Müstair</t>
  </si>
  <si>
    <t>Sielva</t>
  </si>
  <si>
    <t>7536</t>
  </si>
  <si>
    <t>Sta. Maria Val Müstair</t>
  </si>
  <si>
    <t>7601002024280</t>
  </si>
  <si>
    <t>CSEB / Center da Sandà Engiadina Bassa</t>
  </si>
  <si>
    <t>Via da l'Ospidal</t>
  </si>
  <si>
    <t>280</t>
  </si>
  <si>
    <t>7550</t>
  </si>
  <si>
    <t>Scuol</t>
  </si>
  <si>
    <t>7601002024297</t>
  </si>
  <si>
    <t>7601002004817</t>
  </si>
  <si>
    <t>Paracelsus-Spital Richterswil AG</t>
  </si>
  <si>
    <t>Bergstrasse</t>
  </si>
  <si>
    <t>8805</t>
  </si>
  <si>
    <t>Richterswil</t>
  </si>
  <si>
    <t>7601002004510</t>
  </si>
  <si>
    <t>Clinique Paul Niehans SA</t>
  </si>
  <si>
    <t>quai Perdonnet</t>
  </si>
  <si>
    <t>7601002000017</t>
  </si>
  <si>
    <t>Policlinique de médecine</t>
  </si>
  <si>
    <t>7601002054928</t>
  </si>
  <si>
    <t>Centre de consultation psychiatrique</t>
  </si>
  <si>
    <t>et psychothérapique</t>
  </si>
  <si>
    <t>Rue du Tunnel</t>
  </si>
  <si>
    <t>1005</t>
  </si>
  <si>
    <t>7601002054904</t>
  </si>
  <si>
    <t>Policlinique Universitaire de psychogériatrie PUP</t>
  </si>
  <si>
    <t>Avenue de Morges</t>
  </si>
  <si>
    <t>7601002005364</t>
  </si>
  <si>
    <t>Hirslanden Klinik Birshof</t>
  </si>
  <si>
    <t>Reinacherstrasse</t>
  </si>
  <si>
    <t>4142</t>
  </si>
  <si>
    <t>Münchenstein</t>
  </si>
  <si>
    <t>7601002052306</t>
  </si>
  <si>
    <t>Praxis-Klinik-Ergolz AG</t>
  </si>
  <si>
    <t>Hammerstrasse</t>
  </si>
  <si>
    <t>7601002001564</t>
  </si>
  <si>
    <t>Praxisklinik Rennbahn AG</t>
  </si>
  <si>
    <t>Kriegackerstrasse</t>
  </si>
  <si>
    <t>4132</t>
  </si>
  <si>
    <t>Muttenz</t>
  </si>
  <si>
    <t>7601002027724</t>
  </si>
  <si>
    <t>7601002005128</t>
  </si>
  <si>
    <t>GSMN Suisse SA - Privatklinik Bethanien</t>
  </si>
  <si>
    <t>Toblerstrasse</t>
  </si>
  <si>
    <t>7601002003445</t>
  </si>
  <si>
    <t>Privatklinik Belair</t>
  </si>
  <si>
    <t>Rietstrasse</t>
  </si>
  <si>
    <t>8200</t>
  </si>
  <si>
    <t>7601002025201</t>
  </si>
  <si>
    <t>7601002003605</t>
  </si>
  <si>
    <t>Privatklinik Obach - Verwaltung</t>
  </si>
  <si>
    <t>Leopoldstrasse</t>
  </si>
  <si>
    <t>7601002005319</t>
  </si>
  <si>
    <t>Privatklinik Obach - Apotheke</t>
  </si>
  <si>
    <t>7601002074452</t>
  </si>
  <si>
    <t>Klinik für Aesthetische und Plastische Chirurgie</t>
  </si>
  <si>
    <t>Aesthetische Chirurgie Biel AG</t>
  </si>
  <si>
    <t>7601002016803</t>
  </si>
  <si>
    <t>Psychiatrische Klinik Königsfelden</t>
  </si>
  <si>
    <t>7601002055796</t>
  </si>
  <si>
    <t>7601001285422</t>
  </si>
  <si>
    <t>Klinik für Alterspsychiatrie</t>
  </si>
  <si>
    <t>7601002003049</t>
  </si>
  <si>
    <t>Klinik St. Urban - Verwaltung</t>
  </si>
  <si>
    <t>7601002001663</t>
  </si>
  <si>
    <t>Klinik Sonnenhalde AG</t>
  </si>
  <si>
    <t>Psychiatrie und Psychotherapie - Verwaltung</t>
  </si>
  <si>
    <t>Gänshaldenweg</t>
  </si>
  <si>
    <t>4125</t>
  </si>
  <si>
    <t>Riehen</t>
  </si>
  <si>
    <t>7601002000895</t>
  </si>
  <si>
    <t>7601002022996</t>
  </si>
  <si>
    <t>Psychiatrie und Psychotherapie - Apotheke</t>
  </si>
  <si>
    <t>7601002002639</t>
  </si>
  <si>
    <t>7601002055758</t>
  </si>
  <si>
    <t>Psychiatrischer Dienst</t>
  </si>
  <si>
    <t>Tagesklinik</t>
  </si>
  <si>
    <t>Progressastrasse</t>
  </si>
  <si>
    <t>3414</t>
  </si>
  <si>
    <t>Oberburg</t>
  </si>
  <si>
    <t>7601002001427</t>
  </si>
  <si>
    <t>RehaClinic Bad Zurzach</t>
  </si>
  <si>
    <t>Quellenstrasse</t>
  </si>
  <si>
    <t>7601002020145</t>
  </si>
  <si>
    <t>7601002002103</t>
  </si>
  <si>
    <t>Insel Gruppe AG, Spital Münsingen</t>
  </si>
  <si>
    <t>Krankenhausweg</t>
  </si>
  <si>
    <t>7601002019323</t>
  </si>
  <si>
    <t>7601002003469</t>
  </si>
  <si>
    <t>7601002001892</t>
  </si>
  <si>
    <t>Burgdorf, Verwaltung</t>
  </si>
  <si>
    <t>7601002002035</t>
  </si>
  <si>
    <t>Langnau, Verwaltung</t>
  </si>
  <si>
    <t>Dorfbergstrasse</t>
  </si>
  <si>
    <t>3550</t>
  </si>
  <si>
    <t>Langnau im Emmental</t>
  </si>
  <si>
    <t>7601002024846</t>
  </si>
  <si>
    <t>Langnau, Apotheke</t>
  </si>
  <si>
    <t>7601002001243</t>
  </si>
  <si>
    <t>Asana Spital Leuggern AG - Spital Leuggern</t>
  </si>
  <si>
    <t>7601002000468</t>
  </si>
  <si>
    <t>HVS - SZO - Spital Visp</t>
  </si>
  <si>
    <t>Pflanzettastrasse</t>
  </si>
  <si>
    <t>3930</t>
  </si>
  <si>
    <t>Visp</t>
  </si>
  <si>
    <t>7601002030526</t>
  </si>
  <si>
    <t>7601002002806</t>
  </si>
  <si>
    <t>Regionalspital Surselva AG</t>
  </si>
  <si>
    <t>7130</t>
  </si>
  <si>
    <t>Ilanz</t>
  </si>
  <si>
    <t>7601002023733</t>
  </si>
  <si>
    <t>7601002000451</t>
  </si>
  <si>
    <t>7601002055901</t>
  </si>
  <si>
    <t>Rehaklinik Hasliberg AG</t>
  </si>
  <si>
    <t>Laueli</t>
  </si>
  <si>
    <t>89B</t>
  </si>
  <si>
    <t>6083</t>
  </si>
  <si>
    <t>Hasliberg Hohfluh</t>
  </si>
  <si>
    <t>7601002003308</t>
  </si>
  <si>
    <t>Rehazentrum Walenstadtberg, Verwaltung</t>
  </si>
  <si>
    <t>Chnoblisbüel</t>
  </si>
  <si>
    <t>8881</t>
  </si>
  <si>
    <t>Walenstadtberg</t>
  </si>
  <si>
    <t>7601002024389</t>
  </si>
  <si>
    <t>Rehazentrum Walenstadtberg, Apotheke</t>
  </si>
  <si>
    <t>7601002023207</t>
  </si>
  <si>
    <t>7601002001168</t>
  </si>
  <si>
    <t>RehaClinic Baden</t>
  </si>
  <si>
    <t>Bäderstrasse</t>
  </si>
  <si>
    <t>5400</t>
  </si>
  <si>
    <t>7601002020152</t>
  </si>
  <si>
    <t>7601002056151</t>
  </si>
  <si>
    <t>Rehabilitationszentrum des Kinderspitals Zürich</t>
  </si>
  <si>
    <t>Mühlebergstrasse</t>
  </si>
  <si>
    <t>104</t>
  </si>
  <si>
    <t>7601002054805</t>
  </si>
  <si>
    <t>Reha Seewis</t>
  </si>
  <si>
    <t>Schlossstrasse</t>
  </si>
  <si>
    <t>7212</t>
  </si>
  <si>
    <t>Seewis Dorf</t>
  </si>
  <si>
    <t>7601002012812</t>
  </si>
  <si>
    <t>Rehab Basel AG - Apotheke</t>
  </si>
  <si>
    <t>Klinik für Neurorehabilitation und Paraplegiologie</t>
  </si>
  <si>
    <t>Im Burgfelderhof</t>
  </si>
  <si>
    <t>7601002020381</t>
  </si>
  <si>
    <t>7601002001304</t>
  </si>
  <si>
    <t>Reha Rheinfelden</t>
  </si>
  <si>
    <t>Salinenstrasse</t>
  </si>
  <si>
    <t>7601002020343</t>
  </si>
  <si>
    <t>7601002080996</t>
  </si>
  <si>
    <t>Rheinburg-Klinik AG</t>
  </si>
  <si>
    <t>Dorf</t>
  </si>
  <si>
    <t>9428</t>
  </si>
  <si>
    <t>Walzenhausen</t>
  </si>
  <si>
    <t>7601002016193</t>
  </si>
  <si>
    <t>7601002056298</t>
  </si>
  <si>
    <t>Rosenklinik AG</t>
  </si>
  <si>
    <t>Güterstrasse 21/</t>
  </si>
  <si>
    <t>8640</t>
  </si>
  <si>
    <t>Rapperswil SG</t>
  </si>
  <si>
    <t>7601002000499</t>
  </si>
  <si>
    <t>7601002017817</t>
  </si>
  <si>
    <t>7601002001755</t>
  </si>
  <si>
    <t>7601002001335</t>
  </si>
  <si>
    <t>Salina Medizin AG</t>
  </si>
  <si>
    <t>Privatklinik Salina / Verwaltung</t>
  </si>
  <si>
    <t>Roberstenstrasse</t>
  </si>
  <si>
    <t>7601002000932</t>
  </si>
  <si>
    <t>Clienia Schlössli AG</t>
  </si>
  <si>
    <t>Schlösslistrasse</t>
  </si>
  <si>
    <t>8618</t>
  </si>
  <si>
    <t>Oetwil am See</t>
  </si>
  <si>
    <t>7601002055864</t>
  </si>
  <si>
    <t>Schulthess Klinik</t>
  </si>
  <si>
    <t>Aussenstelle Zurzach</t>
  </si>
  <si>
    <t>7601002005135</t>
  </si>
  <si>
    <t>Lengghalde</t>
  </si>
  <si>
    <t>7601002005067</t>
  </si>
  <si>
    <t>EPI Apotheke</t>
  </si>
  <si>
    <t>7601002028653</t>
  </si>
  <si>
    <t>Schweizer Paraplegiker-Zentrum, Spitalapotheke</t>
  </si>
  <si>
    <t>Schweizer Paraplegiker-Zentrum Nottwil AG</t>
  </si>
  <si>
    <t>Guido A. Zäch Strasse</t>
  </si>
  <si>
    <t>6207</t>
  </si>
  <si>
    <t>Nottwil</t>
  </si>
  <si>
    <t>7601002001779</t>
  </si>
  <si>
    <t>Lindenhofgruppe AG - Sonnenhofspital</t>
  </si>
  <si>
    <t>Zentraleinkauf</t>
  </si>
  <si>
    <t>Buchserstrasse</t>
  </si>
  <si>
    <t>3006</t>
  </si>
  <si>
    <t>7601002025515</t>
  </si>
  <si>
    <t>7601002001786</t>
  </si>
  <si>
    <t>Lindenhofgruppe AG  - Engeriedspital</t>
  </si>
  <si>
    <t>Riedweg</t>
  </si>
  <si>
    <t>7601002001687</t>
  </si>
  <si>
    <t>Insel Gruppe AG, Spital Aarberg</t>
  </si>
  <si>
    <t>Lyss-Strasse</t>
  </si>
  <si>
    <t>3270</t>
  </si>
  <si>
    <t>Aarberg</t>
  </si>
  <si>
    <t>7601002017862</t>
  </si>
  <si>
    <t>7601002003186</t>
  </si>
  <si>
    <t>Spital Altstätten / Verwaltung</t>
  </si>
  <si>
    <t>Marolanistrasse</t>
  </si>
  <si>
    <t>9450</t>
  </si>
  <si>
    <t>Altstätten SG</t>
  </si>
  <si>
    <t>7601002016995</t>
  </si>
  <si>
    <t>Spital Altstätten / Apotheke</t>
  </si>
  <si>
    <t>7601002001762</t>
  </si>
  <si>
    <t>7601002086455</t>
  </si>
  <si>
    <t>7601002023689</t>
  </si>
  <si>
    <t>7601002019422</t>
  </si>
  <si>
    <t>Solothurner Spitäler AG - Spital Dornach</t>
  </si>
  <si>
    <t>Spitalweg</t>
  </si>
  <si>
    <t>4143</t>
  </si>
  <si>
    <t>Dornach</t>
  </si>
  <si>
    <t>7601002000567</t>
  </si>
  <si>
    <t>Kantonsspital St. Gallen - Spital Flawil</t>
  </si>
  <si>
    <t>9230</t>
  </si>
  <si>
    <t>Flawil</t>
  </si>
  <si>
    <t>7601002000383</t>
  </si>
  <si>
    <t>spital frutigen, Verwaltung</t>
  </si>
  <si>
    <t>Adelbodenstrasse</t>
  </si>
  <si>
    <t>3714</t>
  </si>
  <si>
    <t>Frutigen</t>
  </si>
  <si>
    <t>7601002019279</t>
  </si>
  <si>
    <t>spital frutigen, Apotheke</t>
  </si>
  <si>
    <t>7601002000321</t>
  </si>
  <si>
    <t>Spitäler Frutigen Meiringen Interlaken AG</t>
  </si>
  <si>
    <t>7601002081863</t>
  </si>
  <si>
    <t>7601002001250</t>
  </si>
  <si>
    <t>Asana Gruppe AG - Spital Menziken</t>
  </si>
  <si>
    <t>7601002011884</t>
  </si>
  <si>
    <t>7601002024204</t>
  </si>
  <si>
    <t>Center da sanadad Savognin SA</t>
  </si>
  <si>
    <t>7601002086363</t>
  </si>
  <si>
    <t>7601002005340</t>
  </si>
  <si>
    <t>Spitalregion Fürstenland Toggenburg, Spital Wil</t>
  </si>
  <si>
    <t>Fürstenlandstrasse</t>
  </si>
  <si>
    <t>7601002016957</t>
  </si>
  <si>
    <t>7601002004732</t>
  </si>
  <si>
    <t>7601002001410</t>
  </si>
  <si>
    <t>Spital Zofingen</t>
  </si>
  <si>
    <t>Mühlethalstrasse</t>
  </si>
  <si>
    <t>4800</t>
  </si>
  <si>
    <t>Zofingen</t>
  </si>
  <si>
    <t>7601002020442</t>
  </si>
  <si>
    <t>7601002002400</t>
  </si>
  <si>
    <t>Site de Meyriez-Murten - Verwaltung</t>
  </si>
  <si>
    <t>chemin du Village</t>
  </si>
  <si>
    <t>3280</t>
  </si>
  <si>
    <t>Meyriez</t>
  </si>
  <si>
    <t>7601002028226</t>
  </si>
  <si>
    <t>Site de Meyriez-Murten - Apotheke</t>
  </si>
  <si>
    <t>7601002028202</t>
  </si>
  <si>
    <t>Standort Tafers - Apotheke</t>
  </si>
  <si>
    <t>7601002000765</t>
  </si>
  <si>
    <t>7601002003667</t>
  </si>
  <si>
    <t>Spital Thurgau AG - Klinik St. Katharinental</t>
  </si>
  <si>
    <t>St. Katharinental</t>
  </si>
  <si>
    <t>8253</t>
  </si>
  <si>
    <t>Diessenhofen</t>
  </si>
  <si>
    <t>7601002023009</t>
  </si>
  <si>
    <t>7601002005029</t>
  </si>
  <si>
    <t>Stadtspital Triemli</t>
  </si>
  <si>
    <t>Birmensdorferstrasse</t>
  </si>
  <si>
    <t>497</t>
  </si>
  <si>
    <t>8063</t>
  </si>
  <si>
    <t>7601002080477</t>
  </si>
  <si>
    <t>7601002052122</t>
  </si>
  <si>
    <t>Klinik Pyramide am See AG, Standort Schwerzenbach</t>
  </si>
  <si>
    <t>Bahnstrasse</t>
  </si>
  <si>
    <t>8603</t>
  </si>
  <si>
    <t>Schwerzenbach</t>
  </si>
  <si>
    <t>7601002056052</t>
  </si>
  <si>
    <t>Tagesklinik für Kinderpsychiatrie</t>
  </si>
  <si>
    <t>Spiegelhofstrasse</t>
  </si>
  <si>
    <t>7601002003650</t>
  </si>
  <si>
    <t>Tertianum AG</t>
  </si>
  <si>
    <t>Tertianum Neutal</t>
  </si>
  <si>
    <t>8267</t>
  </si>
  <si>
    <t>Berlingen</t>
  </si>
  <si>
    <t>7601002019293</t>
  </si>
  <si>
    <t>Universitäre Psychiatrische Dienste Bern (UPD) AG</t>
  </si>
  <si>
    <t>Bolligenstrasse</t>
  </si>
  <si>
    <t>111</t>
  </si>
  <si>
    <t>3072</t>
  </si>
  <si>
    <t>Ostermundigen</t>
  </si>
  <si>
    <t>7601002001731</t>
  </si>
  <si>
    <t>7601002014908</t>
  </si>
  <si>
    <t>Universitätsspital Zürich, Dpt für Frauenheilkunde</t>
  </si>
  <si>
    <t>Klinik für Neonatologie</t>
  </si>
  <si>
    <t>Frauenklinikstrasse</t>
  </si>
  <si>
    <t>7601002001625</t>
  </si>
  <si>
    <t>Augenklinik</t>
  </si>
  <si>
    <t>Mittlere Strasse</t>
  </si>
  <si>
    <t>7601002054027</t>
  </si>
  <si>
    <t>Universitäts-Kinderklinik</t>
  </si>
  <si>
    <t>7601002028035</t>
  </si>
  <si>
    <t>7601002086974</t>
  </si>
  <si>
    <t>7601002031189</t>
  </si>
  <si>
    <t>UniversitätsSpital Zürich</t>
  </si>
  <si>
    <t>Klinik für Neurochirurgie</t>
  </si>
  <si>
    <t>7601002013796</t>
  </si>
  <si>
    <t>Universitätsspital Zürich, Departement Chirurgie</t>
  </si>
  <si>
    <t>Klinik für Traumatologie</t>
  </si>
  <si>
    <t>7601002013802</t>
  </si>
  <si>
    <t>Dermatologische Klinik</t>
  </si>
  <si>
    <t>Gloriastrasse</t>
  </si>
  <si>
    <t>7601002013857</t>
  </si>
  <si>
    <t>Klinik für Geburtshilfe</t>
  </si>
  <si>
    <t>8006</t>
  </si>
  <si>
    <t>7601002013864</t>
  </si>
  <si>
    <t>Klinik für Gynäkologie</t>
  </si>
  <si>
    <t>7601002014014</t>
  </si>
  <si>
    <t>Klinik für Psychiatrie und Psychotherapie</t>
  </si>
  <si>
    <t>Culmannstrasse</t>
  </si>
  <si>
    <t>7601002014021</t>
  </si>
  <si>
    <t>UniversitätsSpital Zürich, Dept. Med. Radiologie</t>
  </si>
  <si>
    <t>Klinik für Radio-Onkologie</t>
  </si>
  <si>
    <t>7601002014038</t>
  </si>
  <si>
    <t>Rheumaklinik &amp; Institut für Physikalische Medizin</t>
  </si>
  <si>
    <t>7601002014069</t>
  </si>
  <si>
    <t>Klinik für Urologie</t>
  </si>
  <si>
    <t>7601002014083</t>
  </si>
  <si>
    <t>7601002050678</t>
  </si>
  <si>
    <t>Klinik für Herz- und Gefässchirurgie</t>
  </si>
  <si>
    <t>7601002014915</t>
  </si>
  <si>
    <t>Klinik und Poliklinik für Innere Medizin</t>
  </si>
  <si>
    <t>7601002014922</t>
  </si>
  <si>
    <t>Klinik für MKG-Chirurgie (Spital)</t>
  </si>
  <si>
    <t>7601002014939</t>
  </si>
  <si>
    <t>Klinik für Neurologie</t>
  </si>
  <si>
    <t>7601002075541</t>
  </si>
  <si>
    <t>Vista Klinik AG</t>
  </si>
  <si>
    <t>Ophthalmologische Tagesklinik</t>
  </si>
  <si>
    <t>4102</t>
  </si>
  <si>
    <t>Binningen</t>
  </si>
  <si>
    <t>7601002096270</t>
  </si>
  <si>
    <t>Klinik für Viszeral- und Transplantationschirurgie</t>
  </si>
  <si>
    <t>7601001049895</t>
  </si>
  <si>
    <t>Universität Zürich</t>
  </si>
  <si>
    <t>Zentrum für Zahnmedizin</t>
  </si>
  <si>
    <t>Plattenstrasse</t>
  </si>
  <si>
    <t>7601002004602</t>
  </si>
  <si>
    <t>7601002002707</t>
  </si>
  <si>
    <t>7601002001359</t>
  </si>
  <si>
    <t>aarReha Schinznach</t>
  </si>
  <si>
    <t>7601002020398</t>
  </si>
  <si>
    <t>7601002054164</t>
  </si>
  <si>
    <t>Site d'Orbe</t>
  </si>
  <si>
    <t>avenue de Thienne</t>
  </si>
  <si>
    <t>1350</t>
  </si>
  <si>
    <t>Orbe</t>
  </si>
  <si>
    <t>7601002000628</t>
  </si>
  <si>
    <t>Site de Saint-Loup</t>
  </si>
  <si>
    <t>St-Loup</t>
  </si>
  <si>
    <t>13</t>
  </si>
  <si>
    <t>1318</t>
  </si>
  <si>
    <t>Pompaples</t>
  </si>
  <si>
    <t>7601002004466</t>
  </si>
  <si>
    <t>Site de Payerne, Pharmacie</t>
  </si>
  <si>
    <t>Avenue Colline</t>
  </si>
  <si>
    <t>7601002027595</t>
  </si>
  <si>
    <t>Hôpital de la Providence - Pharmacie</t>
  </si>
  <si>
    <t>7601002003070</t>
  </si>
  <si>
    <t>7601002002028</t>
  </si>
  <si>
    <t>4901</t>
  </si>
  <si>
    <t>7601002054485</t>
  </si>
  <si>
    <t>Privatklinik Salina / Apotheke</t>
  </si>
  <si>
    <t>7601002097376</t>
  </si>
  <si>
    <t>Fondazione Cardiocentro Ticino</t>
  </si>
  <si>
    <t>48</t>
  </si>
  <si>
    <t>7601002097581</t>
  </si>
  <si>
    <t>Privatklinik Lindberg - Verwaltung</t>
  </si>
  <si>
    <t>7601002097673</t>
  </si>
  <si>
    <t>Klinik für Schlafmedizin Luzern AG</t>
  </si>
  <si>
    <t>Lützelmattstrasse</t>
  </si>
  <si>
    <t>7601002097970</t>
  </si>
  <si>
    <t>Klinik Wysshölzli, Suchtfachklinik für Frauen</t>
  </si>
  <si>
    <t>Waldrandweg</t>
  </si>
  <si>
    <t>3360</t>
  </si>
  <si>
    <t>Herzogenbuchsee</t>
  </si>
  <si>
    <t>7601002023153</t>
  </si>
  <si>
    <t>Spital Thurgau AG - Psychiatrische Dienste Thurgau</t>
  </si>
  <si>
    <t>Seeblickstrasse</t>
  </si>
  <si>
    <t>7601002098137</t>
  </si>
  <si>
    <t>Spitäler Schaffhausen</t>
  </si>
  <si>
    <t>Psychiatriezentrum Breitenau</t>
  </si>
  <si>
    <t>Nordstrasse</t>
  </si>
  <si>
    <t>7601002098236</t>
  </si>
  <si>
    <t>Poliklinik der Klinik für Kinder und Jugendliche</t>
  </si>
  <si>
    <t>Kornhausgasse</t>
  </si>
  <si>
    <t>4051</t>
  </si>
  <si>
    <t>7601002098243</t>
  </si>
  <si>
    <t>Jugendpsychiatrische Abteilung (JPA)</t>
  </si>
  <si>
    <t>Röschenzerstrasse</t>
  </si>
  <si>
    <t>5/7</t>
  </si>
  <si>
    <t>4053</t>
  </si>
  <si>
    <t>7601002098441</t>
  </si>
  <si>
    <t>Laclinic SA</t>
  </si>
  <si>
    <t>avenue de Collonge</t>
  </si>
  <si>
    <t>43</t>
  </si>
  <si>
    <t>7601002098892</t>
  </si>
  <si>
    <t>Résidence Mon Idée SA</t>
  </si>
  <si>
    <t>Chemin de Chantemerle</t>
  </si>
  <si>
    <t>7601002100724</t>
  </si>
  <si>
    <t>Klinik im Spiegel</t>
  </si>
  <si>
    <t>Bellevuestrasse</t>
  </si>
  <si>
    <t>3095</t>
  </si>
  <si>
    <t>Spiegel b. Bern</t>
  </si>
  <si>
    <t>7601002102568</t>
  </si>
  <si>
    <t>Centro Laser Lugano SA</t>
  </si>
  <si>
    <t>Gruppenpraxis</t>
  </si>
  <si>
    <t>via Senago</t>
  </si>
  <si>
    <t>6912</t>
  </si>
  <si>
    <t>Pazzallo</t>
  </si>
  <si>
    <t>7601002107785</t>
  </si>
  <si>
    <t>Klinik für ORL</t>
  </si>
  <si>
    <t>7601002109130</t>
  </si>
  <si>
    <t>Les Hauts d'Anières SA</t>
  </si>
  <si>
    <t>chemin des Courbes</t>
  </si>
  <si>
    <t>1247</t>
  </si>
  <si>
    <t>Anières</t>
  </si>
  <si>
    <t>7601002110709</t>
  </si>
  <si>
    <t>Schweizer Paraplegiker-Zentrum, Verwaltung</t>
  </si>
  <si>
    <t>7601002110716</t>
  </si>
  <si>
    <t>Klinik für Herz und Thoraxchirurgie</t>
  </si>
  <si>
    <t>Basel Universitätsspital</t>
  </si>
  <si>
    <t>7601002110761</t>
  </si>
  <si>
    <t>Einkauf und Versorgung</t>
  </si>
  <si>
    <t>7601002110792</t>
  </si>
  <si>
    <t>Zentrallager/Warenannahme</t>
  </si>
  <si>
    <t>Lindenstrasse</t>
  </si>
  <si>
    <t>9007</t>
  </si>
  <si>
    <t>7601002110877</t>
  </si>
  <si>
    <t>7601002110945</t>
  </si>
  <si>
    <t>Ensemble Hospitalier de la Côte</t>
  </si>
  <si>
    <t>Hôpital d'Aubonne</t>
  </si>
  <si>
    <t>rue de Trévelin</t>
  </si>
  <si>
    <t>1170</t>
  </si>
  <si>
    <t>Aubonne</t>
  </si>
  <si>
    <t>7601002110952</t>
  </si>
  <si>
    <t>7601002110990</t>
  </si>
  <si>
    <t>7601002111003</t>
  </si>
  <si>
    <t>Clinique de Carouge - Administration</t>
  </si>
  <si>
    <t>7601002111010</t>
  </si>
  <si>
    <t>hirslanden Andreasklinik Cham Zug</t>
  </si>
  <si>
    <t>7601002111027</t>
  </si>
  <si>
    <t>7601002111034</t>
  </si>
  <si>
    <t>Chemin des Colombaires</t>
  </si>
  <si>
    <t>7601002114103</t>
  </si>
  <si>
    <t>Kantonsspital St. Gallen - Spital Rorschach</t>
  </si>
  <si>
    <t>Heidenerstrasse</t>
  </si>
  <si>
    <t>9400</t>
  </si>
  <si>
    <t>Rorschach</t>
  </si>
  <si>
    <t>7601002114226</t>
  </si>
  <si>
    <t>Küche</t>
  </si>
  <si>
    <t>7601002114509</t>
  </si>
  <si>
    <t>7601002114516</t>
  </si>
  <si>
    <t>Avenue de Champel</t>
  </si>
  <si>
    <t>7601002114523</t>
  </si>
  <si>
    <t>7601002114547</t>
  </si>
  <si>
    <t>GSMN Suisse SA, Clinique de Genolier</t>
  </si>
  <si>
    <t>7601002114554</t>
  </si>
  <si>
    <t>7601002114561</t>
  </si>
  <si>
    <t>Akutklinik, Pflege und Rehabilitation - Verwaltung</t>
  </si>
  <si>
    <t>316</t>
  </si>
  <si>
    <t>7601002114585</t>
  </si>
  <si>
    <t>7601002114592</t>
  </si>
  <si>
    <t>7601002114608</t>
  </si>
  <si>
    <t>Clinique Volta SA</t>
  </si>
  <si>
    <t>rue Numa-Droz</t>
  </si>
  <si>
    <t>185</t>
  </si>
  <si>
    <t>7601002114622</t>
  </si>
  <si>
    <t>7601002114639</t>
  </si>
  <si>
    <t>Direction générale</t>
  </si>
  <si>
    <t>avenue de France</t>
  </si>
  <si>
    <t>7601002114646</t>
  </si>
  <si>
    <t>CHUV Centre Hospitalier Universitaire Vaudois, DAL</t>
  </si>
  <si>
    <t>Dpt de l'appareil locomoteur - Administration</t>
  </si>
  <si>
    <t>avenue Pierre-Decker</t>
  </si>
  <si>
    <t>7601002114653</t>
  </si>
  <si>
    <t>1001</t>
  </si>
  <si>
    <t>7601002114660</t>
  </si>
  <si>
    <t>Site de Lavigny / Direction générale</t>
  </si>
  <si>
    <t>7601002114677</t>
  </si>
  <si>
    <t>7601002114691</t>
  </si>
  <si>
    <t>7601002114707</t>
  </si>
  <si>
    <t>La Tour Hôpital Privé SA,  Hôpital de la Tour</t>
  </si>
  <si>
    <t>7601002114714</t>
  </si>
  <si>
    <t>Site de Monthey - Administration</t>
  </si>
  <si>
    <t>7601002114721</t>
  </si>
  <si>
    <t>7601002114738</t>
  </si>
  <si>
    <t>7601002114745</t>
  </si>
  <si>
    <t>Admnistration</t>
  </si>
  <si>
    <t>7601002114752</t>
  </si>
  <si>
    <t>Hôpital de Nyon</t>
  </si>
  <si>
    <t>chemin Monastier</t>
  </si>
  <si>
    <t>7601002114769</t>
  </si>
  <si>
    <t>Klinik Zugersee, Verwaltung</t>
  </si>
  <si>
    <t>7601002114806</t>
  </si>
  <si>
    <t>Psychiatrische Universitätsklinik Zürich</t>
  </si>
  <si>
    <t>Zentrum für Integrative Psychiatrie, Rheinau</t>
  </si>
  <si>
    <t>7601002114813</t>
  </si>
  <si>
    <t>7601002114820</t>
  </si>
  <si>
    <t>Klinik Villa im Park - Verwaltung</t>
  </si>
  <si>
    <t>7601002114837</t>
  </si>
  <si>
    <t>7601002114868</t>
  </si>
  <si>
    <t>Spital Schiers - Verwaltung</t>
  </si>
  <si>
    <t>Flury Stiftung</t>
  </si>
  <si>
    <t>Tersierstrasse</t>
  </si>
  <si>
    <t>7220</t>
  </si>
  <si>
    <t>Schiers</t>
  </si>
  <si>
    <t>7601002114882</t>
  </si>
  <si>
    <t>9006</t>
  </si>
  <si>
    <t>7601002114899</t>
  </si>
  <si>
    <t>7601002114929</t>
  </si>
  <si>
    <t>Spital Wattwil Verwaltung</t>
  </si>
  <si>
    <t>7601002114936</t>
  </si>
  <si>
    <t>7601002114943</t>
  </si>
  <si>
    <t>Kantonsspital Winterthur - KSW</t>
  </si>
  <si>
    <t>7601002114950</t>
  </si>
  <si>
    <t>7601002114974</t>
  </si>
  <si>
    <t>7601002114981</t>
  </si>
  <si>
    <t>Ensemble Hospitalier de La Côte</t>
  </si>
  <si>
    <t>7601002115049</t>
  </si>
  <si>
    <t>7601002115124</t>
  </si>
  <si>
    <t>Hôpital de Cery -Direction administrative</t>
  </si>
  <si>
    <t>7601002115360</t>
  </si>
  <si>
    <t>7601002115377</t>
  </si>
  <si>
    <t>Langzeitpflege Jegenstorf</t>
  </si>
  <si>
    <t>Neuhausweg</t>
  </si>
  <si>
    <t>3506</t>
  </si>
  <si>
    <t>Grosshöchstetten</t>
  </si>
  <si>
    <t>7601002115452</t>
  </si>
  <si>
    <t>Service diététique, Cuisine</t>
  </si>
  <si>
    <t>7601002115469</t>
  </si>
  <si>
    <t>Réception marchandises</t>
  </si>
  <si>
    <t>Avenue de la Roseraie</t>
  </si>
  <si>
    <t>1211</t>
  </si>
  <si>
    <t>Genève 14</t>
  </si>
  <si>
    <t>7601002115490</t>
  </si>
  <si>
    <t>Cuisine</t>
  </si>
  <si>
    <t>7601002115513</t>
  </si>
  <si>
    <t>Leitung Verpflegung</t>
  </si>
  <si>
    <t>8401</t>
  </si>
  <si>
    <t>7601002115520</t>
  </si>
  <si>
    <t>Einkauf Küchen</t>
  </si>
  <si>
    <t>7601002115537</t>
  </si>
  <si>
    <t>Warenannahme</t>
  </si>
  <si>
    <t>7601002115544</t>
  </si>
  <si>
    <t>Leitung Pflegedienst</t>
  </si>
  <si>
    <t>7601002115551</t>
  </si>
  <si>
    <t>7601002115568</t>
  </si>
  <si>
    <t>Anästhesie</t>
  </si>
  <si>
    <t>7601002115575</t>
  </si>
  <si>
    <t>Endoscopie</t>
  </si>
  <si>
    <t>7601002115582</t>
  </si>
  <si>
    <t>Abt. Medizin</t>
  </si>
  <si>
    <t>7601002115599</t>
  </si>
  <si>
    <t>Materiallager</t>
  </si>
  <si>
    <t>7601002115629</t>
  </si>
  <si>
    <t>Materialverwaltung</t>
  </si>
  <si>
    <t>7601002115650</t>
  </si>
  <si>
    <t>Diätküche</t>
  </si>
  <si>
    <t>7601002115667</t>
  </si>
  <si>
    <t>Magasin Praille</t>
  </si>
  <si>
    <t>Rue Antoine-Jolivet</t>
  </si>
  <si>
    <t>7601002115674</t>
  </si>
  <si>
    <t>Zentrallager</t>
  </si>
  <si>
    <t>7601002115681</t>
  </si>
  <si>
    <t>7601002115698</t>
  </si>
  <si>
    <t>7601002115704</t>
  </si>
  <si>
    <t>Magasin Central</t>
  </si>
  <si>
    <t>7601002115711</t>
  </si>
  <si>
    <t>Ernährungsberatung</t>
  </si>
  <si>
    <t>7601002115728</t>
  </si>
  <si>
    <t>Intensivstation</t>
  </si>
  <si>
    <t>7601002115735</t>
  </si>
  <si>
    <t>Zentral Einkauf</t>
  </si>
  <si>
    <t>7601002115742</t>
  </si>
  <si>
    <t>7601002115759</t>
  </si>
  <si>
    <t>7601002115766</t>
  </si>
  <si>
    <t>7601002115773</t>
  </si>
  <si>
    <t>7601002115780</t>
  </si>
  <si>
    <t>7601002115797</t>
  </si>
  <si>
    <t>Zentral-Einkauf</t>
  </si>
  <si>
    <t>7601002115803</t>
  </si>
  <si>
    <t>7601002115810</t>
  </si>
  <si>
    <t>7601002115841</t>
  </si>
  <si>
    <t>Bürgerspital Basel</t>
  </si>
  <si>
    <t>Flughafenstrasse</t>
  </si>
  <si>
    <t>235</t>
  </si>
  <si>
    <t>7601002115872</t>
  </si>
  <si>
    <t>Klinik für Suchttherapie</t>
  </si>
  <si>
    <t>Hutmattenweg</t>
  </si>
  <si>
    <t>5704</t>
  </si>
  <si>
    <t>Egliswil</t>
  </si>
  <si>
    <t>7601002115889</t>
  </si>
  <si>
    <t>Unisanté</t>
  </si>
  <si>
    <t>7601002115896</t>
  </si>
  <si>
    <t>7601002148474</t>
  </si>
  <si>
    <t>Schmerzklinik Basel - Verwaltung</t>
  </si>
  <si>
    <t>7601002116091</t>
  </si>
  <si>
    <t>Zentrum für Infektionskrankheiten</t>
  </si>
  <si>
    <t>Bellariastrasse</t>
  </si>
  <si>
    <t>7601002116107</t>
  </si>
  <si>
    <t>7601002116121</t>
  </si>
  <si>
    <t>Sede Moncucco e San Rocco - Salla operatoria</t>
  </si>
  <si>
    <t>7601002116138</t>
  </si>
  <si>
    <t>Abteilung Küche</t>
  </si>
  <si>
    <t>7601002116145</t>
  </si>
  <si>
    <t>Spital Altstätten / Küche</t>
  </si>
  <si>
    <t>F.-Marolani-Str.</t>
  </si>
  <si>
    <t>7601002116152</t>
  </si>
  <si>
    <t>7601002116169</t>
  </si>
  <si>
    <t>7601002116183</t>
  </si>
  <si>
    <t>Rue Beausite</t>
  </si>
  <si>
    <t>7601002116206</t>
  </si>
  <si>
    <t>7601002116220</t>
  </si>
  <si>
    <t>Solothurner Spitäler AG- Bürgerspital Solothurn</t>
  </si>
  <si>
    <t>Abt. Küche Einkauf</t>
  </si>
  <si>
    <t>7601002116237</t>
  </si>
  <si>
    <t>Chirurgischer OPS</t>
  </si>
  <si>
    <t>7601002116244</t>
  </si>
  <si>
    <t>7601002116282</t>
  </si>
  <si>
    <t>7601002116299</t>
  </si>
  <si>
    <t>7601002116312</t>
  </si>
  <si>
    <t>Hôpital de la Providence - Magasin médical</t>
  </si>
  <si>
    <t>7601002116329</t>
  </si>
  <si>
    <t>Hôpital de la Providence - Service de diététique</t>
  </si>
  <si>
    <t>7601002116350</t>
  </si>
  <si>
    <t>7601002116367</t>
  </si>
  <si>
    <t>Maternité</t>
  </si>
  <si>
    <t>7601002116374</t>
  </si>
  <si>
    <t>7601002116381</t>
  </si>
  <si>
    <t>Centro di riabilitazione Brissago - Dietista</t>
  </si>
  <si>
    <t>7601002116398</t>
  </si>
  <si>
    <t>Magazzino Centrale</t>
  </si>
  <si>
    <t>Via Tesserete</t>
  </si>
  <si>
    <t>7601002116404</t>
  </si>
  <si>
    <t>Pflegedienst</t>
  </si>
  <si>
    <t>7601002116411</t>
  </si>
  <si>
    <t>Verwaltung/Oekonomie</t>
  </si>
  <si>
    <t>7601002116428</t>
  </si>
  <si>
    <t>Quai de livraison Central BH04</t>
  </si>
  <si>
    <t>Avenue Montagibert</t>
  </si>
  <si>
    <t>7601002116435</t>
  </si>
  <si>
    <t>Service de Pédiatrie</t>
  </si>
  <si>
    <t>7601002116442</t>
  </si>
  <si>
    <t>Proviantdienst</t>
  </si>
  <si>
    <t>7601002116459</t>
  </si>
  <si>
    <t>7601002116466</t>
  </si>
  <si>
    <t>7601002116473</t>
  </si>
  <si>
    <t>Quai Nord</t>
  </si>
  <si>
    <t>Rue Lombard</t>
  </si>
  <si>
    <t>7601002116480</t>
  </si>
  <si>
    <t>Medizinische Kinderklinik, Milchküche</t>
  </si>
  <si>
    <t>7601002116497</t>
  </si>
  <si>
    <t>Wirtschaftsgebäude E</t>
  </si>
  <si>
    <t>7601002116503</t>
  </si>
  <si>
    <t>Radiologie</t>
  </si>
  <si>
    <t>7601002116527</t>
  </si>
  <si>
    <t>Verpflegungsbereich, Lebensmitteleinkauf</t>
  </si>
  <si>
    <t>7601002116541</t>
  </si>
  <si>
    <t>Güterstrasse</t>
  </si>
  <si>
    <t>7601002116558</t>
  </si>
  <si>
    <t>Kantine</t>
  </si>
  <si>
    <t>7601002116602</t>
  </si>
  <si>
    <t>7601002116640</t>
  </si>
  <si>
    <t>Site de Payerne, Cuisine</t>
  </si>
  <si>
    <t>7601002116657</t>
  </si>
  <si>
    <t>7601002116671</t>
  </si>
  <si>
    <t>Verpflegungsbetriebe</t>
  </si>
  <si>
    <t>7601002116695</t>
  </si>
  <si>
    <t>Site de Mottex - Administration</t>
  </si>
  <si>
    <t>7601002116701</t>
  </si>
  <si>
    <t>Insel Gruppe AG, Stadt und Land</t>
  </si>
  <si>
    <t>Stadt- und Landspital</t>
  </si>
  <si>
    <t>7601002116718</t>
  </si>
  <si>
    <t>Klinik Ostring</t>
  </si>
  <si>
    <t>Orthopädie und Traumatologie</t>
  </si>
  <si>
    <t>7601002116725</t>
  </si>
  <si>
    <t>Standort Fontana / Frauenklinik Fontana</t>
  </si>
  <si>
    <t>118</t>
  </si>
  <si>
    <t>7601002116732</t>
  </si>
  <si>
    <t>Direction - Gestion</t>
  </si>
  <si>
    <t>7601002116749</t>
  </si>
  <si>
    <t>Spital Thurgau AG</t>
  </si>
  <si>
    <t>Geschäftsleitung</t>
  </si>
  <si>
    <t>8a</t>
  </si>
  <si>
    <t>7601002116756</t>
  </si>
  <si>
    <t>7601002116763</t>
  </si>
  <si>
    <t>7601002116770</t>
  </si>
  <si>
    <t>Hôpital de Gilly</t>
  </si>
  <si>
    <t>route du Pavillon</t>
  </si>
  <si>
    <t>1182</t>
  </si>
  <si>
    <t>Gilly</t>
  </si>
  <si>
    <t>7601002116800</t>
  </si>
  <si>
    <t>Hôpital psychiatrique de Prangins - Administration</t>
  </si>
  <si>
    <t>7601002116817</t>
  </si>
  <si>
    <t>CHUV-Centre de Psychiatrie du Nord Vaudois</t>
  </si>
  <si>
    <t>7601002116862</t>
  </si>
  <si>
    <t>Direction et administration</t>
  </si>
  <si>
    <t>7601002116879</t>
  </si>
  <si>
    <t>7601002116886</t>
  </si>
  <si>
    <t>7601002116930</t>
  </si>
  <si>
    <t>Klinik Schlosstal, Verwaltung</t>
  </si>
  <si>
    <t>7601002116947</t>
  </si>
  <si>
    <t>Site d'Yverdon-les-Bains</t>
  </si>
  <si>
    <t>rue d'Entremonts</t>
  </si>
  <si>
    <t>7601002116954</t>
  </si>
  <si>
    <t>7601002116961</t>
  </si>
  <si>
    <t>7601002116992</t>
  </si>
  <si>
    <t>7601002117005</t>
  </si>
  <si>
    <t>Spitaldirektion</t>
  </si>
  <si>
    <t>7601002117111</t>
  </si>
  <si>
    <t>7601002117135</t>
  </si>
  <si>
    <t>7601002117142</t>
  </si>
  <si>
    <t>7601002117159</t>
  </si>
  <si>
    <t>Les Rosiers - Administration</t>
  </si>
  <si>
    <t>7601002117173</t>
  </si>
  <si>
    <t>Rehab Basel AG - Verwaltung</t>
  </si>
  <si>
    <t>4012</t>
  </si>
  <si>
    <t>7601002117364</t>
  </si>
  <si>
    <t>Hôpital de l'Enfance de Lausanne</t>
  </si>
  <si>
    <t>chemin de Montétan</t>
  </si>
  <si>
    <t>7601002117388</t>
  </si>
  <si>
    <t>7601002117395</t>
  </si>
  <si>
    <t>7601002117401</t>
  </si>
  <si>
    <t>Site de la Providence - Administration</t>
  </si>
  <si>
    <t>7601002117418</t>
  </si>
  <si>
    <t>Clinique de Valère - Administration</t>
  </si>
  <si>
    <t>7601002117425</t>
  </si>
  <si>
    <t>Clinique romande de réadaptation suvacare</t>
  </si>
  <si>
    <t>7601002117432</t>
  </si>
  <si>
    <t>7601002117449</t>
  </si>
  <si>
    <t>7601002117456</t>
  </si>
  <si>
    <t>7601002117463</t>
  </si>
  <si>
    <t>Klinik Meggen</t>
  </si>
  <si>
    <t>7601002117487</t>
  </si>
  <si>
    <t>7601002117494</t>
  </si>
  <si>
    <t>7601002117517</t>
  </si>
  <si>
    <t>7601002117524</t>
  </si>
  <si>
    <t>Oto-, Rhino-, Laryngologie</t>
  </si>
  <si>
    <t>7601002117531</t>
  </si>
  <si>
    <t>Pneumologie</t>
  </si>
  <si>
    <t>7601002117548</t>
  </si>
  <si>
    <t>Pathologie</t>
  </si>
  <si>
    <t>7601002117555</t>
  </si>
  <si>
    <t>Pädiatrie</t>
  </si>
  <si>
    <t>7601002117562</t>
  </si>
  <si>
    <t>Orthopädie</t>
  </si>
  <si>
    <t>7601002117579</t>
  </si>
  <si>
    <t>Ophthalmologie</t>
  </si>
  <si>
    <t>7601002117586</t>
  </si>
  <si>
    <t>Neurologie</t>
  </si>
  <si>
    <t>7601002117593</t>
  </si>
  <si>
    <t>Neurochirurgie</t>
  </si>
  <si>
    <t>7601002117609</t>
  </si>
  <si>
    <t>Medizinische Onkologie und Hämatologie</t>
  </si>
  <si>
    <t>Birmensdorferstrasse 497</t>
  </si>
  <si>
    <t>7601002117616</t>
  </si>
  <si>
    <t>Medizin</t>
  </si>
  <si>
    <t>7601002117623</t>
  </si>
  <si>
    <t>Kinderchirurgie</t>
  </si>
  <si>
    <t>7601002117630</t>
  </si>
  <si>
    <t>Kardiologie</t>
  </si>
  <si>
    <t>7601002117647</t>
  </si>
  <si>
    <t>Herzchirurgie</t>
  </si>
  <si>
    <t>7601002117654</t>
  </si>
  <si>
    <t>Gastroenterologie</t>
  </si>
  <si>
    <t>7601002117661</t>
  </si>
  <si>
    <t>Endokrinologie</t>
  </si>
  <si>
    <t>7601002117678</t>
  </si>
  <si>
    <t>Chirurgie</t>
  </si>
  <si>
    <t>7601002117685</t>
  </si>
  <si>
    <t>Dermatologie</t>
  </si>
  <si>
    <t>7601002117692</t>
  </si>
  <si>
    <t>Psychiatrie</t>
  </si>
  <si>
    <t>7601002117708</t>
  </si>
  <si>
    <t>7601002117715</t>
  </si>
  <si>
    <t>Radioonkologie</t>
  </si>
  <si>
    <t>7601002117722</t>
  </si>
  <si>
    <t>Nuklearmedizin</t>
  </si>
  <si>
    <t>7601002117739</t>
  </si>
  <si>
    <t>Rheumatologie</t>
  </si>
  <si>
    <t>7601002117746</t>
  </si>
  <si>
    <t>Urologie</t>
  </si>
  <si>
    <t>7601002117753</t>
  </si>
  <si>
    <t>Zentrallabor</t>
  </si>
  <si>
    <t>7601002117760</t>
  </si>
  <si>
    <t>7601002117777</t>
  </si>
  <si>
    <t>Ambulante Augen-Operations AAO AG</t>
  </si>
  <si>
    <t>Augentagesklinik Sursee</t>
  </si>
  <si>
    <t>38b</t>
  </si>
  <si>
    <t>7601002117814</t>
  </si>
  <si>
    <t>7601002117821</t>
  </si>
  <si>
    <t>Fakturierung</t>
  </si>
  <si>
    <t>7601002117838</t>
  </si>
  <si>
    <t>Abteilung für Stoffwechselkrankheiten</t>
  </si>
  <si>
    <t>Steinwiesenstrasse</t>
  </si>
  <si>
    <t>7601002117944</t>
  </si>
  <si>
    <t>Medizinische Klinik</t>
  </si>
  <si>
    <t>7601002119962</t>
  </si>
  <si>
    <t>Radio-Onkologie</t>
  </si>
  <si>
    <t>7601002120067</t>
  </si>
  <si>
    <t>Centre d'urologie</t>
  </si>
  <si>
    <t>route de Chêne</t>
  </si>
  <si>
    <t>110</t>
  </si>
  <si>
    <t>7601002120142</t>
  </si>
  <si>
    <t>7601002120234</t>
  </si>
  <si>
    <t>RIWAG Radiologisches Institut Weinfelden AG</t>
  </si>
  <si>
    <t>Freiestrasse</t>
  </si>
  <si>
    <t>8570</t>
  </si>
  <si>
    <t>Weinfelden</t>
  </si>
  <si>
    <t>7601002120333</t>
  </si>
  <si>
    <t>La Maternité</t>
  </si>
  <si>
    <t>boulevard de la Cluse</t>
  </si>
  <si>
    <t>7601002120456</t>
  </si>
  <si>
    <t>Clarunis - Universitäres Bauchzentrum Basel</t>
  </si>
  <si>
    <t>7601002120517</t>
  </si>
  <si>
    <t>Personalärztlicher Dienst</t>
  </si>
  <si>
    <t>7601002120531</t>
  </si>
  <si>
    <t>Chirurgische Abteilung</t>
  </si>
  <si>
    <t>7601002120685</t>
  </si>
  <si>
    <t>7601002120708</t>
  </si>
  <si>
    <t>Notfallzentrum</t>
  </si>
  <si>
    <t>7601002120746</t>
  </si>
  <si>
    <t>7601002120760</t>
  </si>
  <si>
    <t>Radiologia</t>
  </si>
  <si>
    <t>Via Ospedale</t>
  </si>
  <si>
    <t>7601002120814</t>
  </si>
  <si>
    <t>Hauptstandort - Nuklearmedizin</t>
  </si>
  <si>
    <t>170</t>
  </si>
  <si>
    <t>7601002120821</t>
  </si>
  <si>
    <t>18/20</t>
  </si>
  <si>
    <t>7601002120838</t>
  </si>
  <si>
    <t>spitäler fmi ag - Spital Interlaken</t>
  </si>
  <si>
    <t>Institut für Anästhesie und Intensivmedizin</t>
  </si>
  <si>
    <t>7601002120883</t>
  </si>
  <si>
    <t>Klinik Schönberg AG</t>
  </si>
  <si>
    <t>Schönbergstrasse</t>
  </si>
  <si>
    <t>3654</t>
  </si>
  <si>
    <t>Gunten</t>
  </si>
  <si>
    <t>7601002120920</t>
  </si>
  <si>
    <t>7601002120944</t>
  </si>
  <si>
    <t>7601002121002</t>
  </si>
  <si>
    <t>Chirurgische Klinik</t>
  </si>
  <si>
    <t>7601002121026</t>
  </si>
  <si>
    <t>7601002121033</t>
  </si>
  <si>
    <t>SportClinic GmbH</t>
  </si>
  <si>
    <t>SportClinic Zürich Hirslanden</t>
  </si>
  <si>
    <t>7601002121057</t>
  </si>
  <si>
    <t>7601002121163</t>
  </si>
  <si>
    <t>Hôpital de Morges - Administration</t>
  </si>
  <si>
    <t>7601002121170</t>
  </si>
  <si>
    <t>7601002121187</t>
  </si>
  <si>
    <t>Zentrale Verrechnungsstelle</t>
  </si>
  <si>
    <t>7601002121354</t>
  </si>
  <si>
    <t>Privatklinik am Zürichsee AG</t>
  </si>
  <si>
    <t>Speerstrasse</t>
  </si>
  <si>
    <t>7601002121361</t>
  </si>
  <si>
    <t>MV SANTE ARTeMED Rhodanie SA</t>
  </si>
  <si>
    <t>Centre Chirurgie Ambulatoire CCA - Administration</t>
  </si>
  <si>
    <t>avenue de Rhodanie</t>
  </si>
  <si>
    <t>1007</t>
  </si>
  <si>
    <t>7601002121859</t>
  </si>
  <si>
    <t>Klinik Tiefenbrunnen AG</t>
  </si>
  <si>
    <t>Dammstrasse</t>
  </si>
  <si>
    <t>8702</t>
  </si>
  <si>
    <t>Zollikon</t>
  </si>
  <si>
    <t>7601002121910</t>
  </si>
  <si>
    <t>7601002122115</t>
  </si>
  <si>
    <t>7601002122146</t>
  </si>
  <si>
    <t>SportClinic Zürich Tödistrasse</t>
  </si>
  <si>
    <t>Tödistrasse</t>
  </si>
  <si>
    <t>7601002122177</t>
  </si>
  <si>
    <t>Privat-Klinik im Park / Verwaltung</t>
  </si>
  <si>
    <t>7601002122207</t>
  </si>
  <si>
    <t>Centre Chirurgie Ambulatoire CCA - Pharmacie</t>
  </si>
  <si>
    <t>7601002122252</t>
  </si>
  <si>
    <t>7601002122276</t>
  </si>
  <si>
    <t>7601002122306</t>
  </si>
  <si>
    <t>Dermatologische Poliklinik</t>
  </si>
  <si>
    <t>Petersgraben</t>
  </si>
  <si>
    <t>7601002122375</t>
  </si>
  <si>
    <t>Ambulante Psychiatrie und Psychotherapie Altdorf</t>
  </si>
  <si>
    <t>Seedorferstrasse</t>
  </si>
  <si>
    <t>7601002122405</t>
  </si>
  <si>
    <t>Anästhesie &amp; Intensivmedizin</t>
  </si>
  <si>
    <t>8027</t>
  </si>
  <si>
    <t>7601002122511</t>
  </si>
  <si>
    <t>7601002122627</t>
  </si>
  <si>
    <t>MV SANTE Management SA</t>
  </si>
  <si>
    <t>7601002122719</t>
  </si>
  <si>
    <t>Gesundheit Emmental Service AG</t>
  </si>
  <si>
    <t>7601002123495</t>
  </si>
  <si>
    <t>7601002123587</t>
  </si>
  <si>
    <t>Medizinisches Zentrum Bircher-Benner</t>
  </si>
  <si>
    <t>Dorfstrasse</t>
  </si>
  <si>
    <t>7601002123594</t>
  </si>
  <si>
    <t>Gynäkologie / Geburtshilfe</t>
  </si>
  <si>
    <t>7601002123891</t>
  </si>
  <si>
    <t>Hauptstandort - Kardiologie</t>
  </si>
  <si>
    <t>7601002124010</t>
  </si>
  <si>
    <t>MedLex SA, en liquidation</t>
  </si>
  <si>
    <t>chemin De-Normandie</t>
  </si>
  <si>
    <t>7601001373440</t>
  </si>
  <si>
    <t>Krombach</t>
  </si>
  <si>
    <t>7601002124102</t>
  </si>
  <si>
    <t>ESTA - Klinik für Suchttherapien</t>
  </si>
  <si>
    <t>Suchthilfe Region Basel - SRB</t>
  </si>
  <si>
    <t>Gstadstrasse</t>
  </si>
  <si>
    <t>4153</t>
  </si>
  <si>
    <t>Reinach BL</t>
  </si>
  <si>
    <t>7601002124140</t>
  </si>
  <si>
    <t>7601002124195</t>
  </si>
  <si>
    <t>Labor</t>
  </si>
  <si>
    <t>7601002146838</t>
  </si>
  <si>
    <t>Klinik für Kardiologie</t>
  </si>
  <si>
    <t>7601002146128</t>
  </si>
  <si>
    <t>Infektiologie und Reise-, Tropenmedizin</t>
  </si>
  <si>
    <t>7601002143974</t>
  </si>
  <si>
    <t>Psychiatriezentrum Oberwallis PZO</t>
  </si>
  <si>
    <t>7601002135757</t>
  </si>
  <si>
    <t>Gestion des fournisseurs</t>
  </si>
  <si>
    <t>7601002124300</t>
  </si>
  <si>
    <t>Unité de médecine transfusionnelle</t>
  </si>
  <si>
    <t>7601002124850</t>
  </si>
  <si>
    <t>7601002147156</t>
  </si>
  <si>
    <t>Klinik für Nephrologie</t>
  </si>
  <si>
    <t>7601002125000</t>
  </si>
  <si>
    <t>Hauptsitz</t>
  </si>
  <si>
    <t>36A</t>
  </si>
  <si>
    <t>7601002125055</t>
  </si>
  <si>
    <t>Hôpital du Jura (H-JU)</t>
  </si>
  <si>
    <t>Unités de vie de psychogériatrie (UVP)</t>
  </si>
  <si>
    <t>7601002125130</t>
  </si>
  <si>
    <t>Réseau hospitalier neuchâtelois</t>
  </si>
  <si>
    <t>rue de Chasseral</t>
  </si>
  <si>
    <t>7601002125185</t>
  </si>
  <si>
    <t>Röntgeninstitut</t>
  </si>
  <si>
    <t>7601002125291</t>
  </si>
  <si>
    <t>Laborabrechnung</t>
  </si>
  <si>
    <t>7601002146579</t>
  </si>
  <si>
    <t>Klinik für Onkologie</t>
  </si>
  <si>
    <t>7601002125369</t>
  </si>
  <si>
    <t>Centre d'Oncologie</t>
  </si>
  <si>
    <t>7601002125635</t>
  </si>
  <si>
    <t>7601002125666</t>
  </si>
  <si>
    <t>7601002125741</t>
  </si>
  <si>
    <t>Loestrasse</t>
  </si>
  <si>
    <t>7601002125758</t>
  </si>
  <si>
    <t>Hauptstandort</t>
  </si>
  <si>
    <t>7601002125796</t>
  </si>
  <si>
    <t>MV SANTE Développement SA</t>
  </si>
  <si>
    <t>7601002125826</t>
  </si>
  <si>
    <t>7601002125857</t>
  </si>
  <si>
    <t>7601002126144</t>
  </si>
  <si>
    <t>Institut de Radio-oncologie</t>
  </si>
  <si>
    <t>7601002126328</t>
  </si>
  <si>
    <t>Universität Bern (DKV)</t>
  </si>
  <si>
    <t>Nutztierklinik</t>
  </si>
  <si>
    <t>109A</t>
  </si>
  <si>
    <t>7601002126380</t>
  </si>
  <si>
    <t>Hôpital Nestlé</t>
  </si>
  <si>
    <t>Avenue Pierre-Decker</t>
  </si>
  <si>
    <t>7601002126571</t>
  </si>
  <si>
    <t>Luzerner Psychiatrie</t>
  </si>
  <si>
    <t>Fakturation</t>
  </si>
  <si>
    <t>7601002126663</t>
  </si>
  <si>
    <t>GZO Diagnostik AG</t>
  </si>
  <si>
    <t>7601002126694</t>
  </si>
  <si>
    <t>Luzerner Kantonsspital</t>
  </si>
  <si>
    <t>Kreditorenbuchhaltung</t>
  </si>
  <si>
    <t>7601002126908</t>
  </si>
  <si>
    <t>Mang-Klinik Swiss</t>
  </si>
  <si>
    <t>Neuseeland</t>
  </si>
  <si>
    <t>9404</t>
  </si>
  <si>
    <t>Rorschacherberg</t>
  </si>
  <si>
    <t>7601002126922</t>
  </si>
  <si>
    <t>MRI-Zentrum Spital Bülach AG</t>
  </si>
  <si>
    <t>7601002126960</t>
  </si>
  <si>
    <t>7601002127103</t>
  </si>
  <si>
    <t>MY WAY Services SA</t>
  </si>
  <si>
    <t>7601002127172</t>
  </si>
  <si>
    <t>Clinique CIC Riviera SA</t>
  </si>
  <si>
    <t>Rue du Grammont</t>
  </si>
  <si>
    <t>7601002127783</t>
  </si>
  <si>
    <t>Hôpital de Beau-Séjour</t>
  </si>
  <si>
    <t>avenue de Beau-Séjour</t>
  </si>
  <si>
    <t>7601002128452</t>
  </si>
  <si>
    <t>Rettungsdienst Spital Lachen</t>
  </si>
  <si>
    <t>7601002128537</t>
  </si>
  <si>
    <t>Augenzentrum Vista Alpina AG</t>
  </si>
  <si>
    <t>Tagesklinik - Opérations</t>
  </si>
  <si>
    <t>Bahnhofplatz</t>
  </si>
  <si>
    <t>7601002128551</t>
  </si>
  <si>
    <t>Patientenadministration</t>
  </si>
  <si>
    <t>106</t>
  </si>
  <si>
    <t>9445</t>
  </si>
  <si>
    <t>Rebstein</t>
  </si>
  <si>
    <t>7601002128629</t>
  </si>
  <si>
    <t>Klinik für Radiologie und Nuklearmedizin</t>
  </si>
  <si>
    <t>7601002128780</t>
  </si>
  <si>
    <t>RehaClinic Glarus</t>
  </si>
  <si>
    <t>7601002128995</t>
  </si>
  <si>
    <t>reha andeer ag</t>
  </si>
  <si>
    <t>Veia Granda</t>
  </si>
  <si>
    <t>7440</t>
  </si>
  <si>
    <t>Andeer</t>
  </si>
  <si>
    <t>7601002129077</t>
  </si>
  <si>
    <t>7601002129084</t>
  </si>
  <si>
    <t>7601002129107</t>
  </si>
  <si>
    <t>Magasin central</t>
  </si>
  <si>
    <t>7601002129114</t>
  </si>
  <si>
    <t>Bloc opératoire</t>
  </si>
  <si>
    <t>7601002129121</t>
  </si>
  <si>
    <t>7601002129138</t>
  </si>
  <si>
    <t>7601002129145</t>
  </si>
  <si>
    <t>7601002129152</t>
  </si>
  <si>
    <t>7601002129169</t>
  </si>
  <si>
    <t>7601002129176</t>
  </si>
  <si>
    <t>7601002129183</t>
  </si>
  <si>
    <t>7601002129190</t>
  </si>
  <si>
    <t>7601002129268</t>
  </si>
  <si>
    <t>7601002129275</t>
  </si>
  <si>
    <t>Tagesklinik - Contact Lenses</t>
  </si>
  <si>
    <t>7601002129329</t>
  </si>
  <si>
    <t>Service de nettoyage</t>
  </si>
  <si>
    <t>7601002129336</t>
  </si>
  <si>
    <t>Economat</t>
  </si>
  <si>
    <t>7601002129343</t>
  </si>
  <si>
    <t>Vaisselle</t>
  </si>
  <si>
    <t>7601002148870</t>
  </si>
  <si>
    <t>Service des maladies infectieuses</t>
  </si>
  <si>
    <t>7601002141772</t>
  </si>
  <si>
    <t>rue de Plaisance</t>
  </si>
  <si>
    <t>1401</t>
  </si>
  <si>
    <t>7601002129954</t>
  </si>
  <si>
    <t>Rheumatologie/Klinische Immunologie/Allergologie</t>
  </si>
  <si>
    <t>7601002130028</t>
  </si>
  <si>
    <t>Klinik für Plastische Chirurgie und Handchirurgie</t>
  </si>
  <si>
    <t>7601002130042</t>
  </si>
  <si>
    <t>Administration centrale</t>
  </si>
  <si>
    <t>chemin des Pensionnats</t>
  </si>
  <si>
    <t>2-6</t>
  </si>
  <si>
    <t>1708</t>
  </si>
  <si>
    <t>7601002130950</t>
  </si>
  <si>
    <t>Universität Zürich Zentrum für Zahnmedizinh</t>
  </si>
  <si>
    <t>Institut für Orale Biologie</t>
  </si>
  <si>
    <t>7601002529211</t>
  </si>
  <si>
    <t>Zentraler Faktureneingang</t>
  </si>
  <si>
    <t>Klingelbergstrasse</t>
  </si>
  <si>
    <t>7601002131087</t>
  </si>
  <si>
    <t>Paracelsus-Klinik Lustmühle AG</t>
  </si>
  <si>
    <t>Battenhusstrasse</t>
  </si>
  <si>
    <t>9062</t>
  </si>
  <si>
    <t>Lustmühle</t>
  </si>
  <si>
    <t>7601002131193</t>
  </si>
  <si>
    <t>Service de Médecine de laboratoire</t>
  </si>
  <si>
    <t>7601002131698</t>
  </si>
  <si>
    <t>Ambulatorium</t>
  </si>
  <si>
    <t>7601002131926</t>
  </si>
  <si>
    <t>Clinica Holistica Engiadina AG</t>
  </si>
  <si>
    <t>Plaz</t>
  </si>
  <si>
    <t>7542</t>
  </si>
  <si>
    <t>Susch</t>
  </si>
  <si>
    <t>7601002131933</t>
  </si>
  <si>
    <t>7601002132350</t>
  </si>
  <si>
    <t>Klinik Selhofen</t>
  </si>
  <si>
    <t>Emmentalstrasse</t>
  </si>
  <si>
    <t>3401</t>
  </si>
  <si>
    <t>7601002132374</t>
  </si>
  <si>
    <t>Forel Klinik AG</t>
  </si>
  <si>
    <t>Islikonerstrasse</t>
  </si>
  <si>
    <t>8548</t>
  </si>
  <si>
    <t>Ellikon an der Thur</t>
  </si>
  <si>
    <t>7601002132497</t>
  </si>
  <si>
    <t>Institut für Radio-Onkologie</t>
  </si>
  <si>
    <t>7601002132596</t>
  </si>
  <si>
    <t>Intensivmedizin</t>
  </si>
  <si>
    <t>7601002530583</t>
  </si>
  <si>
    <t>Handtherapie Luzern AG</t>
  </si>
  <si>
    <t>Kompetenzzentrum für Handtherapie</t>
  </si>
  <si>
    <t>Winkelriedstrasse</t>
  </si>
  <si>
    <t>6003</t>
  </si>
  <si>
    <t>7601002132787</t>
  </si>
  <si>
    <t>Limmatklinik AG</t>
  </si>
  <si>
    <t>Hardturmstrasse</t>
  </si>
  <si>
    <t>133</t>
  </si>
  <si>
    <t>8005</t>
  </si>
  <si>
    <t>7601002026765</t>
  </si>
  <si>
    <t>Murtenstrasse</t>
  </si>
  <si>
    <t>7601002055741</t>
  </si>
  <si>
    <t>Universitäre Psychiatrische Dienste Bern (UPD)</t>
  </si>
  <si>
    <t>Kinder- und Jugendpsychiatrische Klinik Neuhaus</t>
  </si>
  <si>
    <t>Untere Zollgasse</t>
  </si>
  <si>
    <t>3063</t>
  </si>
  <si>
    <t>Ittigen</t>
  </si>
  <si>
    <t>7601002133470</t>
  </si>
  <si>
    <t>Adullam-Stiftung Basel</t>
  </si>
  <si>
    <t>Spital und Pflegezentren - Apotheke</t>
  </si>
  <si>
    <t>7601002135177</t>
  </si>
  <si>
    <t>Information and Communication Technology (ICT)</t>
  </si>
  <si>
    <t>7601002135764</t>
  </si>
  <si>
    <t>HUG Hôpitaux Universitaires de Genève / Porte 67</t>
  </si>
  <si>
    <t>c/o Rhenus Contract Logistics SA</t>
  </si>
  <si>
    <t>route des Jeunes</t>
  </si>
  <si>
    <t>7601002135771</t>
  </si>
  <si>
    <t>Desk Chirurgie Ambulatoire 5A-P-176</t>
  </si>
  <si>
    <t>7601002135900</t>
  </si>
  <si>
    <t>Rheumatologische Universitätsklinik</t>
  </si>
  <si>
    <t>7601002136006</t>
  </si>
  <si>
    <t>Neurochirurgische Klinik</t>
  </si>
  <si>
    <t>7601002136297</t>
  </si>
  <si>
    <t>Psychiatrisches Zentrum Herisau</t>
  </si>
  <si>
    <t>7601002136358</t>
  </si>
  <si>
    <t>7601002136785</t>
  </si>
  <si>
    <t>Universität Zürich, Psychologisches Institut</t>
  </si>
  <si>
    <t>Psychotherapeutisches Zentrum</t>
  </si>
  <si>
    <t>Attenhoferstrasse</t>
  </si>
  <si>
    <t>7601002136921</t>
  </si>
  <si>
    <t>Klinik/Poliklinik Kardiologie, Abt. Rhythmologie</t>
  </si>
  <si>
    <t>7601002137126</t>
  </si>
  <si>
    <t>7601002137188</t>
  </si>
  <si>
    <t>RehaClinic Zollikerberg</t>
  </si>
  <si>
    <t>RehaClinic Zürich AG</t>
  </si>
  <si>
    <t>Trichtenhauserstrasse</t>
  </si>
  <si>
    <t>7601002137300</t>
  </si>
  <si>
    <t>Klinik Wysshölzli, Marie Sollberger-Stiftung</t>
  </si>
  <si>
    <t>7601002137379</t>
  </si>
  <si>
    <t>7601002148511</t>
  </si>
  <si>
    <t>Kantonsspital Baselland - Hauptsitz</t>
  </si>
  <si>
    <t>7601002139601</t>
  </si>
  <si>
    <t>Consultation de pédopsychiatrie d'Aigle</t>
  </si>
  <si>
    <t>7601002139618</t>
  </si>
  <si>
    <t>Consultation de psychiatrie générale - Aigle</t>
  </si>
  <si>
    <t>7601002139649</t>
  </si>
  <si>
    <t>Consultation de pédopsychiatrie de Vevey</t>
  </si>
  <si>
    <t>Rue des Moulins</t>
  </si>
  <si>
    <t>7601002139663</t>
  </si>
  <si>
    <t>RehaClinic Kilchberg</t>
  </si>
  <si>
    <t>7601002141390</t>
  </si>
  <si>
    <t>Clinique Bois-Bougy Sàrl</t>
  </si>
  <si>
    <t>7601002141826</t>
  </si>
  <si>
    <t>Pallas Klinik</t>
  </si>
  <si>
    <t>Augenheilkunde</t>
  </si>
  <si>
    <t>7601002142267</t>
  </si>
  <si>
    <t>Ospedale San Sisto, Lungodegenza</t>
  </si>
  <si>
    <t>7601002145589</t>
  </si>
  <si>
    <t>Clinique et Permanence d'Onex SA</t>
  </si>
  <si>
    <t>7601002143233</t>
  </si>
  <si>
    <t>cereneo Schweiz AG</t>
  </si>
  <si>
    <t>Zentrum für Neurologie und Rehabilitation</t>
  </si>
  <si>
    <t>6354</t>
  </si>
  <si>
    <t>Vitznau</t>
  </si>
  <si>
    <t>7601002149426</t>
  </si>
  <si>
    <t>7601002144209</t>
  </si>
  <si>
    <t>Service des Urgences</t>
  </si>
  <si>
    <t>7601002147262</t>
  </si>
  <si>
    <t>Eulachklinik AG</t>
  </si>
  <si>
    <t>Brunngasse</t>
  </si>
  <si>
    <t>7601002146135</t>
  </si>
  <si>
    <t>Ars Medica Clinic SA</t>
  </si>
  <si>
    <t>"Fatturazione antecedente"</t>
  </si>
  <si>
    <t>via Cantonale</t>
  </si>
  <si>
    <t>7601002146302</t>
  </si>
  <si>
    <t>Klinik für Thoraxchirurgie</t>
  </si>
  <si>
    <t>7601002146319</t>
  </si>
  <si>
    <t>Klinik für Hämatologie</t>
  </si>
  <si>
    <t>7601002146326</t>
  </si>
  <si>
    <t>Klinik für Gastroenterologie und Hepatologie</t>
  </si>
  <si>
    <t>7601002146388</t>
  </si>
  <si>
    <t>Psychiatrie-Zentrum Werdenberg-Sarganserland</t>
  </si>
  <si>
    <t>9477</t>
  </si>
  <si>
    <t>Trübbach</t>
  </si>
  <si>
    <t>7601002146456</t>
  </si>
  <si>
    <t>Salus Medica Clinic SA</t>
  </si>
  <si>
    <t>via San Anna</t>
  </si>
  <si>
    <t>7601002146746</t>
  </si>
  <si>
    <t>Klinik für Immunologie</t>
  </si>
  <si>
    <t>7601002146791</t>
  </si>
  <si>
    <t>Clinique CIC Valais SA</t>
  </si>
  <si>
    <t>route du Léman</t>
  </si>
  <si>
    <t>1907</t>
  </si>
  <si>
    <t>Saxon</t>
  </si>
  <si>
    <t>7601002147163</t>
  </si>
  <si>
    <t>7601002147255</t>
  </si>
  <si>
    <t>Pallas Zentrum</t>
  </si>
  <si>
    <t>Aargauerstrasse</t>
  </si>
  <si>
    <t>5610</t>
  </si>
  <si>
    <t>Wohlen AG</t>
  </si>
  <si>
    <t>7601002147361</t>
  </si>
  <si>
    <t>Clinique de Valère - Facturation</t>
  </si>
  <si>
    <t>7601002147668</t>
  </si>
  <si>
    <t>Clinique de Maisonneuve SA</t>
  </si>
  <si>
    <t>avenue de Châtelaine</t>
  </si>
  <si>
    <t>60-62</t>
  </si>
  <si>
    <t>1219</t>
  </si>
  <si>
    <t>Châtelaine</t>
  </si>
  <si>
    <t>7601002147774</t>
  </si>
  <si>
    <t>Hôpital de la Providence - Facturation</t>
  </si>
  <si>
    <t>7601002147781</t>
  </si>
  <si>
    <t>Klinik Villa im Park - Abrechnung</t>
  </si>
  <si>
    <t>7601002147842</t>
  </si>
  <si>
    <t>Ortho-Klinik Baselland AG</t>
  </si>
  <si>
    <t>7601002148153</t>
  </si>
  <si>
    <t>Urologie Meilen</t>
  </si>
  <si>
    <t>Obere Kirchgasse</t>
  </si>
  <si>
    <t>7601002148238</t>
  </si>
  <si>
    <t>Klinik Lengg AG</t>
  </si>
  <si>
    <t>7601002150330</t>
  </si>
  <si>
    <t>Area ICT</t>
  </si>
  <si>
    <t>7601002151115</t>
  </si>
  <si>
    <t>Grand Resort Bad Ragaz AG</t>
  </si>
  <si>
    <t>Clinic Bad Ragaz</t>
  </si>
  <si>
    <t>Bernhard-Simonstrasse</t>
  </si>
  <si>
    <t>7310</t>
  </si>
  <si>
    <t>Bad Ragaz</t>
  </si>
  <si>
    <t>7601002534611</t>
  </si>
  <si>
    <t>7601002151801</t>
  </si>
  <si>
    <t>Service de facturation</t>
  </si>
  <si>
    <t>rue des Esserts</t>
  </si>
  <si>
    <t>2053</t>
  </si>
  <si>
    <t>Cernier</t>
  </si>
  <si>
    <t>7601002152044</t>
  </si>
  <si>
    <t>Personalärzlicher Dienst</t>
  </si>
  <si>
    <t>7601002152181</t>
  </si>
  <si>
    <t>GRGB Santé SA</t>
  </si>
  <si>
    <t>Imagerie Moléculaire Genève (IMGE)</t>
  </si>
  <si>
    <t>7601002152198</t>
  </si>
  <si>
    <t>Unité de biomarqueurs vulnerability</t>
  </si>
  <si>
    <t>Rue Michel-Servet</t>
  </si>
  <si>
    <t>7601002152440</t>
  </si>
  <si>
    <t>7601002153157</t>
  </si>
  <si>
    <t>7601002152549</t>
  </si>
  <si>
    <t>7601002153171</t>
  </si>
  <si>
    <t>Oberwaid AG</t>
  </si>
  <si>
    <t>Kurhotel &amp; Privatklinik</t>
  </si>
  <si>
    <t>311</t>
  </si>
  <si>
    <t>7601002153249</t>
  </si>
  <si>
    <t>Lucerne Clinic AG</t>
  </si>
  <si>
    <t>Seidenhofstrasse</t>
  </si>
  <si>
    <t>7601002153713</t>
  </si>
  <si>
    <t>Clinique Montbrillant - Facturation</t>
  </si>
  <si>
    <t>7601002153836</t>
  </si>
  <si>
    <t>Operationssaal</t>
  </si>
  <si>
    <t>7601002154536</t>
  </si>
  <si>
    <t>Insel Gruppe AG</t>
  </si>
  <si>
    <t>7601002154956</t>
  </si>
  <si>
    <t>Hirslanden Clinique La Colline SA</t>
  </si>
  <si>
    <t>7601002155533</t>
  </si>
  <si>
    <t>Pharmacie Interjurassienne SA PIJ</t>
  </si>
  <si>
    <t>Pharmacie hospitalière - Site de Moutier</t>
  </si>
  <si>
    <t>7601002155939</t>
  </si>
  <si>
    <t>Interdisziplinäre Notfallstation</t>
  </si>
  <si>
    <t>Schmelzbergstrasse</t>
  </si>
  <si>
    <t>7601002157216</t>
  </si>
  <si>
    <t>Alta Aesthetica</t>
  </si>
  <si>
    <t>7601002520379</t>
  </si>
  <si>
    <t>Clinique des Cyprès Sàrl</t>
  </si>
  <si>
    <t>Route de Fontenais</t>
  </si>
  <si>
    <t>7601002520478</t>
  </si>
  <si>
    <t>Rehabilitationszentrum Valens</t>
  </si>
  <si>
    <t>7601002521253</t>
  </si>
  <si>
    <t>Insel Gruppe AG, Stammdaten</t>
  </si>
  <si>
    <t>Beschaffung und Logistik</t>
  </si>
  <si>
    <t>7601002521871</t>
  </si>
  <si>
    <t>RehaClinic Sonnmatt Luzern</t>
  </si>
  <si>
    <t>RehaClinic Zentralschweiz AG</t>
  </si>
  <si>
    <t>Hemschlenstrasse</t>
  </si>
  <si>
    <t>638</t>
  </si>
  <si>
    <t>7601002522649</t>
  </si>
  <si>
    <t>Nachtklinik Villa Klus</t>
  </si>
  <si>
    <t>Klusstrasse</t>
  </si>
  <si>
    <t>7601002522847</t>
  </si>
  <si>
    <t>Klinik Gut AG Fläsch</t>
  </si>
  <si>
    <t>Steigstrasse</t>
  </si>
  <si>
    <t>7306</t>
  </si>
  <si>
    <t>Fläsch</t>
  </si>
  <si>
    <t>7601002523707</t>
  </si>
  <si>
    <t>Facturation Standort Sarnen</t>
  </si>
  <si>
    <t>183</t>
  </si>
  <si>
    <t>7601002524636</t>
  </si>
  <si>
    <t>Ente Ospedaliero Cantonales EOC</t>
  </si>
  <si>
    <t>RAMI</t>
  </si>
  <si>
    <t>7601002525534</t>
  </si>
  <si>
    <t>Clinique Générale-Beaulieu SA</t>
  </si>
  <si>
    <t>7601002525541</t>
  </si>
  <si>
    <t>Aesthetics Clinic XT SA</t>
  </si>
  <si>
    <t>rue du Rhône</t>
  </si>
  <si>
    <t>1204</t>
  </si>
  <si>
    <t>7601002525558</t>
  </si>
  <si>
    <t>Klinik für Schlafmedizin AG</t>
  </si>
  <si>
    <t>Airport Zürich</t>
  </si>
  <si>
    <t>Prime Center</t>
  </si>
  <si>
    <t>8060</t>
  </si>
  <si>
    <t>Zürich Flughafen</t>
  </si>
  <si>
    <t>7601002525930</t>
  </si>
  <si>
    <t>7601002525954</t>
  </si>
  <si>
    <t>Notfallstation</t>
  </si>
  <si>
    <t>8623</t>
  </si>
  <si>
    <t>7601002526661</t>
  </si>
  <si>
    <t>Ospedale regionale di Lugano</t>
  </si>
  <si>
    <t>Ospedale Italiano</t>
  </si>
  <si>
    <t>via Pietro Capelli</t>
  </si>
  <si>
    <t>6962</t>
  </si>
  <si>
    <t>Viganello</t>
  </si>
  <si>
    <t>7601002527484</t>
  </si>
  <si>
    <t>Hirslanden Klinik am Rosenberg</t>
  </si>
  <si>
    <t>7601002527606</t>
  </si>
  <si>
    <t>Logistik Einkauf</t>
  </si>
  <si>
    <t>7601002527675</t>
  </si>
  <si>
    <t>zentrale Abrechnung SAP</t>
  </si>
  <si>
    <t>7601002527705</t>
  </si>
  <si>
    <t>Permanence médicale de Cossonay</t>
  </si>
  <si>
    <t>route d'Aubonne</t>
  </si>
  <si>
    <t>1304</t>
  </si>
  <si>
    <t>Cossonay-Ville</t>
  </si>
  <si>
    <t>7601002527743</t>
  </si>
  <si>
    <t>Logistik</t>
  </si>
  <si>
    <t>7601002527927</t>
  </si>
  <si>
    <t>Waldhotel Health &amp; Medical Excellence</t>
  </si>
  <si>
    <t>Bürgenstock Hotels AG</t>
  </si>
  <si>
    <t>Bürgenstock</t>
  </si>
  <si>
    <t>6363</t>
  </si>
  <si>
    <t>Obbürgen</t>
  </si>
  <si>
    <t>7601002528030</t>
  </si>
  <si>
    <t>Verwaltung SAP</t>
  </si>
  <si>
    <t>113</t>
  </si>
  <si>
    <t>7601002528276</t>
  </si>
  <si>
    <t>7601002528450</t>
  </si>
  <si>
    <t>Clinique du Grand-Salève Sàrl</t>
  </si>
  <si>
    <t>avenue du Grand-Salève</t>
  </si>
  <si>
    <t>1255</t>
  </si>
  <si>
    <t>Veyrier</t>
  </si>
  <si>
    <t>7601002528535</t>
  </si>
  <si>
    <t>7601002528559</t>
  </si>
  <si>
    <t>Zahnerhaltung, Präventiv- &amp; Kinderzahnmedizin</t>
  </si>
  <si>
    <t>7601002528573</t>
  </si>
  <si>
    <t>Klinik für Parodontologie</t>
  </si>
  <si>
    <t>7601002528580</t>
  </si>
  <si>
    <t>Rekonstruktive Zahnmedizin und Gerodontologie</t>
  </si>
  <si>
    <t>7601002528597</t>
  </si>
  <si>
    <t>Klinik für Kieferorthopädie</t>
  </si>
  <si>
    <t>7630041800012</t>
  </si>
  <si>
    <t>Kreditorenbuchhaltung (GHX Switzerland AG/ZSP)</t>
  </si>
  <si>
    <t>7601002530187</t>
  </si>
  <si>
    <t>Hormon Zentrum Zürich SA</t>
  </si>
  <si>
    <t>7601002530309</t>
  </si>
  <si>
    <t>Operationszentrum Zumikon</t>
  </si>
  <si>
    <t>relax health competence AG</t>
  </si>
  <si>
    <t>Morgental</t>
  </si>
  <si>
    <t>8126</t>
  </si>
  <si>
    <t>Zumikon</t>
  </si>
  <si>
    <t>7601002530507</t>
  </si>
  <si>
    <t>Hirslanden AG</t>
  </si>
  <si>
    <t>Lager Hirslanden PostLogistic AG</t>
  </si>
  <si>
    <t>Allmendstrasse</t>
  </si>
  <si>
    <t>5612</t>
  </si>
  <si>
    <t>Villmergen</t>
  </si>
  <si>
    <t>7601002530514</t>
  </si>
  <si>
    <t>Radiotherapie Männedorf</t>
  </si>
  <si>
    <t>7601002530743</t>
  </si>
  <si>
    <t>Hirslanden AG - Klinik Im Park</t>
  </si>
  <si>
    <t>Radiologie Orthopädie</t>
  </si>
  <si>
    <t>7601002530767</t>
  </si>
  <si>
    <t>Radiologie und Neuroradiologie, Standort Schanze</t>
  </si>
  <si>
    <t>Talstrasse</t>
  </si>
  <si>
    <t>65</t>
  </si>
  <si>
    <t>8001</t>
  </si>
  <si>
    <t>7601002532419</t>
  </si>
  <si>
    <t>Pallas Zentrum Baden</t>
  </si>
  <si>
    <t>Augenheilkunde und Augenlaser</t>
  </si>
  <si>
    <t>Langhaus</t>
  </si>
  <si>
    <t>7601002533331</t>
  </si>
  <si>
    <t>Skinmed AG</t>
  </si>
  <si>
    <t>Standort Lenzburg</t>
  </si>
  <si>
    <t>Niederlenzer Kirchweg</t>
  </si>
  <si>
    <t>2a</t>
  </si>
  <si>
    <t>5600</t>
  </si>
  <si>
    <t>Lenzburg</t>
  </si>
  <si>
    <t>7601002533355</t>
  </si>
  <si>
    <t>Dialyse Clinique Champel SA</t>
  </si>
  <si>
    <t>7601002535083</t>
  </si>
  <si>
    <t>Standort Zofingen</t>
  </si>
  <si>
    <t>Mühletalstrasse</t>
  </si>
  <si>
    <t>7601002534376</t>
  </si>
  <si>
    <t>Clinique des Vergers SA</t>
  </si>
  <si>
    <t>Clinique Opératoire</t>
  </si>
  <si>
    <t>chemin de la Planche</t>
  </si>
  <si>
    <t>7601002534420</t>
  </si>
  <si>
    <t>Clinique Les Alpes SA</t>
  </si>
  <si>
    <t>Sonloup sur les Avants</t>
  </si>
  <si>
    <t>37</t>
  </si>
  <si>
    <t>1833</t>
  </si>
  <si>
    <t>Les Avants</t>
  </si>
  <si>
    <t>7601002535274</t>
  </si>
  <si>
    <t>Privatklinik Siloah</t>
  </si>
  <si>
    <t>7601002535359</t>
  </si>
  <si>
    <t>Klinik für Angiologie</t>
  </si>
  <si>
    <t>7601002536721</t>
  </si>
  <si>
    <t>PET Diagnostik Bern AG</t>
  </si>
  <si>
    <t>7601002538428</t>
  </si>
  <si>
    <t>Clinique de la douleur Sàrl</t>
  </si>
  <si>
    <t>Av. Jacob-D. Maillard</t>
  </si>
  <si>
    <t>7601002538602</t>
  </si>
  <si>
    <t>V-Opertionssaal</t>
  </si>
  <si>
    <t>7601002538619</t>
  </si>
  <si>
    <t>B-Operationssaal</t>
  </si>
  <si>
    <t>7601002538626</t>
  </si>
  <si>
    <t>Service fournisseurs ICH</t>
  </si>
  <si>
    <t>7601002538633</t>
  </si>
  <si>
    <t>Service fournisseurs SZO</t>
  </si>
  <si>
    <t>7601002539319</t>
  </si>
  <si>
    <t>Seeklinik Zürich</t>
  </si>
  <si>
    <t>Zweigniederlassung der MeDentClin AG</t>
  </si>
  <si>
    <t>Albisstrasse</t>
  </si>
  <si>
    <t>7601002539517</t>
  </si>
  <si>
    <t>Vista Klinik Pfäffikon AG</t>
  </si>
  <si>
    <t>8808</t>
  </si>
  <si>
    <t>Pfäffikon SZ</t>
  </si>
  <si>
    <t>7601002540315</t>
  </si>
  <si>
    <t>ambulantes Operationszentrum Lindenhofspital AG</t>
  </si>
  <si>
    <t>7601002540445</t>
  </si>
  <si>
    <t>Site de Rennaz</t>
  </si>
  <si>
    <t>route du Vieux Séquoia</t>
  </si>
  <si>
    <t>1847</t>
  </si>
  <si>
    <t>Rennaz</t>
  </si>
  <si>
    <t>7601002540452</t>
  </si>
  <si>
    <t>Site de Rennaz - Pharmacie</t>
  </si>
  <si>
    <t>7601002541107</t>
  </si>
  <si>
    <t>Pharmacie hospitalière - Site de Delémont</t>
  </si>
  <si>
    <t>faubourg des Capucins</t>
  </si>
  <si>
    <t>2800</t>
  </si>
  <si>
    <t>Delémont</t>
  </si>
  <si>
    <t>7601002541350</t>
  </si>
  <si>
    <t>Chirurgisches Zentrum Zürich AG</t>
  </si>
  <si>
    <t>7601002541992</t>
  </si>
  <si>
    <t>RehaClinic Group</t>
  </si>
  <si>
    <t>7601002542005</t>
  </si>
  <si>
    <t>RehaClinic Limmattal</t>
  </si>
  <si>
    <t>7601002542586</t>
  </si>
  <si>
    <t>Pôle Santé du Pays-d'Enhaut</t>
  </si>
  <si>
    <t>Secteur hospitalier</t>
  </si>
  <si>
    <t>1660</t>
  </si>
  <si>
    <t>Château-d'Oex</t>
  </si>
  <si>
    <t>7601002716673</t>
  </si>
  <si>
    <t>Direction Générale</t>
  </si>
  <si>
    <t>7601002716680</t>
  </si>
  <si>
    <t>Compagnie des ambulances</t>
  </si>
  <si>
    <t>7601002717700</t>
  </si>
  <si>
    <t>Klinik Belair AG</t>
  </si>
  <si>
    <t>7601002720120</t>
  </si>
  <si>
    <t>5A</t>
  </si>
  <si>
    <t>7601002721578</t>
  </si>
  <si>
    <t>Schlössliweg</t>
  </si>
  <si>
    <t>7601002726733</t>
  </si>
  <si>
    <t>Stadtspital Waid und Triemli</t>
  </si>
  <si>
    <t>7601002727419</t>
  </si>
  <si>
    <t>SGM Ambulatorium Meggen</t>
  </si>
  <si>
    <t>7601002729611</t>
  </si>
  <si>
    <t>Service de cybersanté &amp; télémédecine</t>
  </si>
  <si>
    <t>7601002729888</t>
  </si>
  <si>
    <t>Département des Ressources Humaines</t>
  </si>
  <si>
    <t>Faubourg des Capucins</t>
  </si>
  <si>
    <t>7601002730068</t>
  </si>
  <si>
    <t>Site de Fribourg - Anesthésiologie</t>
  </si>
  <si>
    <t>7601002730327</t>
  </si>
  <si>
    <t>Informatik SSC-IT</t>
  </si>
  <si>
    <t>139</t>
  </si>
  <si>
    <t>7601002730334</t>
  </si>
  <si>
    <t>7601002732956</t>
  </si>
  <si>
    <t>Urgences pédiatriques</t>
  </si>
  <si>
    <t>Rue d'Entremonts</t>
  </si>
  <si>
    <t>7601002735810</t>
  </si>
  <si>
    <t>Réseau hospitalier neuchâtelois RHNe</t>
  </si>
  <si>
    <t>7601002736206</t>
  </si>
  <si>
    <t>Asana Gruppe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</si>
</sst>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NumberFormat="1" applyBorder="1" applyAlignment="1">
      <alignment vertical="top"/>
    </xf>
    <xf numFmtId="0" fontId="0" fillId="0" borderId="0" xfId="0" applyNumberFormat="1"/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1" xfId="0" applyNumberFormat="1" applyFont="1" applyFill="1" applyBorder="1" applyAlignment="1">
      <alignment vertical="top"/>
    </xf>
    <xf numFmtId="0" fontId="2" fillId="0" borderId="1" xfId="1" applyBorder="1" applyAlignment="1">
      <alignment vertical="top"/>
    </xf>
    <xf numFmtId="0" fontId="2" fillId="0" borderId="1" xfId="1" applyNumberFormat="1" applyBorder="1" applyAlignment="1">
      <alignment vertical="top"/>
    </xf>
  </cellXfs>
  <cellStyles count="2">
    <cellStyle name="Link" xfId="1" builtinId="8"/>
    <cellStyle name="Standard" xfId="0" builtinId="0"/>
  </cellStyles>
  <dxfs count="1"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7"/>
  <sheetViews>
    <sheetView tabSelected="1" workbookViewId="0">
      <selection activeCell="R7" sqref="R7"/>
    </sheetView>
  </sheetViews>
  <sheetFormatPr baseColWidth="10" defaultRowHeight="12.75" x14ac:dyDescent="0.2"/>
  <sheetData>
    <row r="1" spans="1:1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6" t="s">
        <v>15</v>
      </c>
      <c r="Q1" s="5" t="s">
        <v>16</v>
      </c>
      <c r="R1" s="5" t="s">
        <v>17</v>
      </c>
    </row>
    <row r="2" spans="1:18" x14ac:dyDescent="0.2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1" t="str">
        <f t="shared" ref="K2:K65" si="0">CONCATENATE(E2," ",F2," ",H2)</f>
        <v>Vogelsang 84 Biel/Bienne</v>
      </c>
      <c r="L2" s="1" t="str">
        <f t="shared" ref="L2:L3" si="1">IF($K2="","",_xlfn.WEBSERVICE(CONCATENATE("https://api3.geo.admin.ch/rest/services/api/SearchServer?searchText=",$K2,"&amp;origins=address&amp;type=locations")))</f>
        <v>{"results":[{"id":1740170,"weight":6,"attrs":{"origin":"address","geom_quadindex":"021033002203203303312","zoomlevel":10,"featureId":"1754553_0","lon":7.244625091552734,"detail":"vogelsang 84 2502 biel/bienne 371 biel/bienne ch be","rank":7,"geom_st_box2d":"BOX(585284.963378605 221785.750107521,585284.963378605 221785.750107521)","lat":47.14688491821289,"num":84,"y":585284.9375,"x":221785.75,"label":"Vogelsang 84 &lt;b&gt;2502 Biel/Bienne&lt;/b&gt;"}}]}</v>
      </c>
      <c r="M2" s="2" t="str">
        <f t="shared" ref="M2:M3" si="2">IF($L2="","",IF(ISNUMBER(SEARCH("[]",$L2)),"Adresse nicht eindeutig",MID($L2,SEARCH("""y"":",$L2)+4,SEARCH(",""x""",$L2)-SEARCH("""y"":",$L2)-4)))</f>
        <v>585284.9375</v>
      </c>
      <c r="N2" s="2" t="str">
        <f>IF($L2="","",IF(ISNUMBER(SEARCH("[]",$L2))," ",MID($L2,SEARCH("""x"":",$L2)+4,SEARCH(",""label""",$L2)-SEARCH("""x"":",$L2)-4)))</f>
        <v>221785.75</v>
      </c>
      <c r="O2" s="1" t="str">
        <f t="shared" ref="O2:O3" si="3">IF($L2="","",IF(ISNUMBER(SEARCH("[]",$L2))," ",MID($L2,SEARCH("""lon"":",$L2)+6,SEARCH(",""detail""",$L2)-SEARCH("""lon"":",$L2)-6)))</f>
        <v>7.244625091552734</v>
      </c>
      <c r="P2" s="2" t="str">
        <f t="shared" ref="P2:P3" si="4">IF($L2="","",IF(ISNUMBER(SEARCH("[]",$L2))," ",MID($L2,SEARCH("""lat"":",$L2)+6,SEARCH(",""num""",$L2)-SEARCH("""lat"":",$L2)-6)))</f>
        <v>47.14688491821289</v>
      </c>
      <c r="Q2" s="7" t="str">
        <f t="shared" ref="Q2:Q3" si="5">IF($L2="","",IF(ISNUMBER(SEARCH("[]",$L2))," ",HYPERLINK(CONCATENATE("https://map.geo.admin.ch/?layers=ch.bfs.gebaeude_wohnungs_register&amp;X=",N2,"&amp;Y=",M2,"&amp;zoom=10&amp;crosshair=circle"),"Karte")))</f>
        <v>Karte</v>
      </c>
      <c r="R2" s="1" t="str">
        <f t="shared" ref="R2:R3" si="6">IF((LEN($L2)-LEN(SUBSTITUTE($L2,"""id"":","")))/LEN("""id"":")&gt;1,"uU mehrere Adressen","")</f>
        <v/>
      </c>
    </row>
    <row r="3" spans="1:18" x14ac:dyDescent="0.2">
      <c r="A3" s="3" t="s">
        <v>28</v>
      </c>
      <c r="B3" s="3" t="s">
        <v>29</v>
      </c>
      <c r="C3" s="3" t="s">
        <v>30</v>
      </c>
      <c r="D3" s="3" t="s">
        <v>21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27</v>
      </c>
      <c r="K3" s="1" t="str">
        <f t="shared" si="0"/>
        <v>rue Gabrielle-Perret-Gentil 4 Genève</v>
      </c>
      <c r="L3" s="1" t="str">
        <f t="shared" si="1"/>
        <v>{"results":[{"id":683653,"weight":7,"attrs":{"origin":"address","geom_quadindex":"022121012331203002122","zoomlevel":10,"featureId":"295099323_1","lon":6.14871883392334,"detail":"rue gabrielle-perret-gentil 4 1205 geneve 6621 geneve ch ge","rank":7,"geom_st_box2d":"BOX(500421.899934217 116567.053262952,500421.899934217 116567.053262952)","lat":46.19318389892578,"num":4,"y":500421.90625,"x":116567.0546875,"label":"Rue Gabrielle-PERRET-GENTIL 4 &lt;b&gt;1205 Gen\u00e8ve&lt;/b&gt;"}},{"id":683654,"weight":7,"attrs":{"origin":"address","geom_quadindex":"022121012331221213030","zoomlevel":10,"featureId":"295072485_1","lon":6.148862361907959,"detail":"rue gabrielle-perret-gentil 4 1205 geneve 6621 geneve ch ge","rank":7,"geom_st_box2d":"BOX(500432.272065039 116523.302301979,500432.272065039 116523.302301979)","lat":46.19279098510742,"num":4,"y":500432.28125,"x":116523.3046875,"label":"Rue Gabrielle-PERRET-GENTIL 4 &lt;b&gt;1205 Gen\u00e8ve&lt;/b&gt;"}},{"id":683655,"weight":7,"attrs":{"origin":"address","geom_quadindex":"022121012331211211300","zoomlevel":10,"featureId":"295071414_1","lon":6.1496195793151855,"detail":"rue gabrielle-perret-gentil 4 1205 geneve 6621 geneve ch ge","rank":7,"geom_st_box2d":"BOX(500491.772304798 116584.862342585,500491.772304798 116584.862342585)","lat":46.19335174560547,"num":4,"y":500491.78125,"x":116584.859375,"label":"Rue Gabrielle-PERRET-GENTIL 4 &lt;b&gt;1205 Gen\u00e8ve&lt;/b&gt;"}},{"id":683656,"weight":7,"attrs":{"origin":"address","geom_quadindex":"022121012331210100223","zoomlevel":10,"featureId":"295075276_1","lon":6.149263858795166,"detail":"rue gabrielle-perret-gentil 4 1205 geneve 6621 geneve ch ge","rank":7,"geom_st_box2d":"BOX(500464.519650671 116598.302649549,500464.519650671 116598.302649549)","lat":46.1934700012207,"num":4,"y":500464.53125,"x":116598.3046875,"label":"Rue Gabrielle-PERRET-GENTIL 4 &lt;b&gt;1205 Gen\u00e8ve&lt;/b&gt;"}},{"id":683657,"weight":7,"attrs":{"origin":"address","geom_quadindex":"022121012331023131113","zoomlevel":10,"featureId":"1011843_1","lon":6.1490607261657715,"detail":"rue gabrielle-perret-gentil 4 1205 geneve 6621 geneve ch ge","rank":7,"geom_st_box2d":"BOX(500449.214177358 116622.839416668,500449.214177358 116622.839416668)","lat":46.193687438964844,"num":4,"y":500449.21875,"x":116622.8359375,"label":"Rue Gabrielle-PERRET-GENTIL 4 &lt;b&gt;1205 Gen\u00e8ve&lt;/b&gt;"}}]}</v>
      </c>
      <c r="M3" s="2" t="str">
        <f t="shared" si="2"/>
        <v>500421.90625</v>
      </c>
      <c r="N3" s="2" t="str">
        <f t="shared" ref="N3" si="7">IF($L3="","",IF(ISNUMBER(SEARCH("[]",$L3))," ",MID($L3,SEARCH("""x"":",$L3)+4,SEARCH(",""label""",$L3)-SEARCH("""x"":",$L3)-4)))</f>
        <v>116567.0546875</v>
      </c>
      <c r="O3" s="1" t="str">
        <f t="shared" si="3"/>
        <v>6.14871883392334</v>
      </c>
      <c r="P3" s="2" t="str">
        <f t="shared" si="4"/>
        <v>46.19318389892578</v>
      </c>
      <c r="Q3" s="7" t="str">
        <f t="shared" si="5"/>
        <v>Karte</v>
      </c>
      <c r="R3" s="1" t="str">
        <f t="shared" si="6"/>
        <v>uU mehrere Adressen</v>
      </c>
    </row>
    <row r="4" spans="1:18" x14ac:dyDescent="0.2">
      <c r="A4" s="3" t="s">
        <v>36</v>
      </c>
      <c r="B4" s="3" t="s">
        <v>37</v>
      </c>
      <c r="C4" s="3" t="s">
        <v>38</v>
      </c>
      <c r="D4" s="3" t="s">
        <v>21</v>
      </c>
      <c r="E4" s="3" t="s">
        <v>39</v>
      </c>
      <c r="F4" s="3" t="s">
        <v>40</v>
      </c>
      <c r="G4" s="3" t="s">
        <v>41</v>
      </c>
      <c r="H4" s="3" t="s">
        <v>42</v>
      </c>
      <c r="I4" s="3" t="s">
        <v>43</v>
      </c>
      <c r="J4" s="3" t="s">
        <v>27</v>
      </c>
      <c r="K4" s="1" t="str">
        <f t="shared" si="0"/>
        <v>route de Cery  Prilly</v>
      </c>
      <c r="L4" s="2" t="str">
        <f>IF($K4="","",_xlfn.WEBSERVICE(CONCATENATE("https://api3.geo.admin.ch/rest/services/api/SearchServer?searchText=",$K4,"&amp;origins=address&amp;type=locations")))</f>
        <v>{"results":[{"id":57690,"weight":5,"attrs":{"origin":"address","geom_quadindex":"020333312002012120232","zoomlevel":10,"featureId":"280095402_0","lon":6.608426094055176,"detail":"route de cery  1008 prilly 5589 prilly ch vd","rank":7,"geom_st_box2d":"BOX(536324.4094037 155350.522613627,536324.4094037 155350.522613627)","lat":46.54640579223633,"num":0,"y":536324.4375,"x":155350.515625,"label":"Route de Cery  &lt;b&gt;1008 Prilly&lt;/b&gt;"}},{"id":57691,"weight":5,"attrs":{"origin":"address","geom_quadindex":"020333303111110321223","zoomlevel":10,"featureId":"280099985_0","lon":6.606904983520508,"detail":"route de cery  1008 prilly 5589 prilly ch vd","rank":7,"geom_st_box2d":"BOX(536210.406690308 155599.518370148,536210.406690308 155599.518370148)","lat":46.54863739013672,"num":0,"y":536210.4375,"x":155599.515625,"label":"Route de Cery  &lt;b&gt;1008 Prilly&lt;/b&gt;"}},{"id":57692,"weight":5,"attrs":{"origin":"address","geom_quadindex":"020333312002020232112","zoomlevel":10,"featureId":"784121_0","lon":6.607597827911377,"detail":"route de cery  1008 prilly 5589 prilly ch vd","rank":7,"geom_st_box2d":"BOX(536260.409681848 155305.523363232,536260.409681848 155305.523363232)","lat":46.545997619628906,"num":0,"y":536260.4375,"x":155305.515625,"label":"Route de Cery  &lt;b&gt;1008 Prilly&lt;/b&gt;"}},{"id":57693,"weight":5,"attrs":{"origin":"address","geom_quadindex":"020333303113312013230","zoomlevel":10,"featureId":"9020166_0","lon":6.606863975524902,"detail":"route de cery  1008 prilly 5589 prilly ch vd","rank":7,"geom_st_box2d":"BOX(536203.409690966 155237.523453137,536203.409690966 155237.523453137)","lat":46.545379638671875,"num":0,"y":536203.4375,"x":155237.53125,"label":"Route de Cery  &lt;b&gt;1008 Prilly&lt;/b&gt;"}},{"id":57694,"weight":5,"attrs":{"origin":"address","geom_quadindex":"020333301333230231200","zoomlevel":10,"featureId":"280102047_0","lon":6.60526704788208,"detail":"route de cery  1008 prilly 5589 prilly ch vd","rank":7,"geom_st_box2d":"BOX(536085.404465843 155659.517569472,536085.404465843 155659.517569472)","lat":46.549163818359375,"num":0,"y":536085.375,"x":155659.515625,"label":"Route de Cery  &lt;b&gt;1008 Prilly&lt;/b&gt;"}},{"id":57695,"weight":5,"attrs":{"origin":"address","geom_quadindex":"020333312002021002220","zoomlevel":10,"featureId":"784116_0","lon":6.607842445373535,"detail":"route de cery  1008 prilly 5589 prilly ch vd","rank":7,"geom_st_box2d":"BOX(536279.409541565 155325.523028365,536279.409541565 155325.523028365)","lat":46.54617691040039,"num":0,"y":536279.4375,"x":155325.515625,"label":"Route de Cery  &lt;b&gt;1008 Prilly&lt;/b&gt;"}},{"id":57696,"weight":5,"attrs":{"origin":"address","geom_quadindex":"020333312000301310122","zoomlevel":10,"featureId":"9031646_0","lon":6.6096577644348145,"detail":"route de cery  1008 prilly 5589 prilly ch vd","rank":7,"geom_st_box2d":"BOX(536420.408762602 155491.520180544,536420.408762602 155491.520180544)","lat":46.54768371582031,"num":0,"y":536420.4375,"x":155491.515625,"label":"Route de Cery  &lt;b&gt;1008 Prilly&lt;/b&gt;"}},{"id":57697,"weight":5,"attrs":{"origin":"address","geom_quadindex":"020333303111111120210","zoomlevel":10,"featureId":"784117_0","lon":6.607242107391357,"detail":"route de cery  1008 prilly 5589 prilly ch vd","rank":7,"geom_st_box2d":"BOX(536236.406998874 155615.518100513,536236.406998874 155615.518100513)","lat":46.54878234863281,"num":0,"y":536236.4375,"x":155615.515625,"label":"Route de Cery  &lt;b&gt;1008 Prilly&lt;/b&gt;"}},{"id":57698,"weight":5,"attrs":{"origin":"address","geom_quadindex":"020333312002012120232","zoomlevel":10,"featureId":"280095403_0","lon":6.608426094055176,"detail":"route de cery  1008 prilly 5589 prilly ch vd","rank":7,"geom_st_box2d":"BOX(536324.4094037 155350.522613627,536324.4094037 155350.522613627)","lat":46.54640579223633,"num":0,"y":536324.4375,"x":155350.515625,"label":"Route de Cery  &lt;b&gt;1008 Prilly&lt;/b&gt;"}},{"id":57699,"weight":5,"attrs":{"origin":"address","geom_quadindex":"020333312002321223002","zoomlevel":10,"featureId":"784115_0","lon":6.609438896179199,"detail":"route de cery  1008 prilly 5589 prilly ch vd","rank":7,"geom_st_box2d":"BOX(536400.410372867 155188.525458147,536400.410372867 155188.525458147)","lat":46.54495620727539,"num":0,"y":536400.4375,"x":155188.53125,"label":"Route de Cery  &lt;b&gt;1008 Prilly&lt;/b&gt;"}},{"id":57700,"weight":5,"attrs":{"origin":"address","geom_quadindex":"020333303111301130030","zoomlevel":10,"featureId":"784109_0","lon":6.606593132019043,"detail":"route de cery 1 1008 prilly 5589 prilly ch vd","rank":7,"geom_st_box2d":"BOX(536185.407189852 155499.519659766,536185.407189852 155499.519659766)","lat":46.547733306884766,"num":1,"y":536185.4375,"x":155499.515625,"label":"Route de Cery 1 &lt;b&gt;1008 Prilly&lt;/b&gt;"}},{"id":57701,"weight":5,"attrs":{"origin":"address","geom_quadindex":"020333303111122201120","zoomlevel":10,"featureId":"784120_0","lon":6.6059770584106445,"detail":"route de cery 2 1008 prilly 5589 prilly ch vd","rank":7,"geom_st_box2d":"BOX(536138.40631549 155521.519177101,536138.40631549 155521.519177101)","lat":46.54792785644531,"num":2,"y":536138.4375,"x":155521.515625,"label":"Route de Cery 2 &lt;b&gt;1008 Prilly&lt;/b&gt;"}},{"id":57702,"weight":5,"attrs":{"origin":"address","geom_quadindex":"020333303111031131032","zoomlevel":10,"featureId":"784119_0","lon":6.605867862701416,"detail":"route de cery 3 1008 prilly 5589 prilly ch vd","rank":7,"geom_st_box2d":"BOX(536130.405851035 155557.51880352,536130.405851035 155557.51880352)","lat":46.54825210571289,"num":3,"y":536130.375,"x":155557.515625,"label":"Route de Cery 3 &lt;b&gt;1008 Prilly&lt;/b&gt;"}},{"id":57703,"weight":5,"attrs":{"origin":"address","geom_quadindex":"020333303111010331233","zoomlevel":10,"featureId":"784118_0","lon":6.6054840087890625,"detail":"route de cery 4 1008 prilly 5589 prilly ch vd","rank":7,"geom_st_box2d":"BOX(536101.404991902 155599.518422447,536101.404991902 155599.518422447)","lat":46.54862594604492,"num":4,"y":536101.375,"x":155599.515625,"label":"Route de Cery 4 &lt;b&gt;1008 Prilly&lt;/b&gt;"}},{"id":57704,"weight":5,"attrs":{"origin":"address","geom_quadindex":"020333303111100112321","zoomlevel":10,"featureId":"280065467_0","lon":6.6062116622924805,"detail":"route de cery 5 1008 prilly 5589 prilly ch vd","rank":7,"geom_st_box2d":"BOX(536157.405740376 155618.518144227,536157.405740376 155618.518144227)","lat":46.54880142211914,"num":5,"y":536157.375,"x":155618.515625,"label":"Route de Cery 5 &lt;b&gt;1008 Prilly&lt;/b&gt;"}},{"id":57705,"weight":5,"attrs":{"origin":"address","geom_quadindex":"020333301333233113030","zoomlevel":10,"featureId":"280121553_0","lon":6.6058549880981445,"detail":"route de cery 6 1008 prilly 5589 prilly ch vd","rank":7,"geom_st_box2d":"BOX(536130.405213051 155649.517677114,536130.405213051 155649.517677114)","lat":46.549076080322266,"num":6,"y":536130.375,"x":155649.515625,"label":"Route de Cery 6 &lt;b&gt;1008 Prilly&lt;/b&gt;"}},{"id":57706,"weight":5,"attrs":{"origin":"address","geom_quadindex":"020333301333231031203","zoomlevel":10,"featureId":"280121554_0","lon":6.605656147003174,"detail":"route de cery 7 1008 prilly 5589 prilly ch vd","rank":7,"geom_st_box2d":"BOX(536115.404896643 155673.517308892,536115.404896643 155673.517308892)","lat":46.549293518066406,"num":7,"y":536115.375,"x":155673.515625,"label":"Route de Cery 7 &lt;b&gt;1008 Prilly&lt;/b&gt;"}},{"id":57707,"weight":5,"attrs":{"origin":"address","geom_quadindex":"020333301333320002303","zoomlevel":10,"featureId":"280121555_0","lon":6.605916500091553,"detail":"route de cery 8 1008 prilly 5589 prilly ch vd","rank":7,"geom_st_box2d":"BOX(536135.405201936 155677.517220812,536135.405201936 155677.517220812)","lat":46.54933166503906,"num":8,"y":536135.375,"x":155677.515625,"label":"Route de Cery 8 &lt;b&gt;1008 Prilly&lt;/b&gt;"}},{"id":57974,"weight":5,"attrs":{"origin":"address","geom_quadindex":"020333301333320132231","zoomlevel":10,"featureId":"280006786_0","lon":6.606191635131836,"detail":"route de cery 9 1008 prilly 5589 prilly ch vd","rank":7,"geom_st_box2d":"BOX(536156.405561778 155669.517324619,536156.405561778 155669.517324619)","lat":46.549259185791016,"num":9,"y":536156.375,"x":155669.515625,"label":"Route de Cery 9 &lt;b&gt;1008 Prilly&lt;/b&gt;"}},{"id":57975,"weight":5,"attrs":{"origin":"address","geom_quadindex":"020333301333321323302","zoomlevel":10,"featureId":"280004926_0","lon":6.606532573699951,"detail":"route de cery 10 1008 prilly 5589 prilly ch vd","rank":7,"geom_st_box2d":"BOX(536182.406019359 155655.51751927,536182.406019359 155655.51751927)","lat":46.549137115478516,"num":10,"y":536182.375,"x":155655.515625,"label":"Route de Cery 10 &lt;b&gt;1008 Prilly&lt;/b&gt;"}},{"id":57976,"weight":5,"attrs":{"origin":"address","geom_quadindex":"020333301333330231320","zoomlevel":10,"featureId":"280012616_0","lon":6.606818675994873,"detail":"route de cery 10bis 1008 prilly 5589 prilly ch vd","rank":7,"geom_st_box2d":"BOX(536204.40635943 155658.517445,536204.40635943 155658.517445)","lat":46.54916763305664,"num":10,"y":536204.4375,"x":155658.515625,"label":"Route de Cery 10bis &lt;b&gt;1008 Prilly&lt;/b&gt;"}},{"id":57977,"weight":5,"attrs":{"origin":"address","geom_quadindex":"020333303111110001113","zoomlevel":10,"featureId":"9020163_0","lon":6.60674524307251,"detail":"route de cery 11 1008 prilly 5589 prilly ch vd","rank":7,"geom_st_box2d":"BOX(536198.406370053 155624.517999766,536198.406370053 155624.517999766)","lat":46.548858642578125,"num":11,"y":536198.4375,"x":155624.515625,"label":"Route de Cery 11 &lt;b&gt;1008 Prilly&lt;/b&gt;"}},{"id":57978,"weight":5,"attrs":{"origin":"address","geom_quadindex":"020333303111110323221","zoomlevel":10,"featureId":"280121558_0","lon":6.606905460357666,"detail":"route de cery 11bis 1008 prilly 5589 prilly ch vd","rank":7,"geom_st_box2d":"BOX(536210.40671594 155596.518412824,536210.40671594 155596.518412824)","lat":46.548606872558594,"num":11,"y":536210.4375,"x":155596.515625,"label":"Route de Cery 11bis &lt;b&gt;1008 Prilly&lt;/b&gt;"}},{"id":57979,"weight":5,"attrs":{"origin":"address","geom_quadindex":"020333303111103022100","zoomlevel":10,"featureId":"280003541_0","lon":6.606307506561279,"detail":"route de cery 12 1008 prilly 5589 prilly ch vd","rank":7,"geom_st_box2d":"BOX(536164.406111298 155584.518565451,536164.406111298 155584.518565451)","lat":46.54849624633789,"num":12,"y":536164.375,"x":155584.515625,"label":"Route de Cery 12 &lt;b&gt;1008 Prilly&lt;/b&gt;"}},{"id":57980,"weight":5,"attrs":{"origin":"address","geom_quadindex":"020333303111131030313","zoomlevel":10,"featureId":"280000423_1","lon":6.607184886932373,"detail":"route de cery 13 1008 prilly 5589 prilly ch vd","rank":7,"geom_st_box2d":"BOX(536231.407371931 155556.519026261,536231.407371931 155556.519026261)","lat":46.54825210571289,"num":13,"y":536231.4375,"x":155556.515625,"label":"Route de Cery 13 &lt;b&gt;1008 Prilly&lt;/b&gt;"}},{"id":57981,"weight":5,"attrs":{"origin":"address","geom_quadindex":"020333312000200122021","zoomlevel":10,"featureId":"9020160_0","lon":6.607636451721191,"detail":"route de cery 14 1008 prilly 5589 prilly ch vd","rank":7,"geom_st_box2d":"BOX(536265.408246982 155495.520117688,536265.408246982 155495.520117688)","lat":46.547706604003906,"num":14,"y":536265.4375,"x":155495.515625,"label":"Route de Cery 14 &lt;b&gt;1008 Prilly&lt;/b&gt;"}},{"id":57982,"weight":5,"attrs":{"origin":"address","geom_quadindex":"020333303113102212002","zoomlevel":10,"featureId":"784113_0","lon":6.606028079986572,"detail":"route de cery 15 1008 prilly 5589 prilly ch vd","rank":7,"geom_st_box2d":"BOX(536140.408047349 155342.521006055,536140.408047349 155342.521006055)","lat":46.54631805419922,"num":15,"y":536140.4375,"x":155342.515625,"label":"Route de Cery 15 &lt;b&gt;1008 Prilly&lt;/b&gt;"}},{"id":57983,"weight":5,"attrs":{"origin":"address","geom_quadindex":"020333303113122101100","zoomlevel":10,"featureId":"784110_0","lon":6.606203079223633,"detail":"route de cery 16 1008 prilly 5589 prilly ch vd","rank":7,"geom_st_box2d":"BOX(536153.408572747 155302.521648001,536153.408572747 155302.521648001)","lat":46.54595947265625,"num":16,"y":536153.4375,"x":155302.515625,"label":"Route de Cery 16 &lt;b&gt;1008 Prilly&lt;/b&gt;"}},{"id":57984,"weight":5,"attrs":{"origin":"address","geom_quadindex":"020333303113101311101","zoomlevel":10,"featureId":"9020165_0","lon":6.606675624847412,"detail":"route de cery 17 1008 prilly 5589 prilly ch vd","rank":7,"geom_st_box2d":"BOX(536190.408350016 155375.521326099,536190.408350016 155375.521326099)","lat":46.5466194152832,"num":17,"y":536190.4375,"x":155375.515625,"label":"Route de Cery 17 &lt;b&gt;1008 Prilly&lt;/b&gt;"}},{"id":57985,"weight":5,"attrs":{"origin":"address","geom_quadindex":"020333303113130131010","zoomlevel":10,"featureId":"280003556_0","lon":6.6070475578308105,"detail":"route de cery 19 1008 prilly 5589 prilly ch vd","rank":7,"geom_st_box2d":"BOX(536218.409121121 155324.522460397,536218.409121121 155324.522460397)","lat":46.54616165161133,"num":19,"y":536218.4375,"x":155324.515625,"label":"Route de Cery 19 &lt;b&gt;1008 Prilly&lt;/b&gt;"}},{"id":57986,"weight":5,"attrs":{"origin":"address","geom_quadindex":"020333312002122201003","zoomlevel":10,"featureId":"280001942_0","lon":6.6090474128723145,"detail":"route de cery 21 1008 prilly 5589 prilly ch vd","rank":7,"geom_st_box2d":"BOX(536371.40982664 155287.523720561,536371.40982664 155287.523720561)","lat":46.54584503173828,"num":21,"y":536371.4375,"x":155287.53125,"label":"Route de Cery 21 &lt;b&gt;1008 Prilly&lt;/b&gt;"}},{"id":57987,"weight":5,"attrs":{"origin":"address","geom_quadindex":"020333312002100202122","zoomlevel":10,"featureId":"190022314_0","lon":6.609009742736816,"detail":"route de cery 22 1008 prilly 5589 prilly ch vd","rank":7,"geom_st_box2d":"BOX(536369.409329915 155370.522280246,536369.409329915 155370.522280246)","lat":46.546592712402344,"num":22,"y":536369.4375,"x":155370.515625,"label":"Route de Cery 22 &lt;b&gt;1008 Prilly&lt;/b&gt;"}},{"id":57988,"weight":5,"attrs":{"origin":"address","geom_quadindex":"020333312002100301132","zoomlevel":10,"featureId":"784114_0","lon":6.609256744384766,"detail":"route de cery 23 1008 prilly 5589 prilly ch vd","rank":7,"geom_st_box2d":"BOX(536388.409332391 155374.522215462,536388.409332391 155374.522215462)","lat":46.546627044677734,"num":23,"y":536388.4375,"x":155374.515625,"label":"Route de Cery 23 &lt;b&gt;1008 Prilly&lt;/b&gt;"}},{"id":57989,"weight":5,"attrs":{"origin":"address","geom_quadindex":"020333312000203333202","zoomlevel":10,"featureId":"784111_0","lon":6.608164310455322,"detail":"route de cery 25 1008 prilly 5589 prilly ch vd","rank":7,"geom_st_box2d":"BOX(536305.408688214 155450.520889211,536305.408688214 155450.520889211)","lat":46.547306060791016,"num":25,"y":536305.4375,"x":155450.515625,"label":"Route de Cery 25 &lt;b&gt;1008 Prilly&lt;/b&gt;"}},{"id":57990,"weight":5,"attrs":{"origin":"address","geom_quadindex":"020333312000201321130","zoomlevel":10,"featureId":"280008333_0","lon":6.608094215393066,"detail":"route de cery 26 1008 prilly 5589 prilly ch vd","rank":7,"geom_st_box2d":"BOX(536300.408435699 155484.52030504,536300.408435699 155484.52030504)","lat":46.547611236572266,"num":26,"y":536300.4375,"x":155484.515625,"label":"Route de Cery 26 &lt;b&gt;1008 Prilly&lt;/b&gt;"}},{"id":57991,"weight":5,"attrs":{"origin":"address","geom_quadindex":"020333312000213023321","zoomlevel":10,"featureId":"280065087_0","lon":6.608664512634277,"detail":"route de cery 28 1008 prilly 5589 prilly ch vd","rank":7,"geom_st_box2d":"BOX(536343.920694614 155464.624647941,536343.920694614 155464.624647941)","lat":46.54743576049805,"num":28,"y":536343.9375,"x":155464.625,"label":"Route de Cery 28 &lt;b&gt;1008 Prilly&lt;/b&gt;"}},{"id":57992,"weight":5,"attrs":{"origin":"address","geom_quadindex":"020333312000320022202","zoomlevel":10,"featureId":"280006575_0","lon":6.608974933624268,"detail":"route de cery 29 1008 prilly 5589 prilly ch vd","rank":7,"geom_st_box2d":"BOX(536367.40893491 155435.521153022,536367.40893491 155435.521153022)","lat":46.547176361083984,"num":29,"y":536367.4375,"x":155435.515625,"label":"Route de Cery 29 &lt;b&gt;1008 Prilly&lt;/b&gt;"}},{"id":57993,"weight":5,"attrs":{"origin":"address","geom_quadindex":"020333312000302210332","zoomlevel":10,"featureId":"280015223_0","lon":6.60910177230835,"detail":"route de cery 30 1008 prilly 5589 prilly ch vd","rank":7,"geom_st_box2d":"BOX(536377.408810415 155460.520720102,536377.408810415 155460.520720102)","lat":46.547401428222656,"num":30,"y":536377.4375,"x":155460.515625,"label":"Route de Cery 30 &lt;b&gt;1008 Prilly&lt;/b&gt;"}},{"id":57994,"weight":5,"attrs":{"origin":"address","geom_quadindex":"020333312000302031112","zoomlevel":10,"featureId":"280006142_0","lon":6.609152317047119,"detail":"route de cery 31 1008 prilly 5589 prilly ch vd","rank":7,"geom_st_box2d":"BOX(536381.408762664 155470.520546609,536381.408762664 155470.520546609)","lat":46.54749298095703,"num":31,"y":536381.4375,"x":155470.515625,"label":"Route de Cery 31 &lt;b&gt;1008 Prilly&lt;/b&gt;"}},{"id":57995,"weight":5,"attrs":{"origin":"address","geom_quadindex":"020333312000211132021","zoomlevel":10,"featureId":"280009888_0","lon":6.608875274658203,"detail":"route de cery 32 1008 prilly 5589 prilly ch vd","rank":7,"geom_st_box2d":"BOX(536360.408549166 155495.520113479,536360.408549166 155495.520113479)","lat":46.54771423339844,"num":32,"y":536360.4375,"x":155495.515625,"label":"Route de Cery 32 &lt;b&gt;1008 Prilly&lt;/b&gt;"}},{"id":57996,"weight":5,"attrs":{"origin":"address","geom_quadindex":"020333312000211331112","zoomlevel":10,"featureId":"280009946_0","lon":6.608954429626465,"detail":"route de cery 33 1008 prilly 5589 prilly ch vd","rank":7,"geom_st_box2d":"BOX(536366.370631107 155485.177292426,536366.370631107 155485.177292426)","lat":46.54762268066406,"num":33,"y":536366.375,"x":155485.171875,"label":"Route de Cery 33 &lt;b&gt;1008 Prilly&lt;/b&gt;"}},{"id":57997,"weight":5,"attrs":{"origin":"address","geom_quadindex":"020333312000300211102","zoomlevel":10,"featureId":"280009218_0","lon":6.60913610458374,"detail":"route de cery 34 1008 prilly 5589 prilly ch vd","rank":7,"geom_st_box2d":"BOX(536380.408630767 155492.52016465,536380.408630767 155492.52016465)","lat":46.547691345214844,"num":34,"y":536380.4375,"x":155492.515625,"label":"Route de Cery 34 &lt;b&gt;1008 Prilly&lt;/b&gt;"}},{"id":57998,"weight":5,"attrs":{"origin":"address","geom_quadindex":"020333312000300133223","zoomlevel":10,"featureId":"280005980_0","lon":6.6093058586120605,"detail":"route de cery 35 1008 prilly 5589 prilly ch vd","rank":7,"geom_st_box2d":"BOX(536393.408666166 155493.520146753,536393.408666166 155493.520146753)","lat":46.547698974609375,"num":35,"y":536393.4375,"x":155493.515625,"label":"Route de Cery 35 &lt;b&gt;1008 Prilly&lt;/b&gt;"}},{"id":57999,"weight":5,"attrs":{"origin":"address","geom_quadindex":"020333312000300111031","zoomlevel":10,"featureId":"280008445_0","lon":6.609316825866699,"detail":"route de cery 36 1008 prilly 5589 prilly ch vd","rank":7,"geom_st_box2d":"BOX(536394.408595721 155506.519920604,536394.408595721 155506.519920604)","lat":46.54781723022461,"num":36,"y":536394.4375,"x":155506.515625,"label":"Route de Cery 36 &lt;b&gt;1008 Prilly&lt;/b&gt;"}},{"id":58000,"weight":5,"attrs":{"origin":"address","geom_quadindex":"020333312000031123310","zoomlevel":10,"featureId":"280005826_0","lon":6.608854293823242,"detail":"route de cery 37 1008 prilly 5589 prilly ch vd","rank":7,"geom_st_box2d":"BOX(536359.408186686 155553.519109595,536359.408186686 155553.519109595)","lat":46.54823684692383,"num":37,"y":536359.4375,"x":155553.515625,"label":"Route de Cery 37 &lt;b&gt;1008 Prilly&lt;/b&gt;"}},{"id":58001,"weight":5,"attrs":{"origin":"address","geom_quadindex":"020333312000122130020","zoomlevel":10,"featureId":"280005612_0","lon":6.609248638153076,"detail":"route de cery 38 1008 prilly 5589 prilly ch vd","rank":7,"geom_st_box2d":"BOX(536389.408452504 155528.519538591,536389.408452504 155528.519538591)","lat":46.54801559448242,"num":38,"y":536389.4375,"x":155528.515625,"label":"Route de Cery 38 &lt;b&gt;1008 Prilly&lt;/b&gt;"}},{"id":58002,"weight":5,"attrs":{"origin":"address","geom_quadindex":"020333312000132210331","zoomlevel":10,"featureId":"280001872_0","lon":6.609862804412842,"detail":"route de cery 41 1008 prilly 5589 prilly ch vd","rank":7,"geom_st_box2d":"BOX(536436.408672094 155519.519690154,536436.408672094 155519.519690154)","lat":46.54793930053711,"num":41,"y":536436.4375,"x":155519.515625,"label":"Route de Cery 41 &lt;b&gt;1008 Prilly&lt;/b&gt;"}},{"id":58003,"weight":5,"attrs":{"origin":"address","geom_quadindex":"020333312000303031313","zoomlevel":10,"featureId":"784112_0","lon":6.609536170959473,"detail":"route de cery 42 1008 prilly 5589 prilly ch vd","rank":7,"geom_st_box2d":"BOX(536410.807856179 155468.633579895,536410.807856179 155468.633579895)","lat":46.54747772216797,"num":42,"y":536410.8125,"x":155468.640625,"label":"Route de Cery 42 &lt;b&gt;1008 Prilly&lt;/b&gt;"}},{"id":58004,"weight":5,"attrs":{"origin":"address","geom_quadindex":"020333312000310120310","zoomlevel":10,"featureId":"280003529_0","lon":6.609956741333008,"detail":"route de cery 44 1008 prilly 5589 prilly ch vd","rank":7,"geom_st_box2d":"BOX(536443.408800763 155498.520057117,536443.408800763 155498.520057117)","lat":46.54774856567383,"num":44,"y":536443.4375,"x":155498.515625,"label":"Route de Cery 44 &lt;b&gt;1008 Prilly&lt;/b&gt;"}},{"id":58005,"weight":5,"attrs":{"origin":"address","geom_quadindex":"020333312000323113012","zoomlevel":10,"featureId":"280035600_0","lon":6.609707355499268,"detail":"route de cery 49 1008 prilly 5589 prilly ch vd","rank":7,"geom_st_box2d":"BOX(536423.4091684 155415.521507722,536423.4091684 155415.521507722)","lat":46.547000885009766,"num":49,"y":536423.4375,"x":155415.515625,"label":"Route de Cery 49 &lt;b&gt;1008 Prilly&lt;/b&gt;"}}]}</v>
      </c>
      <c r="M4" s="2" t="str">
        <f>IF($L4="","",IF(ISNUMBER(SEARCH("[]",$L4)),"Adresse nicht eindeutig",MID($L4,SEARCH("""y"":",$L4)+4,SEARCH(",""x""",$L4)-SEARCH("""y"":",$L4)-4)))</f>
        <v>536324.4375</v>
      </c>
      <c r="N4" s="2" t="str">
        <f>IF($L4="","",IF(ISNUMBER(SEARCH("[]",$L4))," ",MID($L4,SEARCH("""x"":",$L4)+4,SEARCH(",""label""",$L4)-SEARCH("""x"":",$L4)-4)))</f>
        <v>155350.515625</v>
      </c>
      <c r="O4" s="2" t="str">
        <f>IF($L4="","",IF(ISNUMBER(SEARCH("[]",$L4))," ",MID($L4,SEARCH("""lon"":",$L4)+6,SEARCH(",""detail""",$L4)-SEARCH("""lon"":",$L4)-6)))</f>
        <v>6.608426094055176</v>
      </c>
      <c r="P4" s="2" t="str">
        <f>IF($L4="","",IF(ISNUMBER(SEARCH("[]",$L4))," ",MID($L4,SEARCH("""lat"":",$L4)+6,SEARCH(",""num""",$L4)-SEARCH("""lat"":",$L4)-6)))</f>
        <v>46.54640579223633</v>
      </c>
      <c r="Q4" s="8" t="str">
        <f>IF($L4="","",IF(ISNUMBER(SEARCH("[]",$L4))," ",HYPERLINK(CONCATENATE("https://map.geo.admin.ch/?layers=ch.bfs.gebaeude_wohnungs_register&amp;X=",N4,"&amp;Y=",M4,"&amp;zoom=10&amp;crosshair=circle"),"Karte")))</f>
        <v>Karte</v>
      </c>
      <c r="R4" s="2" t="str">
        <f>IF((LEN($L4)-LEN(SUBSTITUTE($L4,"""id"":","")))/LEN("""id"":")&gt;1,"uU mehrere Adressen","")</f>
        <v>uU mehrere Adressen</v>
      </c>
    </row>
    <row r="5" spans="1:18" x14ac:dyDescent="0.2">
      <c r="A5" s="3" t="s">
        <v>44</v>
      </c>
      <c r="B5" s="3" t="s">
        <v>45</v>
      </c>
      <c r="C5" s="3" t="s">
        <v>46</v>
      </c>
      <c r="D5" s="3" t="s">
        <v>21</v>
      </c>
      <c r="E5" s="3" t="s">
        <v>47</v>
      </c>
      <c r="F5" s="3" t="s">
        <v>48</v>
      </c>
      <c r="G5" s="3" t="s">
        <v>49</v>
      </c>
      <c r="H5" s="3" t="s">
        <v>50</v>
      </c>
      <c r="I5" s="3" t="s">
        <v>43</v>
      </c>
      <c r="J5" s="3" t="s">
        <v>27</v>
      </c>
      <c r="K5" s="1" t="str">
        <f t="shared" si="0"/>
        <v>Rue du Bugnon 46 Lausanne</v>
      </c>
      <c r="L5" s="2" t="str">
        <f t="shared" ref="L5:L68" si="8">IF($K5="","",_xlfn.WEBSERVICE(CONCATENATE("https://api3.geo.admin.ch/rest/services/api/SearchServer?searchText=",$K5,"&amp;origins=address&amp;type=locations")))</f>
        <v>{"results":[{"id":2230831,"weight":6,"attrs":{"origin":"address","geom_quadindex":"020333331033211020331","zoomlevel":10,"featureId":"882354_0","lon":6.642579555511475,"detail":"rue du bugnon 46 1005 lausanne 5586 lausanne ch vd","rank":7,"geom_st_box2d":"BOX(538919.403682479 152919.580964137,538919.403682479 152919.580964137)","lat":46.5247802734375,"num":46,"y":538919.375,"x":152919.578125,"label":"Rue du Bugnon 46 &lt;b&gt;1005 Lausanne&lt;/b&gt;"}}]}</v>
      </c>
      <c r="M5" s="2" t="str">
        <f t="shared" ref="M5:M68" si="9">IF($L5="","",IF(ISNUMBER(SEARCH("[]",$L5)),"Adresse nicht eindeutig",MID($L5,SEARCH("""y"":",$L5)+4,SEARCH(",""x""",$L5)-SEARCH("""y"":",$L5)-4)))</f>
        <v>538919.375</v>
      </c>
      <c r="N5" s="2" t="str">
        <f t="shared" ref="N5:N68" si="10">IF($L5="","",IF(ISNUMBER(SEARCH("[]",$L5))," ",MID($L5,SEARCH("""x"":",$L5)+4,SEARCH(",""label""",$L5)-SEARCH("""x"":",$L5)-4)))</f>
        <v>152919.578125</v>
      </c>
      <c r="O5" s="2" t="str">
        <f t="shared" ref="O5:O68" si="11">IF($L5="","",IF(ISNUMBER(SEARCH("[]",$L5))," ",MID($L5,SEARCH("""lon"":",$L5)+6,SEARCH(",""detail""",$L5)-SEARCH("""lon"":",$L5)-6)))</f>
        <v>6.642579555511475</v>
      </c>
      <c r="P5" s="2" t="str">
        <f t="shared" ref="P5:P68" si="12">IF($L5="","",IF(ISNUMBER(SEARCH("[]",$L5))," ",MID($L5,SEARCH("""lat"":",$L5)+6,SEARCH(",""num""",$L5)-SEARCH("""lat"":",$L5)-6)))</f>
        <v>46.5247802734375</v>
      </c>
      <c r="Q5" s="8" t="str">
        <f t="shared" ref="Q5:Q68" si="13">IF($L5="","",IF(ISNUMBER(SEARCH("[]",$L5))," ",HYPERLINK(CONCATENATE("https://map.geo.admin.ch/?layers=ch.bfs.gebaeude_wohnungs_register&amp;X=",N5,"&amp;Y=",M5,"&amp;zoom=10&amp;crosshair=circle"),"Karte")))</f>
        <v>Karte</v>
      </c>
      <c r="R5" s="2" t="str">
        <f t="shared" ref="R5:R68" si="14">IF((LEN($L5)-LEN(SUBSTITUTE($L5,"""id"":","")))/LEN("""id"":")&gt;1,"uU mehrere Adressen","")</f>
        <v/>
      </c>
    </row>
    <row r="6" spans="1:18" x14ac:dyDescent="0.2">
      <c r="A6" s="3" t="s">
        <v>51</v>
      </c>
      <c r="B6" s="3" t="s">
        <v>52</v>
      </c>
      <c r="C6" s="3" t="s">
        <v>53</v>
      </c>
      <c r="D6" s="3" t="s">
        <v>21</v>
      </c>
      <c r="E6" s="3" t="s">
        <v>54</v>
      </c>
      <c r="F6" s="3" t="s">
        <v>55</v>
      </c>
      <c r="G6" s="3" t="s">
        <v>49</v>
      </c>
      <c r="H6" s="3" t="s">
        <v>50</v>
      </c>
      <c r="I6" s="3" t="s">
        <v>43</v>
      </c>
      <c r="J6" s="3" t="s">
        <v>27</v>
      </c>
      <c r="K6" s="1" t="str">
        <f t="shared" si="0"/>
        <v>rue du Bugnon 44 Lausanne</v>
      </c>
      <c r="L6" s="2" t="str">
        <f t="shared" si="8"/>
        <v>{"results":[{"id":2230830,"weight":6,"attrs":{"origin":"address","geom_quadindex":"020333331032133210122","zoomlevel":10,"featureId":"300000594_0","lon":6.641129970550537,"detail":"rue du bugnon 44 1005 lausanne 5586 lausanne ch vd","rank":7,"geom_st_box2d":"BOX(538808.404735898 152942.583300699,538808.404735898 152942.583300699)","lat":46.52497863769531,"num":44,"y":538808.375,"x":152942.578125,"label":"Rue du Bugnon 44 &lt;b&gt;1005 Lausanne&lt;/b&gt;"}}]}</v>
      </c>
      <c r="M6" s="2" t="str">
        <f t="shared" si="9"/>
        <v>538808.375</v>
      </c>
      <c r="N6" s="2" t="str">
        <f t="shared" si="10"/>
        <v>152942.578125</v>
      </c>
      <c r="O6" s="2" t="str">
        <f t="shared" si="11"/>
        <v>6.641129970550537</v>
      </c>
      <c r="P6" s="2" t="str">
        <f t="shared" si="12"/>
        <v>46.52497863769531</v>
      </c>
      <c r="Q6" s="8" t="str">
        <f t="shared" si="13"/>
        <v>Karte</v>
      </c>
      <c r="R6" s="2" t="str">
        <f t="shared" si="14"/>
        <v/>
      </c>
    </row>
    <row r="7" spans="1:18" x14ac:dyDescent="0.2">
      <c r="A7" s="3" t="s">
        <v>56</v>
      </c>
      <c r="B7" s="3" t="s">
        <v>57</v>
      </c>
      <c r="C7" s="3" t="s">
        <v>58</v>
      </c>
      <c r="D7" s="3" t="s">
        <v>21</v>
      </c>
      <c r="E7" s="3" t="s">
        <v>59</v>
      </c>
      <c r="F7" s="3" t="s">
        <v>40</v>
      </c>
      <c r="G7" s="3" t="s">
        <v>60</v>
      </c>
      <c r="H7" s="3" t="s">
        <v>61</v>
      </c>
      <c r="I7" s="3" t="s">
        <v>62</v>
      </c>
      <c r="J7" s="3" t="s">
        <v>27</v>
      </c>
      <c r="K7" s="1" t="str">
        <f t="shared" si="0"/>
        <v>Spitalstrasse  Luzern</v>
      </c>
      <c r="L7" s="2" t="str">
        <f t="shared" si="8"/>
        <v>{"results":[{"id":329589,"weight":3,"attrs":{"origin":"address","geom_quadindex":"030022231202201100320","zoomlevel":10,"featureId":"211476_0","lon":8.30307388305664,"detail":"spitalstrasse 1 6004 luzern 1061 luzern ch lu","rank":7,"geom_st_box2d":"BOX(665671.066813292 212457.950580234,665671.066813292 212457.950580234)","lat":47.05989456176758,"num":1,"y":665671.0625,"x":212457.953125,"label":"Spitalstrasse 1 &lt;b&gt;6004 Luzern&lt;/b&gt;"}},{"id":329590,"weight":3,"attrs":{"origin":"address","geom_quadindex":"030022231202201021222","zoomlevel":10,"featureId":"211477_0","lon":8.302901268005371,"detail":"spitalstrasse 3 6004 luzern 1061 luzern ch lu","rank":7,"geom_st_box2d":"BOX(665658.065948878 212450.116517426,665658.065948878 212450.116517426)","lat":47.05982208251953,"num":3,"y":665658.0625,"x":212450.109375,"label":"Spitalstrasse 3 &lt;b&gt;6004 Luzern&lt;/b&gt;"}},{"id":329591,"weight":3,"attrs":{"origin":"address","geom_quadindex":"030022230313133333133","zoomlevel":10,"featureId":"211258_0","lon":8.302464485168457,"detail":"spitalstrasse 4 6004 luzern 1061 luzern ch lu","rank":7,"geom_st_box2d":"BOX(665624.767950349 212462.80030275,665624.767950349 212462.80030275)","lat":47.059940338134766,"num":4,"y":665624.75,"x":212462.796875,"label":"Spitalstrasse 4 &lt;b&gt;6004 Luzern&lt;/b&gt;"}},{"id":329592,"weight":3,"attrs":{"origin":"address","geom_quadindex":"030022231202200312133","zoomlevel":10,"featureId":"211478_0","lon":8.302802085876465,"detail":"spitalstrasse 5 6004 luzern 1061 luzern ch lu","rank":7,"geom_st_box2d":"BOX(665650.63907567 212440.987488954,665650.63907567 212440.987488954)","lat":47.05974197387695,"num":5,"y":665650.625,"x":212440.984375,"label":"Spitalstrasse 5 &lt;b&gt;6004 Luzern&lt;/b&gt;"}},{"id":329593,"weight":3,"attrs":{"origin":"address","geom_quadindex":"030022230313313010211","zoomlevel":10,"featureId":"211259_0","lon":8.302194595336914,"detail":"spitalstrasse 6 6004 luzern 1061 luzern ch lu","rank":7,"geom_st_box2d":"BOX(665604.62238681 212429.513236325,665604.62238681 212429.513236325)","lat":47.05964279174805,"num":6,"y":665604.625,"x":212429.515625,"label":"Spitalstrasse 6 &lt;b&gt;6004 Luzern&lt;/b&gt;"}},{"id":329594,"weight":3,"attrs":{"origin":"address","geom_quadindex":"030022231202200322203","zoomlevel":10,"featureId":"211479_0","lon":8.302665710449219,"detail":"spitalstrasse 7 6004 luzern 1061 luzern ch lu","rank":7,"geom_st_box2d":"BOX(665640.396205781 212432.667442236,665640.396205781 212432.667442236)","lat":47.059669494628906,"num":7,"y":665640.375,"x":212432.671875,"label":"Spitalstrasse 7 &lt;b&gt;6004 Luzern&lt;/b&gt;"}},{"id":329595,"weight":3,"attrs":{"origin":"address","geom_quadindex":"030022230313312122000","zoomlevel":10,"featureId":"211260_0","lon":8.301883697509766,"detail":"spitalstrasse 8 6004 luzern 1061 luzern ch lu","rank":7,"geom_st_box2d":"BOX(665581.066582733 212420.287110934,665581.066582733 212420.287110934)","lat":47.05956268310547,"num":8,"y":665581.0625,"x":212420.28125,"label":"Spitalstrasse 8 &lt;b&gt;6004 Luzern&lt;/b&gt;"}},{"id":329596,"weight":3,"attrs":{"origin":"address","geom_quadindex":"030022231202202023200","zoomlevel":10,"featureId":"211480_0","lon":8.302513122558594,"detail":"spitalstrasse 9 6004 luzern 1061 luzern ch lu","rank":7,"geom_st_box2d":"BOX(665628.917401419 212418.683396749,665628.917401419 212418.683396749)","lat":47.05954360961914,"num":9,"y":665628.9375,"x":212418.6875,"label":"Spitalstrasse 9 &lt;b&gt;6004 Luzern&lt;/b&gt;"}},{"id":329597,"weight":3,"attrs":{"origin":"address","geom_quadindex":"030022230313320322132","zoomlevel":10,"featureId":"211263_0","lon":8.30114459991455,"detail":"spitalstrasse 10 6004 luzern 1061 luzern ch lu","rank":7,"geom_st_box2d":"BOX(665525.437300784 212375.190841365,665525.437300784 212375.190841365)","lat":47.05916213989258,"num":10,"y":665525.4375,"x":212375.1875,"label":"Spitalstrasse 10 &lt;b&gt;6004 Luzern&lt;/b&gt;"}},{"id":329598,"weight":3,"attrs":{"origin":"address","geom_quadindex":"030022230313313330031","zoomlevel":10,"featureId":"211481_0","lon":8.302384376525879,"detail":"spitalstrasse 11 6004 luzern 1061 luzern ch lu","rank":7,"geom_st_box2d":"BOX(665619.233551984 212408.29535555,665619.233551984 212408.29535555)","lat":47.059452056884766,"num":11,"y":665619.25,"x":212408.296875,"label":"Spitalstrasse 11 &lt;b&gt;6004 Luzern&lt;/b&gt;"}},{"id":329599,"weight":3,"attrs":{"origin":"address","geom_quadindex":"030022231202220102332","zoomlevel":10,"featureId":"211482_0","lon":8.302690505981445,"detail":"spitalstrasse 11a 6004 luzern 1061 luzern ch lu","rank":7,"geom_st_box2d":"BOX(665642.675592738 212395.206516242,665642.675592738 212395.206516242)","lat":47.059329986572266,"num":11,"y":665642.6875,"x":212395.203125,"label":"Spitalstrasse 11a &lt;b&gt;6004 Luzern&lt;/b&gt;"}},{"id":329600,"weight":3,"attrs":{"origin":"address","geom_quadindex":"030022230313322022132","zoomlevel":10,"featureId":"211262_0","lon":8.300952911376953,"detail":"spitalstrasse 12 6004 luzern 1061 luzern ch lu","rank":7,"geom_st_box2d":"BOX(665511.044523508 212360.263773756,665511.044523508 212360.263773756)","lat":47.05902862548828,"num":12,"y":665511.0625,"x":212360.265625,"label":"Spitalstrasse 12 &lt;b&gt;6004 Luzern&lt;/b&gt;"}},{"id":329601,"weight":3,"attrs":{"origin":"address","geom_quadindex":"030022230313331012131","zoomlevel":10,"featureId":"211483_0","lon":8.302215576171875,"detail":"spitalstrasse 13 6004 luzern 1061 luzern ch lu","rank":7,"geom_st_box2d":"BOX(665606.573721667 212397.320296946,665606.573721667 212397.320296946)","lat":47.05935287475586,"num":13,"y":665606.5625,"x":212397.3125,"label":"Spitalstrasse 13 &lt;b&gt;6004 Luzern&lt;/b&gt;"}},{"id":329602,"weight":3,"attrs":{"origin":"address","geom_quadindex":"030022230313331331031","zoomlevel":10,"featureId":"211484_0","lon":8.302427291870117,"detail":"spitalstrasse 13a 6004 luzern 1061 luzern ch lu","rank":7,"geom_st_box2d":"BOX(665622.825847846 212379.027422756,665622.825847846 212379.027422756)","lat":47.05918884277344,"num":13,"y":665622.8125,"x":212379.03125,"label":"Spitalstrasse 13a &lt;b&gt;6004 Luzern&lt;/b&gt;"}},{"id":329603,"weight":3,"attrs":{"origin":"address","geom_quadindex":"030022230313233211001","zoomlevel":10,"featureId":"211261_0","lon":8.300679206848145,"detail":"spitalstrasse 14 6004 luzern 1061 luzern ch lu","rank":7,"geom_st_box2d":"BOX(665490.280633993 212358.237650351,665490.280633993 212358.237650351)","lat":47.05901336669922,"num":14,"y":665490.25,"x":212358.234375,"label":"Spitalstrasse 14 &lt;b&gt;6004 Luzern&lt;/b&gt;"}},{"id":329604,"weight":3,"attrs":{"origin":"address","geom_quadindex":"030022230313330321201","zoomlevel":10,"featureId":"211485_0","lon":8.301936149597168,"detail":"spitalstrasse 15 6004 luzern 1061 luzern ch lu","rank":7,"geom_st_box2d":"BOX(665585.505014947 212378.150199216,665585.505014947 212378.150199216)","lat":47.05918502807617,"num":15,"y":665585.5,"x":212378.15625,"label":"Spitalstrasse 15 &lt;b&gt;6004 Luzern&lt;/b&gt;"}},{"id":329605,"weight":3,"attrs":{"origin":"address","geom_quadindex":"030022230313333023203","zoomlevel":10,"featureId":"211486_0","lon":8.30212688446045,"detail":"spitalstrasse 15a 6004 luzern 1061 luzern ch lu","rank":7,"geom_st_box2d":"BOX(665600.266150015 212359.636316067,665600.266150015 212359.636316067)","lat":47.059017181396484,"num":15,"y":665600.25,"x":212359.640625,"label":"Spitalstrasse 15a &lt;b&gt;6004 Luzern&lt;/b&gt;"}},{"id":329606,"weight":3,"attrs":{"origin":"address","geom_quadindex":"030022230313323123212","zoomlevel":10,"featureId":"211487_0","lon":8.301554679870605,"detail":"spitalstrasse 17 6004 luzern 1061 luzern ch lu","rank":7,"geom_st_box2d":"BOX(665556.784334748 212359.696052001,665556.784334748 212359.696052001)","lat":47.05902099609375,"num":17,"y":665556.8125,"x":212359.703125,"label":"Spitalstrasse 17 &lt;b&gt;6004 Luzern&lt;/b&gt;"}},{"id":329607,"weight":3,"attrs":{"origin":"address","geom_quadindex":"030022230331110120020","zoomlevel":10,"featureId":"160010026_0","lon":8.301874160766602,"detail":"spitalstrasse 17a 6004 luzern 1061 luzern ch lu","rank":7,"geom_st_box2d":"BOX(665581.298490188 212335.412236224,665581.298490188 212335.412236224)","lat":47.058799743652344,"num":17,"y":665581.3125,"x":212335.40625,"label":"Spitalstrasse 17a &lt;b&gt;6004 Luzern&lt;/b&gt;"}},{"id":329608,"weight":3,"attrs":{"origin":"address","geom_quadindex":"030022230331100021201","zoomlevel":10,"featureId":"211949_0","lon":8.3009672164917,"detail":"spitalstrasse 19 6004 luzern 1061 luzern ch lu","rank":7,"geom_st_box2d":"BOX(665512.394799482 212334.274815318,665512.394799482 212334.274815318)","lat":47.05879592895508,"num":19,"y":665512.375,"x":212334.28125,"label":"Spitalstrasse 19 &lt;b&gt;6004 Luzern&lt;/b&gt;"}},{"id":329609,"weight":3,"attrs":{"origin":"address","geom_quadindex":"030022230331010332120","zoomlevel":10,"featureId":"211947_0","lon":8.300447463989258,"detail":"spitalstrasse 21 6004 luzern 1061 luzern ch lu","rank":7,"geom_st_box2d":"BOX(665473.071159541 212316.820595,665473.071159541 212316.820595)","lat":47.05864334106445,"num":21,"y":665473.0625,"x":212316.828125,"label":"Spitalstrasse 21 &lt;b&gt;6004 Luzern&lt;/b&gt;"}},{"id":329610,"weight":3,"attrs":{"origin":"address","geom_quadindex":"030022230331012101010","zoomlevel":10,"featureId":"211948_0","lon":8.300389289855957,"detail":"spitalstrasse 23 6004 luzern 1061 luzern ch lu","rank":7,"geom_st_box2d":"BOX(665468.693205428 212314.361570869,665468.693205428 212314.361570869)","lat":47.05862045288086,"num":23,"y":665468.6875,"x":212314.359375,"label":"Spitalstrasse 23 &lt;b&gt;6004 Luzern&lt;/b&gt;"}},{"id":329611,"weight":3,"attrs":{"origin":"address","geom_quadindex":"030022230331003311003","zoomlevel":10,"featureId":"211950_0","lon":8.300089836120605,"detail":"spitalstrasse 25 6004 luzern 1061 luzern ch lu","rank":7,"geom_st_box2d":"BOX(665446.147473277 212298.884448884,665446.147473277 212298.884448884)","lat":47.0584831237793,"num":25,"y":665446.125,"x":212298.890625,"label":"Spitalstrasse 25 &lt;b&gt;6004 Luzern&lt;/b&gt;"}},{"id":329612,"weight":3,"attrs":{"origin":"address","geom_quadindex":"030022230331021000010","zoomlevel":10,"featureId":"211967_0","lon":8.299756050109863,"detail":"spitalstrasse 27 6004 luzern 1061 luzern ch lu","rank":7,"geom_st_box2d":"BOX(665420.909738308 212284.863306806,665420.909738308 212284.863306806)","lat":47.0583610534668,"num":27,"y":665420.9375,"x":212284.859375,"label":"Spitalstrasse 27 &lt;b&gt;6004 Luzern&lt;/b&gt;"}},{"id":329880,"weight":3,"attrs":{"origin":"address","geom_quadindex":"030022230331020201001","zoomlevel":10,"featureId":"211968_0","lon":8.299412727355957,"detail":"spitalstrasse 29 6004 luzern 1061 luzern ch lu","rank":7,"geom_st_box2d":"BOX(665395.029012727 212270.376159407,665395.029012727 212270.376159407)","lat":47.058231353759766,"num":29,"y":665395.0,"x":212270.375,"label":"Spitalstrasse 29 &lt;b&gt;6004 Luzern&lt;/b&gt;"}},{"id":329881,"weight":3,"attrs":{"origin":"address","geom_quadindex":"030022230330311212310","zoomlevel":10,"featureId":"212043_0","lon":8.299095153808594,"detail":"spitalstrasse 43 6004 luzern 1061 luzern ch lu","rank":7,"geom_st_box2d":"BOX(665371.566829978 212206.247071202,665371.566829978 212206.247071202)","lat":47.05765914916992,"num":43,"y":665371.5625,"x":212206.25,"label":"Spitalstrasse 43 &lt;b&gt;6004 Luzern&lt;/b&gt;"}},{"id":329882,"weight":3,"attrs":{"origin":"address","geom_quadindex":"030022230330132223133","zoomlevel":10,"featureId":"190673095_0","lon":8.29866886138916,"detail":"spitalstrasse 45 6004 luzern 1061 luzern ch lu","rank":7,"geom_st_box2d":"BOX(665338.954770837 212228.456768633,665338.954770837 212228.456768633)","lat":47.057861328125,"num":45,"y":665338.9375,"x":212228.453125,"label":"Spitalstrasse 45 &lt;b&gt;6004 Luzern&lt;/b&gt;"}},{"id":329883,"weight":3,"attrs":{"origin":"address","geom_quadindex":"030022230330310321313","zoomlevel":10,"featureId":"190673096_0","lon":8.298860549926758,"detail":"spitalstrasse 45a 6004 luzern 1061 luzern ch lu","rank":7,"geom_st_box2d":"BOX(665353.812967841 212202.006943896,665353.812967841 212202.006943896)","lat":47.057621002197266,"num":45,"y":665353.8125,"x":212202.0,"label":"Spitalstrasse 45a &lt;b&gt;6004 Luzern&lt;/b&gt;"}},{"id":329884,"weight":3,"attrs":{"origin":"address","geom_quadindex":"030022230330211332323","zoomlevel":10,"featureId":"3035445_0","lon":8.297740936279297,"detail":"spitalstrasse 53 6004 luzern 1061 luzern ch lu","rank":7,"geom_st_box2d":"BOX(665268.796574338 212197.370113926,665268.796574338 212197.370113926)","lat":47.05759048461914,"num":53,"y":665268.8125,"x":212197.375,"label":"Spitalstrasse 53 &lt;b&gt;6004 Luzern&lt;/b&gt;"}},{"id":329885,"weight":3,"attrs":{"origin":"address","geom_quadindex":"030022230330213020232","zoomlevel":10,"featureId":"212045_0","lon":8.297431945800781,"detail":"spitalstrasse 55 6004 luzern 1061 luzern ch lu","rank":7,"geom_st_box2d":"BOX(665245.410844258 212186.584908209,665245.410844258 212186.584908209)","lat":47.0574951171875,"num":55,"y":665245.4375,"x":212186.578125,"label":"Spitalstrasse 55 &lt;b&gt;6004 Luzern&lt;/b&gt;"}},{"id":329886,"weight":3,"attrs":{"origin":"address","geom_quadindex":"030022230330212231211","zoomlevel":10,"featureId":"190408495_0","lon":8.297194480895996,"detail":"spitalstrasse 57 6004 luzern 1061 luzern ch lu","rank":7,"geom_st_box2d":"BOX(665227.538104445 212173.280767484,665227.538104445 212173.280767484)","lat":47.057376861572266,"num":57,"y":665227.5625,"x":212173.28125,"label":"Spitalstrasse 57 &lt;b&gt;6004 Luzern&lt;/b&gt;"}},{"id":329887,"weight":3,"attrs":{"origin":"address","geom_quadindex":"030022230330230121233","zoomlevel":10,"featureId":"212046_0","lon":8.297285079956055,"detail":"spitalstrasse 57a 6004 luzern 1061 luzern ch lu","rank":7,"geom_st_box2d":"BOX(665234.606231636 212157.331872696,665234.606231636 212157.331872696)","lat":47.05723190307617,"num":57,"y":665234.625,"x":212157.328125,"label":"Spitalstrasse 57a &lt;b&gt;6004 Luzern&lt;/b&gt;"}},{"id":329888,"weight":3,"attrs":{"origin":"address","geom_quadindex":"030022230330232101022","zoomlevel":10,"featureId":"212047_0","lon":8.297266006469727,"detail":"spitalstrasse 57b 6004 luzern 1061 luzern ch lu","rank":7,"geom_st_box2d":"BOX(665233.349458787 212137.114909266,665233.349458787 212137.114909266)","lat":47.05704879760742,"num":57,"y":665233.375,"x":212137.109375,"label":"Spitalstrasse 57b &lt;b&gt;6004 Luzern&lt;/b&gt;"}},{"id":329889,"weight":3,"attrs":{"origin":"address","geom_quadindex":"030022230330221122221","zoomlevel":10,"featureId":"212048_0","lon":8.296843528747559,"detail":"spitalstrasse 59 6004 luzern 1061 luzern ch lu","rank":7,"geom_st_box2d":"BOX(665201.051481284 212154.164567833,665201.051481284 212154.164567833)","lat":47.05720520019531,"num":59,"y":665201.0625,"x":212154.171875,"label":"Spitalstrasse 59 &lt;b&gt;6004 Luzern&lt;/b&gt;"}},{"id":329890,"weight":3,"attrs":{"origin":"address","geom_quadindex":"030022230330221330123","zoomlevel":10,"featureId":"212049_0","lon":8.296963691711426,"detail":"spitalstrasse 59a 6004 luzern 1061 luzern ch lu","rank":7,"geom_st_box2d":"BOX(665210.296528834 212144.245680407,665210.296528834 212144.245680407)","lat":47.0571174621582,"num":59,"y":665210.3125,"x":212144.25,"label":"Spitalstrasse 59a &lt;b&gt;6004 Luzern&lt;/b&gt;"}},{"id":329891,"weight":3,"attrs":{"origin":"address","geom_quadindex":"030022230330232013103","zoomlevel":10,"featureId":"212050_0","lon":8.297201156616211,"detail":"spitalstrasse 59b 6004 luzern 1061 luzern ch lu","rank":7,"geom_st_box2d":"BOX(665228.431519621 212134.388871204,665228.431519621 212134.388871204)","lat":47.05702590942383,"num":59,"y":665228.4375,"x":212134.390625,"label":"Spitalstrasse 59b &lt;b&gt;6004 Luzern&lt;/b&gt;"}},{"id":329892,"weight":3,"attrs":{"origin":"address","geom_quadindex":"030022230330221200200","zoomlevel":10,"featureId":"212052_0","lon":8.296639442443848,"detail":"spitalstrasse 61 6004 luzern 1061 luzern ch lu","rank":7,"geom_st_box2d":"BOX(665185.626611754 212151.226432868,665185.626611754 212151.226432868)","lat":47.05718231201172,"num":61,"y":665185.625,"x":212151.21875,"label":"Spitalstrasse 61 &lt;b&gt;6004 Luzern&lt;/b&gt;"}},{"id":329893,"weight":3,"attrs":{"origin":"address","geom_quadindex":"030022230330223301320","zoomlevel":10,"featureId":"212051_0","lon":8.296905517578125,"detail":"spitalstrasse 61a 6004 luzern 1061 luzern ch lu","rank":7,"geom_st_box2d":"BOX(665206.128806086 212121.239687894,665206.128806086 212121.239687894)","lat":47.05691146850586,"num":61,"y":665206.125,"x":212121.234375,"label":"Spitalstrasse 61a &lt;b&gt;6004 Luzern&lt;/b&gt;"}},{"id":329894,"weight":3,"attrs":{"origin":"address","geom_quadindex":"030022230330220233123","zoomlevel":10,"featureId":"212053_0","lon":8.296429634094238,"detail":"spitalstrasse 63 6004 luzern 1061 luzern ch lu","rank":7,"geom_st_box2d":"BOX(665169.759824113 212140.856318378,665169.759824113 212140.856318378)","lat":47.057090759277344,"num":63,"y":665169.75,"x":212140.859375,"label":"Spitalstrasse 63 &lt;b&gt;6004 Luzern&lt;/b&gt;"}},{"id":329895,"weight":3,"attrs":{"origin":"address","geom_quadindex":"030022230321333112320","zoomlevel":10,"featureId":"212054_0","lon":8.296184539794922,"detail":"spitalstrasse 65 6004 luzern 1061 luzern ch lu","rank":7,"geom_st_box2d":"BOX(665151.237034861 212132.14717822,665151.237034861 212132.14717822)","lat":47.05701446533203,"num":65,"y":665151.25,"x":212132.140625,"label":"Spitalstrasse 65 &lt;b&gt;6004 Luzern&lt;/b&gt;"}},{"id":329896,"weight":3,"attrs":{"origin":"address","geom_quadindex":"030022230321332313320","zoomlevel":10,"featureId":"212010_0","lon":8.295842170715332,"detail":"spitalstrasse 67 6004 luzern 1061 luzern ch lu","rank":7,"geom_st_box2d":"BOX(665125.389362589 212117.323964881,665125.389362589 212117.323964881)","lat":47.056884765625,"num":67,"y":665125.375,"x":212117.328125,"label":"Spitalstrasse 67 &lt;b&gt;6004 Luzern&lt;/b&gt;"}},{"id":329897,"weight":3,"attrs":{"origin":"address","geom_quadindex":"030022230323110102021","zoomlevel":10,"featureId":"212011_0","lon":8.29568099975586,"detail":"spitalstrasse 69 6004 luzern 1061 luzern ch lu","rank":7,"geom_st_box2d":"BOX(665113.245579068 212104.728870572,665113.245579068 212104.728870572)","lat":47.05677032470703,"num":69,"y":665113.25,"x":212104.734375,"label":"Spitalstrasse 69 &lt;b&gt;6004 Luzern&lt;/b&gt;"}},{"id":329898,"weight":3,"attrs":{"origin":"address","geom_quadindex":"030022230323101300323","zoomlevel":10,"featureId":"212012_0","lon":8.295312881469727,"detail":"spitalstrasse 71 6004 luzern 1061 luzern ch lu","rank":7,"geom_st_box2d":"BOX(665085.489904039 212091.304637253,665085.489904039 212091.304637253)","lat":47.0566520690918,"num":71,"y":665085.5,"x":212091.296875,"label":"Spitalstrasse 71 &lt;b&gt;6004 Luzern&lt;/b&gt;"}},{"id":329899,"weight":3,"attrs":{"origin":"address","geom_quadindex":"030022230323101203232","zoomlevel":10,"featureId":"212013_0","lon":8.295147895812988,"detail":"spitalstrasse 73 6004 luzern 1061 luzern ch lu","rank":7,"geom_st_box2d":"BOX(665072.980025738 212087.49552954,665072.980025738 212087.49552954)","lat":47.05662155151367,"num":73,"y":665073.0,"x":212087.5,"label":"Spitalstrasse 73 &lt;b&gt;6004 Luzern&lt;/b&gt;"}},{"id":329900,"weight":3,"attrs":{"origin":"address","geom_quadindex":"030022230323102001203","zoomlevel":10,"featureId":"212014_0","lon":8.294760704040527,"detail":"spitalstrasse 75 6004 luzern 1061 luzern ch lu","rank":7,"geom_st_box2d":"BOX(665043.672323936 212077.393279008,665043.672323936 212077.393279008)","lat":47.0565299987793,"num":75,"y":665043.6875,"x":212077.390625,"label":"Spitalstrasse 75 &lt;b&gt;6004 Luzern&lt;/b&gt;"}},{"id":329901,"weight":3,"attrs":{"origin":"address","geom_quadindex":"030022230323013033210","zoomlevel":10,"featureId":"212015_0","lon":8.294472694396973,"detail":"spitalstrasse 83 6004 luzern 1061 luzern ch lu","rank":7,"geom_st_box2d":"BOX(665021.896577357 212067.013096879,665021.896577357 212067.013096879)","lat":47.05644226074219,"num":83,"y":665021.875,"x":212067.015625,"label":"Spitalstrasse 83 &lt;b&gt;6004 Luzern&lt;/b&gt;"}},{"id":329902,"weight":3,"attrs":{"origin":"address","geom_quadindex":"030022230323013032321","zoomlevel":10,"featureId":"212016_0","lon":8.294442176818848,"detail":"spitalstrasse 85 6004 luzern 1061 luzern ch lu","rank":7,"geom_st_box2d":"BOX(665019.55960386 212065.962077275,665019.55960386 212065.962077275)","lat":47.05643081665039,"num":85,"y":665019.5625,"x":212065.96875,"label":"Spitalstrasse 85 &lt;b&gt;6004 Luzern&lt;/b&gt;"}},{"id":329903,"weight":3,"attrs":{"origin":"address","geom_quadindex":"030022230323012321003","zoomlevel":10,"featureId":"212017_0","lon":8.29417610168457,"detail":"spitalstrasse 87 6004 luzern 1061 luzern ch lu","rank":7,"geom_st_box2d":"BOX(664999.463826152 212057.432908219,664999.463826152 212057.432908219)","lat":47.056358337402344,"num":87,"y":664999.4375,"x":212057.4375,"label":"Spitalstrasse 87 &lt;b&gt;6004 Luzern&lt;/b&gt;"}},{"id":329904,"weight":3,"attrs":{"origin":"address","geom_quadindex":"030022230323012320203","zoomlevel":10,"featureId":"212018_0","lon":8.2941255569458,"detail":"spitalstrasse 89 6004 luzern 1061 luzern ch lu","rank":7,"geom_st_box2d":"BOX(664995.638868539 212055.802876086,664995.638868539 212055.802876086)","lat":47.05634307861328,"num":89,"y":664995.625,"x":212055.796875,"label":"Spitalstrasse 89 &lt;b&gt;6004 Luzern&lt;/b&gt;"}},{"id":329905,"weight":3,"attrs":{"origin":"address","geom_quadindex":"030022230323020302330","zoomlevel":10,"featureId":"212019_0","lon":8.293383598327637,"detail":"spitalstrasse 91a 6004 luzern 1061 luzern ch lu","rank":7,"geom_st_box2d":"BOX(664939.550518168 212029.382409553,664939.550518168 212029.382409553)","lat":47.05611038208008,"num":91,"y":664939.5625,"x":212029.375,"label":"Spitalstrasse 91a &lt;b&gt;6004 Luzern&lt;/b&gt;"}}]}</v>
      </c>
      <c r="M7" s="2" t="str">
        <f t="shared" si="9"/>
        <v>665671.0625</v>
      </c>
      <c r="N7" s="2" t="str">
        <f t="shared" si="10"/>
        <v>212457.953125</v>
      </c>
      <c r="O7" s="2" t="str">
        <f t="shared" si="11"/>
        <v>8.30307388305664</v>
      </c>
      <c r="P7" s="2" t="str">
        <f t="shared" si="12"/>
        <v>47.05989456176758</v>
      </c>
      <c r="Q7" s="8" t="str">
        <f t="shared" si="13"/>
        <v>Karte</v>
      </c>
      <c r="R7" s="2" t="str">
        <f t="shared" si="14"/>
        <v>uU mehrere Adressen</v>
      </c>
    </row>
    <row r="8" spans="1:18" x14ac:dyDescent="0.2">
      <c r="A8" s="3" t="s">
        <v>63</v>
      </c>
      <c r="B8" s="3" t="s">
        <v>64</v>
      </c>
      <c r="C8" s="3" t="s">
        <v>65</v>
      </c>
      <c r="D8" s="3" t="s">
        <v>21</v>
      </c>
      <c r="E8" s="3" t="s">
        <v>66</v>
      </c>
      <c r="F8" s="3" t="s">
        <v>67</v>
      </c>
      <c r="G8" s="3" t="s">
        <v>68</v>
      </c>
      <c r="H8" s="3" t="s">
        <v>69</v>
      </c>
      <c r="I8" s="3" t="s">
        <v>70</v>
      </c>
      <c r="J8" s="3" t="s">
        <v>27</v>
      </c>
      <c r="K8" s="1" t="str">
        <f t="shared" si="0"/>
        <v>Tellstrasse 25 Aarau</v>
      </c>
      <c r="L8" s="2" t="str">
        <f t="shared" si="8"/>
        <v>{"fuzzy":"true","results":[]}</v>
      </c>
      <c r="M8" s="2" t="str">
        <f t="shared" si="9"/>
        <v>Adresse nicht eindeutig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8" t="str">
        <f t="shared" si="13"/>
        <v xml:space="preserve"> </v>
      </c>
      <c r="R8" s="2" t="str">
        <f t="shared" si="14"/>
        <v/>
      </c>
    </row>
    <row r="9" spans="1:18" x14ac:dyDescent="0.2">
      <c r="A9" s="3" t="s">
        <v>71</v>
      </c>
      <c r="B9" s="3" t="s">
        <v>72</v>
      </c>
      <c r="C9" s="3" t="s">
        <v>20</v>
      </c>
      <c r="D9" s="3" t="s">
        <v>21</v>
      </c>
      <c r="E9" s="3" t="s">
        <v>73</v>
      </c>
      <c r="F9" s="3" t="s">
        <v>74</v>
      </c>
      <c r="G9" s="3" t="s">
        <v>75</v>
      </c>
      <c r="H9" s="3" t="s">
        <v>76</v>
      </c>
      <c r="I9" s="3" t="s">
        <v>77</v>
      </c>
      <c r="J9" s="3" t="s">
        <v>27</v>
      </c>
      <c r="K9" s="1" t="str">
        <f t="shared" si="0"/>
        <v>Kleinriehenstrasse 30 Basel</v>
      </c>
      <c r="L9" s="2" t="str">
        <f t="shared" si="8"/>
        <v>{"results":[{"id":472737,"weight":4,"attrs":{"origin":"address","geom_quadindex":"021100111220203203122","zoomlevel":10,"featureId":"456170_0","lon":7.613506317138672,"detail":"kleinriehenstrasse 30 4058 basel 2701 basel ch bs","rank":7,"geom_st_box2d":"BOX(613160.13039476 268427.349236752,613160.13039476 268427.349236752)","lat":47.566429138183594,"num":30,"y":613160.125,"x":268427.34375,"label":"Kleinriehenstrasse 30 &lt;b&gt;4058 Basel&lt;/b&gt;"}}]}</v>
      </c>
      <c r="M9" s="2" t="str">
        <f t="shared" si="9"/>
        <v>613160.125</v>
      </c>
      <c r="N9" s="2" t="str">
        <f t="shared" si="10"/>
        <v>268427.34375</v>
      </c>
      <c r="O9" s="2" t="str">
        <f t="shared" si="11"/>
        <v>7.613506317138672</v>
      </c>
      <c r="P9" s="2" t="str">
        <f t="shared" si="12"/>
        <v>47.566429138183594</v>
      </c>
      <c r="Q9" s="8" t="str">
        <f t="shared" si="13"/>
        <v>Karte</v>
      </c>
      <c r="R9" s="2" t="str">
        <f t="shared" si="14"/>
        <v/>
      </c>
    </row>
    <row r="10" spans="1:18" x14ac:dyDescent="0.2">
      <c r="A10" s="3" t="s">
        <v>78</v>
      </c>
      <c r="B10" s="3" t="s">
        <v>79</v>
      </c>
      <c r="C10" s="3" t="s">
        <v>80</v>
      </c>
      <c r="D10" s="3" t="s">
        <v>21</v>
      </c>
      <c r="E10" s="3" t="s">
        <v>81</v>
      </c>
      <c r="F10" s="3" t="s">
        <v>82</v>
      </c>
      <c r="G10" s="3" t="s">
        <v>83</v>
      </c>
      <c r="H10" s="3" t="s">
        <v>84</v>
      </c>
      <c r="I10" s="3" t="s">
        <v>85</v>
      </c>
      <c r="J10" s="3" t="s">
        <v>27</v>
      </c>
      <c r="K10" s="1" t="str">
        <f t="shared" si="0"/>
        <v>Forchstrasse 340 Zürich</v>
      </c>
      <c r="L10" s="2" t="str">
        <f t="shared" si="8"/>
        <v>{"results":[{"id":2236581,"weight":4,"attrs":{"origin":"address","geom_quadindex":"030003303112031322310","zoomlevel":10,"featureId":"2369412_0","lon":8.575407981872559,"detail":"forchstrasse 340 8008 zuerich 261 zuerich ch zh","rank":7,"geom_st_box2d":"BOX(685886.974260861 245304.330182634,685886.974260861 245304.330182634)","lat":47.35299301147461,"num":340,"y":685887.0,"x":245304.328125,"label":"Forchstrasse 340 &lt;b&gt;8008 Z\u00fcrich&lt;/b&gt;"}}]}</v>
      </c>
      <c r="M10" s="2" t="str">
        <f t="shared" si="9"/>
        <v>685887.0</v>
      </c>
      <c r="N10" s="2" t="str">
        <f t="shared" si="10"/>
        <v>245304.328125</v>
      </c>
      <c r="O10" s="2" t="str">
        <f t="shared" si="11"/>
        <v>8.575407981872559</v>
      </c>
      <c r="P10" s="2" t="str">
        <f t="shared" si="12"/>
        <v>47.35299301147461</v>
      </c>
      <c r="Q10" s="8" t="str">
        <f t="shared" si="13"/>
        <v>Karte</v>
      </c>
      <c r="R10" s="2" t="str">
        <f t="shared" si="14"/>
        <v/>
      </c>
    </row>
    <row r="11" spans="1:18" x14ac:dyDescent="0.2">
      <c r="A11" s="3" t="s">
        <v>86</v>
      </c>
      <c r="B11" s="3" t="s">
        <v>87</v>
      </c>
      <c r="C11" s="3" t="s">
        <v>80</v>
      </c>
      <c r="D11" s="3" t="s">
        <v>21</v>
      </c>
      <c r="E11" s="3" t="s">
        <v>88</v>
      </c>
      <c r="F11" s="3" t="s">
        <v>89</v>
      </c>
      <c r="G11" s="3" t="s">
        <v>90</v>
      </c>
      <c r="H11" s="3" t="s">
        <v>91</v>
      </c>
      <c r="I11" s="3" t="s">
        <v>92</v>
      </c>
      <c r="J11" s="3" t="s">
        <v>27</v>
      </c>
      <c r="K11" s="1" t="str">
        <f t="shared" si="0"/>
        <v>Rheinstrasse 26 Liestal</v>
      </c>
      <c r="L11" s="2" t="str">
        <f t="shared" si="8"/>
        <v>{"results":[{"id":1171148,"weight":4,"attrs":{"origin":"address","geom_quadindex":"021101213132220023312","zoomlevel":10,"featureId":"2355734_0","lon":7.731049537658691,"detail":"rheinstrasse 26 4410 liestal 2829 liestal ch bl","rank":7,"geom_st_box2d":"BOX(622038.012274115 259732.556502334,622038.012274115 259732.556502334)","lat":47.48799133300781,"num":26,"y":622038.0,"x":259732.5625,"label":"Rheinstrasse 26 &lt;b&gt;4410 Liestal&lt;/b&gt;"}},{"id":1171149,"weight":2,"attrs":{"origin":"address","geom_quadindex":"021101213132202020202","zoomlevel":10,"featureId":"245015929_0","lon":7.730966567993164,"detail":"rheinstrasse 26a 4410 liestal 2829 liestal ch bl","rank":7,"geom_st_box2d":"BOX(622031.651037141 259765.730890484,622031.651037141 259765.730890484)","lat":47.48828887939453,"num":26,"y":622031.625,"x":259765.734375,"label":"Rheinstrasse 26a &lt;b&gt;4410 Liestal&lt;/b&gt;"}},{"id":1171150,"weight":2,"attrs":{"origin":"address","geom_quadindex":"021101213132210322111","zoomlevel":10,"featureId":"245015930_0","lon":7.731982231140137,"detail":"rheinstrasse 26b 4410 liestal 2829 liestal ch bl","rank":7,"geom_st_box2d":"BOX(622108.145409639 259778.655678638,622108.145409639 259778.655678638)","lat":47.4884033203125,"num":26,"y":622108.125,"x":259778.65625,"label":"Rheinstrasse 26b &lt;b&gt;4410 Liestal&lt;/b&gt;"}},{"id":1171151,"weight":2,"attrs":{"origin":"address","geom_quadindex":"021101213123133203301","zoomlevel":10,"featureId":"245015931_0","lon":7.730658054351807,"detail":"rheinstrasse 26c 4410 liestal 2829 liestal ch bl","rank":7,"geom_st_box2d":"BOX(622008.224793598 259813.405825558,622008.224793598 259813.405825558)","lat":47.48871994018555,"num":26,"y":622008.25,"x":259813.40625,"label":"Rheinstrasse 26c &lt;b&gt;4410 Liestal&lt;/b&gt;"}},{"id":1171152,"weight":2,"attrs":{"origin":"address","geom_quadindex":"021101213132020200003","zoomlevel":10,"featureId":"245015932_0","lon":7.730975151062012,"detail":"rheinstrasse 26d 4410 liestal 2829 liestal ch bl","rank":7,"geom_st_box2d":"BOX(622032.001339226 259848.125580754,622032.001339226 259848.125580754)","lat":47.48902893066406,"num":26,"y":622032.0,"x":259848.125,"label":"Rheinstrasse 26d &lt;b&gt;4410 Liestal&lt;/b&gt;"}},{"id":1171153,"weight":2,"attrs":{"origin":"address","geom_quadindex":"021101213132201001202","zoomlevel":10,"featureId":"245015933_0","lon":7.731405735015869,"detail":"rheinstrasse 26e 4410 liestal 2829 liestal ch bl","rank":7,"geom_st_box2d":"BOX(622064.602506107 259802.168737548,622064.602506107 259802.168737548)","lat":47.488616943359375,"num":26,"y":622064.625,"x":259802.171875,"label":"Rheinstrasse 26e &lt;b&gt;4410 Liestal&lt;/b&gt;"}},{"id":1171154,"weight":2,"attrs":{"origin":"address","geom_quadindex":"021101213132230210312","zoomlevel":10,"featureId":"245015934_1","lon":7.731874465942383,"detail":"rheinstrasse 26f 4410 liestal 2829 liestal ch bl","rank":7,"geom_st_box2d":"BOX(622100.212884955 259728.785371062,622100.212884955 259728.785371062)","lat":47.48795700073242,"num":26,"y":622100.1875,"x":259728.78125,"label":"Rheinstrasse 26f &lt;b&gt;4410 Liestal&lt;/b&gt;"}},{"id":1171155,"weight":2,"attrs":{"origin":"address","geom_quadindex":"021101213132223311300","zoomlevel":10,"featureId":"245016543_0","lon":7.731715202331543,"detail":"rheinstrasse 26g 4410 liestal 2829 liestal ch bl","rank":7,"geom_st_box2d":"BOX(622088.302206959 259700.221671867,622088.302206959 259700.221671867)","lat":47.48769760131836,"num":26,"y":622088.3125,"x":259700.21875,"label":"Rheinstrasse 26g &lt;b&gt;4410 Liestal&lt;/b&gt;"}},{"id":1171156,"weight":2,"attrs":{"origin":"address","geom_quadindex":"021101213132230332032","zoomlevel":10,"featureId":"245051712_0","lon":7.732043266296387,"detail":"rheinstrasse 26h 4410 liestal 2829 liestal ch bl","rank":7,"geom_st_box2d":"BOX(622112.984884193 259718.651698758,622112.984884193 259718.651698758)","lat":47.48786544799805,"num":26,"y":622113.0,"x":259718.65625,"label":"Rheinstrasse 26h &lt;b&gt;4410 Liestal&lt;/b&gt;"}}]}</v>
      </c>
      <c r="M11" s="2" t="str">
        <f t="shared" si="9"/>
        <v>622038.0</v>
      </c>
      <c r="N11" s="2" t="str">
        <f t="shared" si="10"/>
        <v>259732.5625</v>
      </c>
      <c r="O11" s="2" t="str">
        <f t="shared" si="11"/>
        <v>7.731049537658691</v>
      </c>
      <c r="P11" s="2" t="str">
        <f t="shared" si="12"/>
        <v>47.48799133300781</v>
      </c>
      <c r="Q11" s="8" t="str">
        <f t="shared" si="13"/>
        <v>Karte</v>
      </c>
      <c r="R11" s="2" t="str">
        <f t="shared" si="14"/>
        <v>uU mehrere Adressen</v>
      </c>
    </row>
    <row r="12" spans="1:18" x14ac:dyDescent="0.2">
      <c r="A12" s="3" t="s">
        <v>93</v>
      </c>
      <c r="B12" s="3" t="s">
        <v>94</v>
      </c>
      <c r="C12" s="3" t="s">
        <v>20</v>
      </c>
      <c r="D12" s="3" t="s">
        <v>21</v>
      </c>
      <c r="E12" s="3" t="s">
        <v>95</v>
      </c>
      <c r="F12" s="3" t="s">
        <v>96</v>
      </c>
      <c r="G12" s="3" t="s">
        <v>97</v>
      </c>
      <c r="H12" s="3" t="s">
        <v>76</v>
      </c>
      <c r="I12" s="3" t="s">
        <v>77</v>
      </c>
      <c r="J12" s="3" t="s">
        <v>27</v>
      </c>
      <c r="K12" s="1" t="str">
        <f t="shared" si="0"/>
        <v>Gellertstrasse 144 Basel</v>
      </c>
      <c r="L12" s="2" t="str">
        <f t="shared" si="8"/>
        <v>{"results":[{"id":435663,"weight":4,"attrs":{"origin":"address","geom_quadindex":"021100113223030332033","zoomlevel":10,"featureId":"443997_0","lon":7.617187023162842,"detail":"gellertstrasse 144 4052 basel 2701 basel ch bs","rank":7,"geom_st_box2d":"BOX(613441.69882431 266398.35313646,613441.69882431 266398.35313646)","lat":47.54817581176758,"num":144,"y":613441.6875,"x":266398.34375,"label":"Gellertstrasse 144 &lt;b&gt;4052 Basel&lt;/b&gt;"}}]}</v>
      </c>
      <c r="M12" s="2" t="str">
        <f t="shared" si="9"/>
        <v>613441.6875</v>
      </c>
      <c r="N12" s="2" t="str">
        <f t="shared" si="10"/>
        <v>266398.34375</v>
      </c>
      <c r="O12" s="2" t="str">
        <f t="shared" si="11"/>
        <v>7.617187023162842</v>
      </c>
      <c r="P12" s="2" t="str">
        <f t="shared" si="12"/>
        <v>47.54817581176758</v>
      </c>
      <c r="Q12" s="8" t="str">
        <f t="shared" si="13"/>
        <v>Karte</v>
      </c>
      <c r="R12" s="2" t="str">
        <f t="shared" si="14"/>
        <v/>
      </c>
    </row>
    <row r="13" spans="1:18" x14ac:dyDescent="0.2">
      <c r="A13" s="3" t="s">
        <v>98</v>
      </c>
      <c r="B13" s="3" t="s">
        <v>99</v>
      </c>
      <c r="C13" s="3" t="s">
        <v>80</v>
      </c>
      <c r="D13" s="3" t="s">
        <v>21</v>
      </c>
      <c r="E13" s="3" t="s">
        <v>100</v>
      </c>
      <c r="F13" s="3" t="s">
        <v>101</v>
      </c>
      <c r="G13" s="3" t="s">
        <v>102</v>
      </c>
      <c r="H13" s="3" t="s">
        <v>103</v>
      </c>
      <c r="I13" s="3" t="s">
        <v>85</v>
      </c>
      <c r="J13" s="3" t="s">
        <v>27</v>
      </c>
      <c r="K13" s="1" t="str">
        <f t="shared" si="0"/>
        <v>Trichtenhauser Strasse 20 Zollikerberg</v>
      </c>
      <c r="L13" s="2" t="str">
        <f t="shared" si="8"/>
        <v>{"results":[{"id":1904847,"weight":4,"attrs":{"origin":"address","geom_quadindex":"030003312123112020023","zoomlevel":10,"featureId":"81767_0","lon":8.59797191619873,"detail":"trichtenhauser strasse 20 8125 zollikerberg 161 zollikon ch zh","rank":7,"geom_st_box2d":"BOX(687598.1846417 244883.479170798,687598.1846417 244883.479170798)","lat":47.34898376464844,"num":20,"y":687598.1875,"x":244883.484375,"label":"Trichtenhauser Strasse 20 &lt;b&gt;8125 Zollikerberg&lt;/b&gt;"}}]}</v>
      </c>
      <c r="M13" s="2" t="str">
        <f t="shared" si="9"/>
        <v>687598.1875</v>
      </c>
      <c r="N13" s="2" t="str">
        <f t="shared" si="10"/>
        <v>244883.484375</v>
      </c>
      <c r="O13" s="2" t="str">
        <f t="shared" si="11"/>
        <v>8.59797191619873</v>
      </c>
      <c r="P13" s="2" t="str">
        <f t="shared" si="12"/>
        <v>47.34898376464844</v>
      </c>
      <c r="Q13" s="8" t="str">
        <f t="shared" si="13"/>
        <v>Karte</v>
      </c>
      <c r="R13" s="2" t="str">
        <f t="shared" si="14"/>
        <v/>
      </c>
    </row>
    <row r="14" spans="1:18" x14ac:dyDescent="0.2">
      <c r="A14" s="3" t="s">
        <v>104</v>
      </c>
      <c r="B14" s="3" t="s">
        <v>105</v>
      </c>
      <c r="C14" s="3" t="s">
        <v>106</v>
      </c>
      <c r="D14" s="3" t="s">
        <v>21</v>
      </c>
      <c r="E14" s="3" t="s">
        <v>107</v>
      </c>
      <c r="F14" s="3" t="s">
        <v>108</v>
      </c>
      <c r="G14" s="3" t="s">
        <v>109</v>
      </c>
      <c r="H14" s="3" t="s">
        <v>110</v>
      </c>
      <c r="I14" s="3" t="s">
        <v>85</v>
      </c>
      <c r="J14" s="3" t="s">
        <v>27</v>
      </c>
      <c r="K14" s="1" t="str">
        <f t="shared" si="0"/>
        <v>Urdorferstrasse 100 Schlieren</v>
      </c>
      <c r="L14" s="2" t="str">
        <f t="shared" si="8"/>
        <v>{"results":[{"id":1614036,"weight":4,"attrs":{"origin":"address","geom_quadindex":"030002131331223300133","zoomlevel":10,"featureId":"210266568_0","lon":8.429574012756348,"detail":"urdorferstrasse 100 8952 schlieren 247 schlieren ch zh","rank":7,"geom_st_box2d":"BOX(674812.820597323 249622.545702801,674812.820597323 249622.545702801)","lat":47.39318084716797,"num":100,"y":674812.8125,"x":249622.546875,"label":"Urdorferstrasse 100 &lt;b&gt;8952 Schlieren&lt;/b&gt;"}}]}</v>
      </c>
      <c r="M14" s="2" t="str">
        <f t="shared" si="9"/>
        <v>674812.8125</v>
      </c>
      <c r="N14" s="2" t="str">
        <f t="shared" si="10"/>
        <v>249622.546875</v>
      </c>
      <c r="O14" s="2" t="str">
        <f t="shared" si="11"/>
        <v>8.429574012756348</v>
      </c>
      <c r="P14" s="2" t="str">
        <f t="shared" si="12"/>
        <v>47.39318084716797</v>
      </c>
      <c r="Q14" s="8" t="str">
        <f t="shared" si="13"/>
        <v>Karte</v>
      </c>
      <c r="R14" s="2" t="str">
        <f t="shared" si="14"/>
        <v/>
      </c>
    </row>
    <row r="15" spans="1:18" x14ac:dyDescent="0.2">
      <c r="A15" s="3" t="s">
        <v>111</v>
      </c>
      <c r="B15" s="3" t="s">
        <v>112</v>
      </c>
      <c r="C15" s="3" t="s">
        <v>106</v>
      </c>
      <c r="D15" s="3" t="s">
        <v>21</v>
      </c>
      <c r="E15" s="3" t="s">
        <v>113</v>
      </c>
      <c r="F15" s="3" t="s">
        <v>114</v>
      </c>
      <c r="G15" s="3" t="s">
        <v>115</v>
      </c>
      <c r="H15" s="3" t="s">
        <v>84</v>
      </c>
      <c r="I15" s="3" t="s">
        <v>85</v>
      </c>
      <c r="J15" s="3" t="s">
        <v>27</v>
      </c>
      <c r="K15" s="1" t="str">
        <f t="shared" si="0"/>
        <v>Tièchestrasse 99 Zürich</v>
      </c>
      <c r="L15" s="2" t="str">
        <f t="shared" si="8"/>
        <v>{"results":[{"id":247435,"weight":4,"attrs":{"origin":"address","geom_quadindex":"030003031122233101122","zoomlevel":10,"featureId":"166247_0","lon":8.520533561706543,"detail":"tiechestrasse 99 8037 zuerich 261 zuerich ch zh","rank":7,"geom_st_box2d":"BOX(681670.97553578 250340.420656584,681670.97553578 250340.420656584)","lat":47.39881896972656,"num":99,"y":681671.0,"x":250340.421875,"label":"Ti\u00e8chestrasse 99 &lt;b&gt;8037 Z\u00fcrich&lt;/b&gt;"}},{"id":247436,"weight":2,"attrs":{"origin":"address","geom_quadindex":"030003031122223332221","zoomlevel":10,"featureId":"302062697_0","lon":8.519783020019531,"detail":"tiechestrasse 99a 8037 zuerich 261 zuerich ch zh","rank":7,"geom_st_box2d":"BOX(681614.679425435 250313.367440731,681614.679425435 250313.367440731)","lat":47.398582458496094,"num":99,"y":681614.6875,"x":250313.375,"label":"Ti\u00e8chestrasse 99a &lt;b&gt;8037 Z\u00fcrich&lt;/b&gt;"}}]}</v>
      </c>
      <c r="M15" s="2" t="str">
        <f t="shared" si="9"/>
        <v>681671.0</v>
      </c>
      <c r="N15" s="2" t="str">
        <f t="shared" si="10"/>
        <v>250340.421875</v>
      </c>
      <c r="O15" s="2" t="str">
        <f t="shared" si="11"/>
        <v>8.520533561706543</v>
      </c>
      <c r="P15" s="2" t="str">
        <f t="shared" si="12"/>
        <v>47.39881896972656</v>
      </c>
      <c r="Q15" s="8" t="str">
        <f t="shared" si="13"/>
        <v>Karte</v>
      </c>
      <c r="R15" s="2" t="str">
        <f t="shared" si="14"/>
        <v>uU mehrere Adressen</v>
      </c>
    </row>
    <row r="16" spans="1:18" x14ac:dyDescent="0.2">
      <c r="A16" s="3" t="s">
        <v>116</v>
      </c>
      <c r="B16" s="3" t="s">
        <v>117</v>
      </c>
      <c r="C16" s="3" t="s">
        <v>118</v>
      </c>
      <c r="D16" s="3" t="s">
        <v>21</v>
      </c>
      <c r="E16" s="3" t="s">
        <v>119</v>
      </c>
      <c r="F16" s="3" t="s">
        <v>120</v>
      </c>
      <c r="G16" s="3" t="s">
        <v>121</v>
      </c>
      <c r="H16" s="3" t="s">
        <v>122</v>
      </c>
      <c r="I16" s="3" t="s">
        <v>123</v>
      </c>
      <c r="J16" s="3" t="s">
        <v>27</v>
      </c>
      <c r="K16" s="1" t="str">
        <f t="shared" si="0"/>
        <v>Rorschacher Strasse 95 St. Gallen</v>
      </c>
      <c r="L16" s="2" t="str">
        <f t="shared" si="8"/>
        <v>{"results":[{"id":29167,"weight":7,"attrs":{"origin":"address","geom_quadindex":"030101332233231021000","zoomlevel":10,"featureId":"2363797_0","lon":9.387808799743652,"detail":"rorschacher strasse 95 9000 st. gallen 3203 st. gallen ch sg","rank":7,"geom_st_box2d":"BOX(747044.753017128 255051.170002559,747044.753017128 255051.170002559)","lat":47.4298210144043,"num":95,"y":747044.75,"x":255051.171875,"label":"Rorschacher Strasse 95 &lt;b&gt;9000 St. Gallen&lt;/b&gt;"}},{"id":29168,"weight":7,"attrs":{"origin":"address","geom_quadindex":"030101332233203200102","zoomlevel":10,"featureId":"191701616_0","lon":9.387016296386719,"detail":"rorschacher strasse 95 9000 st. gallen 3203 st. gallen ch sg","rank":7,"geom_st_box2d":"BOX(746984.42652304 255072.432901548,746984.42652304 255072.432901548)","lat":47.43002700805664,"num":95,"y":746984.4375,"x":255072.4375,"label":"Rorschacher Strasse 95 &lt;b&gt;9000 St. Gallen&lt;/b&gt;"}},{"id":29928,"weight":7,"attrs":{"origin":"address","geom_quadindex":"030101332233010013220","zoomlevel":10,"featureId":"190513090_0","lon":9.387578010559082,"detail":"rorschacher strasse 95.01 9000 st. gallen 3203 st. gallen ch sg","rank":7,"geom_st_box2d":"BOX(747022.952493232 255227.666743546,747022.952493232 255227.666743546)","lat":47.43141174316406,"num":9501,"y":747022.9375,"x":255227.671875,"label":"Rorschacher Strasse 95.01 &lt;b&gt;9000 St. Gallen&lt;/b&gt;"}},{"id":29929,"weight":7,"attrs":{"origin":"address","geom_quadindex":"030101332232110233312","zoomlevel":10,"featureId":"191012974_0","lon":9.386054992675781,"detail":"rorschacher strasse 95.02 9000 st. gallen 3203 st. gallen ch sg","rank":7,"geom_st_box2d":"BOX(746908.553296979 255205.985537003,746908.553296979 255205.985537003)","lat":47.431243896484375,"num":9502,"y":746908.5625,"x":255205.984375,"label":"Rorschacher Strasse 95.02 &lt;b&gt;9000 St. Gallen&lt;/b&gt;"}},{"id":29930,"weight":7,"attrs":{"origin":"address","geom_quadindex":"030101332233301000001","zoomlevel":10,"featureId":"191012932_0","lon":9.388566970825195,"detail":"rorschacher strasse 95.07 9000 st. gallen 3203 st. gallen ch sg","rank":7,"geom_st_box2d":"BOX(747100.332807583 255116.888400915,747100.332807583 255116.888400915)","lat":47.43040084838867,"num":9507,"y":747100.3125,"x":255116.890625,"label":"Rorschacher Strasse 95.07 &lt;b&gt;9000 St. Gallen&lt;/b&gt;"}},{"id":29931,"weight":7,"attrs":{"origin":"address","geom_quadindex":"030101332233021132232","zoomlevel":10,"featureId":"191012952_0","lon":9.387323379516602,"detail":"rorschacher strasse 95.08 9000 st. gallen 3203 st. gallen ch sg","rank":7,"geom_st_box2d":"BOX(747005.415065948 255161.207962712,747005.415065948 255161.207962712)","lat":47.43082046508789,"num":9508,"y":747005.4375,"x":255161.203125,"label":"Rorschacher Strasse 95.08 &lt;b&gt;9000 St. Gallen&lt;/b&gt;"}},{"id":29932,"weight":7,"attrs":{"origin":"address","geom_quadindex":"030101332233033113131","zoomlevel":10,"featureId":"191012710_0","lon":9.388174057006836,"detail":"rorschacher strasse 95.09 9000 st. gallen 3203 st. gallen ch sg","rank":7,"geom_st_box2d":"BOX(747070.093614908 255141.820055328,747070.093614908 255141.820055328)","lat":47.43062973022461,"num":9509,"y":747070.0625,"x":255141.8125,"label":"Rorschacher Strasse 95.09 &lt;b&gt;9000 St. Gallen&lt;/b&gt;"}},{"id":29933,"weight":7,"attrs":{"origin":"address","geom_quadindex":"030101332233321113223","zoomlevel":10,"featureId":"191012712_0","lon":9.388885498046875,"detail":"rorschacher strasse 95.10 9000 st. gallen 3203 st. gallen ch sg","rank":7,"geom_st_box2d":"BOX(747126.030794029 255051.639206003,747126.030794029 255051.639206003)","lat":47.4298095703125,"num":9510,"y":747126.0,"x":255051.640625,"label":"Rorschacher Strasse 95.10 &lt;b&gt;9000 St. Gallen&lt;/b&gt;"}},{"id":29934,"weight":7,"attrs":{"origin":"address","geom_quadindex":"030101332233012130311","zoomlevel":10,"featureId":"190889689_0","lon":9.387754440307617,"detail":"rorschacher strasse 95.13 9000 st. gallen 3203 st. gallen ch sg","rank":7,"geom_st_box2d":"BOX(747037.113506131 255195.559147036,747037.113506131 255195.559147036)","lat":47.431121826171875,"num":9513,"y":747037.125,"x":255195.5625,"label":"Rorschacher Strasse 95.13 &lt;b&gt;9000 St. Gallen&lt;/b&gt;"}},{"id":29935,"weight":7,"attrs":{"origin":"address","geom_quadindex":"030101332232311100201","zoomlevel":10,"featureId":"191012995_0","lon":9.386428833007812,"detail":"rorschacher strasse 95.14 9000 st. gallen 3203 st. gallen ch sg","rank":7,"geom_st_box2d":"BOX(746939.05825098 255115.324956556,746939.05825098 255115.324956556)","lat":47.430423736572266,"num":9514,"y":746939.0625,"x":255115.328125,"label":"Rorschacher Strasse 95.14 &lt;b&gt;9000 St. Gallen&lt;/b&gt;"}},{"id":29936,"weight":7,"attrs":{"origin":"address","geom_quadindex":"030101332232121103210","zoomlevel":10,"featureId":"191012830_0","lon":9.385725021362305,"detail":"rorschacher strasse 95.20 9000 st. gallen 3203 st. gallen ch sg","rank":7,"geom_st_box2d":"BOX(746884.520929902 255170.108262666,746884.520929902 255170.108262666)","lat":47.43092727661133,"num":9520,"y":746884.5,"x":255170.109375,"label":"Rorschacher Strasse 95.20 &lt;b&gt;9000 St. Gallen&lt;/b&gt;"}},{"id":29937,"weight":7,"attrs":{"origin":"address","geom_quadindex":"030101332233200221313","zoomlevel":10,"featureId":"190605005_0","lon":9.386704444885254,"detail":"rorschacher strasse 95.23 9000 st. gallen 3203 st. gallen ch sg","rank":7,"geom_st_box2d":"BOX(746960.407370062 255092.639425252,746960.407370062 255092.639425252)","lat":47.430213928222656,"num":9523,"y":746960.4375,"x":255092.640625,"label":"Rorschacher Strasse 95.23 &lt;b&gt;9000 St. Gallen&lt;/b&gt;"}},{"id":29938,"weight":7,"attrs":{"origin":"address","geom_quadindex":"030101332231233332323","zoomlevel":10,"featureId":"190607677_0","lon":9.38814640045166,"detail":"rorschacher strasse 95.24 9000 st. gallen 3203 st. gallen ch sg","rank":7,"geom_st_box2d":"BOX(747065.656936236 255234.523431308,747065.656936236 255234.523431308)","lat":47.43146514892578,"num":9524,"y":747065.6875,"x":255234.515625,"label":"Rorschacher Strasse 95.24 &lt;b&gt;9000 St. Gallen&lt;/b&gt;"}},{"id":29939,"weight":7,"attrs":{"origin":"address","geom_quadindex":"030101332232312011030","zoomlevel":10,"featureId":"191012994_0","lon":9.385993003845215,"detail":"rorschacher strasse 95.25 9000 st. gallen 3203 st. gallen ch sg","rank":7,"geom_st_box2d":"BOX(746906.844834914 255086.913870068,746906.844834914 255086.913870068)","lat":47.43017578125,"num":9525,"y":746906.875,"x":255086.90625,"label":"Rorschacher Strasse 95.25 &lt;b&gt;9000 St. Gallen&lt;/b&gt;"}},{"id":29940,"weight":7,"attrs":{"origin":"address","geom_quadindex":"030101332233301331300","zoomlevel":10,"featureId":"191012711_0","lon":9.388915061950684,"detail":"rorschacher strasse 95.28 9000 st. gallen 3203 st. gallen ch sg","rank":7,"geom_st_box2d":"BOX(747127.250970781 255092.984791763,747127.250970781 255092.984791763)","lat":47.430179595947266,"num":9528,"y":747127.25,"x":255092.984375,"label":"Rorschacher Strasse 95.28 &lt;b&gt;9000 St. Gallen&lt;/b&gt;"}},{"id":29941,"weight":7,"attrs":{"origin":"address","geom_quadindex":"030101332233013312021","zoomlevel":10,"featureId":"500004063_0","lon":9.388105392456055,"detail":"rorschacher strasse 95.29 9000 st. gallen 3203 st. gallen ch sg","rank":7,"geom_st_box2d":"BOX(747063.829726974 255185.766747986,747063.829726974 255185.766747986)","lat":47.431026458740234,"num":9529,"y":747063.8125,"x":255185.765625,"label":"Rorschacher Strasse 95.29 &lt;b&gt;9000 St. Gallen&lt;/b&gt;"}},{"id":29942,"weight":7,"attrs":{"origin":"address","geom_quadindex":"030101332232120302332","zoomlevel":10,"featureId":"500002021_0","lon":9.385311126708984,"detail":"rorschacher strasse 95.30 9000 st. gallen 3203 st. gallen ch sg","rank":7,"geom_st_box2d":"BOX(746853.715572989 255154.192337617,746853.715572989 255154.192337617)","lat":47.430789947509766,"num":9530,"y":746853.6875,"x":255154.1875,"label":"Rorschacher Strasse 95.30 &lt;b&gt;9000 St. Gallen&lt;/b&gt;"}},{"id":29943,"weight":7,"attrs":{"origin":"address","geom_quadindex":"030101332233020330231","zoomlevel":10,"featureId":"191012996_0","lon":9.386940002441406,"detail":"rorschacher strasse 95.31 9000 st. gallen 3203 st. gallen ch sg","rank":7,"geom_st_box2d":"BOX(746976.712748621 255150.790093222,746976.712748621 255150.790093222)","lat":47.43073272705078,"num":9531,"y":746976.6875,"x":255150.796875,"label":"Rorschacher Strasse 95.31 &lt;b&gt;9000 St. Gallen&lt;/b&gt;"}},{"id":29944,"weight":7,"attrs":{"origin":"address","geom_quadindex":"030101332233031330230","zoomlevel":10,"featureId":"500004081_0","lon":9.388099670410156,"detail":"rorschacher strasse 95.32 9000 st. gallen 3203 st. gallen ch sg","rank":7,"geom_st_box2d":"BOX(747064.259594711 255151.008244249,747064.259594711 255151.008244249)","lat":47.43071365356445,"num":9532,"y":747064.25,"x":255151.015625,"label":"Rorschacher Strasse 95.32 &lt;b&gt;9000 St. Gallen&lt;/b&gt;"}},{"id":29945,"weight":7,"attrs":{"origin":"address","geom_quadindex":"030101332233110303113","zoomlevel":10,"featureId":"190871790_0","lon":9.389266014099121,"detail":"rorschacher strasse 95.33 9000 st. gallen 3203 st. gallen ch sg","rank":7,"geom_st_box2d":"BOX(747150.683688727 255215.580339158,747150.683688727 255215.580339158)","lat":47.4312744140625,"num":9533,"y":747150.6875,"x":255215.578125,"label":"Rorschacher Strasse 95.33 &lt;b&gt;9000 St. Gallen&lt;/b&gt;"}},{"id":29946,"weight":7,"attrs":{"origin":"address","geom_quadindex":"030101332232132102322","zoomlevel":10,"featureId":"190936269_0","lon":9.386067390441895,"detail":"rorschacher strasse 95.34 9000 st. gallen 3203 st. gallen ch sg","rank":7,"geom_st_box2d":"BOX(746911.153072342 255139.292568476,746911.153072342 255139.292568476)","lat":47.43064498901367,"num":9534,"y":746911.125,"x":255139.296875,"label":"Rorschacher Strasse 95.34 &lt;b&gt;9000 St. Gallen&lt;/b&gt;"}},{"id":29947,"weight":7,"attrs":{"origin":"address","geom_quadindex":"030101332231322110022","zoomlevel":10,"featureId":"500002162_0","lon":9.388513565063477,"detail":"rorschacher strasse 95.35 9000 st. gallen 3203 st. gallen ch sg","rank":7,"geom_st_box2d":"BOX(747092.725308604 255261.902565958,747092.725308604 255261.902565958)","lat":47.431705474853516,"num":9535,"y":747092.75,"x":255261.90625,"label":"Rorschacher Strasse 95.35 &lt;b&gt;9000 St. Gallen&lt;/b&gt;"}},{"id":29948,"weight":7,"attrs":{"origin":"address","geom_quadindex":"030101332231321123230","zoomlevel":10,"featureId":"500002163_0","lon":9.388869285583496,"detail":"rorschacher strasse 95.36 9000 st. gallen 3203 st. gallen ch sg","rank":7,"geom_st_box2d":"BOX(747119.126635383 255279.076561595,747119.126635383 255279.076561595)","lat":47.431854248046875,"num":9536,"y":747119.125,"x":255279.078125,"label":"Rorschacher Strasse 95.36 &lt;b&gt;9000 St. Gallen&lt;/b&gt;"}},{"id":29949,"weight":7,"attrs":{"origin":"address","geom_quadindex":"030101332232111023130","zoomlevel":10,"featureId":"500000786_0","lon":9.386350631713867,"detail":"rorschacher strasse 95.37 9000 st. gallen 3203 st. gallen ch sg","rank":7,"geom_st_box2d":"BOX(746930.438571742 255222.41055875,746930.438571742 255222.41055875)","lat":47.4313850402832,"num":9537,"y":746930.4375,"x":255222.40625,"label":"Rorschacher Strasse 95.37 &lt;b&gt;9000 St. Gallen&lt;/b&gt;"}},{"id":29950,"weight":7,"attrs":{"origin":"address","geom_quadindex":"030101332233313200131","zoomlevel":10,"featureId":"191555471_0","lon":9.389362335205078,"detail":"rorschacher strasse 95.38 9000 st. gallen 3203 st. gallen ch sg","rank":7,"geom_st_box2d":"BOX(747161.472214887 255072.2171542,747161.472214887 255072.2171542)","lat":47.42998504638672,"num":9538,"y":747161.5,"x":255072.21875,"label":"Rorschacher Strasse 95.38 &lt;b&gt;9000 St. Gallen&lt;/b&gt;"}},{"id":29951,"weight":7,"attrs":{"origin":"address","geom_quadindex":"030101332232103131123","zoomlevel":10,"featureId":"191850701_0","lon":9.385852813720703,"detail":"rorschacher strasse 95.41 9000 st. gallen 3203 st. gallen ch sg","rank":7,"geom_st_box2d":"BOX(746893.569114421 255196.104541999,746893.569114421 255196.104541999)","lat":47.43115997314453,"num":9541,"y":746893.5625,"x":255196.109375,"label":"Rorschacher Strasse 95.41 &lt;b&gt;9000 St. Gallen&lt;/b&gt;"}}]}</v>
      </c>
      <c r="M16" s="2" t="str">
        <f t="shared" si="9"/>
        <v>747044.75</v>
      </c>
      <c r="N16" s="2" t="str">
        <f t="shared" si="10"/>
        <v>255051.171875</v>
      </c>
      <c r="O16" s="2" t="str">
        <f t="shared" si="11"/>
        <v>9.387808799743652</v>
      </c>
      <c r="P16" s="2" t="str">
        <f t="shared" si="12"/>
        <v>47.4298210144043</v>
      </c>
      <c r="Q16" s="8" t="str">
        <f t="shared" si="13"/>
        <v>Karte</v>
      </c>
      <c r="R16" s="2" t="str">
        <f t="shared" si="14"/>
        <v>uU mehrere Adressen</v>
      </c>
    </row>
    <row r="17" spans="1:18" x14ac:dyDescent="0.2">
      <c r="A17" s="3" t="s">
        <v>124</v>
      </c>
      <c r="B17" s="3" t="s">
        <v>125</v>
      </c>
      <c r="C17" s="3" t="s">
        <v>40</v>
      </c>
      <c r="D17" s="3" t="s">
        <v>21</v>
      </c>
      <c r="E17" s="3" t="s">
        <v>126</v>
      </c>
      <c r="F17" s="3" t="s">
        <v>127</v>
      </c>
      <c r="G17" s="3" t="s">
        <v>128</v>
      </c>
      <c r="H17" s="3" t="s">
        <v>129</v>
      </c>
      <c r="I17" s="3" t="s">
        <v>130</v>
      </c>
      <c r="J17" s="3" t="s">
        <v>27</v>
      </c>
      <c r="K17" s="1" t="str">
        <f t="shared" si="0"/>
        <v>Spitalcampus 1 Münsterlingen</v>
      </c>
      <c r="L17" s="2" t="str">
        <f t="shared" si="8"/>
        <v>{"results":[{"id":40598,"weight":4,"attrs":{"origin":"address","geom_quadindex":"012323200002211201131","zoomlevel":10,"featureId":"191084590_0","lon":9.236175537109375,"detail":"spitalcampus 1 8596 muensterlingen 4691 muensterlingen ch tg","rank":7,"geom_st_box2d":"BOX(735095.214109796 277132.650798861,735095.214109796 277132.650798861)","lat":47.63092803955078,"num":1,"y":735095.1875,"x":277132.65625,"label":"Spitalcampus 1 &lt;b&gt;8596 M\u00fcnsterlingen&lt;/b&gt;"}}]}</v>
      </c>
      <c r="M17" s="2" t="str">
        <f t="shared" si="9"/>
        <v>735095.1875</v>
      </c>
      <c r="N17" s="2" t="str">
        <f t="shared" si="10"/>
        <v>277132.65625</v>
      </c>
      <c r="O17" s="2" t="str">
        <f t="shared" si="11"/>
        <v>9.236175537109375</v>
      </c>
      <c r="P17" s="2" t="str">
        <f t="shared" si="12"/>
        <v>47.63092803955078</v>
      </c>
      <c r="Q17" s="8" t="str">
        <f t="shared" si="13"/>
        <v>Karte</v>
      </c>
      <c r="R17" s="2" t="str">
        <f t="shared" si="14"/>
        <v/>
      </c>
    </row>
    <row r="18" spans="1:18" x14ac:dyDescent="0.2">
      <c r="A18" s="3" t="s">
        <v>131</v>
      </c>
      <c r="B18" s="3" t="s">
        <v>132</v>
      </c>
      <c r="C18" s="3" t="s">
        <v>106</v>
      </c>
      <c r="D18" s="3" t="s">
        <v>21</v>
      </c>
      <c r="E18" s="3" t="s">
        <v>133</v>
      </c>
      <c r="F18" s="3" t="s">
        <v>32</v>
      </c>
      <c r="G18" s="3" t="s">
        <v>134</v>
      </c>
      <c r="H18" s="3" t="s">
        <v>135</v>
      </c>
      <c r="I18" s="3" t="s">
        <v>26</v>
      </c>
      <c r="J18" s="3" t="s">
        <v>27</v>
      </c>
      <c r="K18" s="1" t="str">
        <f t="shared" si="0"/>
        <v>Freiburgstrasse 4 Bern</v>
      </c>
      <c r="L18" s="2" t="str">
        <f t="shared" si="8"/>
        <v>{"results":[{"id":1216766,"weight":4,"attrs":{"origin":"address","geom_quadindex":"021211313300003231222","zoomlevel":10,"featureId":"2243080_0","lon":7.426849365234375,"detail":"freiburgstrasse 4 3010 bern 351 bern ch be","rank":7,"geom_st_box2d":"BOX(599102.85015731 199632.839703782,599102.85015731 199632.839703782)","lat":46.94778060913086,"num":4,"y":599102.875,"x":199632.84375,"label":"Freiburgstrasse 4 &lt;b&gt;3010 Bern&lt;/b&gt;"}},{"id":1216781,"weight":2,"attrs":{"origin":"address","geom_quadindex":"021211313210301322123","zoomlevel":10,"featureId":"1232802_0","lon":7.422313213348389,"detail":"freiburgstrasse 40 3010 bern 351 bern ch be","rank":7,"geom_st_box2d":"BOX(598757.504702585 199543.00860356,598757.504702585 199543.00860356)","lat":46.94697189331055,"num":40,"y":598757.5,"x":199543.015625,"label":"Freiburgstrasse 40 &lt;b&gt;3010 Bern&lt;/b&gt;"}},{"id":1216782,"weight":2,"attrs":{"origin":"address","geom_quadindex":"021211313212101223332","zoomlevel":10,"featureId":"1232803_0","lon":7.422174453735352,"detail":"freiburgstrasse 41 3010 bern 351 bern ch be","rank":7,"geom_st_box2d":"BOX(598746.895776132 199423.932682607,598746.895776132 199423.932682607)","lat":46.945899963378906,"num":41,"y":598746.875,"x":199423.9375,"label":"Freiburgstrasse 41 &lt;b&gt;3010 Bern&lt;/b&gt;"}},{"id":1216783,"weight":2,"attrs":{"origin":"address","geom_quadindex":"021211313212100322222","zoomlevel":10,"featureId":"9072088_0","lon":7.421896934509277,"detail":"freiburgstrasse 41a 3010 bern 351 bern ch be","rank":7,"geom_st_box2d":"BOX(598725.796655542 199423.928492986,598725.796655542 199423.928492986)","lat":46.945899963378906,"num":41,"y":598725.8125,"x":199423.921875,"label":"Freiburgstrasse 41a &lt;b&gt;3010 Bern&lt;/b&gt;"}},{"id":1216784,"weight":2,"attrs":{"origin":"address","geom_quadindex":"021211313212012030003","zoomlevel":10,"featureId":"2243102_0","lon":7.4210405349731445,"detail":"freiburgstrasse 41c 3010 bern 351 bern ch be","rank":7,"geom_st_box2d":"BOX(598660.570430322 199415.677988163,598660.570430322 199415.677988163)","lat":46.94582748413086,"num":41,"y":598660.5625,"x":199415.671875,"label":"Freiburgstrasse 41c &lt;b&gt;3010 Bern&lt;/b&gt;"}},{"id":1216785,"weight":2,"attrs":{"origin":"address","geom_quadindex":"021211313212033000310","zoomlevel":10,"featureId":"1232804_0","lon":7.421359539031982,"detail":"freiburgstrasse 41g 3010 bern 351 bern ch be","rank":7,"geom_st_box2d":"BOX(598684.870513695 199362.964726659,598684.870513695 199362.964726659)","lat":46.945350646972656,"num":41,"y":598684.875,"x":199362.96875,"label":"Freiburgstrasse 41g &lt;b&gt;3010 Bern&lt;/b&gt;"}},{"id":1216786,"weight":2,"attrs":{"origin":"address","geom_quadindex":"021211313203111300211","zoomlevel":10,"featureId":"1232888_0","lon":7.419989109039307,"detail":"freiburgstrasse 43 3008 bern 351 bern ch be","rank":7,"geom_st_box2d":"BOX(598580.549603425 199436.300065547,598580.549603425 199436.300065547)","lat":46.94601058959961,"num":43,"y":598580.5625,"x":199436.296875,"label":"Freiburgstrasse 43 &lt;b&gt;3008 Bern&lt;/b&gt;"}},{"id":1216787,"weight":2,"attrs":{"origin":"address","geom_quadindex":"021211313210320221223","zoomlevel":10,"featureId":"1232805_0","lon":7.421756267547607,"detail":"freiburgstrasse 44a 3010 bern 351 bern ch be","rank":7,"geom_st_box2d":"BOX(598715.090477007 199486.282781611,598715.090477007 199486.282781611)","lat":46.94646072387695,"num":44,"y":598715.0625,"x":199486.28125,"label":"Freiburgstrasse 44a &lt;b&gt;3010 Bern&lt;/b&gt;"}},{"id":1216788,"weight":2,"attrs":{"origin":"address","geom_quadindex":"021211313210213301122","zoomlevel":10,"featureId":"1232806_0","lon":7.421585559844971,"detail":"freiburgstrasse 44b 3010 bern 351 bern ch be","rank":7,"geom_st_box2d":"BOX(598702.092715943 199524.615286546,598702.092715943 199524.615286546)","lat":46.94680404663086,"num":44,"y":598702.0625,"x":199524.609375,"label":"Freiburgstrasse 44b &lt;b&gt;3010 Bern&lt;/b&gt;"}},{"id":1216938,"weight":2,"attrs":{"origin":"address","geom_quadindex":"021211313210300030121","zoomlevel":10,"featureId":"1232807_0","lon":7.4218292236328125,"detail":"freiburgstrasse 44c 3010 bern 351 bern ch be","rank":7,"geom_st_box2d":"BOX(598720.65215556 199561.800086648,598720.65215556 199561.800086648)","lat":46.947139739990234,"num":44,"y":598720.625,"x":199561.796875,"label":"Freiburgstrasse 44c &lt;b&gt;3010 Bern&lt;/b&gt;"}},{"id":1216939,"weight":2,"attrs":{"origin":"address","geom_quadindex":"021211313203110313133","zoomlevel":10,"featureId":"1232889_0","lon":7.419775485992432,"detail":"freiburgstrasse 45 3008 bern 351 bern ch be","rank":7,"geom_st_box2d":"BOX(598564.277567135 199433.130950636,598564.277567135 199433.130950636)","lat":46.94598388671875,"num":45,"y":598564.25,"x":199433.125,"label":"Freiburgstrasse 45 &lt;b&gt;3008 Bern&lt;/b&gt;"}},{"id":1216940,"weight":2,"attrs":{"origin":"address","geom_quadindex":"021211313210230233123","zoomlevel":10,"featureId":"1232808_0","lon":7.421113014221191,"detail":"freiburgstrasse 46 3010 bern 351 bern ch be","rank":7,"geom_st_box2d":"BOX(598666.101233023 199484.281360879,598666.101233023 199484.281360879)","lat":46.946441650390625,"num":46,"y":598666.125,"x":199484.28125,"label":"Freiburgstrasse 46 &lt;b&gt;3010 Bern&lt;/b&gt;"}},{"id":1216941,"weight":2,"attrs":{"origin":"address","geom_quadindex":"021211313203110320003","zoomlevel":10,"featureId":"1232890_0","lon":7.419593334197998,"detail":"freiburgstrasse 47 3008 bern 351 bern ch be","rank":7,"geom_st_box2d":"BOX(598550.381534771 199430.500851761,598550.381534771 199430.500851761)","lat":46.94595718383789,"num":47,"y":598550.375,"x":199430.5,"label":"Freiburgstrasse 47 &lt;b&gt;3008 Bern&lt;/b&gt;"}},{"id":1216942,"weight":2,"attrs":{"origin":"address","geom_quadindex":"021211313203110220213","zoomlevel":10,"featureId":"1232891_0","lon":7.4194135665893555,"detail":"freiburgstrasse 49 3008 bern 351 bern ch be","rank":7,"geom_st_box2d":"BOX(598536.722490364 199428.618747636,598536.722490364 199428.618747636)","lat":46.94594192504883,"num":49,"y":598536.75,"x":199428.625,"label":"Freiburgstrasse 49 &lt;b&gt;3008 Bern&lt;/b&gt;"}},{"id":1217794,"weight":2,"attrs":{"origin":"address","geom_quadindex":"021211330021011032230","zoomlevel":10,"featureId":"1241554_0","lon":7.393729209899902,"detail":"freiburgstrasse 405 3018 bern 351 bern ch be","rank":7,"geom_st_box2d":"BOX(596580.618021913 198267.142755749,596580.618021913 198267.142755749)","lat":46.93548583984375,"num":405,"y":596580.625,"x":198267.140625,"label":"Freiburgstrasse 405 &lt;b&gt;3018 Bern&lt;/b&gt;"}},{"id":1217795,"weight":2,"attrs":{"origin":"address","geom_quadindex":"021211330021011202302","zoomlevel":10,"featureId":"1241555_0","lon":7.393646717071533,"detail":"freiburgstrasse 407 3018 bern 351 bern ch be","rank":7,"geom_st_box2d":"BOX(596574.33211001 198260.258767808,596574.33211001 198260.258767808)","lat":46.9354248046875,"num":407,"y":596574.3125,"x":198260.265625,"label":"Freiburgstrasse 407 &lt;b&gt;3018 Bern&lt;/b&gt;"}},{"id":1217796,"weight":2,"attrs":{"origin":"address","geom_quadindex":"021211330021013112013","zoomlevel":10,"featureId":"1241556_0","lon":7.393932342529297,"detail":"freiburgstrasse 409 3018 bern 351 bern ch be","rank":7,"geom_st_box2d":"BOX(596596.069458044 198247.594085416,596596.069458044 198247.594085416)","lat":46.93531036376953,"num":409,"y":596596.0625,"x":198247.59375,"label":"Freiburgstrasse 409 &lt;b&gt;3018 Bern&lt;/b&gt;"}},{"id":1217797,"weight":2,"attrs":{"origin":"address","geom_quadindex":"021211330021102213233","zoomlevel":10,"featureId":"1241557_0","lon":7.394171237945557,"detail":"freiburgstrasse 411 3018 bern 351 bern ch be","rank":7,"geom_st_box2d":"BOX(596614.251874036 198230.019419934,596614.251874036 198230.019419934)","lat":46.93515396118164,"num":411,"y":596614.25,"x":198230.015625,"label":"Freiburgstrasse 411 &lt;b&gt;3018 Bern&lt;/b&gt;"}},{"id":1217798,"weight":2,"attrs":{"origin":"address","geom_quadindex":"021211330021103232222","zoomlevel":10,"featureId":"1241590_0","lon":7.394488334655762,"detail":"freiburgstrasse 413 3018 bern 351 bern ch be","rank":7,"geom_st_box2d":"BOX(596638.377137584 198222.815705036,596638.377137584 198222.815705036)","lat":46.935089111328125,"num":413,"y":596638.375,"x":198222.8125,"label":"Freiburgstrasse 413 &lt;b&gt;3018 Bern&lt;/b&gt;"}},{"id":1217799,"weight":2,"attrs":{"origin":"address","geom_quadindex":"021211330021120132232","zoomlevel":10,"featureId":"1241591_0","lon":7.3943095207214355,"detail":"freiburgstrasse 415 3018 bern 351 bern ch be","rank":7,"geom_st_box2d":"BOX(596624.778321357 198208.302727385,596624.778321357 198208.302727385)","lat":46.934959411621094,"num":415,"y":596624.75,"x":198208.296875,"label":"Freiburgstrasse 415 &lt;b&gt;3018 Bern&lt;/b&gt;"}},{"id":1218061,"weight":2,"attrs":{"origin":"address","geom_quadindex":"021211330021121310321","zoomlevel":10,"featureId":"1241592_0","lon":7.394711017608643,"detail":"freiburgstrasse 417 3018 bern 351 bern ch be","rank":7,"geom_st_box2d":"BOX(596655.334549491 198205.081030393,596655.334549491 198205.081030393)","lat":46.93492889404297,"num":417,"y":596655.3125,"x":198205.078125,"label":"Freiburgstrasse 417 &lt;b&gt;3018 Bern&lt;/b&gt;"}},{"id":1218062,"weight":2,"attrs":{"origin":"address","geom_quadindex":"021211330020302223013","zoomlevel":10,"featureId":"1241567_0","lon":7.390998363494873,"detail":"freiburgstrasse 420 3018 bern 351 bern ch be","rank":7,"geom_st_box2d":"BOX(596372.556705445 198108.323472413,596372.556705445 198108.323472413)","lat":46.93405532836914,"num":420,"y":596372.5625,"x":198108.328125,"label":"Freiburgstrasse 420 &lt;b&gt;3018 Bern&lt;/b&gt;"}},{"id":1218063,"weight":2,"attrs":{"origin":"address","geom_quadindex":"021211330021012033233","zoomlevel":10,"featureId":"1241568_0","lon":7.393402099609375,"detail":"freiburgstrasse 427 3018 bern 351 bern ch be","rank":7,"geom_st_box2d":"BOX(596555.676409572 198237.701824516,596555.676409572 198237.701824516)","lat":46.93522262573242,"num":427,"y":596555.6875,"x":198237.703125,"label":"Freiburgstrasse 427 &lt;b&gt;3018 Bern&lt;/b&gt;"}},{"id":1218064,"weight":2,"attrs":{"origin":"address","geom_quadindex":"021211330021031020023","zoomlevel":10,"featureId":"1241569_0","lon":7.3936309814453125,"detail":"freiburgstrasse 429 3018 bern 351 bern ch be","rank":7,"geom_st_box2d":"BOX(596573.108936705 198213.686215759,596573.108936705 198213.686215759)","lat":46.93500518798828,"num":429,"y":596573.125,"x":198213.6875,"label":"Freiburgstrasse 429 &lt;b&gt;3018 Bern&lt;/b&gt;"}},{"id":1218065,"weight":2,"attrs":{"origin":"address","geom_quadindex":"021211330020232113100","zoomlevel":10,"featureId":"1241558_0","lon":7.390524387359619,"detail":"freiburgstrasse 430 3018 bern 351 bern ch be","rank":7,"geom_st_box2d":"BOX(596336.457145483 198072.32150442,596336.457145483 198072.32150442)","lat":46.93373489379883,"num":430,"y":596336.4375,"x":198072.328125,"label":"Freiburgstrasse 430 &lt;b&gt;3018 Bern&lt;/b&gt;"}},{"id":1218066,"weight":2,"attrs":{"origin":"address","geom_quadindex":"021211330021120222021","zoomlevel":10,"featureId":"1241570_0","lon":7.394016265869141,"detail":"freiburgstrasse 431 3018 bern 351 bern ch be","rank":7,"geom_st_box2d":"BOX(596602.420420001 198195.818651955,596602.420420001 198195.818651955)","lat":46.934844970703125,"num":431,"y":596602.4375,"x":198195.8125,"label":"Freiburgstrasse 431 &lt;b&gt;3018 Bern&lt;/b&gt;"}},{"id":1218067,"weight":2,"attrs":{"origin":"address","geom_quadindex":"021211330021033322110","zoomlevel":10,"featureId":"1241571_0","lon":7.3938493728637695,"detail":"freiburgstrasse 433 3018 bern 351 bern ch be","rank":7,"geom_st_box2d":"BOX(596589.701856445 198167.465818405,596589.701856445 198167.465818405)","lat":46.93458938598633,"num":433,"y":596589.6875,"x":198167.46875,"label":"Freiburgstrasse 433 &lt;b&gt;3018 Bern&lt;/b&gt;"}},{"id":1218068,"weight":2,"attrs":{"origin":"address","geom_quadindex":"021211330020221323331","zoomlevel":10,"featureId":"1241559_0","lon":7.390059471130371,"detail":"freiburgstrasse 434 3018 bern 351 bern ch be","rank":7,"geom_st_box2d":"BOX(596301.058858576 198076.80914288,596301.058858576 198076.80914288)","lat":46.933773040771484,"num":434,"y":596301.0625,"x":198076.8125,"label":"Freiburgstrasse 434 &lt;b&gt;3018 Bern&lt;/b&gt;"}},{"id":1218069,"weight":2,"attrs":{"origin":"address","geom_quadindex":"021211330021300300023","zoomlevel":10,"featureId":"2243184_0","lon":7.394205093383789,"detail":"freiburgstrasse 435 3018 bern 351 bern ch be","rank":7,"geom_st_box2d":"BOX(596616.772363002 198147.591254658,596616.772363002 198147.591254658)","lat":46.934410095214844,"num":435,"y":596616.75,"x":198147.59375,"label":"Freiburgstrasse 435 &lt;b&gt;3018 Bern&lt;/b&gt;"}},{"id":1218070,"weight":2,"attrs":{"origin":"address","geom_quadindex":"021211330020223023032","zoomlevel":10,"featureId":"1241560_0","lon":7.389838218688965,"detail":"freiburgstrasse 436 3018 bern 351 bern ch be","rank":7,"geom_st_box2d":"BOX(596284.173000372 198063.392123505,596284.173000372 198063.392123505)","lat":46.933650970458984,"num":436,"y":596284.1875,"x":198063.390625,"label":"Freiburgstrasse 436 &lt;b&gt;3018 Bern&lt;/b&gt;"}},{"id":1218071,"weight":2,"attrs":{"origin":"address","geom_quadindex":"021211330020222322120","zoomlevel":10,"featureId":"1241561_0","lon":7.389609336853027,"detail":"freiburgstrasse 438 3018 bern 351 bern ch be","rank":7,"geom_st_box2d":"BOX(596266.74514858 198049.437104641,596266.74514858 198049.437104641)","lat":46.93352508544922,"num":438,"y":596266.75,"x":198049.4375,"label":"Freiburgstrasse 438 &lt;b&gt;3018 Bern&lt;/b&gt;"}},{"id":1218072,"weight":2,"attrs":{"origin":"address","geom_quadindex":"021211330022000002212","zoomlevel":10,"featureId":"1241562_0","lon":7.389407157897949,"detail":"freiburgstrasse 440 3018 bern 351 bern ch be","rank":7,"geom_st_box2d":"BOX(596251.35021749 198040.570053987,596251.35021749 198040.570053987)","lat":46.933448791503906,"num":440,"y":596251.375,"x":198040.5625,"label":"Freiburgstrasse 440 &lt;b&gt;3018 Bern&lt;/b&gt;"}},{"id":1218073,"weight":2,"attrs":{"origin":"address","geom_quadindex":"021211330021021030222","zoomlevel":10,"featureId":"1241572_0","lon":7.392951965332031,"detail":"freiburgstrasse 441 3018 bern 351 bern ch be","rank":7,"geom_st_box2d":"BOX(596521.395676418 198212.106772423,596521.395676418 198212.106772423)","lat":46.93498992919922,"num":441,"y":596521.375,"x":198212.109375,"label":"Freiburgstrasse 441 &lt;b&gt;3018 Bern&lt;/b&gt;"}},{"id":1218074,"weight":2,"attrs":{"origin":"address","geom_quadindex":"021211330021021323112","zoomlevel":10,"featureId":"1241573_0","lon":7.393128395080566,"detail":"freiburgstrasse 441a 3018 bern 351 bern ch be","rank":7,"geom_st_box2d":"BOX(596534.826034224 198196.305047194,596534.826034224 198196.305047194)","lat":46.93484878540039,"num":441,"y":596534.8125,"x":198196.3125,"label":"Freiburgstrasse 441a &lt;b&gt;3018 Bern&lt;/b&gt;"}},{"id":1218075,"weight":2,"attrs":{"origin":"address","geom_quadindex":"021211330020232202320","zoomlevel":10,"featureId":"1241566_0","lon":7.390188217163086,"detail":"freiburgstrasse 442 3018 bern 351 bern ch be","rank":7,"geom_st_box2d":"BOX(596310.838312265 198054.667448352,596310.838312265 198054.667448352)","lat":46.93357467651367,"num":442,"y":596310.8125,"x":198054.671875,"label":"Freiburgstrasse 442 &lt;b&gt;3018 Bern&lt;/b&gt;"}},{"id":1218076,"weight":2,"attrs":{"origin":"address","geom_quadindex":"021211330021201230320","zoomlevel":10,"featureId":"2243191_0","lon":7.392973899841309,"detail":"freiburgstrasse 443 3018 bern 351 bern ch be","rank":7,"geom_st_box2d":"BOX(596523.022994479 198138.988506791,596523.022994479 198138.988506791)","lat":46.93433380126953,"num":443,"y":596523.0,"x":198138.984375,"label":"Freiburgstrasse 443 &lt;b&gt;3018 Bern&lt;/b&gt;"}},{"id":1218077,"weight":2,"attrs":{"origin":"address","geom_quadindex":"021211330021022112303","zoomlevel":10,"featureId":"2243193_0","lon":7.3927903175354,"detail":"freiburgstrasse 443b 3018 bern 351 bern ch be","rank":7,"geom_st_box2d":"BOX(596509.0720539 198187.181908451,596509.0720539 198187.181908451)","lat":46.93476867675781,"num":443,"y":596509.0625,"x":198187.1875,"label":"Freiburgstrasse 443b &lt;b&gt;3018 Bern&lt;/b&gt;"}},{"id":1218078,"weight":2,"attrs":{"origin":"address","geom_quadindex":"021211330022001030311","zoomlevel":10,"featureId":"1241563_0","lon":7.389913082122803,"detail":"freiburgstrasse 444 3018 bern 351 bern ch be","rank":7,"geom_st_box2d":"BOX(596289.878501244 198037.286431496,596289.878501244 198037.286431496)","lat":46.93341827392578,"num":444,"y":596289.875,"x":198037.28125,"label":"Freiburgstrasse 444 &lt;b&gt;3018 Bern&lt;/b&gt;"}},{"id":1218079,"weight":2,"attrs":{"origin":"address","geom_quadindex":"021211330022000133123","zoomlevel":10,"featureId":"191682111_1","lon":7.389756679534912,"detail":"freiburgstrasse 444b 3018 bern 351 bern ch be","rank":7,"geom_st_box2d":"BOX(596277.962488013 198034.140355698,596277.962488013 198034.140355698)","lat":46.933387756347656,"num":444,"y":596277.9375,"x":198034.140625,"label":"Freiburgstrasse 444b &lt;b&gt;3018 Bern&lt;/b&gt;"}},{"id":1218080,"weight":2,"attrs":{"origin":"address","geom_quadindex":"021211330022000323001","zoomlevel":10,"featureId":"1241564_0","lon":7.389640808105469,"detail":"freiburgstrasse 446 3018 bern 351 bern ch be","rank":7,"geom_st_box2d":"BOX(596269.128671672 198021.004405844,596269.128671672 198021.004405844)","lat":46.93326950073242,"num":446,"y":596269.125,"x":198021.0,"label":"Freiburgstrasse 446 &lt;b&gt;3018 Bern&lt;/b&gt;"}},{"id":1218081,"weight":2,"attrs":{"origin":"address","geom_quadindex":"021211330020323101233","zoomlevel":10,"featureId":"2243194_0","lon":7.39157247543335,"detail":"freiburgstrasse 447 3018 bern 351 bern ch be","rank":7,"geom_st_box2d":"BOX(596416.262586564 198072.722210655,596416.262586564 198072.722210655)","lat":46.933738708496094,"num":447,"y":596416.25,"x":198072.71875,"label":"Freiburgstrasse 447 &lt;b&gt;3018 Bern&lt;/b&gt;"}},{"id":1218082,"weight":2,"attrs":{"origin":"address","geom_quadindex":"021211321133113310121","zoomlevel":10,"featureId":"2243197_0","lon":7.389328479766846,"detail":"freiburgstrasse 450 3018 bern 351 bern ch be","rank":7,"geom_st_box2d":"BOX(596245.34687386 198001.954380411,596245.34687386 198001.954380411)","lat":46.93309783935547,"num":450,"y":596245.375,"x":198001.953125,"label":"Freiburgstrasse 450 &lt;b&gt;3018 Bern&lt;/b&gt;"}},{"id":1218083,"weight":2,"attrs":{"origin":"address","geom_quadindex":"021211330022100002030","zoomlevel":10,"featureId":"1241574_0","lon":7.390945911407471,"detail":"freiburgstrasse 451 3018 bern 351 bern ch be","rank":7,"geom_st_box2d":"BOX(596368.514872813 198041.914089383,596368.514872813 198041.914089383)","lat":46.9334602355957,"num":451,"y":596368.5,"x":198041.921875,"label":"Freiburgstrasse 451 &lt;b&gt;3018 Bern&lt;/b&gt;"}},{"id":1218084,"weight":2,"attrs":{"origin":"address","geom_quadindex":"021211330022103231323","zoomlevel":10,"featureId":"2243198_0","lon":7.391491889953613,"detail":"freiburgstrasse 451a 3018 bern 351 bern ch be","rank":7,"geom_st_box2d":"BOX(596410.082993333 197992.269946999,596410.082993333 197992.269946999)","lat":46.933013916015625,"num":451,"y":596410.0625,"x":197992.265625,"label":"Freiburgstrasse 451a &lt;b&gt;3018 Bern&lt;/b&gt;"}},{"id":1218085,"weight":2,"attrs":{"origin":"address","geom_quadindex":"021211321133112312210","zoomlevel":10,"featureId":"1241565_0","lon":7.388922691345215,"detail":"freiburgstrasse 452 3018 bern 351 bern ch be","rank":7,"geom_st_box2d":"BOX(596214.445782019 197996.998152592,596214.445782019 197996.998152592)","lat":46.93305587768555,"num":452,"y":596214.4375,"x":197997.0,"label":"Freiburgstrasse 452 &lt;b&gt;3018 Bern&lt;/b&gt;"}},{"id":1218086,"weight":2,"attrs":{"origin":"address","geom_quadindex":"021211330022010323003","zoomlevel":10,"featureId":"2243199_0","lon":7.390409469604492,"detail":"freiburgstrasse 453 3018 bern 351 bern ch be","rank":7,"geom_st_box2d":"BOX(596327.671022781 198020.492935267,596327.671022781 198020.492935267)","lat":46.933265686035156,"num":453,"y":596327.6875,"x":198020.5,"label":"Freiburgstrasse 453 &lt;b&gt;3018 Bern&lt;/b&gt;"}},{"id":1218087,"weight":2,"attrs":{"origin":"address","geom_quadindex":"021211321310302130000","zoomlevel":10,"featureId":"2243201_0","lon":7.38506555557251,"detail":"freiburgstrasse 457 3018 bern 351 bern ch be","rank":7,"geom_st_box2d":"BOX(595920.46540787 197658.315285896,595920.46540787 197658.315285896)","lat":46.93000793457031,"num":457,"y":595920.4375,"x":197658.3125,"label":"Freiburgstrasse 457 &lt;b&gt;3018 Bern&lt;/b&gt;"}},{"id":1218088,"weight":2,"attrs":{"origin":"address","geom_quadindex":"021211321310231111033","zoomlevel":10,"featureId":"1241491_0","lon":7.384747505187988,"detail":"freiburgstrasse 459 3018 bern 351 bern ch be","rank":7,"geom_st_box2d":"BOX(595896.234577376 197635.233357311,595896.234577376 197635.233357311)","lat":46.9297981262207,"num":459,"y":595896.25,"x":197635.234375,"label":"Freiburgstrasse 459 &lt;b&gt;3018 Bern&lt;/b&gt;"}},{"id":1218089,"weight":2,"attrs":{"origin":"address","geom_quadindex":"021211321310320020031","zoomlevel":10,"featureId":"1241492_0","lon":7.384798049926758,"detail":"freiburgstrasse 459a 3018 bern 351 bern ch be","rank":7,"geom_st_box2d":"BOX(595900.067705749 197628.281470903,595900.067705749 197628.281470903)","lat":46.92973709106445,"num":459,"y":595900.0625,"x":197628.28125,"label":"Freiburgstrasse 459a &lt;b&gt;3018 Bern&lt;/b&gt;"}},{"id":1218090,"weight":2,"attrs":{"origin":"address","geom_quadindex":"021211321310320201021","zoomlevel":10,"featureId":"1241493_0","lon":7.384833335876465,"detail":"freiburgstrasse 459b 3018 bern 351 bern ch be","rank":7,"geom_st_box2d":"BOX(595902.743829011 197621.136577141,595902.743829011 197621.136577141)","lat":46.92967224121094,"num":459,"y":595902.75,"x":197621.140625,"label":"Freiburgstrasse 459b &lt;b&gt;3018 Bern&lt;/b&gt;"}}]}</v>
      </c>
      <c r="M18" s="2" t="str">
        <f t="shared" si="9"/>
        <v>599102.875</v>
      </c>
      <c r="N18" s="2" t="str">
        <f t="shared" si="10"/>
        <v>199632.84375</v>
      </c>
      <c r="O18" s="2" t="str">
        <f t="shared" si="11"/>
        <v>7.426849365234375</v>
      </c>
      <c r="P18" s="2" t="str">
        <f t="shared" si="12"/>
        <v>46.94778060913086</v>
      </c>
      <c r="Q18" s="8" t="str">
        <f t="shared" si="13"/>
        <v>Karte</v>
      </c>
      <c r="R18" s="2" t="str">
        <f t="shared" si="14"/>
        <v>uU mehrere Adressen</v>
      </c>
    </row>
    <row r="19" spans="1:18" x14ac:dyDescent="0.2">
      <c r="A19" s="3" t="s">
        <v>136</v>
      </c>
      <c r="B19" s="3" t="s">
        <v>137</v>
      </c>
      <c r="C19" s="3" t="s">
        <v>20</v>
      </c>
      <c r="D19" s="3" t="s">
        <v>21</v>
      </c>
      <c r="E19" s="3" t="s">
        <v>138</v>
      </c>
      <c r="F19" s="3" t="s">
        <v>32</v>
      </c>
      <c r="G19" s="3" t="s">
        <v>139</v>
      </c>
      <c r="H19" s="3" t="s">
        <v>140</v>
      </c>
      <c r="I19" s="3" t="s">
        <v>130</v>
      </c>
      <c r="J19" s="3" t="s">
        <v>27</v>
      </c>
      <c r="K19" s="1" t="str">
        <f t="shared" si="0"/>
        <v>Pfaffenholzstrasse 4 Frauenfeld</v>
      </c>
      <c r="L19" s="2" t="str">
        <f t="shared" si="8"/>
        <v>{"results":[{"id":2128131,"weight":4,"attrs":{"origin":"address","geom_quadindex":"030011013020122332302","zoomlevel":10,"featureId":"2335844_0","lon":8.91015338897705,"detail":"pfaffenholzstrasse 4 8500 frauenfeld 4566 frauenfeld ch tg","rank":7,"geom_st_box2d":"BOX(710766.268844801 267540.186800367,710766.268844801 267540.186800367)","lat":47.54923629760742,"num":4,"y":710766.25,"x":267540.1875,"label":"Pfaffenholzstrasse 4 &lt;b&gt;8500 Frauenfeld&lt;/b&gt;"}},{"id":2128129,"weight":1,"attrs":{"origin":"address","geom_quadindex":"030011013020023121321","zoomlevel":10,"featureId":"160012712_0","lon":8.90894603729248,"detail":"pfaffenholzstrasse 1 8500 frauenfeld 4566 frauenfeld ch tg","rank":7,"geom_st_box2d":"BOX(710675.011704905 267557.986937608,710675.011704905 267557.986937608)","lat":47.54941177368164,"num":1,"y":710675.0,"x":267558.0,"label":"Pfaffenholzstrasse 1 &lt;b&gt;8500 Frauenfeld&lt;/b&gt;"}},{"id":2128130,"weight":1,"attrs":{"origin":"address","geom_quadindex":"030011013020030221213","zoomlevel":10,"featureId":"160007839_0","lon":8.909136772155762,"detail":"pfaffenholzstrasse 3 8500 frauenfeld 4566 frauenfeld ch tg","rank":7,"geom_st_box2d":"BOX(710689.089633628 267572.987123626,710689.089633628 267572.987123626)","lat":47.54954147338867,"num":3,"y":710689.0625,"x":267573.0,"label":"Pfaffenholzstrasse 3 &lt;b&gt;8500 Frauenfeld&lt;/b&gt;"}},{"id":2128132,"weight":1,"attrs":{"origin":"address","geom_quadindex":"030011013020030012022","zoomlevel":10,"featureId":"656846_0","lon":8.909167289733887,"detail":"pfaffenholzstrasse 5 8500 frauenfeld 4566 frauenfeld ch tg","rank":7,"geom_st_box2d":"BOX(710691.071533877 267592.34120103,710691.071533877 267592.34120103)","lat":47.54971694946289,"num":5,"y":710691.0625,"x":267592.34375,"label":"Pfaffenholzstrasse 5 &lt;b&gt;8500 Frauenfeld&lt;/b&gt;"}},{"id":2128133,"weight":1,"attrs":{"origin":"address","geom_quadindex":"030011013020030002100","zoomlevel":10,"featureId":"656847_0","lon":8.909096717834473,"detail":"pfaffenholzstrasse 5a 8500 frauenfeld 4566 frauenfeld ch tg","rank":7,"geom_st_box2d":"BOX(710685.680525134 267593.67215049,710685.680525134 267593.67215049)","lat":47.54972839355469,"num":5,"y":710685.6875,"x":267593.6875,"label":"Pfaffenholzstrasse 5a &lt;b&gt;8500 Frauenfeld&lt;/b&gt;"}},{"id":2128134,"weight":1,"attrs":{"origin":"address","geom_quadindex":"030011013020013022301","zoomlevel":10,"featureId":"191348151_0","lon":8.909494400024414,"detail":"pfaffenholzstrasse 7 8500 frauenfeld 4566 frauenfeld ch tg","rank":7,"geom_st_box2d":"BOX(710715.240427378 267614.075510556,710715.240427378 267614.075510556)","lat":47.54990768432617,"num":7,"y":710715.25,"x":267614.0625,"label":"Pfaffenholzstrasse 7 &lt;b&gt;8500 Frauenfeld&lt;/b&gt;"}},{"id":2128135,"weight":1,"attrs":{"origin":"address","geom_quadindex":"030011013002320133203","zoomlevel":10,"featureId":"656844_0","lon":8.910223007202148,"detail":"pfaffenholzstrasse 15 8500 frauenfeld 4566 frauenfeld ch tg","rank":7,"geom_st_box2d":"BOX(710768.476965081 267701.111318725,710768.476965081 267701.111318725)","lat":47.550682067871094,"num":15,"y":710768.5,"x":267701.125,"label":"Pfaffenholzstrasse 15 &lt;b&gt;8500 Frauenfeld&lt;/b&gt;"}},{"id":2128136,"weight":1,"attrs":{"origin":"address","geom_quadindex":"030011013002303230100","zoomlevel":10,"featureId":"656854_0","lon":8.910391807556152,"detail":"pfaffenholzstrasse 17 8500 frauenfeld 4566 frauenfeld ch tg","rank":7,"geom_st_box2d":"BOX(710780.844849665 267721.918510302,710780.844849665 267721.918510302)","lat":47.550865173339844,"num":17,"y":710780.875,"x":267721.90625,"label":"Pfaffenholzstrasse 17 &lt;b&gt;8500 Frauenfeld&lt;/b&gt;"}},{"id":2128137,"weight":1,"attrs":{"origin":"address","geom_quadindex":"030011013002301302331","zoomlevel":10,"featureId":"656852_0","lon":8.910513877868652,"detail":"pfaffenholzstrasse 19 8500 frauenfeld 4566 frauenfeld ch tg","rank":7,"geom_st_box2d":"BOX(710789.435680685 267752.134693031,710789.435680685 267752.134693031)","lat":47.5511360168457,"num":19,"y":710789.4375,"x":267752.125,"label":"Pfaffenholzstrasse 19 &lt;b&gt;8500 Frauenfeld&lt;/b&gt;"}},{"id":2128138,"weight":1,"attrs":{"origin":"address","geom_quadindex":"030011013002301201303","zoomlevel":10,"featureId":"656853_0","lon":8.910361289978027,"detail":"pfaffenholzstrasse 19a 8500 frauenfeld 4566 frauenfeld ch tg","rank":7,"geom_st_box2d":"BOX(710777.885660845 267756.157586111,710777.885660845 267756.157586111)","lat":47.55117416381836,"num":19,"y":710777.875,"x":267756.15625,"label":"Pfaffenholzstrasse 19a &lt;b&gt;8500 Frauenfeld&lt;/b&gt;"}},{"id":2128139,"weight":1,"attrs":{"origin":"address","geom_quadindex":"030011013002123122030","zoomlevel":10,"featureId":"656851_0","lon":8.910492897033691,"detail":"pfaffenholzstrasse 21 8500 frauenfeld 4566 frauenfeld ch tg","rank":7,"geom_st_box2d":"BOX(710787.154466182 267790.794790039,710787.154466182 267790.794790039)","lat":47.551483154296875,"num":21,"y":710787.125,"x":267790.78125,"label":"Pfaffenholzstrasse 21 &lt;b&gt;8500 Frauenfeld&lt;/b&gt;"}},{"id":2128140,"weight":1,"attrs":{"origin":"address","geom_quadindex":"030011013002112212021","zoomlevel":10,"featureId":"2335967_0","lon":8.910796165466309,"detail":"pfaffenholzstrasse 26 8500 frauenfeld 4566 frauenfeld ch tg","rank":7,"geom_st_box2d":"BOX(710809.041169889 267841.970178946,710809.041169889 267841.970178946)","lat":47.55194091796875,"num":26,"y":710809.0625,"x":267841.96875,"label":"Pfaffenholzstrasse 26 &lt;b&gt;8500 Frauenfeld&lt;/b&gt;"}},{"id":2128141,"weight":1,"attrs":{"origin":"address","geom_quadindex":"030011013002110232313","zoomlevel":10,"featureId":"2335851_0","lon":8.910837173461914,"detail":"pfaffenholzstrasse 26a 8500 frauenfeld 4566 frauenfeld ch tg","rank":7,"geom_st_box2d":"BOX(710811.717052685 267862.438271637,710811.717052685 267862.438271637)","lat":47.5521240234375,"num":26,"y":710811.6875,"x":267862.4375,"label":"Pfaffenholzstrasse 26a &lt;b&gt;8500 Frauenfeld&lt;/b&gt;"}},{"id":2128142,"weight":1,"attrs":{"origin":"address","geom_quadindex":"030011013002110013131","zoomlevel":10,"featureId":"656793_0","lon":8.910890579223633,"detail":"pfaffenholzstrasse 26b 8500 frauenfeld 4566 frauenfeld ch tg","rank":7,"geom_st_box2d":"BOX(710815.279919017 267885.625382463,710815.279919017 267885.625382463)","lat":47.55233383178711,"num":26,"y":710815.25,"x":267885.625,"label":"Pfaffenholzstrasse 26b &lt;b&gt;8500 Frauenfeld&lt;/b&gt;"}},{"id":2128143,"weight":1,"attrs":{"origin":"address","geom_quadindex":"030011013000323233300","zoomlevel":10,"featureId":"2335910_0","lon":8.910486221313477,"detail":"pfaffenholzstrasse 26c 8500 frauenfeld 4566 frauenfeld ch tg","rank":7,"geom_st_box2d":"BOX(710784.741902285 267892.331081704,710784.741902285 267892.331081704)","lat":47.552398681640625,"num":26,"y":710784.75,"x":267892.34375,"label":"Pfaffenholzstrasse 26c &lt;b&gt;8500 Frauenfeld&lt;/b&gt;"}},{"id":2128144,"weight":1,"attrs":{"origin":"address","geom_quadindex":"030011013000323222111","zoomlevel":10,"featureId":"2335909_0","lon":8.910359382629395,"detail":"pfaffenholzstrasse 26d 8500 frauenfeld 4566 frauenfeld ch tg","rank":7,"geom_st_box2d":"BOX(710775.173899887 267893.975985922,710775.173899887 267893.975985922)","lat":47.55241394042969,"num":26,"y":710775.1875,"x":267893.96875,"label":"Pfaffenholzstrasse 26d &lt;b&gt;8500 Frauenfeld&lt;/b&gt;"}},{"id":2128145,"weight":1,"attrs":{"origin":"address","geom_quadindex":"030011013002122012331","zoomlevel":10,"featureId":"656850_0","lon":8.910043716430664,"detail":"pfaffenholzstrasse 27 8500 frauenfeld 4566 frauenfeld ch tg","rank":7,"geom_st_box2d":"BOX(710753.184449231 267796.059453071,710753.184449231 267796.059453071)","lat":47.551536560058594,"num":27,"y":710753.1875,"x":267796.0625,"label":"Pfaffenholzstrasse 27 &lt;b&gt;8500 Frauenfeld&lt;/b&gt;"}},{"id":2128146,"weight":1,"attrs":{"origin":"address","geom_quadindex":"030011013002102321221","zoomlevel":10,"featureId":"656792_0","lon":8.910160064697266,"detail":"pfaffenholzstrasse 28 8500 frauenfeld 4566 frauenfeld ch tg","rank":7,"geom_st_box2d":"BOX(710761.231226229 267836.250660713,710761.231226229 267836.250660713)","lat":47.55189895629883,"num":28,"y":710761.25,"x":267836.25,"label":"Pfaffenholzstrasse 28 &lt;b&gt;8500 Frauenfeld&lt;/b&gt;"}},{"id":2128147,"weight":1,"attrs":{"origin":"address","geom_quadindex":"030011013002101230021","zoomlevel":10,"featureId":"2335908_0","lon":8.91041088104248,"detail":"pfaffenholzstrasse 28a 8500 frauenfeld 4566 frauenfeld ch tg","rank":7,"geom_st_box2d":"BOX(710779.554043742 267867.492949649,710779.554043742 267867.492949649)","lat":47.55217361450195,"num":28,"y":710779.5625,"x":267867.5,"label":"Pfaffenholzstrasse 28a &lt;b&gt;8500 Frauenfeld&lt;/b&gt;"}},{"id":2128148,"weight":1,"attrs":{"origin":"address","geom_quadindex":"030011013002033120032","zoomlevel":10,"featureId":"656849_0","lon":8.909719467163086,"detail":"pfaffenholzstrasse 29 8500 frauenfeld 4566 frauenfeld ch tg","rank":7,"geom_st_box2d":"BOX(710728.846469914 267793.8671932,710728.846469914 267793.8671932)","lat":47.55152130126953,"num":29,"y":710728.875,"x":267793.875,"label":"Pfaffenholzstrasse 29 &lt;b&gt;8500 Frauenfeld&lt;/b&gt;"}}]}</v>
      </c>
      <c r="M19" s="2" t="str">
        <f t="shared" si="9"/>
        <v>710766.25</v>
      </c>
      <c r="N19" s="2" t="str">
        <f t="shared" si="10"/>
        <v>267540.1875</v>
      </c>
      <c r="O19" s="2" t="str">
        <f t="shared" si="11"/>
        <v>8.91015338897705</v>
      </c>
      <c r="P19" s="2" t="str">
        <f t="shared" si="12"/>
        <v>47.54923629760742</v>
      </c>
      <c r="Q19" s="8" t="str">
        <f t="shared" si="13"/>
        <v>Karte</v>
      </c>
      <c r="R19" s="2" t="str">
        <f t="shared" si="14"/>
        <v>uU mehrere Adressen</v>
      </c>
    </row>
    <row r="20" spans="1:18" x14ac:dyDescent="0.2">
      <c r="A20" s="3" t="s">
        <v>141</v>
      </c>
      <c r="B20" s="3" t="s">
        <v>142</v>
      </c>
      <c r="C20" s="3" t="s">
        <v>20</v>
      </c>
      <c r="D20" s="3" t="s">
        <v>21</v>
      </c>
      <c r="E20" s="3" t="s">
        <v>143</v>
      </c>
      <c r="F20" s="3" t="s">
        <v>144</v>
      </c>
      <c r="G20" s="3" t="s">
        <v>145</v>
      </c>
      <c r="H20" s="3" t="s">
        <v>146</v>
      </c>
      <c r="I20" s="3" t="s">
        <v>147</v>
      </c>
      <c r="J20" s="3" t="s">
        <v>27</v>
      </c>
      <c r="K20" s="1" t="str">
        <f t="shared" si="0"/>
        <v>Geissbergstrasse 81 Schaffhausen</v>
      </c>
      <c r="L20" s="2" t="str">
        <f t="shared" si="8"/>
        <v>{"results":[{"id":1626683,"weight":4,"attrs":{"origin":"address","geom_quadindex":"012221333333111002133","zoomlevel":10,"featureId":"1613106_0","lon":8.637574195861816,"detail":"geissbergstrasse 81 8208 schaffhausen 2939 schaffhausen ch sh","rank":7,"geom_st_box2d":"BOX(689974.135229228 285229.218980836,689974.135229228 285229.218980836)","lat":47.71147918701172,"num":81,"y":689974.125,"x":285229.21875,"label":"Geissbergstrasse 81 &lt;b&gt;8208 Schaffhausen&lt;/b&gt;"}}]}</v>
      </c>
      <c r="M20" s="2" t="str">
        <f t="shared" si="9"/>
        <v>689974.125</v>
      </c>
      <c r="N20" s="2" t="str">
        <f t="shared" si="10"/>
        <v>285229.21875</v>
      </c>
      <c r="O20" s="2" t="str">
        <f t="shared" si="11"/>
        <v>8.637574195861816</v>
      </c>
      <c r="P20" s="2" t="str">
        <f t="shared" si="12"/>
        <v>47.71147918701172</v>
      </c>
      <c r="Q20" s="8" t="str">
        <f t="shared" si="13"/>
        <v>Karte</v>
      </c>
      <c r="R20" s="2" t="str">
        <f t="shared" si="14"/>
        <v/>
      </c>
    </row>
    <row r="21" spans="1:18" x14ac:dyDescent="0.2">
      <c r="A21" s="3" t="s">
        <v>148</v>
      </c>
      <c r="B21" s="3" t="s">
        <v>149</v>
      </c>
      <c r="C21" s="3" t="s">
        <v>30</v>
      </c>
      <c r="D21" s="3" t="s">
        <v>21</v>
      </c>
      <c r="E21" s="3" t="s">
        <v>150</v>
      </c>
      <c r="F21" s="3" t="s">
        <v>151</v>
      </c>
      <c r="G21" s="3" t="s">
        <v>152</v>
      </c>
      <c r="H21" s="3" t="s">
        <v>153</v>
      </c>
      <c r="I21" s="3" t="s">
        <v>35</v>
      </c>
      <c r="J21" s="3" t="s">
        <v>27</v>
      </c>
      <c r="K21" s="1" t="str">
        <f t="shared" si="0"/>
        <v>avenue J.-D.-Maillard 3 Meyrin</v>
      </c>
      <c r="L21" s="2" t="str">
        <f t="shared" si="8"/>
        <v>{"fuzzy":"true","results":[]}</v>
      </c>
      <c r="M21" s="2" t="str">
        <f t="shared" si="9"/>
        <v>Adresse nicht eindeutig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8" t="str">
        <f t="shared" si="13"/>
        <v xml:space="preserve"> </v>
      </c>
      <c r="R21" s="2" t="str">
        <f t="shared" si="14"/>
        <v/>
      </c>
    </row>
    <row r="22" spans="1:18" x14ac:dyDescent="0.2">
      <c r="A22" s="3" t="s">
        <v>154</v>
      </c>
      <c r="B22" s="3" t="s">
        <v>155</v>
      </c>
      <c r="C22" s="3" t="s">
        <v>156</v>
      </c>
      <c r="D22" s="3" t="s">
        <v>21</v>
      </c>
      <c r="E22" s="3" t="s">
        <v>157</v>
      </c>
      <c r="F22" s="3" t="s">
        <v>158</v>
      </c>
      <c r="G22" s="3" t="s">
        <v>159</v>
      </c>
      <c r="H22" s="3" t="s">
        <v>160</v>
      </c>
      <c r="I22" s="3" t="s">
        <v>161</v>
      </c>
      <c r="J22" s="3" t="s">
        <v>27</v>
      </c>
      <c r="K22" s="1" t="str">
        <f t="shared" si="0"/>
        <v>Loëstrasse 220 Chur</v>
      </c>
      <c r="L22" s="2" t="str">
        <f t="shared" si="8"/>
        <v>{"results":[{"id":2127444,"weight":4,"attrs":{"origin":"address","geom_quadindex":"030312103011121202122","zoomlevel":10,"featureId":"1738986_0","lon":9.540451049804688,"detail":"loestrasse 220 7000 chur 3901 chur ch gr","rank":7,"geom_st_box2d":"BOX(760226.747058566 193046.420194849,760226.747058566 193046.420194849)","lat":46.86922836303711,"num":220,"y":760226.75,"x":193046.421875,"label":"Lo\u00ebstrasse 220 &lt;b&gt;7000 Chur&lt;/b&gt;"}}]}</v>
      </c>
      <c r="M22" s="2" t="str">
        <f t="shared" si="9"/>
        <v>760226.75</v>
      </c>
      <c r="N22" s="2" t="str">
        <f t="shared" si="10"/>
        <v>193046.421875</v>
      </c>
      <c r="O22" s="2" t="str">
        <f t="shared" si="11"/>
        <v>9.540451049804688</v>
      </c>
      <c r="P22" s="2" t="str">
        <f t="shared" si="12"/>
        <v>46.86922836303711</v>
      </c>
      <c r="Q22" s="8" t="str">
        <f t="shared" si="13"/>
        <v>Karte</v>
      </c>
      <c r="R22" s="2" t="str">
        <f t="shared" si="14"/>
        <v/>
      </c>
    </row>
    <row r="23" spans="1:18" x14ac:dyDescent="0.2">
      <c r="A23" s="3" t="s">
        <v>162</v>
      </c>
      <c r="B23" s="3" t="s">
        <v>163</v>
      </c>
      <c r="C23" s="3" t="s">
        <v>80</v>
      </c>
      <c r="D23" s="3" t="s">
        <v>21</v>
      </c>
      <c r="E23" s="3" t="s">
        <v>164</v>
      </c>
      <c r="F23" s="3" t="s">
        <v>151</v>
      </c>
      <c r="G23" s="3" t="s">
        <v>165</v>
      </c>
      <c r="H23" s="3" t="s">
        <v>166</v>
      </c>
      <c r="I23" s="3" t="s">
        <v>161</v>
      </c>
      <c r="J23" s="3" t="s">
        <v>27</v>
      </c>
      <c r="K23" s="1" t="str">
        <f t="shared" si="0"/>
        <v>Via Nouva 3 Samedan</v>
      </c>
      <c r="L23" s="2" t="str">
        <f t="shared" si="8"/>
        <v>{"results":[{"id":1878863,"weight":5,"attrs":{"origin":"address","geom_quadindex":"031222211112102221013","zoomlevel":10,"featureId":"1192908_0","lon":9.87884521484375,"detail":"via nouva 3 7503 samedan 3786 samedan ch gr","rank":7,"geom_st_box2d":"BOX(787153.9372109 157213.576635016,787153.9372109 157213.576635016)","lat":46.54001998901367,"num":3,"y":787153.9375,"x":157213.578125,"label":"Via Nouva 3 &lt;b&gt;7503 Samedan&lt;/b&gt;"}},{"id":1878861,"weight":1,"attrs":{"origin":"address","geom_quadindex":"031222211112021002230","zoomlevel":10,"featureId":"1192903_0","lon":9.877641677856445,"detail":"via nouva 1 7503 samedan 3786 samedan ch gr","rank":7,"geom_st_box2d":"BOX(787061.919188289 157200.362932042,787061.919188289 157200.362932042)","lat":46.53992462158203,"num":1,"y":787061.9375,"x":157200.359375,"label":"Via Nouva 1 &lt;b&gt;7503 Samedan&lt;/b&gt;"}},{"id":1878862,"weight":1,"attrs":{"origin":"address","geom_quadindex":"031222211112220122302","zoomlevel":10,"featureId":"1192905_0","lon":9.877409934997559,"detail":"via nouva 2 7503 samedan 3786 samedan ch gr","rank":7,"geom_st_box2d":"BOX(787048.043360808 157076.248058377,787048.043360808 157076.248058377)","lat":46.538814544677734,"num":2,"y":787048.0625,"x":157076.25,"label":"Via Nouva 2 &lt;b&gt;7503 Samedan&lt;/b&gt;"}},{"id":1878864,"weight":1,"attrs":{"origin":"address","geom_quadindex":"031222211112230200311","zoomlevel":10,"featureId":"190165316_0","lon":9.877996444702148,"detail":"via nouva 4 7503 samedan 3786 samedan ch gr","rank":7,"geom_st_box2d":"BOX(787093.143701303 157072.91799643,787093.143701303 157072.91799643)","lat":46.53877258300781,"num":4,"y":787093.125,"x":157072.921875,"label":"Via Nouva 4 &lt;b&gt;7503 Samedan&lt;/b&gt;"}},{"id":1878865,"weight":1,"attrs":{"origin":"address","geom_quadindex":"031222211110322311330","zoomlevel":10,"featureId":"1192909_0","lon":9.879175186157227,"detail":"via nouva 5 7503 samedan 3786 samedan ch gr","rank":7,"geom_st_box2d":"BOX(787177.23342439 157277.385962709,787177.23342439 157277.385962709)","lat":46.540584564208984,"num":5,"y":787177.25,"x":157277.390625,"label":"Via Nouva 5 &lt;b&gt;7503 Samedan&lt;/b&gt;"}},{"id":1878866,"weight":1,"attrs":{"origin":"address","geom_quadindex":"031222211112230321300","zoomlevel":10,"featureId":"190165316_1","lon":9.878213882446289,"detail":"via nouva 6 7503 samedan 3786 samedan ch gr","rank":7,"geom_st_box2d":"BOX(787110.060965868 157065.678026023,787110.060965868 157065.678026023)","lat":46.538700103759766,"num":6,"y":787110.0625,"x":157065.671875,"label":"Via Nouva 6 &lt;b&gt;7503 Samedan&lt;/b&gt;"}},{"id":1878867,"weight":1,"attrs":{"origin":"address","geom_quadindex":"031222211112110110301","zoomlevel":10,"featureId":"1192910_0","lon":9.879877090454102,"detail":"via nouva 7 7503 samedan 3786 samedan ch gr","rank":7,"geom_st_box2d":"BOX(787231.511416393 157263.728030772,787231.511416393 157263.728030772)","lat":46.54044723510742,"num":7,"y":787231.5,"x":157263.734375,"label":"Via Nouva 7 &lt;b&gt;7503 Samedan&lt;/b&gt;"}},{"id":1878868,"weight":1,"attrs":{"origin":"address","geom_quadindex":"031222211112212230332","zoomlevel":10,"featureId":"190165319_0","lon":9.878098487854004,"detail":"via nouva 8 7503 samedan 3786 samedan ch gr","rank":7,"geom_st_box2d":"BOX(787100.357833368 157093.558799526,787100.357833368 157093.558799526)","lat":46.53895568847656,"num":8,"y":787100.375,"x":157093.5625,"label":"Via Nouva 8 &lt;b&gt;7503 Samedan&lt;/b&gt;"}},{"id":1878869,"weight":1,"attrs":{"origin":"address","geom_quadindex":"031222211110323310010","zoomlevel":10,"featureId":"3078454_0","lon":9.87948226928711,"detail":"via nouva 9 7503 samedan 3786 samedan ch gr","rank":7,"geom_st_box2d":"BOX(787200.765634212 157279.970888149,787200.765634212 157279.970888149)","lat":46.54060363769531,"num":9,"y":787200.75,"x":157279.96875,"label":"Via Nouva 9 &lt;b&gt;7503 Samedan&lt;/b&gt;"}},{"id":1878870,"weight":1,"attrs":{"origin":"address","geom_quadindex":"031222211112213020133","zoomlevel":10,"featureId":"191002832_0","lon":9.878396987915039,"detail":"via nouva 10 7503 samedan 3786 samedan ch gr","rank":7,"geom_st_box2d":"BOX(787122.699358239 157110.280606977,787122.699358239 157110.280606977)","lat":46.53909683227539,"num":10,"y":787122.6875,"x":157110.28125,"label":"Via Nouva 10 &lt;b&gt;7503 Samedan&lt;/b&gt;"}},{"id":1878871,"weight":1,"attrs":{"origin":"address","geom_quadindex":"031222211110323100023","zoomlevel":10,"featureId":"1192904_0","lon":9.879387855529785,"detail":"via nouva 11 7503 samedan 3786 samedan ch gr","rank":7,"geom_st_box2d":"BOX(787193.087026958 157293.44573721,787193.087026958 157293.44573721)","lat":46.54072570800781,"num":11,"y":787193.0625,"x":157293.453125,"label":"Via Nouva 11 &lt;b&gt;7503 Samedan&lt;/b&gt;"}},{"id":1878872,"weight":1,"attrs":{"origin":"address","geom_quadindex":"031222211112211323333","zoomlevel":10,"featureId":"190165322_0","lon":9.878639221191406,"detail":"via nouva 12 7503 samedan 3786 samedan ch gr","rank":7,"geom_st_box2d":"BOX(787141.046883747 157119.472489125,787141.046883747 157119.472489125)","lat":46.53917694091797,"num":12,"y":787141.0625,"x":157119.46875,"label":"Via Nouva 12 &lt;b&gt;7503 Samedan&lt;/b&gt;"}},{"id":1878873,"weight":1,"attrs":{"origin":"address","geom_quadindex":"031222211112300130030","zoomlevel":10,"featureId":"190165323_0","lon":9.879042625427246,"detail":"via nouva 14 7503 samedan 3786 samedan ch gr","rank":7,"geom_st_box2d":"BOX(787171.378199218 157139.828249287,787171.378199218 157139.828249287)","lat":46.53935241699219,"num":14,"y":787171.375,"x":157139.828125,"label":"Via Nouva 14 &lt;b&gt;7503 Samedan&lt;/b&gt;"}},{"id":1878874,"weight":1,"attrs":{"origin":"address","geom_quadindex":"031222211110333031130","zoomlevel":10,"featureId":"1192896_0","lon":9.880131721496582,"detail":"via nouva 21 7503 samedan 3786 samedan ch gr","rank":7,"geom_st_box2d":"BOX(787250.349980726 157286.601716675,787250.349980726 157286.601716675)","lat":46.5406494140625,"num":21,"y":787250.375,"x":157286.609375,"label":"Via Nouva 21 &lt;b&gt;7503 Samedan&lt;/b&gt;"}},{"id":1878875,"weight":1,"attrs":{"origin":"address","geom_quadindex":"031222211110331131130","zoomlevel":10,"featureId":"1192893_0","lon":9.88033390045166,"detail":"via nouva 23 7503 samedan 3786 samedan ch gr","rank":7,"geom_st_box2d":"BOX(787264.998751101 157315.834332684,787264.998751101 157315.834332684)","lat":46.54090881347656,"num":23,"y":787265.0,"x":157315.828125,"label":"Via Nouva 23 &lt;b&gt;7503 Samedan&lt;/b&gt;"}},{"id":1878876,"weight":1,"attrs":{"origin":"address","geom_quadindex":"031222211111202012300","zoomlevel":10,"featureId":"1192900_0","lon":9.880477905273438,"detail":"via nouva 25 7503 samedan 3786 samedan ch gr","rank":7,"geom_st_box2d":"BOX(787275.055706139 157347.717924822,787275.055706139 157347.717924822)","lat":46.54119110107422,"num":25,"y":787275.0625,"x":157347.71875,"label":"Via Nouva 25 &lt;b&gt;7503 Samedan&lt;/b&gt;"}},{"id":1878877,"weight":1,"attrs":{"origin":"address","geom_quadindex":"031222211111022213213","zoomlevel":10,"featureId":"1192906_0","lon":9.880537986755371,"detail":"via nouva 27 7503 samedan 3786 samedan ch gr","rank":7,"geom_st_box2d":"BOX(787278.261007627 157391.09838898,787278.261007627 157391.09838898)","lat":46.54158020019531,"num":27,"y":787278.25,"x":157391.09375,"label":"Via Nouva 27 &lt;b&gt;7503 Samedan&lt;/b&gt;"}},{"id":1878878,"weight":1,"attrs":{"origin":"address","geom_quadindex":"031222211111023122322","zoomlevel":10,"featureId":"1192899_0","lon":9.880973815917969,"detail":"via nouva 29 7503 samedan 3786 samedan ch gr","rank":7,"geom_st_box2d":"BOX(787311.546922367 157397.778247653,787311.546922367 157397.778247653)","lat":46.541629791259766,"num":29,"y":787311.5625,"x":157397.78125,"label":"Via Nouva 29 &lt;b&gt;7503 Samedan&lt;/b&gt;"}},{"id":1878879,"weight":1,"attrs":{"origin":"address","geom_quadindex":"031222211111021321321","zoomlevel":10,"featureId":"190182792_0","lon":9.8810396194458,"detail":"via nouva 31 7503 samedan 3786 samedan ch gr","rank":7,"geom_st_box2d":"BOX(787315.973946693 157416.346013019,787315.973946693 157416.346013019)","lat":46.54179763793945,"num":31,"y":787316.0,"x":157416.34375,"label":"Via Nouva 31 &lt;b&gt;7503 Samedan&lt;/b&gt;"}}]}</v>
      </c>
      <c r="M23" s="2" t="str">
        <f t="shared" si="9"/>
        <v>787153.9375</v>
      </c>
      <c r="N23" s="2" t="str">
        <f t="shared" si="10"/>
        <v>157213.578125</v>
      </c>
      <c r="O23" s="2" t="str">
        <f t="shared" si="11"/>
        <v>9.87884521484375</v>
      </c>
      <c r="P23" s="2" t="str">
        <f t="shared" si="12"/>
        <v>46.54001998901367</v>
      </c>
      <c r="Q23" s="8" t="str">
        <f t="shared" si="13"/>
        <v>Karte</v>
      </c>
      <c r="R23" s="2" t="str">
        <f t="shared" si="14"/>
        <v>uU mehrere Adressen</v>
      </c>
    </row>
    <row r="24" spans="1:18" x14ac:dyDescent="0.2">
      <c r="A24" s="3" t="s">
        <v>167</v>
      </c>
      <c r="B24" s="3" t="s">
        <v>168</v>
      </c>
      <c r="C24" s="3" t="s">
        <v>20</v>
      </c>
      <c r="D24" s="3" t="s">
        <v>21</v>
      </c>
      <c r="E24" s="3" t="s">
        <v>169</v>
      </c>
      <c r="F24" s="3" t="s">
        <v>170</v>
      </c>
      <c r="G24" s="3" t="s">
        <v>171</v>
      </c>
      <c r="H24" s="3" t="s">
        <v>172</v>
      </c>
      <c r="I24" s="3" t="s">
        <v>26</v>
      </c>
      <c r="J24" s="3" t="s">
        <v>27</v>
      </c>
      <c r="K24" s="1" t="str">
        <f t="shared" si="0"/>
        <v>Anternstrasse 22 Niederbipp</v>
      </c>
      <c r="L24" s="2" t="str">
        <f t="shared" si="8"/>
        <v>{"results":[{"id":2242105,"weight":4,"attrs":{"origin":"address","geom_quadindex":"021121021131122123010","zoomlevel":10,"featureId":"1449184_0","lon":7.685125827789307,"detail":"anternstrasse 22 4704 niederbipp 981 niederbipp ch be","rank":7,"geom_st_box2d":"BOX(618652.40720503 235682.024500565,618652.40720503 235682.024500565)","lat":47.27177810668945,"num":22,"y":618652.4375,"x":235682.03125,"label":"Anternstrasse 22 &lt;b&gt;4704 Niederbipp&lt;/b&gt;"}}]}</v>
      </c>
      <c r="M24" s="2" t="str">
        <f t="shared" si="9"/>
        <v>618652.4375</v>
      </c>
      <c r="N24" s="2" t="str">
        <f t="shared" si="10"/>
        <v>235682.03125</v>
      </c>
      <c r="O24" s="2" t="str">
        <f t="shared" si="11"/>
        <v>7.685125827789307</v>
      </c>
      <c r="P24" s="2" t="str">
        <f t="shared" si="12"/>
        <v>47.27177810668945</v>
      </c>
      <c r="Q24" s="8" t="str">
        <f t="shared" si="13"/>
        <v>Karte</v>
      </c>
      <c r="R24" s="2" t="str">
        <f t="shared" si="14"/>
        <v/>
      </c>
    </row>
    <row r="25" spans="1:18" x14ac:dyDescent="0.2">
      <c r="A25" s="3" t="s">
        <v>173</v>
      </c>
      <c r="B25" s="3" t="s">
        <v>174</v>
      </c>
      <c r="C25" s="3" t="s">
        <v>20</v>
      </c>
      <c r="D25" s="3" t="s">
        <v>21</v>
      </c>
      <c r="E25" s="3" t="s">
        <v>175</v>
      </c>
      <c r="F25" s="3" t="s">
        <v>176</v>
      </c>
      <c r="G25" s="3" t="s">
        <v>177</v>
      </c>
      <c r="H25" s="3" t="s">
        <v>178</v>
      </c>
      <c r="I25" s="3" t="s">
        <v>26</v>
      </c>
      <c r="J25" s="3" t="s">
        <v>27</v>
      </c>
      <c r="K25" s="1" t="str">
        <f t="shared" si="0"/>
        <v>Krankenhausstrasse 12 Thun</v>
      </c>
      <c r="L25" s="2" t="str">
        <f t="shared" si="8"/>
        <v>{"results":[{"id":2046758,"weight":4,"attrs":{"origin":"address","geom_quadindex":"021320111311220230120","zoomlevel":10,"featureId":"9006133_0","lon":7.63203763961792,"detail":"krankenhausstrasse 12 3600 thun 942 thun ch be","rank":7,"geom_st_box2d":"BOX(614775.078624319 178863.551157016,614775.078624319 178863.551157016)","lat":46.76079177856445,"num":12,"y":614775.0625,"x":178863.546875,"label":"Krankenhausstrasse 12 &lt;b&gt;3600 Thun&lt;/b&gt;"}},{"id":2046759,"weight":2,"attrs":{"origin":"address","geom_quadindex":"021320111311202321200","zoomlevel":10,"featureId":"1432255_0","lon":7.632155418395996,"detail":"krankenhausstrasse 12a 3600 thun 942 thun ch be","rank":7,"geom_st_box2d":"BOX(614784.000233495 178891.999886782,614784.000233495 178891.999886782)","lat":46.76104736328125,"num":12,"y":614784.0,"x":178892.0,"label":"Krankenhausstrasse 12a &lt;b&gt;3600 Thun&lt;/b&gt;"}},{"id":2046760,"weight":2,"attrs":{"origin":"address","geom_quadindex":"021320111311030222231","zoomlevel":10,"featureId":"400089082_0","lon":7.632707595825195,"detail":"krankenhausstrasse 12b 3600 thun 942 thun ch be","rank":7,"geom_st_box2d":"BOX(614826.001003348 178975.117120185,614826.001003348 178975.117120185)","lat":46.76179122924805,"num":12,"y":614826.0,"x":178975.109375,"label":"Krankenhausstrasse 12b &lt;b&gt;3600 Thun&lt;/b&gt;"}},{"id":2046761,"weight":2,"attrs":{"origin":"address","geom_quadindex":"021320111311232330303","zoomlevel":10,"featureId":"190805889_0","lon":7.633000373840332,"detail":"krankenhausstrasse 12c 3600 thun 942 thun ch be","rank":7,"geom_st_box2d":"BOX(614848.718597451 178832.999583029,614848.718597451 178832.999583029)","lat":46.76051330566406,"num":12,"y":614848.6875,"x":178833.0,"label":"Krankenhausstrasse 12c &lt;b&gt;3600 Thun&lt;/b&gt;"}},{"id":2046762,"weight":2,"attrs":{"origin":"address","geom_quadindex":"021320111311311102310","zoomlevel":10,"featureId":"3034559_0","lon":7.634831428527832,"detail":"krankenhausstrasse 12l 3600 thun 942 thun ch be","rank":7,"geom_st_box2d":"BOX(614988.31255253 178939.526732191,614988.31255253 178939.526732191)","lat":46.761470794677734,"num":12,"y":614988.3125,"x":178939.53125,"label":"Krankenhausstrasse 12l &lt;b&gt;3600 Thun&lt;/b&gt;"}}]}</v>
      </c>
      <c r="M25" s="2" t="str">
        <f t="shared" si="9"/>
        <v>614775.0625</v>
      </c>
      <c r="N25" s="2" t="str">
        <f t="shared" si="10"/>
        <v>178863.546875</v>
      </c>
      <c r="O25" s="2" t="str">
        <f t="shared" si="11"/>
        <v>7.63203763961792</v>
      </c>
      <c r="P25" s="2" t="str">
        <f t="shared" si="12"/>
        <v>46.76079177856445</v>
      </c>
      <c r="Q25" s="8" t="str">
        <f t="shared" si="13"/>
        <v>Karte</v>
      </c>
      <c r="R25" s="2" t="str">
        <f t="shared" si="14"/>
        <v>uU mehrere Adressen</v>
      </c>
    </row>
    <row r="26" spans="1:18" x14ac:dyDescent="0.2">
      <c r="A26" s="3" t="s">
        <v>179</v>
      </c>
      <c r="B26" s="3" t="s">
        <v>180</v>
      </c>
      <c r="C26" s="3" t="s">
        <v>20</v>
      </c>
      <c r="D26" s="3" t="s">
        <v>21</v>
      </c>
      <c r="E26" s="3" t="s">
        <v>59</v>
      </c>
      <c r="F26" s="3" t="s">
        <v>127</v>
      </c>
      <c r="G26" s="3" t="s">
        <v>181</v>
      </c>
      <c r="H26" s="3" t="s">
        <v>182</v>
      </c>
      <c r="I26" s="3" t="s">
        <v>70</v>
      </c>
      <c r="J26" s="3" t="s">
        <v>27</v>
      </c>
      <c r="K26" s="1" t="str">
        <f t="shared" si="0"/>
        <v>Spitalstrasse 1 Menziken</v>
      </c>
      <c r="L26" s="2" t="str">
        <f t="shared" si="8"/>
        <v>{"results":[{"id":996139,"weight":4,"attrs":{"origin":"address","geom_quadindex":"021131132212211132123","zoomlevel":10,"featureId":"1620362_1","lon":8.189313888549805,"detail":"spitalstrasse 1 5737 menziken 4139 menziken ch ag","rank":7,"geom_st_box2d":"BOX(656831.093043457 233073.472666426,656831.093043457 233073.472666426)","lat":47.24613571166992,"num":1,"y":656831.0625,"x":233073.46875,"label":"Spitalstrasse 1 &lt;b&gt;5737 Menziken&lt;/b&gt;"}},{"id":996147,"weight":2,"attrs":{"origin":"address","geom_quadindex":"021131132212231123020","zoomlevel":10,"featureId":"1621023_0","lon":8.189229011535645,"detail":"spitalstrasse 10 5737 menziken 4139 menziken ch ag","rank":7,"geom_st_box2d":"BOX(656825.220254663 233015.427885238,656825.220254663 233015.427885238)","lat":47.24561309814453,"num":10,"y":656825.25,"x":233015.421875,"label":"Spitalstrasse 10 &lt;b&gt;5737 Menziken&lt;/b&gt;"}},{"id":996148,"weight":2,"attrs":{"origin":"address","geom_quadindex":"021131132230100111310","zoomlevel":10,"featureId":"1621047_0","lon":8.18974494934082,"detail":"spitalstrasse 12 5737 menziken 4139 menziken ch ag","rank":7,"geom_st_box2d":"BOX(656864.716721368 232966.808257794,656864.716721368 232966.808257794)","lat":47.24517059326172,"num":12,"y":656864.6875,"x":232966.8125,"label":"Spitalstrasse 12 &lt;b&gt;5737 Menziken&lt;/b&gt;"}},{"id":996149,"weight":2,"attrs":{"origin":"address","geom_quadindex":"021131132230101003223","zoomlevel":10,"featureId":"1621048_0","lon":8.189809799194336,"detail":"spitalstrasse 14 5737 menziken 4139 menziken ch ag","rank":7,"geom_st_box2d":"BOX(656869.704775961 232961.675300587,656869.704775961 232961.675300587)","lat":47.24512481689453,"num":14,"y":656869.6875,"x":232961.671875,"label":"Spitalstrasse 14 &lt;b&gt;5737 Menziken&lt;/b&gt;"}},{"id":996150,"weight":2,"attrs":{"origin":"address","geom_quadindex":"021131132230103130303","zoomlevel":10,"featureId":"1621049_0","lon":8.190069198608398,"detail":"spitalstrasse 16 5737 menziken 4139 menziken ch ag","rank":7,"geom_st_box2d":"BOX(656889.63904298 232929.77551927,656889.63904298 232929.77551927)","lat":47.24483871459961,"num":16,"y":656889.625,"x":232929.78125,"label":"Spitalstrasse 16 &lt;b&gt;5737 Menziken&lt;/b&gt;"}},{"id":996151,"weight":2,"attrs":{"origin":"address","geom_quadindex":"021131132230130300312","zoomlevel":10,"featureId":"263029743_0","lon":8.190361022949219,"detail":"spitalstrasse 18 5737 menziken 4139 menziken ch ag","rank":7,"geom_st_box2d":"BOX(656912.099346742 232893.126768419,656912.099346742 232893.126768419)","lat":47.2445068359375,"num":18,"y":656912.125,"x":232893.125,"label":"Spitalstrasse 18 &lt;b&gt;5737 Menziken&lt;/b&gt;"}}]}</v>
      </c>
      <c r="M26" s="2" t="str">
        <f t="shared" si="9"/>
        <v>656831.0625</v>
      </c>
      <c r="N26" s="2" t="str">
        <f t="shared" si="10"/>
        <v>233073.46875</v>
      </c>
      <c r="O26" s="2" t="str">
        <f t="shared" si="11"/>
        <v>8.189313888549805</v>
      </c>
      <c r="P26" s="2" t="str">
        <f t="shared" si="12"/>
        <v>47.24613571166992</v>
      </c>
      <c r="Q26" s="8" t="str">
        <f t="shared" si="13"/>
        <v>Karte</v>
      </c>
      <c r="R26" s="2" t="str">
        <f t="shared" si="14"/>
        <v>uU mehrere Adressen</v>
      </c>
    </row>
    <row r="27" spans="1:18" x14ac:dyDescent="0.2">
      <c r="A27" s="3" t="s">
        <v>183</v>
      </c>
      <c r="B27" s="3" t="s">
        <v>184</v>
      </c>
      <c r="C27" s="3" t="s">
        <v>185</v>
      </c>
      <c r="D27" s="3" t="s">
        <v>21</v>
      </c>
      <c r="E27" s="3" t="s">
        <v>186</v>
      </c>
      <c r="F27" s="3" t="s">
        <v>187</v>
      </c>
      <c r="G27" s="3" t="s">
        <v>188</v>
      </c>
      <c r="H27" s="3" t="s">
        <v>189</v>
      </c>
      <c r="I27" s="3" t="s">
        <v>190</v>
      </c>
      <c r="J27" s="3" t="s">
        <v>27</v>
      </c>
      <c r="K27" s="1" t="str">
        <f t="shared" si="0"/>
        <v>Rue Bellevue 42 Le Locle</v>
      </c>
      <c r="L27" s="2" t="str">
        <f t="shared" si="8"/>
        <v>{"fuzzy":"true","results":[]}</v>
      </c>
      <c r="M27" s="2" t="str">
        <f t="shared" si="9"/>
        <v>Adresse nicht eindeutig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8" t="str">
        <f t="shared" si="13"/>
        <v xml:space="preserve"> </v>
      </c>
      <c r="R27" s="2" t="str">
        <f t="shared" si="14"/>
        <v/>
      </c>
    </row>
    <row r="28" spans="1:18" x14ac:dyDescent="0.2">
      <c r="A28" s="3" t="s">
        <v>191</v>
      </c>
      <c r="B28" s="3" t="s">
        <v>192</v>
      </c>
      <c r="C28" s="3" t="s">
        <v>193</v>
      </c>
      <c r="D28" s="3" t="s">
        <v>21</v>
      </c>
      <c r="E28" s="3" t="s">
        <v>194</v>
      </c>
      <c r="F28" s="3" t="s">
        <v>195</v>
      </c>
      <c r="G28" s="3" t="s">
        <v>196</v>
      </c>
      <c r="H28" s="3" t="s">
        <v>197</v>
      </c>
      <c r="I28" s="3" t="s">
        <v>161</v>
      </c>
      <c r="J28" s="3" t="s">
        <v>27</v>
      </c>
      <c r="K28" s="1" t="str">
        <f t="shared" si="0"/>
        <v>Stradung 52 Savognin</v>
      </c>
      <c r="L28" s="2" t="str">
        <f t="shared" si="8"/>
        <v>{"results":[{"id":1352463,"weight":3,"attrs":{"origin":"address","geom_quadindex":"030333002012312200311","zoomlevel":10,"featureId":"9023926_0","lon":9.600570678710938,"detail":"stradung 52 7460 savognin 3543 surses ch gr","rank":7,"geom_st_box2d":"BOX(765647.869969891 162727.558817383,765647.869969891 162727.558817383)","lat":46.595272064208984,"num":52,"y":765647.875,"x":162727.5625,"label":"Stradung 52 &lt;b&gt;7460 Savognin&lt;/b&gt;"}},{"id":1352464,"weight":2,"attrs":{"origin":"address","geom_quadindex":"030333002031000310231","zoomlevel":10,"featureId":"191649673_0","lon":9.601564407348633,"detail":"stradung 52b 7460 savognin 3543 surses ch gr","rank":7,"geom_st_box2d":"BOX(765726.527144081 162638.625572544,765726.527144081 162638.625572544)","lat":46.594451904296875,"num":52,"y":765726.5,"x":162638.625,"label":"Stradung 52b &lt;b&gt;7460 Savognin&lt;/b&gt;"}},{"id":1352465,"weight":2,"attrs":{"origin":"address","geom_quadindex":"030333002031003103201","zoomlevel":10,"featureId":"191649674_0","lon":9.601886749267578,"detail":"stradung 52c 7460 savognin 3543 surses ch gr","rank":7,"geom_st_box2d":"BOX(765751.677790466 162621.234572603,765751.677790466 162621.234572603)","lat":46.59429168701172,"num":52,"y":765751.6875,"x":162621.234375,"label":"Stradung 52c &lt;b&gt;7460 Savognin&lt;/b&gt;"}}]}</v>
      </c>
      <c r="M28" s="2" t="str">
        <f t="shared" si="9"/>
        <v>765647.875</v>
      </c>
      <c r="N28" s="2" t="str">
        <f t="shared" si="10"/>
        <v>162727.5625</v>
      </c>
      <c r="O28" s="2" t="str">
        <f t="shared" si="11"/>
        <v>9.600570678710938</v>
      </c>
      <c r="P28" s="2" t="str">
        <f t="shared" si="12"/>
        <v>46.595272064208984</v>
      </c>
      <c r="Q28" s="8" t="str">
        <f t="shared" si="13"/>
        <v>Karte</v>
      </c>
      <c r="R28" s="2" t="str">
        <f t="shared" si="14"/>
        <v>uU mehrere Adressen</v>
      </c>
    </row>
    <row r="29" spans="1:18" x14ac:dyDescent="0.2">
      <c r="A29" s="3" t="s">
        <v>198</v>
      </c>
      <c r="B29" s="3" t="s">
        <v>199</v>
      </c>
      <c r="C29" s="3" t="s">
        <v>30</v>
      </c>
      <c r="D29" s="3" t="s">
        <v>21</v>
      </c>
      <c r="E29" s="3" t="s">
        <v>200</v>
      </c>
      <c r="F29" s="3" t="s">
        <v>32</v>
      </c>
      <c r="G29" s="3" t="s">
        <v>201</v>
      </c>
      <c r="H29" s="3" t="s">
        <v>202</v>
      </c>
      <c r="I29" s="3" t="s">
        <v>190</v>
      </c>
      <c r="J29" s="3" t="s">
        <v>27</v>
      </c>
      <c r="K29" s="1" t="str">
        <f t="shared" si="0"/>
        <v>rue de l'Hôpital 4 Couvet</v>
      </c>
      <c r="L29" s="2" t="str">
        <f t="shared" si="8"/>
        <v>{"results":[{"id":467069,"weight":7,"attrs":{"origin":"address","geom_quadindex":"020311331203032023311","zoomlevel":10,"featureId":"1486868_0","lon":6.630145072937012,"detail":"rue de l'hopital 4 2108 couvet 6512 val-de-travers ch ne","rank":7,"geom_st_box2d":"BOX(538425.23444781 197477.132473567,538425.23444781 197477.132473567)","lat":46.92552947998047,"num":4,"y":538425.25,"x":197477.125,"label":"Rue de l'H\u00f4pital 4 &lt;b&gt;2108 Couvet&lt;/b&gt;"}}]}</v>
      </c>
      <c r="M29" s="2" t="str">
        <f t="shared" si="9"/>
        <v>538425.25</v>
      </c>
      <c r="N29" s="2" t="str">
        <f t="shared" si="10"/>
        <v>197477.125</v>
      </c>
      <c r="O29" s="2" t="str">
        <f t="shared" si="11"/>
        <v>6.630145072937012</v>
      </c>
      <c r="P29" s="2" t="str">
        <f t="shared" si="12"/>
        <v>46.92552947998047</v>
      </c>
      <c r="Q29" s="8" t="str">
        <f t="shared" si="13"/>
        <v>Karte</v>
      </c>
      <c r="R29" s="2" t="str">
        <f t="shared" si="14"/>
        <v/>
      </c>
    </row>
    <row r="30" spans="1:18" x14ac:dyDescent="0.2">
      <c r="A30" s="3" t="s">
        <v>203</v>
      </c>
      <c r="B30" s="3" t="s">
        <v>204</v>
      </c>
      <c r="C30" s="3" t="s">
        <v>205</v>
      </c>
      <c r="D30" s="3" t="s">
        <v>21</v>
      </c>
      <c r="E30" s="3" t="s">
        <v>206</v>
      </c>
      <c r="F30" s="3" t="s">
        <v>40</v>
      </c>
      <c r="G30" s="3" t="s">
        <v>207</v>
      </c>
      <c r="H30" s="3" t="s">
        <v>208</v>
      </c>
      <c r="I30" s="3" t="s">
        <v>43</v>
      </c>
      <c r="J30" s="3" t="s">
        <v>27</v>
      </c>
      <c r="K30" s="1" t="str">
        <f t="shared" si="0"/>
        <v>Avenue de la Colline  Payerne</v>
      </c>
      <c r="L30" s="2" t="str">
        <f t="shared" si="8"/>
        <v>{"results":[{"id":751139,"weight":6,"attrs":{"origin":"address","geom_quadindex":"021203302000222002022","zoomlevel":10,"featureId":"280076876_0","lon":6.947237491607666,"detail":"avenue de la colline  1530 payerne 5822 payerne ch vd","rank":7,"geom_st_box2d":"BOX(562500.175520723 185414.812064691,562500.175520723 185414.812064691)","lat":46.818824768066406,"num":0,"y":562500.1875,"x":185414.8125,"label":"Avenue de la Colline  &lt;b&gt;1530 Payerne&lt;/b&gt;"}},{"id":751140,"weight":6,"attrs":{"origin":"address","geom_quadindex":"021203302000210310223","zoomlevel":10,"featureId":"824956_0","lon":6.948297023773193,"detail":"avenue de la colline 1 1530 payerne 5822 payerne ch vd","rank":7,"geom_st_box2d":"BOX(562581.482985638 185489.82514441,562581.482985638 185489.82514441)","lat":46.81950378417969,"num":1,"y":562581.5,"x":185489.828125,"label":"Avenue de la Colline 1 &lt;b&gt;1530 Payerne&lt;/b&gt;"}},{"id":751141,"weight":6,"attrs":{"origin":"address","geom_quadindex":"021203213111320323000","zoomlevel":10,"featureId":"824973_0","lon":6.945942401885986,"detail":"avenue de la colline 3 1530 payerne 5822 payerne ch vd","rank":7,"geom_st_box2d":"BOX(562401.382084324 185423.185279912,562401.382084324 185423.185279912)","lat":46.81889724731445,"num":3,"y":562401.375,"x":185423.1875,"label":"Avenue de la Colline 3 &lt;b&gt;1530 Payerne&lt;/b&gt;"}},{"id":751142,"weight":6,"attrs":{"origin":"address","geom_quadindex":"021203302000221102331","zoomlevel":10,"featureId":"824955_0","lon":6.9478535652160645,"detail":"avenue de la colline 5 1530 payerne 5822 payerne ch vd","rank":7,"geom_st_box2d":"BOX(562547.372832669 185442.564838848,562547.372832669 185442.564838848)","lat":46.81907653808594,"num":5,"y":562547.375,"x":185442.5625,"label":"Avenue de la Colline 5 &lt;b&gt;1530 Payerne&lt;/b&gt;"}},{"id":751143,"weight":6,"attrs":{"origin":"address","geom_quadindex":"021203213113230030301","zoomlevel":10,"featureId":"824957_0","lon":6.945078372955322,"detail":"avenue de la colline 7 1530 payerne 5822 payerne ch vd","rank":7,"geom_st_box2d":"BOX(562334.101540143 185205.657736709,562334.101540143 185205.657736709)","lat":46.81693649291992,"num":7,"y":562334.125,"x":185205.65625,"label":"Avenue de la Colline 7 &lt;b&gt;1530 Payerne&lt;/b&gt;"}},{"id":751290,"weight":6,"attrs":{"origin":"address","geom_quadindex":"021203302000232102310","zoomlevel":10,"featureId":"824958_0","lon":6.9482316970825195,"detail":"avenue de la colline 8 1530 payerne 5822 payerne ch vd","rank":7,"geom_st_box2d":"BOX(562576.029009454 185414.163562276,562576.029009454 185414.163562276)","lat":46.818824768066406,"num":8,"y":562576.0,"x":185414.15625,"label":"Avenue de la Colline 8 &lt;b&gt;1530 Payerne&lt;/b&gt;"}},{"id":751291,"weight":6,"attrs":{"origin":"address","geom_quadindex":"021203302000223320212","zoomlevel":10,"featureId":"824959_0","lon":6.947831153869629,"detail":"avenue de la colline 10 1530 payerne 5822 payerne ch vd","rank":7,"geom_st_box2d":"BOX(562545.372467404 185395.305724545,562545.372467404 185395.305724545)","lat":46.81865310668945,"num":10,"y":562545.375,"x":185395.3125,"label":"Avenue de la Colline 10 &lt;b&gt;1530 Payerne&lt;/b&gt;"}},{"id":751292,"weight":6,"attrs":{"origin":"address","geom_quadindex":"021203213113211302321","zoomlevel":10,"featureId":"824960_0","lon":6.945557117462158,"detail":"avenue de la colline 11 1530 payerne 5822 payerne ch vd","rank":7,"geom_st_box2d":"BOX(562370.921628121 185252.247172971,562370.921628121 185252.247172971)","lat":46.81735610961914,"num":11,"y":562370.9375,"x":185252.25,"label":"Avenue de la Colline 11 &lt;b&gt;1530 Payerne&lt;/b&gt;"}},{"id":751293,"weight":6,"attrs":{"origin":"address","geom_quadindex":"021203302002000310231","zoomlevel":10,"featureId":"824961_0","lon":6.94754695892334,"detail":"avenue de la colline 12 1530 payerne 5822 payerne ch vd","rank":7,"geom_st_box2d":"BOX(562523.512912086 185373.076002282,562523.512912086 185373.076002282)","lat":46.818450927734375,"num":12,"y":562523.5,"x":185373.078125,"label":"Avenue de la Colline 12 &lt;b&gt;1530 Payerne&lt;/b&gt;"}},{"id":751294,"weight":6,"attrs":{"origin":"address","geom_quadindex":"021203213113113302211","zoomlevel":10,"featureId":"824962_0","lon":6.947071552276611,"detail":"avenue de la colline 14 1530 payerne 5822 payerne ch vd","rank":7,"geom_st_box2d":"BOX(562487.052593177 185341.036359567,562487.052593177 185341.036359567)","lat":46.81816101074219,"num":14,"y":562487.0625,"x":185341.03125,"label":"Avenue de la Colline 14 &lt;b&gt;1530 Payerne&lt;/b&gt;"}},{"id":751295,"weight":6,"attrs":{"origin":"address","geom_quadindex":"021203213113130312203","zoomlevel":10,"featureId":"824963_0","lon":6.946770668029785,"detail":"avenue de la colline 16 1530 payerne 5822 payerne ch vd","rank":7,"geom_st_box2d":"BOX(562463.90215624 185311.206755932,562463.90215624 185311.206755932)","lat":46.81789016723633,"num":16,"y":562463.875,"x":185311.203125,"label":"Avenue de la Colline 16 &lt;b&gt;1530 Payerne&lt;/b&gt;"}},{"id":751296,"weight":6,"attrs":{"origin":"address","geom_quadindex":"021203213113300310131","zoomlevel":10,"featureId":"824964_0","lon":6.946047782897949,"detail":"avenue de la colline 18 1530 payerne 5822 payerne ch vd","rank":7,"geom_st_box2d":"BOX(562408.391280023 185257.627347882,562408.391280023 185257.627347882)","lat":46.817405700683594,"num":18,"y":562408.375,"x":185257.625,"label":"Avenue de la Colline 18 &lt;b&gt;1530 Payerne&lt;/b&gt;"}},{"id":751297,"weight":6,"attrs":{"origin":"address","geom_quadindex":"021203213113302202323","zoomlevel":10,"featureId":"824965_0","lon":6.945746421813965,"detail":"avenue de la colline 20 1530 payerne 5822 payerne ch vd","rank":7,"geom_st_box2d":"BOX(562385.1709272 185222.597814773,562385.1709272 185222.597814773)","lat":46.81708908081055,"num":20,"y":562385.1875,"x":185222.59375,"label":"Avenue de la Colline 20 &lt;b&gt;1530 Payerne&lt;/b&gt;"}},{"id":751298,"weight":6,"attrs":{"origin":"address","geom_quadindex":"021203213113231213031","zoomlevel":10,"featureId":"824966_0","lon":6.945497989654541,"detail":"avenue de la colline 22 1530 payerne 5822 payerne ch vd","rank":7,"geom_st_box2d":"BOX(562366.051444394 185195.16816708,562366.051444394 185195.16816708)","lat":46.81684112548828,"num":22,"y":562366.0625,"x":185195.171875,"label":"Avenue de la Colline 22 &lt;b&gt;1530 Payerne&lt;/b&gt;"}},{"id":751299,"weight":6,"attrs":{"origin":"address","geom_quadindex":"021203213113232321233","zoomlevel":10,"featureId":"824967_0","lon":6.945212364196777,"detail":"avenue de la colline 24 1530 payerne 5822 payerne ch vd","rank":7,"geom_st_box2d":"BOX(562344.0210944 185159.908631437,562344.0210944 185159.908631437)","lat":46.816524505615234,"num":24,"y":562344.0,"x":185159.90625,"label":"Avenue de la Colline 24 &lt;b&gt;1530 Payerne&lt;/b&gt;"}},{"id":751300,"weight":6,"attrs":{"origin":"address","geom_quadindex":"021203213130133212001","zoomlevel":10,"featureId":"824970_0","lon":6.943916320800781,"detail":"avenue de la colline 25 1530 payerne 5822 payerne ch vd","rank":7,"geom_st_box2d":"BOX(562244.410401709 185049.619771487,562244.410401709 185049.619771487)","lat":46.81552505493164,"num":25,"y":562244.4375,"x":185049.625,"label":"Avenue de la Colline 25 &lt;b&gt;1530 Payerne&lt;/b&gt;"}},{"id":751301,"weight":6,"attrs":{"origin":"address","geom_quadindex":"021203213131003303003","zoomlevel":10,"featureId":"824968_0","lon":6.944820880889893,"detail":"avenue de la colline 26 1530 payerne 5822 payerne ch vd","rank":7,"geom_st_box2d":"BOX(562313.80004407 185107.889319571,562313.80004407 185107.889319571)","lat":46.81605529785156,"num":26,"y":562313.8125,"x":185107.890625,"label":"Avenue de la Colline 26 &lt;b&gt;1530 Payerne&lt;/b&gt;"}},{"id":751302,"weight":6,"attrs":{"origin":"address","geom_quadindex":"021203213131022212000","zoomlevel":10,"featureId":"824969_0","lon":6.944293022155762,"detail":"avenue de la colline 28 1530 payerne 5822 payerne ch vd","rank":7,"geom_st_box2d":"BOX(562273.180171533 185049.710011692,562273.180171533 185049.710011692)","lat":46.815528869628906,"num":28,"y":562273.1875,"x":185049.703125,"label":"Avenue de la Colline 28 &lt;b&gt;1530 Payerne&lt;/b&gt;"}}]}</v>
      </c>
      <c r="M30" s="2" t="str">
        <f t="shared" si="9"/>
        <v>562500.1875</v>
      </c>
      <c r="N30" s="2" t="str">
        <f t="shared" si="10"/>
        <v>185414.8125</v>
      </c>
      <c r="O30" s="2" t="str">
        <f t="shared" si="11"/>
        <v>6.947237491607666</v>
      </c>
      <c r="P30" s="2" t="str">
        <f t="shared" si="12"/>
        <v>46.818824768066406</v>
      </c>
      <c r="Q30" s="8" t="str">
        <f t="shared" si="13"/>
        <v>Karte</v>
      </c>
      <c r="R30" s="2" t="str">
        <f t="shared" si="14"/>
        <v>uU mehrere Adressen</v>
      </c>
    </row>
    <row r="31" spans="1:18" x14ac:dyDescent="0.2">
      <c r="A31" s="3" t="s">
        <v>209</v>
      </c>
      <c r="B31" s="3" t="s">
        <v>210</v>
      </c>
      <c r="C31" s="3" t="s">
        <v>20</v>
      </c>
      <c r="D31" s="3" t="s">
        <v>21</v>
      </c>
      <c r="E31" s="3" t="s">
        <v>211</v>
      </c>
      <c r="F31" s="3" t="s">
        <v>212</v>
      </c>
      <c r="G31" s="3" t="s">
        <v>213</v>
      </c>
      <c r="H31" s="3" t="s">
        <v>214</v>
      </c>
      <c r="I31" s="3" t="s">
        <v>26</v>
      </c>
      <c r="J31" s="3" t="s">
        <v>27</v>
      </c>
      <c r="K31" s="1" t="str">
        <f t="shared" si="0"/>
        <v>Karl Haueter-Strasse 21 Zweisimmen</v>
      </c>
      <c r="L31" s="2" t="str">
        <f t="shared" si="8"/>
        <v>{"results":[{"id":1570377,"weight":6,"attrs":{"origin":"address","geom_quadindex":"021233301212103020212","zoomlevel":10,"featureId":"1401798_0","lon":7.3733229637146,"detail":"karl haueter-strasse 21 3770 zweisimmen 794 zweisimmen ch be","rank":7,"geom_st_box2d":"BOX(594991.58850249 156288.79623218,594991.58850249 156288.79623218)","lat":46.557865142822266,"num":21,"y":594991.5625,"x":156288.796875,"label":"Karl Haueter-Strasse 21 &lt;b&gt;3770 Zweisimmen&lt;/b&gt;"}},{"id":1570378,"weight":1,"attrs":{"origin":"address","geom_quadindex":"021233301212101021020","zoomlevel":10,"featureId":"190824670_0","lon":7.373356819152832,"detail":"karl haueter-strasse 21b 3770 zweisimmen 794 zweisimmen ch be","rank":7,"geom_st_box2d":"BOX(594994.220353014 156319.857428701,594994.220353014 156319.857428701)","lat":46.558143615722656,"num":21,"y":594994.25,"x":156319.859375,"label":"Karl Haueter-Strasse 21b &lt;b&gt;3770 Zweisimmen&lt;/b&gt;"}}]}</v>
      </c>
      <c r="M31" s="2" t="str">
        <f t="shared" si="9"/>
        <v>594991.5625</v>
      </c>
      <c r="N31" s="2" t="str">
        <f t="shared" si="10"/>
        <v>156288.796875</v>
      </c>
      <c r="O31" s="2" t="str">
        <f t="shared" si="11"/>
        <v>7.3733229637146</v>
      </c>
      <c r="P31" s="2" t="str">
        <f t="shared" si="12"/>
        <v>46.557865142822266</v>
      </c>
      <c r="Q31" s="8" t="str">
        <f t="shared" si="13"/>
        <v>Karte</v>
      </c>
      <c r="R31" s="2" t="str">
        <f t="shared" si="14"/>
        <v>uU mehrere Adressen</v>
      </c>
    </row>
    <row r="32" spans="1:18" x14ac:dyDescent="0.2">
      <c r="A32" s="3" t="s">
        <v>215</v>
      </c>
      <c r="B32" s="3" t="s">
        <v>216</v>
      </c>
      <c r="C32" s="3" t="s">
        <v>30</v>
      </c>
      <c r="D32" s="3" t="s">
        <v>21</v>
      </c>
      <c r="E32" s="3" t="s">
        <v>217</v>
      </c>
      <c r="F32" s="3" t="s">
        <v>218</v>
      </c>
      <c r="G32" s="3" t="s">
        <v>219</v>
      </c>
      <c r="H32" s="3" t="s">
        <v>50</v>
      </c>
      <c r="I32" s="3" t="s">
        <v>43</v>
      </c>
      <c r="J32" s="3" t="s">
        <v>27</v>
      </c>
      <c r="K32" s="1" t="str">
        <f t="shared" si="0"/>
        <v>Avenue de France 15 Lausanne</v>
      </c>
      <c r="L32" s="2" t="str">
        <f t="shared" si="8"/>
        <v>{"results":[{"id":2169324,"weight":6,"attrs":{"origin":"address","geom_quadindex":"020333330122313113101","zoomlevel":10,"featureId":"887750_0","lon":6.62305212020874,"detail":"avenue de france 15 1004 lausanne 5586 lausanne ch vd","rank":7,"geom_st_box2d":"BOX(537420.730557019 152896.279633839,537420.730557019 152896.279633839)","lat":46.52443313598633,"num":15,"y":537420.75,"x":152896.28125,"label":"Avenue de France 15 &lt;b&gt;1004 Lausanne&lt;/b&gt;"}}]}</v>
      </c>
      <c r="M32" s="2" t="str">
        <f t="shared" si="9"/>
        <v>537420.75</v>
      </c>
      <c r="N32" s="2" t="str">
        <f t="shared" si="10"/>
        <v>152896.28125</v>
      </c>
      <c r="O32" s="2" t="str">
        <f t="shared" si="11"/>
        <v>6.62305212020874</v>
      </c>
      <c r="P32" s="2" t="str">
        <f t="shared" si="12"/>
        <v>46.52443313598633</v>
      </c>
      <c r="Q32" s="8" t="str">
        <f t="shared" si="13"/>
        <v>Karte</v>
      </c>
      <c r="R32" s="2" t="str">
        <f t="shared" si="14"/>
        <v/>
      </c>
    </row>
    <row r="33" spans="1:18" x14ac:dyDescent="0.2">
      <c r="A33" s="3" t="s">
        <v>220</v>
      </c>
      <c r="B33" s="3" t="s">
        <v>221</v>
      </c>
      <c r="C33" s="3" t="s">
        <v>20</v>
      </c>
      <c r="D33" s="3" t="s">
        <v>21</v>
      </c>
      <c r="E33" s="3" t="s">
        <v>222</v>
      </c>
      <c r="F33" s="3" t="s">
        <v>223</v>
      </c>
      <c r="G33" s="3" t="s">
        <v>224</v>
      </c>
      <c r="H33" s="3" t="s">
        <v>135</v>
      </c>
      <c r="I33" s="3" t="s">
        <v>26</v>
      </c>
      <c r="J33" s="3" t="s">
        <v>27</v>
      </c>
      <c r="K33" s="1" t="str">
        <f t="shared" si="0"/>
        <v>Tiefenaustrasse 112 Bern</v>
      </c>
      <c r="L33" s="2" t="str">
        <f t="shared" si="8"/>
        <v>{"results":[{"id":1291265,"weight":4,"attrs":{"origin":"address","geom_quadindex":"021300022322120010122","zoomlevel":10,"featureId":"1231369_0","lon":7.45261812210083,"detail":"tiefenaustrasse 112 3004 bern 351 bern ch be","rank":7,"geom_st_box2d":"BOX(601064.138142227 202674.315340394,601064.138142227 202674.315340394)","lat":46.97513961791992,"num":112,"y":601064.125,"x":202674.3125,"label":"Tiefenaustrasse 112 &lt;b&gt;3004 Bern&lt;/b&gt;"}}]}</v>
      </c>
      <c r="M33" s="2" t="str">
        <f t="shared" si="9"/>
        <v>601064.125</v>
      </c>
      <c r="N33" s="2" t="str">
        <f t="shared" si="10"/>
        <v>202674.3125</v>
      </c>
      <c r="O33" s="2" t="str">
        <f t="shared" si="11"/>
        <v>7.45261812210083</v>
      </c>
      <c r="P33" s="2" t="str">
        <f t="shared" si="12"/>
        <v>46.97513961791992</v>
      </c>
      <c r="Q33" s="8" t="str">
        <f t="shared" si="13"/>
        <v>Karte</v>
      </c>
      <c r="R33" s="2" t="str">
        <f t="shared" si="14"/>
        <v/>
      </c>
    </row>
    <row r="34" spans="1:18" x14ac:dyDescent="0.2">
      <c r="A34" s="3" t="s">
        <v>225</v>
      </c>
      <c r="B34" s="3" t="s">
        <v>226</v>
      </c>
      <c r="C34" s="3" t="s">
        <v>20</v>
      </c>
      <c r="D34" s="3" t="s">
        <v>21</v>
      </c>
      <c r="E34" s="3" t="s">
        <v>227</v>
      </c>
      <c r="F34" s="3" t="s">
        <v>228</v>
      </c>
      <c r="G34" s="3" t="s">
        <v>229</v>
      </c>
      <c r="H34" s="3" t="s">
        <v>230</v>
      </c>
      <c r="I34" s="3" t="s">
        <v>231</v>
      </c>
      <c r="J34" s="3" t="s">
        <v>27</v>
      </c>
      <c r="K34" s="1" t="str">
        <f t="shared" si="0"/>
        <v>Sonnhalde 2 Appenzell</v>
      </c>
      <c r="L34" s="2" t="str">
        <f t="shared" si="8"/>
        <v>{"results":[{"id":2140945,"weight":4,"attrs":{"origin":"address","geom_quadindex":"030103313301320331211","zoomlevel":10,"featureId":"1713102_0","lon":9.416037559509277,"detail":"sonnhalde 2 9050 appenzell 3101 appenzell ch ai","rank":7,"geom_st_box2d":"BOX(749441.522536204 244487.86899123,749441.522536204 244487.86899123)","lat":47.33430480957031,"num":2,"y":749441.5,"x":244487.875,"label":"Sonnhalde 2 &lt;b&gt;9050 Appenzell&lt;/b&gt;"}},{"id":2140946,"weight":2,"attrs":{"origin":"address","geom_quadindex":"030103313301321013121","zoomlevel":10,"featureId":"1713101_0","lon":9.416248321533203,"detail":"sonnhalde 2a 9050 appenzell 3101 appenzell ch ai","rank":7,"geom_st_box2d":"BOX(749456.992707854 244506.862061953,749456.992707854 244506.862061953)","lat":47.33447265625,"num":2,"y":749457.0,"x":244506.859375,"label":"Sonnhalde 2a &lt;b&gt;9050 Appenzell&lt;/b&gt;"}},{"id":2140947,"weight":2,"attrs":{"origin":"address","geom_quadindex":"030103313301213112303","zoomlevel":10,"featureId":"1713103_0","lon":9.415629386901855,"detail":"sonnhalde 2b 9050 appenzell 3101 appenzell ch ai","rank":7,"geom_st_box2d":"BOX(749409.496762719 244534.702254504,749409.496762719 244534.702254504)","lat":47.33473205566406,"num":2,"y":749409.5,"x":244534.703125,"label":"Sonnhalde 2b &lt;b&gt;9050 Appenzell&lt;/b&gt;"}},{"id":2140948,"weight":2,"attrs":{"origin":"address","geom_quadindex":"030103313301331220132","zoomlevel":10,"featureId":"1713101_2","lon":9.416875839233398,"detail":"sonnhalde 2c 9050 appenzell 3101 appenzell ch ai","rank":7,"geom_st_box2d":"BOX(749504.926623518 244487.972901338,749504.926623518 244487.972901338)","lat":47.33428955078125,"num":2,"y":749504.9375,"x":244487.96875,"label":"Sonnhalde 2c &lt;b&gt;9050 Appenzell&lt;/b&gt;"}},{"id":2141115,"weight":2,"attrs":{"origin":"address","geom_quadindex":"030103313300120322300","zoomlevel":10,"featureId":"1713115_0","lon":9.412835121154785,"detail":"sonnhalde 20 9050 appenzell 3101 appenzell ch ai","rank":7,"geom_st_box2d":"BOX(749196.555896042 244601.28974501,749196.555896042 244601.28974501)","lat":47.33538055419922,"num":20,"y":749196.5625,"x":244601.296875,"label":"Sonnhalde 20 &lt;b&gt;9050 Appenzell&lt;/b&gt;"}},{"id":2141116,"weight":2,"attrs":{"origin":"address","geom_quadindex":"030103313300001321303","zoomlevel":10,"featureId":"1713088_0","lon":9.411744117736816,"detail":"sonnhalde 21 9050 appenzell 3101 appenzell ch ai","rank":7,"geom_st_box2d":"BOX(749112.50325123 244662.809011613,749112.50325123 244662.809011613)","lat":47.33595275878906,"num":21,"y":749112.5,"x":244662.8125,"label":"Sonnhalde 21 &lt;b&gt;9050 Appenzell&lt;/b&gt;"}},{"id":2141117,"weight":2,"attrs":{"origin":"address","geom_quadindex":"030103313122223203213","zoomlevel":10,"featureId":"191534824_0","lon":9.41154956817627,"detail":"sonnhalde 21a 9050 appenzell 3101 appenzell ch ai","rank":7,"geom_st_box2d":"BOX(749096.972864297 244695.761123456,749096.972864297 244695.761123456)","lat":47.33625030517578,"num":21,"y":749097.0,"x":244695.765625,"label":"Sonnhalde 21a &lt;b&gt;9050 Appenzell&lt;/b&gt;"}},{"id":2141118,"weight":2,"attrs":{"origin":"address","geom_quadindex":"030103313300003023232","zoomlevel":10,"featureId":"191535182_0","lon":9.411526679992676,"detail":"sonnhalde 21b 9050 appenzell 3101 appenzell ch ai","rank":7,"geom_st_box2d":"BOX(749096.516063087 244643.977960269,749096.516063087 244643.977960269)","lat":47.335784912109375,"num":21,"y":749096.5,"x":244643.984375,"label":"Sonnhalde 21b &lt;b&gt;9050 Appenzell&lt;/b&gt;"}},{"id":2141119,"weight":2,"attrs":{"origin":"address","geom_quadindex":"030103313300123020331","zoomlevel":10,"featureId":"1713114_0","lon":9.413039207458496,"detail":"sonnhalde 22 9050 appenzell 3101 appenzell ch ai","rank":7,"geom_st_box2d":"BOX(749212.250207981 244589.392688016,749212.250207981 244589.392688016)","lat":47.335269927978516,"num":22,"y":749212.25,"x":244589.390625,"label":"Sonnhalde 22 &lt;b&gt;9050 Appenzell&lt;/b&gt;"}},{"id":2141120,"weight":2,"attrs":{"origin":"address","geom_quadindex":"030103313300123303023","zoomlevel":10,"featureId":"3122238_0","lon":9.413243293762207,"detail":"sonnhalde 22a 9050 appenzell 3101 appenzell ch ai","rank":7,"geom_st_box2d":"BOX(749227.906510437 244579.776637811,749227.906510437 244579.776637811)","lat":47.33517837524414,"num":22,"y":749227.9375,"x":244579.78125,"label":"Sonnhalde 22a &lt;b&gt;9050 Appenzell&lt;/b&gt;"}},{"id":2141121,"weight":2,"attrs":{"origin":"address","geom_quadindex":"030103313300310101221","zoomlevel":10,"featureId":"1713099_0","lon":9.413629531860352,"detail":"sonnhalde 24 9050 appenzell 3101 appenzell ch ai","rank":7,"geom_st_box2d":"BOX(749257.477059378 244567.200560779,749257.477059378 244567.200560779)","lat":47.335060119628906,"num":24,"y":749257.5,"x":244567.203125,"label":"Sonnhalde 24 &lt;b&gt;9050 Appenzell&lt;/b&gt;"}},{"id":2141122,"weight":2,"attrs":{"origin":"address","geom_quadindex":"030103313300311122302","zoomlevel":10,"featureId":"1713098_0","lon":9.413978576660156,"detail":"sonnhalde 26 9050 appenzell 3101 appenzell ch ai","rank":7,"geom_st_box2d":"BOX(749284.147553015 244556.582490962,749284.147553015 244556.582490962)","lat":47.334957122802734,"num":26,"y":749284.125,"x":244556.578125,"label":"Sonnhalde 26 &lt;b&gt;9050 Appenzell&lt;/b&gt;"}},{"id":2141123,"weight":2,"attrs":{"origin":"address","geom_quadindex":"030103313301200230102","zoomlevel":10,"featureId":"1713097_0","lon":9.414268493652344,"detail":"sonnhalde 28 9050 appenzell 3101 appenzell ch ai","rank":7,"geom_st_box2d":"BOX(749306.291964207 244547.737430663,749306.291964207 244547.737430663)","lat":47.33487319946289,"num":28,"y":749306.3125,"x":244547.734375,"label":"Sonnhalde 28 &lt;b&gt;9050 Appenzell&lt;/b&gt;"}}]}</v>
      </c>
      <c r="M34" s="2" t="str">
        <f t="shared" si="9"/>
        <v>749441.5</v>
      </c>
      <c r="N34" s="2" t="str">
        <f t="shared" si="10"/>
        <v>244487.875</v>
      </c>
      <c r="O34" s="2" t="str">
        <f t="shared" si="11"/>
        <v>9.416037559509277</v>
      </c>
      <c r="P34" s="2" t="str">
        <f t="shared" si="12"/>
        <v>47.33430480957031</v>
      </c>
      <c r="Q34" s="8" t="str">
        <f t="shared" si="13"/>
        <v>Karte</v>
      </c>
      <c r="R34" s="2" t="str">
        <f t="shared" si="14"/>
        <v>uU mehrere Adressen</v>
      </c>
    </row>
    <row r="35" spans="1:18" x14ac:dyDescent="0.2">
      <c r="A35" s="3" t="s">
        <v>232</v>
      </c>
      <c r="B35" s="3" t="s">
        <v>233</v>
      </c>
      <c r="C35" s="3" t="s">
        <v>234</v>
      </c>
      <c r="D35" s="3" t="s">
        <v>21</v>
      </c>
      <c r="E35" s="3" t="s">
        <v>235</v>
      </c>
      <c r="F35" s="3" t="s">
        <v>236</v>
      </c>
      <c r="G35" s="3" t="s">
        <v>237</v>
      </c>
      <c r="H35" s="3" t="s">
        <v>238</v>
      </c>
      <c r="I35" s="3" t="s">
        <v>239</v>
      </c>
      <c r="J35" s="3" t="s">
        <v>27</v>
      </c>
      <c r="K35" s="1" t="str">
        <f t="shared" si="0"/>
        <v>Waldeggstrasse 10 Schwyz</v>
      </c>
      <c r="L35" s="2" t="str">
        <f t="shared" si="8"/>
        <v>{"results":[{"id":1414678,"weight":4,"attrs":{"origin":"address","geom_quadindex":"030210003100220302012","zoomlevel":10,"featureId":"261167_0","lon":8.659566879272461,"detail":"waldeggstrasse 10 6430 schwyz 1372 schwyz ch sz","rank":7,"geom_st_box2d":"BOX(692828.235502589 207930.07191599,692828.235502589 207930.07191599)","lat":47.01592254638672,"num":10,"y":692828.25,"x":207930.078125,"label":"Waldeggstrasse 10 &lt;b&gt;6430 Schwyz&lt;/b&gt;"}}]}</v>
      </c>
      <c r="M35" s="2" t="str">
        <f t="shared" si="9"/>
        <v>692828.25</v>
      </c>
      <c r="N35" s="2" t="str">
        <f t="shared" si="10"/>
        <v>207930.078125</v>
      </c>
      <c r="O35" s="2" t="str">
        <f t="shared" si="11"/>
        <v>8.659566879272461</v>
      </c>
      <c r="P35" s="2" t="str">
        <f t="shared" si="12"/>
        <v>47.01592254638672</v>
      </c>
      <c r="Q35" s="8" t="str">
        <f t="shared" si="13"/>
        <v>Karte</v>
      </c>
      <c r="R35" s="2" t="str">
        <f t="shared" si="14"/>
        <v/>
      </c>
    </row>
    <row r="36" spans="1:18" x14ac:dyDescent="0.2">
      <c r="A36" s="3" t="s">
        <v>240</v>
      </c>
      <c r="B36" s="3" t="s">
        <v>241</v>
      </c>
      <c r="C36" s="3" t="s">
        <v>20</v>
      </c>
      <c r="D36" s="3" t="s">
        <v>21</v>
      </c>
      <c r="E36" s="3" t="s">
        <v>242</v>
      </c>
      <c r="F36" s="3" t="s">
        <v>243</v>
      </c>
      <c r="G36" s="3" t="s">
        <v>75</v>
      </c>
      <c r="H36" s="3" t="s">
        <v>76</v>
      </c>
      <c r="I36" s="3" t="s">
        <v>77</v>
      </c>
      <c r="J36" s="3" t="s">
        <v>27</v>
      </c>
      <c r="K36" s="1" t="str">
        <f t="shared" si="0"/>
        <v>Wilhelm Klein-Strasse 27 Basel</v>
      </c>
      <c r="L36" s="2" t="str">
        <f t="shared" si="8"/>
        <v>{"results":[{"id":560379,"weight":6,"attrs":{"origin":"address","geom_quadindex":"021100101200133220213","zoomlevel":10,"featureId":"453920_0","lon":7.565964698791504,"detail":"wilhelm klein-strasse 27 4056 basel 2701 basel ch bs","rank":7,"geom_st_box2d":"BOX(609581.666712341 268950.146072485,609581.666712341 268950.146072485)","lat":47.571189880371094,"num":27,"y":609581.6875,"x":268950.15625,"label":"Wilhelm Klein-Strasse 27 &lt;b&gt;4056 Basel&lt;/b&gt;"}},{"id":560380,"weight":6,"attrs":{"origin":"address","geom_quadindex":"021100101201201211332","zoomlevel":10,"featureId":"243058315_0","lon":7.566908359527588,"detail":"wilhelm klein-strasse 27.20 4056 basel 2701 basel ch bs","rank":7,"geom_st_box2d":"BOX(609652.735631426 268927.282226543,609652.735631426 268927.282226543)","lat":47.57098388671875,"num":2720,"y":609652.75,"x":268927.28125,"label":"Wilhelm Klein-Strasse 27.20 &lt;b&gt;4056 Basel&lt;/b&gt;"}},{"id":560381,"weight":6,"attrs":{"origin":"address","geom_quadindex":"021100101201220022231","zoomlevel":10,"featureId":"453919_0","lon":7.5663557052612305,"detail":"wilhelm klein-strasse 27.22 4056 basel 2701 basel ch bs","rank":7,"geom_st_box2d":"BOX(609611.234974425 268872.680754739,609611.234974425 268872.680754739)","lat":47.57049560546875,"num":2722,"y":609611.25,"x":268872.6875,"label":"Wilhelm Klein-Strasse 27.22 &lt;b&gt;4056 Basel&lt;/b&gt;"}},{"id":560382,"weight":6,"attrs":{"origin":"address","geom_quadindex":"021100101022231300333","zoomlevel":10,"featureId":"243053229_0","lon":7.564627170562744,"detail":"wilhelm klein-strasse 27.31 4056 basel 2701 basel ch bs","rank":7,"geom_st_box2d":"BOX(609480.781629848 269102.901391551,609480.781629848 269102.901391551)","lat":47.572566986083984,"num":2731,"y":609480.8125,"x":269102.90625,"label":"Wilhelm Klein-Strasse 27.31 &lt;b&gt;4056 Basel&lt;/b&gt;"}},{"id":560383,"weight":6,"attrs":{"origin":"address","geom_quadindex":"021100101201031103000","zoomlevel":10,"featureId":"243053240_0","lon":7.5677490234375,"detail":"wilhelm klein-strasse 27.42 4056 basel 2701 basel ch bs","rank":7,"geom_st_box2d":"BOX(609715.845147052 268999.945117525,609715.845147052 268999.945117525)","lat":47.57163619995117,"num":2742,"y":609715.875,"x":268999.9375,"label":"Wilhelm Klein-Strasse 27.42 &lt;b&gt;4056 Basel&lt;/b&gt;"}},{"id":560384,"weight":6,"attrs":{"origin":"address","geom_quadindex":"021100100311133231332","zoomlevel":10,"featureId":"243053242_0","lon":7.563016414642334,"detail":"wilhelm klein-strasse 27.44 4056 basel 2701 basel ch bs","rank":7,"geom_st_box2d":"BOX(609359.845135374 268949.120161187,609359.845135374 268949.120161187)","lat":47.57118606567383,"num":2744,"y":609359.875,"x":268949.125,"label":"Wilhelm Klein-Strasse 27.44 &lt;b&gt;4056 Basel&lt;/b&gt;"}},{"id":560378,"weight":1,"attrs":{"origin":"address","geom_quadindex":"021100101203010201210","zoomlevel":10,"featureId":"453924_0","lon":7.567173480987549,"detail":"wilhelm klein-strasse 19 4056 basel 2701 basel ch bs","rank":7,"geom_st_box2d":"BOX(609672.854092075 268811.614877997,609672.854092075 268811.614877997)","lat":47.569942474365234,"num":19,"y":609672.875,"x":268811.625,"label":"Wilhelm Klein-Strasse 19 &lt;b&gt;4056 Basel&lt;/b&gt;"}}]}</v>
      </c>
      <c r="M36" s="2" t="str">
        <f t="shared" si="9"/>
        <v>609581.6875</v>
      </c>
      <c r="N36" s="2" t="str">
        <f t="shared" si="10"/>
        <v>268950.15625</v>
      </c>
      <c r="O36" s="2" t="str">
        <f t="shared" si="11"/>
        <v>7.565964698791504</v>
      </c>
      <c r="P36" s="2" t="str">
        <f t="shared" si="12"/>
        <v>47.571189880371094</v>
      </c>
      <c r="Q36" s="8" t="str">
        <f t="shared" si="13"/>
        <v>Karte</v>
      </c>
      <c r="R36" s="2" t="str">
        <f t="shared" si="14"/>
        <v>uU mehrere Adressen</v>
      </c>
    </row>
    <row r="37" spans="1:18" x14ac:dyDescent="0.2">
      <c r="A37" s="3" t="s">
        <v>244</v>
      </c>
      <c r="B37" s="3" t="s">
        <v>245</v>
      </c>
      <c r="C37" s="3" t="s">
        <v>30</v>
      </c>
      <c r="D37" s="3" t="s">
        <v>21</v>
      </c>
      <c r="E37" s="3" t="s">
        <v>246</v>
      </c>
      <c r="F37" s="3" t="s">
        <v>101</v>
      </c>
      <c r="G37" s="3" t="s">
        <v>247</v>
      </c>
      <c r="H37" s="3" t="s">
        <v>34</v>
      </c>
      <c r="I37" s="3" t="s">
        <v>35</v>
      </c>
      <c r="J37" s="3" t="s">
        <v>27</v>
      </c>
      <c r="K37" s="1" t="str">
        <f t="shared" si="0"/>
        <v>chemin de Beau-Soleil 20 Genève</v>
      </c>
      <c r="L37" s="2" t="str">
        <f t="shared" si="8"/>
        <v>{"results":[{"id":661384,"weight":7,"attrs":{"origin":"address","geom_quadindex":"022121031011232120030","zoomlevel":10,"featureId":"2038967_1","lon":6.1615309715271,"detail":"chemin de beau-soleil 20 1206 geneve 6621 geneve ch ge","rank":7,"geom_st_box2d":"BOX(501402.534032235 116036.652954088,501402.534032235 116036.652954088)","lat":46.18855667114258,"num":20,"y":501402.53125,"x":116036.65625,"label":"Chemin de Beau-Soleil 20 &lt;b&gt;1206 Gen\u00e8ve&lt;/b&gt;"}}]}</v>
      </c>
      <c r="M37" s="2" t="str">
        <f t="shared" si="9"/>
        <v>501402.53125</v>
      </c>
      <c r="N37" s="2" t="str">
        <f t="shared" si="10"/>
        <v>116036.65625</v>
      </c>
      <c r="O37" s="2" t="str">
        <f t="shared" si="11"/>
        <v>6.1615309715271</v>
      </c>
      <c r="P37" s="2" t="str">
        <f t="shared" si="12"/>
        <v>46.18855667114258</v>
      </c>
      <c r="Q37" s="8" t="str">
        <f t="shared" si="13"/>
        <v>Karte</v>
      </c>
      <c r="R37" s="2" t="str">
        <f t="shared" si="14"/>
        <v/>
      </c>
    </row>
    <row r="38" spans="1:18" x14ac:dyDescent="0.2">
      <c r="A38" s="3" t="s">
        <v>248</v>
      </c>
      <c r="B38" s="3" t="s">
        <v>249</v>
      </c>
      <c r="C38" s="3" t="s">
        <v>185</v>
      </c>
      <c r="D38" s="3" t="s">
        <v>21</v>
      </c>
      <c r="E38" s="3" t="s">
        <v>250</v>
      </c>
      <c r="F38" s="3" t="s">
        <v>40</v>
      </c>
      <c r="G38" s="3" t="s">
        <v>251</v>
      </c>
      <c r="H38" s="3" t="s">
        <v>252</v>
      </c>
      <c r="I38" s="3" t="s">
        <v>190</v>
      </c>
      <c r="J38" s="3" t="s">
        <v>27</v>
      </c>
      <c r="K38" s="1" t="str">
        <f t="shared" si="0"/>
        <v>Route de Landeyeux  Fontaines NE</v>
      </c>
      <c r="L38" s="2" t="str">
        <f t="shared" si="8"/>
        <v>{"results":[{"id":425128,"weight":7,"attrs":{"origin":"address","geom_quadindex":"021201010012312000313","zoomlevel":10,"featureId":"9016396_0","lon":6.904425621032715,"detail":"route de landeyeux  2046 fontaines ne 6487 val-de-ruz ch ne","rank":7,"geom_st_box2d":"BOX(559398.220868807 209616.506727321,559398.220868807 209616.506727321)","lat":47.036338806152344,"num":0,"y":559398.25,"x":209616.5,"label":"Route de Landeyeux  &lt;b&gt;2046 Fontaines NE&lt;/b&gt;"}},{"id":425129,"weight":7,"attrs":{"origin":"address","geom_quadindex":"021023232223011312313","zoomlevel":10,"featureId":"190117708_0","lon":6.900415897369385,"detail":"route de landeyeux 1 2046 fontaines ne 6487 val-de-ruz ch ne","rank":7,"geom_st_box2d":"BOX(559097.540444345 210213.386805891,559097.540444345 210213.386805891)","lat":47.041690826416016,"num":1,"y":559097.5625,"x":210213.390625,"label":"Route de Landeyeux 1 &lt;b&gt;2046 Fontaines NE&lt;/b&gt;"}},{"id":425130,"weight":7,"attrs":{"origin":"address","geom_quadindex":"021023232223100003213","zoomlevel":10,"featureId":"191642719_0","lon":6.900538444519043,"detail":"route de landeyeux 1a 2046 fontaines ne 6487 val-de-ruz ch ne","rank":7,"geom_st_box2d":"BOX(559106.987540035 210228.387883592,559106.987540035 210228.387883592)","lat":47.04182434082031,"num":1,"y":559107.0,"x":210228.390625,"label":"Route de Landeyeux 1a &lt;b&gt;2046 Fontaines NE&lt;/b&gt;"}},{"id":425131,"weight":7,"attrs":{"origin":"address","geom_quadindex":"021023232223013123120","zoomlevel":10,"featureId":"1484402_0","lon":6.900351047515869,"detail":"route de landeyeux 2 2046 fontaines ne 6487 val-de-ruz ch ne","rank":7,"geom_st_box2d":"BOX(559092.486453009 210193.105730521,559092.486453009 210193.105730521)","lat":47.041507720947266,"num":2,"y":559092.5,"x":210193.109375,"label":"Route de Landeyeux 2 &lt;b&gt;2046 Fontaines NE&lt;/b&gt;"}},{"id":425132,"weight":7,"attrs":{"origin":"address","geom_quadindex":"021023232223102113301","zoomlevel":10,"featureId":"190117820_0","lon":6.9008378982543945,"detail":"route de landeyeux 3 2046 fontaines ne 6487 val-de-ruz ch ne","rank":7,"geom_st_box2d":"BOX(559129.537084326 210199.56090992,559129.537084326 210199.56090992)","lat":47.041568756103516,"num":3,"y":559129.5625,"x":210199.5625,"label":"Route de Landeyeux 3 &lt;b&gt;2046 Fontaines NE&lt;/b&gt;"}},{"id":425133,"weight":7,"attrs":{"origin":"address","geom_quadindex":"021023232223101212121","zoomlevel":10,"featureId":"190118799_0","lon":6.900981903076172,"detail":"route de landeyeux 3a 2046 fontaines ne 6487 val-de-ruz ch ne","rank":7,"geom_st_box2d":"BOX(559140.5852073 210214.831991261,559140.5852073 210214.831991261)","lat":47.04170608520508,"num":3,"y":559140.5625,"x":210214.828125,"label":"Route de Landeyeux 3a &lt;b&gt;2046 Fontaines NE&lt;/b&gt;"}},{"id":425134,"weight":7,"attrs":{"origin":"address","geom_quadindex":"021023232223103111233","zoomlevel":10,"featureId":"190117822_0","lon":6.9012131690979,"detail":"route de landeyeux 3b 2046 fontaines ne 6487 val-de-ruz ch ne","rank":7,"geom_st_box2d":"BOX(559158.057585015 210201.514038564,559158.057585015 210201.514038564)","lat":47.041587829589844,"num":3,"y":559158.0625,"x":210201.515625,"label":"Route de Landeyeux 3b &lt;b&gt;2046 Fontaines NE&lt;/b&gt;"}},{"id":425135,"weight":7,"attrs":{"origin":"address","geom_quadindex":"021023232223130001200","zoomlevel":10,"featureId":"190118801_0","lon":6.901297092437744,"detail":"route de landeyeux 3c 2046 fontaines ne 6487 val-de-ruz ch ne","rank":7,"geom_st_box2d":"BOX(559164.244832642 210173.528011995,559164.244832642 210173.528011995)","lat":47.04133605957031,"num":3,"y":559164.25,"x":210173.53125,"label":"Route de Landeyeux 3c &lt;b&gt;2046 Fontaines NE&lt;/b&gt;"}},{"id":425136,"weight":7,"attrs":{"origin":"address","geom_quadindex":"021023232223112300032","zoomlevel":10,"featureId":"190118797_0","lon":6.901447772979736,"detail":"route de landeyeux 3d 2046 fontaines ne 6487 val-de-ruz ch ne","rank":7,"geom_st_box2d":"BOX(559175.816965955 210188.597092702,559175.816965955 210188.597092702)","lat":47.041473388671875,"num":3,"y":559175.8125,"x":210188.59375,"label":"Route de Landeyeux 3d &lt;b&gt;2046 Fontaines NE&lt;/b&gt;"}},{"id":425137,"weight":7,"attrs":{"origin":"address","geom_quadindex":"021023232223120303102","zoomlevel":10,"featureId":"1484403_0","lon":6.900742530822754,"detail":"route de landeyeux 4 2046 fontaines ne 6487 val-de-ruz ch ne","rank":7,"geom_st_box2d":"BOX(559121.989159497 210156.558775833,559121.989159497 210156.558775833)","lat":47.04117965698242,"num":4,"y":559122.0,"x":210156.5625,"label":"Route de Landeyeux 4 &lt;b&gt;2046 Fontaines NE&lt;/b&gt;"}},{"id":425138,"weight":7,"attrs":{"origin":"address","geom_quadindex":"021023232223130303221","zoomlevel":10,"featureId":"1484437_0","lon":6.901494979858398,"detail":"route de landeyeux 5a 2046 fontaines ne 6487 val-de-ruz ch ne","rank":7,"geom_st_box2d":"BOX(559179.162193718 210154.292047533,559179.162193718 210154.292047533)","lat":47.04116439819336,"num":5,"y":559179.1875,"x":210154.296875,"label":"Route de Landeyeux 5a &lt;b&gt;2046 Fontaines NE&lt;/b&gt;"}},{"id":425139,"weight":7,"attrs":{"origin":"address","geom_quadindex":"021023232223131022030","zoomlevel":10,"featureId":"3167609_0","lon":6.901646137237549,"detail":"route de landeyeux 5b 2046 fontaines ne 6487 val-de-ruz ch ne","rank":7,"geom_st_box2d":"BOX(559190.730354622 210163.711118917,559190.730354622 210163.711118917)","lat":47.0412483215332,"num":5,"y":559190.75,"x":210163.71875,"label":"Route de Landeyeux 5b &lt;b&gt;2046 Fontaines NE&lt;/b&gt;"}},{"id":425140,"weight":7,"attrs":{"origin":"address","geom_quadindex":"021023232223123123131","zoomlevel":10,"featureId":"1484404_0","lon":6.901144981384277,"detail":"route de landeyeux 6 2046 fontaines ne 6487 val-de-ruz ch ne","rank":7,"geom_st_box2d":"BOX(559152.413812257 210134.417877664,559152.413812257 210134.417877664)","lat":47.040985107421875,"num":6,"y":559152.4375,"x":210134.421875,"label":"Route de Landeyeux 6 &lt;b&gt;2046 Fontaines NE&lt;/b&gt;"}},{"id":425141,"weight":7,"attrs":{"origin":"address","geom_quadindex":"021023232223133031021","zoomlevel":10,"featureId":"3167610_0","lon":6.901787757873535,"detail":"route de landeyeux 7a 2046 fontaines ne 6487 val-de-ruz ch ne","rank":7,"geom_st_box2d":"BOX(559201.291669612 210137.981129871,559201.291669612 210137.981129871)","lat":47.041019439697266,"num":7,"y":559201.3125,"x":210137.984375,"label":"Route de Landeyeux 7a &lt;b&gt;2046 Fontaines NE&lt;/b&gt;"}},{"id":425142,"weight":7,"attrs":{"origin":"address","geom_quadindex":"021023232223133101033","zoomlevel":10,"featureId":"3167611_0","lon":6.901894569396973,"detail":"route de landeyeux 7b 2046 fontaines ne 6487 val-de-ruz ch ne","rank":7,"geom_st_box2d":"BOX(559209.453782659 210144.725180428,559209.453782659 210144.725180428)","lat":47.041080474853516,"num":7,"y":559209.4375,"x":210144.71875,"label":"Route de Landeyeux 7b &lt;b&gt;2046 Fontaines NE&lt;/b&gt;"}},{"id":425143,"weight":7,"attrs":{"origin":"address","geom_quadindex":"021023232223132232131","zoomlevel":10,"featureId":"1484405_0","lon":6.901390552520752,"detail":"route de landeyeux 8 2046 fontaines ne 6487 val-de-ruz ch ne","rank":7,"geom_st_box2d":"BOX(559170.999217774 210119.524944238,559170.999217774 210119.524944238)","lat":47.04085159301758,"num":8,"y":559171.0,"x":210119.53125,"label":"Route de Landeyeux 8 &lt;b&gt;2046 Fontaines NE&lt;/b&gt;"}},{"id":425144,"weight":7,"attrs":{"origin":"address","geom_quadindex":"021023232232022233323","zoomlevel":10,"featureId":"3167612_0","lon":6.902198314666748,"detail":"route de landeyeux 9 2046 fontaines ne 6487 val-de-ruz ch ne","rank":7,"geom_st_box2d":"BOX(559232.355326415 210117.402260851,559232.355326415 210117.402260851)","lat":47.040836334228516,"num":9,"y":559232.375,"x":210117.40625,"label":"Route de Landeyeux 9 &lt;b&gt;2046 Fontaines NE&lt;/b&gt;"}},{"id":425145,"weight":7,"attrs":{"origin":"address","geom_quadindex":"021023232232022130312","zoomlevel":10,"featureId":"3167613_0","lon":6.90234375,"detail":"route de landeyeux 9a 2046 fontaines ne 6487 val-de-ruz ch ne","rank":7,"geom_st_box2d":"BOX(559243.54043163 210136.782340122,559243.54043163 210136.782340122)","lat":47.041011810302734,"num":9,"y":559243.5625,"x":210136.78125,"label":"Route de Landeyeux 9a &lt;b&gt;2046 Fontaines NE&lt;/b&gt;"}},{"id":425404,"weight":7,"attrs":{"origin":"address","geom_quadindex":"021023232223310331110","zoomlevel":10,"featureId":"1484439_0","lon":6.901628017425537,"detail":"route de landeyeux 10a 2046 fontaines ne 6487 val-de-ruz ch ne","rank":7,"geom_st_box2d":"BOX(559188.852658446 210094.786996479,559188.852658446 210094.786996479)","lat":47.04063034057617,"num":10,"y":559188.875,"x":210094.78125,"label":"Route de Landeyeux 10a &lt;b&gt;2046 Fontaines NE&lt;/b&gt;"}},{"id":425405,"weight":7,"attrs":{"origin":"address","geom_quadindex":"021023232223313011223","zoomlevel":10,"featureId":"1484406_0","lon":6.901790142059326,"detail":"route de landeyeux 10b 2046 fontaines ne 6487 val-de-ruz ch ne","rank":7,"geom_st_box2d":"BOX(559201.132927949 210084.646048167,559201.132927949 210084.646048167)","lat":47.0405387878418,"num":10,"y":559201.125,"x":210084.640625,"label":"Route de Landeyeux 10b &lt;b&gt;2046 Fontaines NE&lt;/b&gt;"}},{"id":425406,"weight":7,"attrs":{"origin":"address","geom_quadindex":"021023232232200131233","zoomlevel":10,"featureId":"3167620_0","lon":6.902377128601074,"detail":"route de landeyeux 11 2046 fontaines ne 6487 val-de-ruz ch ne","rank":7,"geom_st_box2d":"BOX(559245.877623342 210106.206319658,559245.877623342 210106.206319658)","lat":47.04073715209961,"num":11,"y":559245.875,"x":210106.203125,"label":"Route de Landeyeux 11 &lt;b&gt;2046 Fontaines NE&lt;/b&gt;"}},{"id":425407,"weight":7,"attrs":{"origin":"address","geom_quadindex":"021023232223313300110","zoomlevel":10,"featureId":"1484407_0","lon":6.901869773864746,"detail":"route de landeyeux 12 2046 fontaines ne 6487 val-de-ruz ch ne","rank":7,"geom_st_box2d":"BOX(559207.091091989 210072.932064338,559207.091091989 210072.932064338)","lat":47.04043197631836,"num":12,"y":559207.0625,"x":210072.9375,"label":"Route de Landeyeux 12 &lt;b&gt;2046 Fontaines NE&lt;/b&gt;"}},{"id":425408,"weight":7,"attrs":{"origin":"address","geom_quadindex":"021023232223331023230","zoomlevel":10,"featureId":"1484408_0","lon":6.9017014503479,"detail":"route de landeyeux 14 2046 fontaines ne 6487 val-de-ruz ch ne","rank":7,"geom_st_box2d":"BOX(559194.088654548 210044.820146848,559194.088654548 210044.820146848)","lat":47.04018020629883,"num":14,"y":559194.0625,"x":210044.8125,"label":"Route de Landeyeux 14 &lt;b&gt;2046 Fontaines NE&lt;/b&gt;"}},{"id":425409,"weight":7,"attrs":{"origin":"address","geom_quadindex":"021201010122322033321","zoomlevel":10,"featureId":"3167622_0","lon":6.909999847412109,"detail":"route de landeyeux 51 2046 fontaines ne 6487 val-de-ruz ch ne","rank":7,"geom_st_box2d":"BOX(559818.240491574 209077.776890254,559818.240491574 209077.776890254)","lat":47.03152084350586,"num":51,"y":559818.25,"x":209077.78125,"label":"Route de Landeyeux 51 &lt;b&gt;2046 Fontaines NE&lt;/b&gt;"}},{"id":425410,"weight":7,"attrs":{"origin":"address","geom_quadindex":"021201010300110032033","zoomlevel":10,"featureId":"1484436_0","lon":6.910711765289307,"detail":"route de landeyeux 53 2046 fontaines ne 6487 val-de-ruz ch ne","rank":7,"geom_st_box2d":"BOX(559872.178767509 209049.789821129,559872.178767509 209049.789821129)","lat":47.031272888183594,"num":53,"y":559872.1875,"x":209049.796875,"label":"Route de Landeyeux 53 &lt;b&gt;2046 Fontaines NE&lt;/b&gt;"}},{"id":425411,"weight":7,"attrs":{"origin":"address","geom_quadindex":"021201010122300313232","zoomlevel":10,"featureId":"3167621_0","lon":6.9101667404174805,"detail":"route de landeyeux 55 2046 fontaines ne 6487 val-de-ruz ch ne","rank":7,"geom_st_box2d":"BOX(559831.491739123 209157.841111946,559831.491739123 209157.841111946)","lat":47.03224182128906,"num":55,"y":559831.5,"x":209157.84375,"label":"Route de Landeyeux 55 &lt;b&gt;2046 Fontaines NE&lt;/b&gt;"}}]}</v>
      </c>
      <c r="M38" s="2" t="str">
        <f t="shared" si="9"/>
        <v>559398.25</v>
      </c>
      <c r="N38" s="2" t="str">
        <f t="shared" si="10"/>
        <v>209616.5</v>
      </c>
      <c r="O38" s="2" t="str">
        <f t="shared" si="11"/>
        <v>6.904425621032715</v>
      </c>
      <c r="P38" s="2" t="str">
        <f t="shared" si="12"/>
        <v>47.036338806152344</v>
      </c>
      <c r="Q38" s="8" t="str">
        <f t="shared" si="13"/>
        <v>Karte</v>
      </c>
      <c r="R38" s="2" t="str">
        <f t="shared" si="14"/>
        <v>uU mehrere Adressen</v>
      </c>
    </row>
    <row r="39" spans="1:18" x14ac:dyDescent="0.2">
      <c r="A39" s="3" t="s">
        <v>253</v>
      </c>
      <c r="B39" s="3" t="s">
        <v>254</v>
      </c>
      <c r="C39" s="3" t="s">
        <v>255</v>
      </c>
      <c r="D39" s="3" t="s">
        <v>21</v>
      </c>
      <c r="E39" s="3" t="s">
        <v>256</v>
      </c>
      <c r="F39" s="3" t="s">
        <v>144</v>
      </c>
      <c r="G39" s="3" t="s">
        <v>257</v>
      </c>
      <c r="H39" s="3" t="s">
        <v>258</v>
      </c>
      <c r="I39" s="3" t="s">
        <v>190</v>
      </c>
      <c r="J39" s="3" t="s">
        <v>27</v>
      </c>
      <c r="K39" s="1" t="str">
        <f t="shared" si="0"/>
        <v>faubourg de l'Hôpital 81 Neuchâtel</v>
      </c>
      <c r="L39" s="2" t="str">
        <f t="shared" si="8"/>
        <v>{"results":[{"id":371160,"weight":7,"attrs":{"origin":"address","geom_quadindex":"021201031303130011231","zoomlevel":10,"featureId":"1480769_0","lon":6.938850402832031,"detail":"faubourg de l'hopital 81 2000 neuchatel 6458 neuchatel ch ne","rank":7,"geom_st_box2d":"BOX(561985.337377077 205016.458939131,561985.337377077 205016.458939131)","lat":46.9951171875,"num":81,"y":561985.3125,"x":205016.453125,"label":"Faubourg de l'H\u00f4pital 81 &lt;b&gt;2000 Neuch\u00e2tel&lt;/b&gt;"}}]}</v>
      </c>
      <c r="M39" s="2" t="str">
        <f t="shared" si="9"/>
        <v>561985.3125</v>
      </c>
      <c r="N39" s="2" t="str">
        <f t="shared" si="10"/>
        <v>205016.453125</v>
      </c>
      <c r="O39" s="2" t="str">
        <f t="shared" si="11"/>
        <v>6.938850402832031</v>
      </c>
      <c r="P39" s="2" t="str">
        <f t="shared" si="12"/>
        <v>46.9951171875</v>
      </c>
      <c r="Q39" s="8" t="str">
        <f t="shared" si="13"/>
        <v>Karte</v>
      </c>
      <c r="R39" s="2" t="str">
        <f t="shared" si="14"/>
        <v/>
      </c>
    </row>
    <row r="40" spans="1:18" x14ac:dyDescent="0.2">
      <c r="A40" s="3" t="s">
        <v>259</v>
      </c>
      <c r="B40" s="3" t="s">
        <v>260</v>
      </c>
      <c r="C40" s="3" t="s">
        <v>20</v>
      </c>
      <c r="D40" s="3" t="s">
        <v>21</v>
      </c>
      <c r="E40" s="3" t="s">
        <v>261</v>
      </c>
      <c r="F40" s="3" t="s">
        <v>262</v>
      </c>
      <c r="G40" s="3" t="s">
        <v>263</v>
      </c>
      <c r="H40" s="3" t="s">
        <v>135</v>
      </c>
      <c r="I40" s="3" t="s">
        <v>26</v>
      </c>
      <c r="J40" s="3" t="s">
        <v>27</v>
      </c>
      <c r="K40" s="1" t="str">
        <f t="shared" si="0"/>
        <v>Schänzlihalde 11 Bern</v>
      </c>
      <c r="L40" s="2" t="str">
        <f t="shared" si="8"/>
        <v>{"results":[{"id":1277450,"weight":4,"attrs":{"origin":"address","geom_quadindex":"021300202013220311032","zoomlevel":10,"featureId":"1239253_0","lon":7.448222637176514,"detail":"schaenzlihalde 11 3013 bern 351 bern ch be","rank":7,"geom_st_box2d":"BOX(600729.981539387 200198.472345431,600729.981539387 200198.472345431)","lat":46.9528694152832,"num":11,"y":600730.0,"x":200198.46875,"label":"Sch\u00e4nzlihalde 11 &lt;b&gt;3013 Bern&lt;/b&gt;"}}]}</v>
      </c>
      <c r="M40" s="2" t="str">
        <f t="shared" si="9"/>
        <v>600730.0</v>
      </c>
      <c r="N40" s="2" t="str">
        <f t="shared" si="10"/>
        <v>200198.46875</v>
      </c>
      <c r="O40" s="2" t="str">
        <f t="shared" si="11"/>
        <v>7.448222637176514</v>
      </c>
      <c r="P40" s="2" t="str">
        <f t="shared" si="12"/>
        <v>46.9528694152832</v>
      </c>
      <c r="Q40" s="8" t="str">
        <f t="shared" si="13"/>
        <v>Karte</v>
      </c>
      <c r="R40" s="2" t="str">
        <f t="shared" si="14"/>
        <v/>
      </c>
    </row>
    <row r="41" spans="1:18" x14ac:dyDescent="0.2">
      <c r="A41" s="3" t="s">
        <v>264</v>
      </c>
      <c r="B41" s="3" t="s">
        <v>265</v>
      </c>
      <c r="C41" s="3" t="s">
        <v>20</v>
      </c>
      <c r="D41" s="3" t="s">
        <v>21</v>
      </c>
      <c r="E41" s="3" t="s">
        <v>59</v>
      </c>
      <c r="F41" s="3" t="s">
        <v>266</v>
      </c>
      <c r="G41" s="3" t="s">
        <v>267</v>
      </c>
      <c r="H41" s="3" t="s">
        <v>268</v>
      </c>
      <c r="I41" s="3" t="s">
        <v>85</v>
      </c>
      <c r="J41" s="3" t="s">
        <v>27</v>
      </c>
      <c r="K41" s="1" t="str">
        <f t="shared" si="0"/>
        <v>Spitalstrasse 24 Bülach</v>
      </c>
      <c r="L41" s="2" t="str">
        <f t="shared" si="8"/>
        <v>{"results":[{"id":1512373,"weight":4,"attrs":{"origin":"address","geom_quadindex":"030001033113310223220","zoomlevel":10,"featureId":"16071_0","lon":8.533316612243652,"detail":"spitalstrasse 24 8180 buelach 53 buelach ch zh","rank":7,"geom_st_box2d":"BOX(682445.420889169 263994.923708257,682445.420889169 263994.923708257)","lat":47.521522521972656,"num":24,"y":682445.4375,"x":263994.9375,"label":"Spitalstrasse 24 &lt;b&gt;8180 B\u00fclach&lt;/b&gt;"}},{"id":1512374,"weight":2,"attrs":{"origin":"address","geom_quadindex":"030001033113133300201","zoomlevel":10,"featureId":"210211416_0","lon":8.53386402130127,"detail":"spitalstrasse 24a 8180 buelach 53 buelach ch zh","rank":7,"geom_st_box2d":"BOX(682486.107548814 264035.896266585,682486.107548814 264035.896266585)","lat":47.52188491821289,"num":24,"y":682486.125,"x":264035.90625,"label":"Spitalstrasse 24a &lt;b&gt;8180 B\u00fclach&lt;/b&gt;"}},{"id":1512375,"weight":2,"attrs":{"origin":"address","geom_quadindex":"030001122002200131002","zoomlevel":10,"featureId":"210211414_0","lon":8.534391403198242,"detail":"spitalstrasse 24b 8180 buelach 53 buelach ch zh","rank":7,"geom_st_box2d":"BOX(682526.077758476 264015.575301187,682526.077758476 264015.575301187)","lat":47.521697998046875,"num":24,"y":682526.0625,"x":264015.5625,"label":"Spitalstrasse 24b &lt;b&gt;8180 B\u00fclach&lt;/b&gt;"}},{"id":1512376,"weight":2,"attrs":{"origin":"address","geom_quadindex":"030001122002221033010","zoomlevel":10,"featureId":"210211412_0","lon":8.534586906433105,"detail":"spitalstrasse 24c 8180 buelach 53 buelach ch zh","rank":7,"geom_st_box2d":"BOX(682541.684327806 263953.486852034,682541.684327806 263953.486852034)","lat":47.52113723754883,"num":24,"y":682541.6875,"x":263953.5,"label":"Spitalstrasse 24c &lt;b&gt;8180 B\u00fclach&lt;/b&gt;"}},{"id":1512377,"weight":2,"attrs":{"origin":"address","geom_quadindex":"030001122002023312002","zoomlevel":10,"featureId":"210211410_0","lon":8.534734725952148,"detail":"spitalstrasse 24d 8180 buelach 53 buelach ch zh","rank":7,"geom_st_box2d":"BOX(682551.675611092 264033.874590274,682551.675611092 264033.874590274)","lat":47.52185821533203,"num":24,"y":682551.6875,"x":264033.875,"label":"Spitalstrasse 24d &lt;b&gt;8180 B\u00fclach&lt;/b&gt;"}}]}</v>
      </c>
      <c r="M41" s="2" t="str">
        <f t="shared" si="9"/>
        <v>682445.4375</v>
      </c>
      <c r="N41" s="2" t="str">
        <f t="shared" si="10"/>
        <v>263994.9375</v>
      </c>
      <c r="O41" s="2" t="str">
        <f t="shared" si="11"/>
        <v>8.533316612243652</v>
      </c>
      <c r="P41" s="2" t="str">
        <f t="shared" si="12"/>
        <v>47.521522521972656</v>
      </c>
      <c r="Q41" s="8" t="str">
        <f t="shared" si="13"/>
        <v>Karte</v>
      </c>
      <c r="R41" s="2" t="str">
        <f t="shared" si="14"/>
        <v>uU mehrere Adressen</v>
      </c>
    </row>
    <row r="42" spans="1:18" x14ac:dyDescent="0.2">
      <c r="A42" s="3" t="s">
        <v>269</v>
      </c>
      <c r="B42" s="3" t="s">
        <v>270</v>
      </c>
      <c r="C42" s="3" t="s">
        <v>271</v>
      </c>
      <c r="D42" s="3" t="s">
        <v>21</v>
      </c>
      <c r="E42" s="3" t="s">
        <v>272</v>
      </c>
      <c r="F42" s="3" t="s">
        <v>273</v>
      </c>
      <c r="G42" s="3" t="s">
        <v>274</v>
      </c>
      <c r="H42" s="3" t="s">
        <v>275</v>
      </c>
      <c r="I42" s="3" t="s">
        <v>26</v>
      </c>
      <c r="J42" s="3" t="s">
        <v>27</v>
      </c>
      <c r="K42" s="1" t="str">
        <f t="shared" si="0"/>
        <v>Oberburgstrasse 54 Burgdorf</v>
      </c>
      <c r="L42" s="2" t="str">
        <f t="shared" si="8"/>
        <v>{"results":[{"id":493502,"weight":4,"attrs":{"origin":"address","geom_quadindex":"021122333211032220032","zoomlevel":10,"featureId":"1306238_0","lon":7.621397018432617,"detail":"oberburgstrasse 54 3400 burgdorf 404 burgdorf ch be","rank":7,"geom_st_box2d":"BOX(613887.769379086 210826.237064332,613887.769379086 210826.237064332)","lat":47.04832458496094,"num":54,"y":613887.75,"x":210826.234375,"label":"Oberburgstrasse 54 &lt;b&gt;3400 Burgdorf&lt;/b&gt;"}},{"id":493503,"weight":2,"attrs":{"origin":"address","geom_quadindex":"021122333210130223001","zoomlevel":10,"featureId":"190056784_0","lon":7.619900703430176,"detail":"oberburgstrasse 54a 3400 burgdorf 404 burgdorf ch be","rank":7,"geom_st_box2d":"BOX(613774.00962651 210853.219388579,613774.00962651 210853.219388579)","lat":47.04856872558594,"num":54,"y":613774.0,"x":210853.21875,"label":"Oberburgstrasse 54a &lt;b&gt;3400 Burgdorf&lt;/b&gt;"}},{"id":493504,"weight":2,"attrs":{"origin":"address","geom_quadindex":"021122333211023111021","zoomlevel":10,"featureId":"191498743_0","lon":7.621344089508057,"detail":"oberburgstrasse 54c 3400 burgdorf 404 burgdorf ch be","rank":7,"geom_st_box2d":"BOX(613883.675194299 210848.66265672,613883.675194299 210848.66265672)","lat":47.04852294921875,"num":54,"y":613883.6875,"x":210848.65625,"label":"Oberburgstrasse 54c &lt;b&gt;3400 Burgdorf&lt;/b&gt;"}},{"id":493505,"weight":2,"attrs":{"origin":"address","geom_quadindex":"021122333211003113122","zoomlevel":10,"featureId":"191286430_0","lon":7.621363639831543,"detail":"oberburgstrasse 54d 3400 burgdorf 404 burgdorf ch be","rank":7,"geom_st_box2d":"BOX(613885.03759135 210903.084792641,613885.03759135 210903.084792641)","lat":47.049015045166016,"num":54,"y":613885.0625,"x":210903.078125,"label":"Oberburgstrasse 54d &lt;b&gt;3400 Burgdorf&lt;/b&gt;"}},{"id":493506,"weight":2,"attrs":{"origin":"address","geom_quadindex":"021122333211023320003","zoomlevel":10,"featureId":"191128752_0","lon":7.621199131011963,"detail":"oberburgstrasse 54g 3400 burgdorf 404 burgdorf ch be","rank":7,"geom_st_box2d":"BOX(613872.706575674 210826.870890072,613872.706575674 210826.870890072)","lat":47.0483283996582,"num":54,"y":613872.6875,"x":210826.875,"label":"Oberburgstrasse 54g &lt;b&gt;3400 Burgdorf&lt;/b&gt;"}},{"id":493507,"weight":2,"attrs":{"origin":"address","geom_quadindex":"021122333210123122213","zoomlevel":10,"featureId":"190208509_0","lon":7.619672775268555,"detail":"oberburgstrasse 54h 3400 burgdorf 404 burgdorf ch be","rank":7,"geom_st_box2d":"BOX(613756.7320449 210835.910480993,613756.7320449 210835.910480993)","lat":47.04841232299805,"num":54,"y":613756.75,"x":210835.90625,"label":"Oberburgstrasse 54h &lt;b&gt;3400 Burgdorf&lt;/b&gt;"}}]}</v>
      </c>
      <c r="M42" s="2" t="str">
        <f t="shared" si="9"/>
        <v>613887.75</v>
      </c>
      <c r="N42" s="2" t="str">
        <f t="shared" si="10"/>
        <v>210826.234375</v>
      </c>
      <c r="O42" s="2" t="str">
        <f t="shared" si="11"/>
        <v>7.621397018432617</v>
      </c>
      <c r="P42" s="2" t="str">
        <f t="shared" si="12"/>
        <v>47.04832458496094</v>
      </c>
      <c r="Q42" s="8" t="str">
        <f t="shared" si="13"/>
        <v>Karte</v>
      </c>
      <c r="R42" s="2" t="str">
        <f t="shared" si="14"/>
        <v>uU mehrere Adressen</v>
      </c>
    </row>
    <row r="43" spans="1:18" x14ac:dyDescent="0.2">
      <c r="A43" s="3" t="s">
        <v>276</v>
      </c>
      <c r="B43" s="3" t="s">
        <v>277</v>
      </c>
      <c r="C43" s="3" t="s">
        <v>30</v>
      </c>
      <c r="D43" s="3" t="s">
        <v>21</v>
      </c>
      <c r="E43" s="3" t="s">
        <v>278</v>
      </c>
      <c r="F43" s="3" t="s">
        <v>279</v>
      </c>
      <c r="G43" s="3" t="s">
        <v>257</v>
      </c>
      <c r="H43" s="3" t="s">
        <v>258</v>
      </c>
      <c r="I43" s="3" t="s">
        <v>190</v>
      </c>
      <c r="J43" s="3" t="s">
        <v>27</v>
      </c>
      <c r="K43" s="1" t="str">
        <f t="shared" si="0"/>
        <v>rue de la Maladière 45 Neuchâtel</v>
      </c>
      <c r="L43" s="2" t="str">
        <f t="shared" si="8"/>
        <v>{"results":[{"id":385865,"weight":7,"attrs":{"origin":"address","geom_quadindex":"021201031311202332132","zoomlevel":10,"featureId":"2248570_0","lon":6.9428534507751465,"detail":"rue de la maladiere 45 2000 neuchatel 6458 neuchatel ch ne","rank":7,"geom_st_box2d":"BOX(562290.609268348 205138.573852791,562290.609268348 205138.573852791)","lat":46.99623107910156,"num":45,"y":562290.625,"x":205138.578125,"label":"Rue de la Maladi\u00e8re 45 &lt;b&gt;2000 Neuch\u00e2tel&lt;/b&gt;"}}]}</v>
      </c>
      <c r="M43" s="2" t="str">
        <f t="shared" si="9"/>
        <v>562290.625</v>
      </c>
      <c r="N43" s="2" t="str">
        <f t="shared" si="10"/>
        <v>205138.578125</v>
      </c>
      <c r="O43" s="2" t="str">
        <f t="shared" si="11"/>
        <v>6.9428534507751465</v>
      </c>
      <c r="P43" s="2" t="str">
        <f t="shared" si="12"/>
        <v>46.99623107910156</v>
      </c>
      <c r="Q43" s="8" t="str">
        <f t="shared" si="13"/>
        <v>Karte</v>
      </c>
      <c r="R43" s="2" t="str">
        <f t="shared" si="14"/>
        <v/>
      </c>
    </row>
    <row r="44" spans="1:18" x14ac:dyDescent="0.2">
      <c r="A44" s="3" t="s">
        <v>280</v>
      </c>
      <c r="B44" s="3" t="s">
        <v>281</v>
      </c>
      <c r="C44" s="3" t="s">
        <v>185</v>
      </c>
      <c r="D44" s="3" t="s">
        <v>21</v>
      </c>
      <c r="E44" s="3" t="s">
        <v>282</v>
      </c>
      <c r="F44" s="3" t="s">
        <v>283</v>
      </c>
      <c r="G44" s="3" t="s">
        <v>284</v>
      </c>
      <c r="H44" s="3" t="s">
        <v>285</v>
      </c>
      <c r="I44" s="3" t="s">
        <v>26</v>
      </c>
      <c r="J44" s="3" t="s">
        <v>27</v>
      </c>
      <c r="K44" s="1" t="str">
        <f t="shared" si="0"/>
        <v>rue des Fontenayes 17 St-Imier</v>
      </c>
      <c r="L44" s="2" t="str">
        <f t="shared" si="8"/>
        <v>{"fuzzy":"true","results":[]}</v>
      </c>
      <c r="M44" s="2" t="str">
        <f t="shared" si="9"/>
        <v>Adresse nicht eindeutig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8" t="str">
        <f t="shared" si="13"/>
        <v xml:space="preserve"> </v>
      </c>
      <c r="R44" s="2" t="str">
        <f t="shared" si="14"/>
        <v/>
      </c>
    </row>
    <row r="45" spans="1:18" x14ac:dyDescent="0.2">
      <c r="A45" s="3" t="s">
        <v>286</v>
      </c>
      <c r="B45" s="3" t="s">
        <v>287</v>
      </c>
      <c r="C45" s="3" t="s">
        <v>288</v>
      </c>
      <c r="D45" s="3" t="s">
        <v>21</v>
      </c>
      <c r="E45" s="3" t="s">
        <v>289</v>
      </c>
      <c r="F45" s="3" t="s">
        <v>127</v>
      </c>
      <c r="G45" s="3" t="s">
        <v>177</v>
      </c>
      <c r="H45" s="3" t="s">
        <v>178</v>
      </c>
      <c r="I45" s="3" t="s">
        <v>26</v>
      </c>
      <c r="J45" s="3" t="s">
        <v>27</v>
      </c>
      <c r="K45" s="1" t="str">
        <f t="shared" si="0"/>
        <v>Hohmadstrasse 1 Thun</v>
      </c>
      <c r="L45" s="2" t="str">
        <f t="shared" si="8"/>
        <v>{"results":[{"id":2042378,"weight":4,"attrs":{"origin":"address","geom_quadindex":"021320113120103100131","zoomlevel":10,"featureId":"1433207_0","lon":7.6248250007629395,"detail":"hohmadstrasse 1 3600 thun 942 thun ch be","rank":7,"geom_st_box2d":"BOX(614226.998816445 177625.611164369,614226.998816445 177625.611164369)","lat":46.74966812133789,"num":1,"y":614227.0,"x":177625.609375,"label":"Hohmadstrasse 1 &lt;b&gt;3600 Thun&lt;/b&gt;"}},{"id":2042379,"weight":2,"attrs":{"origin":"address","geom_quadindex":"021320113120110130312","zoomlevel":10,"featureId":"400089007_0","lon":7.625301361083984,"detail":"hohmadstrasse 1a 3600 thun 942 thun ch be","rank":7,"geom_st_box2d":"BOX(614263.357286412 177646.445966646,614263.357286412 177646.445966646)","lat":46.74985122680664,"num":1,"y":614263.375,"x":177646.453125,"label":"Hohmadstrasse 1a &lt;b&gt;3600 Thun&lt;/b&gt;"}},{"id":2042380,"weight":2,"attrs":{"origin":"address","geom_quadindex":"021320113120121210310","zoomlevel":10,"featureId":"400089008_0","lon":7.624722957611084,"detail":"hohmadstrasse 1b 3600 thun 942 thun ch be","rank":7,"geom_st_box2d":"BOX(614219.325533555 177580.831688424,614219.325533555 177580.831688424)","lat":46.749263763427734,"num":1,"y":614219.3125,"x":177580.828125,"label":"Hohmadstrasse 1b &lt;b&gt;3600 Thun&lt;/b&gt;"}},{"id":2042388,"weight":2,"attrs":{"origin":"address","geom_quadindex":"021320113120012100023","zoomlevel":10,"featureId":"1432986_0","lon":7.6236371994018555,"detail":"hohmadstrasse 10 3600 thun 942 thun ch be","rank":7,"geom_st_box2d":"BOX(614136.254362069 177625.555046359,614136.254362069 177625.555046359)","lat":46.74966812133789,"num":10,"y":614136.25,"x":177625.5625,"label":"Hohmadstrasse 10 &lt;b&gt;3600 Thun&lt;/b&gt;"}},{"id":2042389,"weight":2,"attrs":{"origin":"address","geom_quadindex":"021320113120010300200","zoomlevel":10,"featureId":"400088998_0","lon":7.623634338378906,"detail":"hohmadstrasse 10a 3600 thun 942 thun ch be","rank":7,"geom_st_box2d":"BOX(614135.985152189 177639.610877651,614135.985152189 177639.610877651)","lat":46.749794006347656,"num":10,"y":614136.0,"x":177639.609375,"label":"Hohmadstrasse 10a &lt;b&gt;3600 Thun&lt;/b&gt;"}},{"id":2042390,"weight":2,"attrs":{"origin":"address","geom_quadindex":"021320113120003131300","zoomlevel":10,"featureId":"1432987_0","lon":7.623419761657715,"detail":"hohmadstrasse 12 3600 thun 942 thun ch be","rank":7,"geom_st_box2d":"BOX(614119.667583552 177617.427125,614119.667583552 177617.427125)","lat":46.749595642089844,"num":12,"y":614119.6875,"x":177617.421875,"label":"Hohmadstrasse 12 &lt;b&gt;3600 Thun&lt;/b&gt;"}},{"id":2042391,"weight":2,"attrs":{"origin":"address","geom_quadindex":"021320113120001333103","zoomlevel":10,"featureId":"400088999_0","lon":7.6234259605407715,"detail":"hohmadstrasse 12a 3600 thun 942 thun ch be","rank":7,"geom_st_box2d":"BOX(614120.10239477 177629.795977206,614120.10239477 177629.795977206)","lat":46.74970626831055,"num":12,"y":614120.125,"x":177629.796875,"label":"Hohmadstrasse 12a &lt;b&gt;3600 Thun&lt;/b&gt;"}},{"id":2042392,"weight":2,"attrs":{"origin":"address","geom_quadindex":"021320113120003212310","zoomlevel":10,"featureId":"1432988_0","lon":7.6231913566589355,"detail":"hohmadstrasse 14 3600 thun 942 thun ch be","rank":7,"geom_st_box2d":"BOX(614102.238851926 177606.527236077,614102.238851926 177606.527236077)","lat":46.74949645996094,"num":14,"y":614102.25,"x":177606.53125,"label":"Hohmadstrasse 14 &lt;b&gt;3600 Thun&lt;/b&gt;"}},{"id":2042393,"weight":2,"attrs":{"origin":"address","geom_quadindex":"021320113120022101202","zoomlevel":10,"featureId":"1433209_0","lon":7.622916221618652,"detail":"hohmadstrasse 15 3600 thun 942 thun ch be","rank":7,"geom_st_box2d":"BOX(614081.282592948 177565.671703023,614081.282592948 177565.671703023)","lat":46.74913024902344,"num":15,"y":614081.3125,"x":177565.671875,"label":"Hohmadstrasse 15 &lt;b&gt;3600 Thun&lt;/b&gt;"}},{"id":2042394,"weight":2,"attrs":{"origin":"address","geom_quadindex":"021320113120022113333","zoomlevel":10,"featureId":"400089000_0","lon":7.623053550720215,"detail":"hohmadstrasse 15a 3600 thun 942 thun ch be","rank":7,"geom_st_box2d":"BOX(614091.808594589 177561.36976629,614091.808594589 177561.36976629)","lat":46.74909210205078,"num":15,"y":614091.8125,"x":177561.375,"label":"Hohmadstrasse 15a &lt;b&gt;3600 Thun&lt;/b&gt;"}},{"id":2042395,"weight":2,"attrs":{"origin":"address","geom_quadindex":"021320113031133312033","zoomlevel":10,"featureId":"1433210_0","lon":7.622595310211182,"detail":"hohmadstrasse 15b 3600 thun 942 thun ch be","rank":7,"geom_st_box2d":"BOX(614056.808997102 177548.606881054,614056.808997102 177548.606881054)","lat":46.74897766113281,"num":15,"y":614056.8125,"x":177548.609375,"label":"Hohmadstrasse 15b &lt;b&gt;3600 Thun&lt;/b&gt;"}},{"id":2042396,"weight":2,"attrs":{"origin":"address","geom_quadindex":"021320113031311100023","zoomlevel":10,"featureId":"400089001_0","lon":7.622488021850586,"detail":"hohmadstrasse 15c 3600 thun 942 thun ch be","rank":7,"geom_st_box2d":"BOX(614048.660213043 177537.534005214,614048.660213043 177537.534005214)","lat":46.748878479003906,"num":15,"y":614048.6875,"x":177537.53125,"label":"Hohmadstrasse 15c &lt;b&gt;3600 Thun&lt;/b&gt;"}},{"id":2042397,"weight":2,"attrs":{"origin":"address","geom_quadindex":"021320113120020111113","zoomlevel":10,"featureId":"9006126_0","lon":7.623050212860107,"detail":"hohmadstrasse 16 3600 thun 942 thun ch be","rank":7,"geom_st_box2d":"BOX(614091.457060474 177596.966338697,614091.457060474 177596.966338697)","lat":46.749412536621094,"num":16,"y":614091.4375,"x":177596.96875,"label":"Hohmadstrasse 16 &lt;b&gt;3600 Thun&lt;/b&gt;"}},{"id":2042398,"weight":2,"attrs":{"origin":"address","geom_quadindex":"021320113120020112102","zoomlevel":10,"featureId":"3034614_0","lon":7.62298583984375,"detail":"hohmadstrasse 16a 3600 thun 942 thun ch be","rank":7,"geom_st_box2d":"BOX(614086.542141746 177593.525374499,614086.542141746 177593.525374499)","lat":46.74938201904297,"num":16,"y":614086.5625,"x":177593.53125,"label":"Hohmadstrasse 16a &lt;b&gt;3600 Thun&lt;/b&gt;"}},{"id":2042399,"weight":2,"attrs":{"origin":"address","geom_quadindex":"021320113031310132030","zoomlevel":10,"featureId":"1433211_0","lon":7.6222076416015625,"detail":"hohmadstrasse 17 3600 thun 942 thun ch be","rank":7,"geom_st_box2d":"BOX(614027.259501889 177526.91810957,614027.259501889 177526.91810957)","lat":46.748783111572266,"num":17,"y":614027.25,"x":177526.921875,"label":"Hohmadstrasse 17 &lt;b&gt;3600 Thun&lt;/b&gt;"}},{"id":2042400,"weight":2,"attrs":{"origin":"address","geom_quadindex":"021320113031311320003","zoomlevel":10,"featureId":"1433212_0","lon":7.622485637664795,"detail":"hohmadstrasse 17a 3600 thun 942 thun ch be","rank":7,"geom_st_box2d":"BOX(614048.518535364 177516.247261447,614048.518535364 177516.247261447)","lat":46.748687744140625,"num":17,"y":614048.5,"x":177516.25,"label":"Hohmadstrasse 17a &lt;b&gt;3600 Thun&lt;/b&gt;"}},{"id":2042401,"weight":2,"attrs":{"origin":"address","geom_quadindex":"021320113031133233300","zoomlevel":10,"featureId":"400089002_0","lon":7.622457027435303,"detail":"hohmadstrasse 17b 3600 thun 942 thun ch be","rank":7,"geom_st_box2d":"BOX(614046.268177006 177540.87696242,614046.268177006 177540.87696242)","lat":46.74890899658203,"num":17,"y":614046.25,"x":177540.875,"label":"Hohmadstrasse 17b &lt;b&gt;3600 Thun&lt;/b&gt;"}},{"id":2042402,"weight":2,"attrs":{"origin":"address","geom_quadindex":"021320113031303111133","zoomlevel":10,"featureId":"1433213_0","lon":7.6219000816345215,"detail":"hohmadstrasse 17c 3600 thun 942 thun ch be","rank":7,"geom_st_box2d":"BOX(614003.769925533 177508.371309935,614003.769925533 177508.371309935)","lat":46.74861526489258,"num":17,"y":614003.75,"x":177508.375,"label":"Hohmadstrasse 17c &lt;b&gt;3600 Thun&lt;/b&gt;"}},{"id":2042403,"weight":2,"attrs":{"origin":"address","geom_quadindex":"021320113031313200111","zoomlevel":10,"featureId":"1433214_0","lon":7.622330665588379,"detail":"hohmadstrasse 17d 3600 thun 942 thun ch be","rank":7,"geom_st_box2d":"BOX(614036.713937663 177494.658514589,614036.713937663 177494.658514589)","lat":46.74849319458008,"num":17,"y":614036.6875,"x":177494.65625,"label":"Hohmadstrasse 17d &lt;b&gt;3600 Thun&lt;/b&gt;"}},{"id":2042633,"weight":2,"attrs":{"origin":"address","geom_quadindex":"021320113031312032130","zoomlevel":10,"featureId":"400089003_0","lon":7.622035503387451,"detail":"hohmadstrasse 17e 3600 thun 942 thun ch be","rank":7,"geom_st_box2d":"BOX(614014.155025271 177497.796451413,614014.155025271 177497.796451413)","lat":46.74851989746094,"num":17,"y":614014.125,"x":177497.796875,"label":"Hohmadstrasse 17e &lt;b&gt;3600 Thun&lt;/b&gt;"}},{"id":2042634,"weight":2,"attrs":{"origin":"address","geom_quadindex":"021320113120020210101","zoomlevel":10,"featureId":"1432989_0","lon":7.622797966003418,"detail":"hohmadstrasse 18 3600 thun 942 thun ch be","rank":7,"geom_st_box2d":"BOX(614072.220386546 177582.974485206,614072.220386546 177582.974485206)","lat":46.74928665161133,"num":18,"y":614072.25,"x":177582.96875,"label":"Hohmadstrasse 18 &lt;b&gt;3600 Thun&lt;/b&gt;"}},{"id":2042635,"weight":2,"attrs":{"origin":"address","geom_quadindex":"021320113120002230221","zoomlevel":10,"featureId":"400089004_0","lon":7.622776985168457,"detail":"hohmadstrasse 18a 3600 thun 942 thun ch be","rank":7,"geom_st_box2d":"BOX(614070.586110231 177601.957255393,614070.586110231 177601.957255393)","lat":46.74945831298828,"num":18,"y":614070.5625,"x":177601.953125,"label":"Hohmadstrasse 18a &lt;b&gt;3600 Thun&lt;/b&gt;"}},{"id":2042636,"weight":2,"attrs":{"origin":"address","geom_quadindex":"021320113031303211203","zoomlevel":10,"featureId":"1433215_0","lon":7.621674060821533,"detail":"hohmadstrasse 19 3600 thun 942 thun ch be","rank":7,"geom_st_box2d":"BOX(613986.537268236 177492.792483007,613986.537268236 177492.792483007)","lat":46.748477935791016,"num":19,"y":613986.5625,"x":177492.796875,"label":"Hohmadstrasse 19 &lt;b&gt;3600 Thun&lt;/b&gt;"}},{"id":2042637,"weight":2,"attrs":{"origin":"address","geom_quadindex":"021320113031303312013","zoomlevel":10,"featureId":"400089005_0","lon":7.621826171875,"detail":"hohmadstrasse 19a 3600 thun 942 thun ch be","rank":7,"geom_st_box2d":"BOX(613998.189230794 177490.662521887,613998.189230794 177490.662521887)","lat":46.74845886230469,"num":19,"y":613998.1875,"x":177490.65625,"label":"Hohmadstrasse 19a &lt;b&gt;3600 Thun&lt;/b&gt;"}},{"id":2042638,"weight":2,"attrs":{"origin":"address","geom_quadindex":"021320113031303222101","zoomlevel":10,"featureId":"400089006_0","lon":7.621551990509033,"detail":"hohmadstrasse 19b 3600 thun 942 thun ch be","rank":7,"geom_st_box2d":"BOX(613977.230461318 177483.856582854,613977.230461318 177483.856582854)","lat":46.74839782714844,"num":19,"y":613977.25,"x":177483.859375,"label":"Hohmadstrasse 19b &lt;b&gt;3600 Thun&lt;/b&gt;"}}]}</v>
      </c>
      <c r="M45" s="2" t="str">
        <f t="shared" si="9"/>
        <v>614227.0</v>
      </c>
      <c r="N45" s="2" t="str">
        <f t="shared" si="10"/>
        <v>177625.609375</v>
      </c>
      <c r="O45" s="2" t="str">
        <f t="shared" si="11"/>
        <v>7.6248250007629395</v>
      </c>
      <c r="P45" s="2" t="str">
        <f t="shared" si="12"/>
        <v>46.74966812133789</v>
      </c>
      <c r="Q45" s="8" t="str">
        <f t="shared" si="13"/>
        <v>Karte</v>
      </c>
      <c r="R45" s="2" t="str">
        <f t="shared" si="14"/>
        <v>uU mehrere Adressen</v>
      </c>
    </row>
    <row r="46" spans="1:18" x14ac:dyDescent="0.2">
      <c r="A46" s="3" t="s">
        <v>290</v>
      </c>
      <c r="B46" s="3" t="s">
        <v>291</v>
      </c>
      <c r="C46" s="3" t="s">
        <v>292</v>
      </c>
      <c r="D46" s="3" t="s">
        <v>21</v>
      </c>
      <c r="E46" s="3" t="s">
        <v>293</v>
      </c>
      <c r="F46" s="3" t="s">
        <v>294</v>
      </c>
      <c r="G46" s="3" t="s">
        <v>295</v>
      </c>
      <c r="H46" s="3" t="s">
        <v>296</v>
      </c>
      <c r="I46" s="3" t="s">
        <v>85</v>
      </c>
      <c r="J46" s="3" t="s">
        <v>27</v>
      </c>
      <c r="K46" s="1" t="str">
        <f t="shared" si="0"/>
        <v>Asylstrasse 19 Horgen</v>
      </c>
      <c r="L46" s="2" t="str">
        <f t="shared" si="8"/>
        <v>{"results":[{"id":1704496,"weight":4,"attrs":{"origin":"address","geom_quadindex":"030021130033321203331","zoomlevel":10,"featureId":"55152_0","lon":8.589615821838379,"detail":"asylstrasse 19 8810 horgen 295 horgen ch zh","rank":7,"geom_st_box2d":"BOX(687106.583583638 235349.970985893,687106.583583638 235349.970985893)","lat":47.263309478759766,"num":19,"y":687106.5625,"x":235349.96875,"label":"Asylstrasse 19 &lt;b&gt;8810 Horgen&lt;/b&gt;"}},{"id":1704497,"weight":2,"attrs":{"origin":"address","geom_quadindex":"030021130033233132230","zoomlevel":10,"featureId":"210104965_0","lon":8.589048385620117,"detail":"asylstrasse 19a 8810 horgen 295 horgen ch zh","rank":7,"geom_st_box2d":"BOX(687063.969882936 235327.932439453,687063.969882936 235327.932439453)","lat":47.26311492919922,"num":19,"y":687064.0,"x":235327.9375,"label":"Asylstrasse 19a &lt;b&gt;8810 Horgen&lt;/b&gt;"}}]}</v>
      </c>
      <c r="M46" s="2" t="str">
        <f t="shared" si="9"/>
        <v>687106.5625</v>
      </c>
      <c r="N46" s="2" t="str">
        <f t="shared" si="10"/>
        <v>235349.96875</v>
      </c>
      <c r="O46" s="2" t="str">
        <f t="shared" si="11"/>
        <v>8.589615821838379</v>
      </c>
      <c r="P46" s="2" t="str">
        <f t="shared" si="12"/>
        <v>47.263309478759766</v>
      </c>
      <c r="Q46" s="8" t="str">
        <f t="shared" si="13"/>
        <v>Karte</v>
      </c>
      <c r="R46" s="2" t="str">
        <f t="shared" si="14"/>
        <v>uU mehrere Adressen</v>
      </c>
    </row>
    <row r="47" spans="1:18" x14ac:dyDescent="0.2">
      <c r="A47" s="3" t="s">
        <v>297</v>
      </c>
      <c r="B47" s="3" t="s">
        <v>298</v>
      </c>
      <c r="C47" s="3" t="s">
        <v>80</v>
      </c>
      <c r="D47" s="3" t="s">
        <v>21</v>
      </c>
      <c r="E47" s="3" t="s">
        <v>299</v>
      </c>
      <c r="F47" s="3" t="s">
        <v>300</v>
      </c>
      <c r="G47" s="3" t="s">
        <v>301</v>
      </c>
      <c r="H47" s="3" t="s">
        <v>302</v>
      </c>
      <c r="I47" s="3" t="s">
        <v>303</v>
      </c>
      <c r="J47" s="3" t="s">
        <v>27</v>
      </c>
      <c r="K47" s="1" t="str">
        <f t="shared" si="0"/>
        <v>Brünigstrasse 181 Sarnen</v>
      </c>
      <c r="L47" s="2" t="str">
        <f t="shared" si="8"/>
        <v>{"results":[{"id":1561401,"weight":4,"attrs":{"origin":"address","geom_quadindex":"030202000330120011011","zoomlevel":10,"featureId":"275814_0","lon":8.24608325958252,"detail":"bruenigstrasse 181 6060 sarnen 1407 sarnen ch ow","rank":7,"geom_st_box2d":"BOX(661535.999612047 193534.999708619,661535.999612047 193534.999708619)","lat":46.89008331298828,"num":181,"y":661536.0,"x":193535.0,"label":"Br\u00fcnigstrasse 181 &lt;b&gt;6060 Sarnen&lt;/b&gt;"}}]}</v>
      </c>
      <c r="M47" s="2" t="str">
        <f t="shared" si="9"/>
        <v>661536.0</v>
      </c>
      <c r="N47" s="2" t="str">
        <f t="shared" si="10"/>
        <v>193535.0</v>
      </c>
      <c r="O47" s="2" t="str">
        <f t="shared" si="11"/>
        <v>8.24608325958252</v>
      </c>
      <c r="P47" s="2" t="str">
        <f t="shared" si="12"/>
        <v>46.89008331298828</v>
      </c>
      <c r="Q47" s="8" t="str">
        <f t="shared" si="13"/>
        <v>Karte</v>
      </c>
      <c r="R47" s="2" t="str">
        <f t="shared" si="14"/>
        <v/>
      </c>
    </row>
    <row r="48" spans="1:18" x14ac:dyDescent="0.2">
      <c r="A48" s="3" t="s">
        <v>304</v>
      </c>
      <c r="B48" s="3" t="s">
        <v>305</v>
      </c>
      <c r="C48" s="3" t="s">
        <v>80</v>
      </c>
      <c r="D48" s="3" t="s">
        <v>21</v>
      </c>
      <c r="E48" s="3" t="s">
        <v>306</v>
      </c>
      <c r="F48" s="3" t="s">
        <v>262</v>
      </c>
      <c r="G48" s="3" t="s">
        <v>307</v>
      </c>
      <c r="H48" s="3" t="s">
        <v>308</v>
      </c>
      <c r="I48" s="3" t="s">
        <v>309</v>
      </c>
      <c r="J48" s="3" t="s">
        <v>27</v>
      </c>
      <c r="K48" s="1" t="str">
        <f t="shared" si="0"/>
        <v>Landhausstrasse 11 Baar</v>
      </c>
      <c r="L48" s="2" t="str">
        <f t="shared" si="8"/>
        <v>{"results":[{"id":2117319,"weight":4,"attrs":{"origin":"address","geom_quadindex":"030021231300333013023","zoomlevel":10,"featureId":"190717869_0","lon":8.517822265625,"detail":"landhausstrasse 11 6340 baar 1701 baar ch zg","rank":7,"geom_st_box2d":"BOX(681779.102123309 227602.057809116,681779.102123309 227602.057809116)","lat":47.194305419921875,"num":11,"y":681779.125,"x":227602.0625,"label":"Landhausstrasse 11 &lt;b&gt;6340 Baar&lt;/b&gt;"}},{"id":2117320,"weight":4,"attrs":{"origin":"address","geom_quadindex":"030021231301232031001","zoomlevel":10,"featureId":"191116510_0","lon":8.518985748291016,"detail":"landhausstrasse 11 6340 baar 1701 baar ch zg","rank":7,"geom_st_box2d":"BOX(681867.319756213 227599.830324502,681867.319756213 227599.830324502)","lat":47.19427490234375,"num":11,"y":681867.3125,"x":227599.828125,"label":"Landhausstrasse 11 &lt;b&gt;6340 Baar&lt;/b&gt;"}}]}</v>
      </c>
      <c r="M48" s="2" t="str">
        <f t="shared" si="9"/>
        <v>681779.125</v>
      </c>
      <c r="N48" s="2" t="str">
        <f t="shared" si="10"/>
        <v>227602.0625</v>
      </c>
      <c r="O48" s="2" t="str">
        <f t="shared" si="11"/>
        <v>8.517822265625</v>
      </c>
      <c r="P48" s="2" t="str">
        <f t="shared" si="12"/>
        <v>47.194305419921875</v>
      </c>
      <c r="Q48" s="8" t="str">
        <f t="shared" si="13"/>
        <v>Karte</v>
      </c>
      <c r="R48" s="2" t="str">
        <f t="shared" si="14"/>
        <v>uU mehrere Adressen</v>
      </c>
    </row>
    <row r="49" spans="1:18" x14ac:dyDescent="0.2">
      <c r="A49" s="3" t="s">
        <v>310</v>
      </c>
      <c r="B49" s="3" t="s">
        <v>311</v>
      </c>
      <c r="C49" s="3" t="s">
        <v>312</v>
      </c>
      <c r="D49" s="3" t="s">
        <v>21</v>
      </c>
      <c r="E49" s="3" t="s">
        <v>313</v>
      </c>
      <c r="F49" s="3" t="s">
        <v>314</v>
      </c>
      <c r="G49" s="3" t="s">
        <v>315</v>
      </c>
      <c r="H49" s="3" t="s">
        <v>316</v>
      </c>
      <c r="I49" s="3" t="s">
        <v>70</v>
      </c>
      <c r="J49" s="3" t="s">
        <v>27</v>
      </c>
      <c r="K49" s="1" t="str">
        <f t="shared" si="0"/>
        <v>Zürcherstrasse 241 Windisch</v>
      </c>
      <c r="L49" s="2" t="str">
        <f t="shared" si="8"/>
        <v>{"fuzzy":"true","results":[]}</v>
      </c>
      <c r="M49" s="2" t="str">
        <f t="shared" si="9"/>
        <v>Adresse nicht eindeutig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8" t="str">
        <f t="shared" si="13"/>
        <v xml:space="preserve"> </v>
      </c>
      <c r="R49" s="2" t="str">
        <f t="shared" si="14"/>
        <v/>
      </c>
    </row>
    <row r="50" spans="1:18" x14ac:dyDescent="0.2">
      <c r="A50" s="3" t="s">
        <v>317</v>
      </c>
      <c r="B50" s="3" t="s">
        <v>318</v>
      </c>
      <c r="C50" s="3" t="s">
        <v>80</v>
      </c>
      <c r="D50" s="3" t="s">
        <v>21</v>
      </c>
      <c r="E50" s="3" t="s">
        <v>319</v>
      </c>
      <c r="F50" s="3" t="s">
        <v>320</v>
      </c>
      <c r="G50" s="3" t="s">
        <v>321</v>
      </c>
      <c r="H50" s="3" t="s">
        <v>322</v>
      </c>
      <c r="I50" s="3" t="s">
        <v>26</v>
      </c>
      <c r="J50" s="3" t="s">
        <v>27</v>
      </c>
      <c r="K50" s="1" t="str">
        <f t="shared" si="0"/>
        <v>St. Urbanstrasse 67 Langenthal</v>
      </c>
      <c r="L50" s="2" t="str">
        <f t="shared" si="8"/>
        <v>{"results":[{"id":474827,"weight":5,"attrs":{"origin":"address","geom_quadindex":"021121312210313023223","zoomlevel":10,"featureId":"1261687_0","lon":7.794120788574219,"detail":"st. urbanstrasse 67 4900 langenthal 329 langenthal ch be","rank":7,"geom_st_box2d":"BOX(626928.078008973 229526.7677657,626928.078008973 229526.7677657)","lat":47.216129302978516,"num":67,"y":626928.0625,"x":229526.765625,"label":"St. Urbanstrasse 67 &lt;b&gt;4900 Langenthal&lt;/b&gt;"}},{"id":474828,"weight":1,"attrs":{"origin":"address","geom_quadindex":"021121312211220031222","zoomlevel":10,"featureId":"190649159_0","lon":7.794600486755371,"detail":"st. urbanstrasse 67c 4900 langenthal 329 langenthal ch be","rank":7,"geom_st_box2d":"BOX(626964.521938583 229500.766586826,626964.521938583 229500.766586826)","lat":47.21589279174805,"num":67,"y":626964.5,"x":229500.765625,"label":"St. Urbanstrasse 67c &lt;b&gt;4900 Langenthal&lt;/b&gt;"}}]}</v>
      </c>
      <c r="M50" s="2" t="str">
        <f t="shared" si="9"/>
        <v>626928.0625</v>
      </c>
      <c r="N50" s="2" t="str">
        <f t="shared" si="10"/>
        <v>229526.765625</v>
      </c>
      <c r="O50" s="2" t="str">
        <f t="shared" si="11"/>
        <v>7.794120788574219</v>
      </c>
      <c r="P50" s="2" t="str">
        <f t="shared" si="12"/>
        <v>47.216129302978516</v>
      </c>
      <c r="Q50" s="8" t="str">
        <f t="shared" si="13"/>
        <v>Karte</v>
      </c>
      <c r="R50" s="2" t="str">
        <f t="shared" si="14"/>
        <v>uU mehrere Adressen</v>
      </c>
    </row>
    <row r="51" spans="1:18" x14ac:dyDescent="0.2">
      <c r="A51" s="3" t="s">
        <v>323</v>
      </c>
      <c r="B51" s="3" t="s">
        <v>324</v>
      </c>
      <c r="C51" s="3" t="s">
        <v>292</v>
      </c>
      <c r="D51" s="3" t="s">
        <v>21</v>
      </c>
      <c r="E51" s="3" t="s">
        <v>325</v>
      </c>
      <c r="F51" s="3" t="s">
        <v>326</v>
      </c>
      <c r="G51" s="3" t="s">
        <v>90</v>
      </c>
      <c r="H51" s="3" t="s">
        <v>91</v>
      </c>
      <c r="I51" s="3" t="s">
        <v>92</v>
      </c>
      <c r="J51" s="3" t="s">
        <v>27</v>
      </c>
      <c r="K51" s="1" t="str">
        <f t="shared" si="0"/>
        <v>Bienentalstrasse 7 Liestal</v>
      </c>
      <c r="L51" s="2" t="str">
        <f t="shared" si="8"/>
        <v>{"results":[{"id":1152248,"weight":4,"attrs":{"origin":"address","geom_quadindex":"021101213032312122333","zoomlevel":10,"featureId":"422122_0","lon":7.721092224121094,"detail":"bienentalstrasse 7 4410 liestal 2829 liestal ch bl","rank":7,"geom_st_box2d":"BOX(621287.505713689 259760.810435537,621287.505713689 259760.810435537)","lat":47.4882698059082,"num":7,"y":621287.5,"x":259760.8125,"label":"Bienentalstrasse 7 &lt;b&gt;4410 Liestal&lt;/b&gt;"}},{"id":1152249,"weight":2,"attrs":{"origin":"address","geom_quadindex":"021101213211002332000","zoomlevel":10,"featureId":"245015238_0","lon":7.721917629241943,"detail":"bienentalstrasse 7a 4410 liestal 2829 liestal ch bl","rank":7,"geom_st_box2d":"BOX(621350.179530152 259632.431829571,621350.179530152 259632.431829571)","lat":47.48711395263672,"num":7,"y":621350.1875,"x":259632.4375,"label":"Bienentalstrasse 7a &lt;b&gt;4410 Liestal&lt;/b&gt;"}},{"id":1152250,"weight":2,"attrs":{"origin":"address","geom_quadindex":"021101213210311032000","zoomlevel":10,"featureId":"245016544_0","lon":7.721331596374512,"detail":"bienentalstrasse 7b 4410 liestal 2829 liestal ch bl","rank":7,"geom_st_box2d":"BOX(621306.254410884 259559.288507182,621306.254410884 259559.288507182)","lat":47.48645782470703,"num":7,"y":621306.25,"x":259559.28125,"label":"Bienentalstrasse 7b &lt;b&gt;4410 Liestal&lt;/b&gt;"}},{"id":1152251,"weight":2,"attrs":{"origin":"address","geom_quadindex":"021101213211030222003","zoomlevel":10,"featureId":"245015239_0","lon":7.722411155700684,"detail":"bienentalstrasse 7c 4410 liestal 2829 liestal ch bl","rank":7,"geom_st_box2d":"BOX(621387.464591502 259602.700604317,621387.464591502 259602.700604317)","lat":47.48684310913086,"num":7,"y":621387.4375,"x":259602.703125,"label":"Bienentalstrasse 7c &lt;b&gt;4410 Liestal&lt;/b&gt;"}},{"id":1152252,"weight":2,"attrs":{"origin":"address","geom_quadindex":"021101213211011203101","zoomlevel":10,"featureId":"245015240_0","lon":7.722873687744141,"detail":"bienentalstrasse 7d 4410 liestal 2829 liestal ch bl","rank":7,"geom_st_box2d":"BOX(621422.1008396 259668.828899805,621422.1008396 259668.828899805)","lat":47.4874382019043,"num":7,"y":621422.125,"x":259668.828125,"label":"Bienentalstrasse 7d &lt;b&gt;4410 Liestal&lt;/b&gt;"}},{"id":1152253,"weight":2,"attrs":{"origin":"address","geom_quadindex":"021101213211011330010","zoomlevel":10,"featureId":"245015241_0","lon":7.72310209274292,"detail":"bienentalstrasse 7e 4410 liestal 2829 liestal ch bl","rank":7,"geom_st_box2d":"BOX(621439.318779942 259665.390099101,621439.318779942 259665.390099101)","lat":47.48740768432617,"num":7,"y":621439.3125,"x":259665.390625,"label":"Bienentalstrasse 7e &lt;b&gt;4410 Liestal&lt;/b&gt;"}},{"id":1152254,"weight":2,"attrs":{"origin":"address","geom_quadindex":"021101213211200233002","zoomlevel":10,"featureId":"2355921_0","lon":7.721769332885742,"detail":"bienentalstrasse 7f 4410 liestal 2829 liestal ch bl","rank":7,"geom_st_box2d":"BOX(621339.301364911 259544.007038646,621339.301364911 259544.007038646)","lat":47.4863166809082,"num":7,"y":621339.3125,"x":259544.0,"label":"Bienentalstrasse 7f &lt;b&gt;4410 Liestal&lt;/b&gt;"}},{"id":1152255,"weight":2,"attrs":{"origin":"address","geom_quadindex":"021101213210102011223","zoomlevel":10,"featureId":"245016532_0","lon":7.720228672027588,"detail":"bienentalstrasse 7g 4410 liestal 2829 liestal ch bl","rank":7,"geom_st_box2d":"BOX(621222.791996439 259654.848404904,621222.791996439 259654.848404904)","lat":47.48731994628906,"num":7,"y":621222.8125,"x":259654.84375,"label":"Bienentalstrasse 7g &lt;b&gt;4410 Liestal&lt;/b&gt;"}},{"id":1152256,"weight":2,"attrs":{"origin":"address","geom_quadindex":"021101213210102312100","zoomlevel":10,"featureId":"245015242_0","lon":7.720388412475586,"detail":"bienentalstrasse 7h 4410 liestal 2829 liestal ch bl","rank":7,"geom_st_box2d":"BOX(621234.871072048 259639.584722144,621234.871072048 259639.584722144)","lat":47.4871826171875,"num":7,"y":621234.875,"x":259639.578125,"label":"Bienentalstrasse 7h &lt;b&gt;4410 Liestal&lt;/b&gt;"}},{"id":1152257,"weight":2,"attrs":{"origin":"address","geom_quadindex":"021101213033222333232","zoomlevel":10,"featureId":"245043265_1","lon":7.721986293792725,"detail":"bienentalstrasse 7i 4410 liestal 2829 liestal ch bl","rank":7,"geom_st_box2d":"BOX(621355.141019119 259687.85404901,621355.141019119 259687.85404901)","lat":47.48760986328125,"num":7,"y":621355.125,"x":259687.859375,"label":"Bienentalstrasse 7i &lt;b&gt;4410 Liestal&lt;/b&gt;"}},{"id":1152258,"weight":2,"attrs":{"origin":"address","geom_quadindex":"021101213210132321102","zoomlevel":10,"featureId":"245016979_1","lon":7.721117973327637,"detail":"bienentalstrasse 7j 4410 liestal 2829 liestal ch bl","rank":7,"geom_st_box2d":"BOX(621290.113342074 259576.869104636,621290.113342074 259576.869104636)","lat":47.48661422729492,"num":7,"y":621290.125,"x":259576.875,"label":"Bienentalstrasse 7j &lt;b&gt;4410 Liestal&lt;/b&gt;"}},{"id":1152259,"weight":2,"attrs":{"origin":"address","geom_quadindex":"021101213211200133133","zoomlevel":10,"featureId":"245016935_1","lon":7.722006797790527,"detail":"bienentalstrasse 7l 4410 liestal 2829 liestal ch bl","rank":7,"geom_st_box2d":"BOX(621357.159146701 259557.73000193,621357.159146701 259557.73000193)","lat":47.48644256591797,"num":7,"y":621357.1875,"x":259557.734375,"label":"Bienentalstrasse 7l &lt;b&gt;4410 Liestal&lt;/b&gt;"}}]}</v>
      </c>
      <c r="M51" s="2" t="str">
        <f t="shared" si="9"/>
        <v>621287.5</v>
      </c>
      <c r="N51" s="2" t="str">
        <f t="shared" si="10"/>
        <v>259760.8125</v>
      </c>
      <c r="O51" s="2" t="str">
        <f t="shared" si="11"/>
        <v>7.721092224121094</v>
      </c>
      <c r="P51" s="2" t="str">
        <f t="shared" si="12"/>
        <v>47.4882698059082</v>
      </c>
      <c r="Q51" s="8" t="str">
        <f t="shared" si="13"/>
        <v>Karte</v>
      </c>
      <c r="R51" s="2" t="str">
        <f t="shared" si="14"/>
        <v>uU mehrere Adressen</v>
      </c>
    </row>
    <row r="52" spans="1:18" x14ac:dyDescent="0.2">
      <c r="A52" s="3" t="s">
        <v>327</v>
      </c>
      <c r="B52" s="3" t="s">
        <v>328</v>
      </c>
      <c r="C52" s="3" t="s">
        <v>329</v>
      </c>
      <c r="D52" s="3" t="s">
        <v>21</v>
      </c>
      <c r="E52" s="3" t="s">
        <v>330</v>
      </c>
      <c r="F52" s="3" t="s">
        <v>331</v>
      </c>
      <c r="G52" s="3" t="s">
        <v>332</v>
      </c>
      <c r="H52" s="3" t="s">
        <v>333</v>
      </c>
      <c r="I52" s="3" t="s">
        <v>334</v>
      </c>
      <c r="J52" s="3" t="s">
        <v>27</v>
      </c>
      <c r="K52" s="1" t="str">
        <f t="shared" si="0"/>
        <v>route de l'Hôpital 140 Marsens</v>
      </c>
      <c r="L52" s="2" t="str">
        <f t="shared" si="8"/>
        <v>{"fuzzy":"true","results":[]}</v>
      </c>
      <c r="M52" s="2" t="str">
        <f t="shared" si="9"/>
        <v>Adresse nicht eindeutig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8" t="str">
        <f t="shared" si="13"/>
        <v xml:space="preserve"> </v>
      </c>
      <c r="R52" s="2" t="str">
        <f t="shared" si="14"/>
        <v/>
      </c>
    </row>
    <row r="53" spans="1:18" x14ac:dyDescent="0.2">
      <c r="A53" s="3" t="s">
        <v>335</v>
      </c>
      <c r="B53" s="3" t="s">
        <v>336</v>
      </c>
      <c r="C53" s="3" t="s">
        <v>337</v>
      </c>
      <c r="D53" s="3" t="s">
        <v>21</v>
      </c>
      <c r="E53" s="3" t="s">
        <v>338</v>
      </c>
      <c r="F53" s="3" t="s">
        <v>339</v>
      </c>
      <c r="G53" s="3" t="s">
        <v>340</v>
      </c>
      <c r="H53" s="3" t="s">
        <v>341</v>
      </c>
      <c r="I53" s="3" t="s">
        <v>309</v>
      </c>
      <c r="J53" s="3" t="s">
        <v>27</v>
      </c>
      <c r="K53" s="1" t="str">
        <f t="shared" si="0"/>
        <v>Widenstrasse 55 Oberwil b. Zug</v>
      </c>
      <c r="L53" s="2" t="str">
        <f t="shared" si="8"/>
        <v>{"results":[{"id":86776,"weight":6,"attrs":{"origin":"address","geom_quadindex":"030023013211231110122","zoomlevel":10,"featureId":"319691_0","lon":8.512340545654297,"detail":"widenstrasse 55 6317 oberwil b. zug 1711 zug ch zg","rank":7,"geom_st_box2d":"BOX(681440.220796464 222010.175916796,681440.220796464 222010.175916796)","lat":47.1440544128418,"num":55,"y":681440.25,"x":222010.171875,"label":"Widenstrasse 55 &lt;b&gt;6317 Oberwil b. Zug&lt;/b&gt;"}},{"id":86777,"weight":6,"attrs":{"origin":"address","geom_quadindex":"030023013211231110132","zoomlevel":10,"featureId":"319686_0","lon":8.512348175048828,"detail":"widenstrasse 55 6317 oberwil b. zug 1711 zug ch zg","rank":7,"geom_st_box2d":"BOX(681440.829795506 222010.091917668,681440.829795506 222010.091917668)","lat":47.1440544128418,"num":55,"y":681440.8125,"x":222010.09375,"label":"Widenstrasse 55 &lt;b&gt;6317 Oberwil b. Zug&lt;/b&gt;"}},{"id":86791,"weight":6,"attrs":{"origin":"address","geom_quadindex":"030023013211211202132","zoomlevel":10,"featureId":"191771335_0","lon":8.512070655822754,"detail":"widenstrasse 55.1 6317 oberwil b. zug 1711 zug ch zg","rank":7,"geom_st_box2d":"BOX(681419.220650755 222050.175738985,681419.220650755 222050.175738985)","lat":47.14441680908203,"num":551,"y":681419.25,"x":222050.171875,"label":"Widenstrasse 55.1 &lt;b&gt;6317 Oberwil b. Zug&lt;/b&gt;"}},{"id":87014,"weight":6,"attrs":{"origin":"address","geom_quadindex":"030023013211101023110","zoomlevel":10,"featureId":"191776235_0","lon":8.512909889221191,"detail":"widenstrasse 55.1 6317 oberwil b. zug 1711 zug ch zg","rank":7,"geom_st_box2d":"BOX(681481.172864588 222176.190287476,681481.172864588 222176.190287476)","lat":47.14554214477539,"num":551,"y":681481.1875,"x":222176.1875,"label":"Widenstrasse 55.1 &lt;b&gt;6317 Oberwil b. Zug&lt;/b&gt;"}},{"id":87015,"weight":6,"attrs":{"origin":"address","geom_quadindex":"030023013213013110231","zoomlevel":10,"featureId":"191780956_0","lon":8.512314796447754,"detail":"widenstrasse 55.2 6317 oberwil b. zug 1711 zug ch zg","rank":7,"geom_st_box2d":"BOX(681439.49223585 221920.707273094,681439.49223585 221920.707273094)","lat":47.14324951171875,"num":552,"y":681439.5,"x":221920.703125,"label":"Widenstrasse 55.2 &lt;b&gt;6317 Oberwil b. Zug&lt;/b&gt;"}},{"id":87016,"weight":6,"attrs":{"origin":"address","geom_quadindex":"030023013211321222311","zoomlevel":10,"featureId":"191770784_0","lon":8.512836456298828,"detail":"widenstrasse 55.2 6317 oberwil b. zug 1711 zug ch zg","rank":7,"geom_st_box2d":"BOX(681478.220841949 221984.176054558,681478.220841949 221984.176054558)","lat":47.14381790161133,"num":552,"y":681478.25,"x":221984.171875,"label":"Widenstrasse 55.2 &lt;b&gt;6317 Oberwil b. Zug&lt;/b&gt;"}},{"id":87017,"weight":6,"attrs":{"origin":"address","geom_quadindex":"030023013211030202323","zoomlevel":10,"featureId":"191771336_0","lon":8.511685371398926,"detail":"widenstrasse 55.2 6317 oberwil b. zug 1711 zug ch zg","rank":7,"geom_st_box2d":"BOX(681389.220453698 222107.175486757,681389.220453698 222107.175486757)","lat":47.144935607910156,"num":552,"y":681389.25,"x":222107.171875,"label":"Widenstrasse 55.2 &lt;b&gt;6317 Oberwil b. Zug&lt;/b&gt;"}},{"id":86778,"weight":1,"attrs":{"origin":"address","geom_quadindex":"030023013211231222223","zoomlevel":10,"featureId":"191241991_0","lon":8.512025833129883,"detail":"widenstrasse 55a 6317 oberwil b. zug 1711 zug ch zg","rank":7,"geom_st_box2d":"BOX(681416.708981604 221982.714005348,681416.708981604 221982.714005348)","lat":47.1438102722168,"num":55,"y":681416.6875,"x":221982.71875,"label":"Widenstrasse 55a &lt;b&gt;6317 Oberwil b. Zug&lt;/b&gt;"}}]}</v>
      </c>
      <c r="M53" s="2" t="str">
        <f t="shared" si="9"/>
        <v>681440.25</v>
      </c>
      <c r="N53" s="2" t="str">
        <f t="shared" si="10"/>
        <v>222010.171875</v>
      </c>
      <c r="O53" s="2" t="str">
        <f t="shared" si="11"/>
        <v>8.512340545654297</v>
      </c>
      <c r="P53" s="2" t="str">
        <f t="shared" si="12"/>
        <v>47.1440544128418</v>
      </c>
      <c r="Q53" s="8" t="str">
        <f t="shared" si="13"/>
        <v>Karte</v>
      </c>
      <c r="R53" s="2" t="str">
        <f t="shared" si="14"/>
        <v>uU mehrere Adressen</v>
      </c>
    </row>
    <row r="54" spans="1:18" x14ac:dyDescent="0.2">
      <c r="A54" s="3" t="s">
        <v>342</v>
      </c>
      <c r="B54" s="3" t="s">
        <v>343</v>
      </c>
      <c r="C54" s="3" t="s">
        <v>20</v>
      </c>
      <c r="D54" s="3" t="s">
        <v>21</v>
      </c>
      <c r="E54" s="3" t="s">
        <v>344</v>
      </c>
      <c r="F54" s="3" t="s">
        <v>345</v>
      </c>
      <c r="G54" s="3" t="s">
        <v>346</v>
      </c>
      <c r="H54" s="3" t="s">
        <v>347</v>
      </c>
      <c r="I54" s="3" t="s">
        <v>85</v>
      </c>
      <c r="J54" s="3" t="s">
        <v>27</v>
      </c>
      <c r="K54" s="1" t="str">
        <f t="shared" si="0"/>
        <v>Grütstrasse 60 Kilchberg ZH</v>
      </c>
      <c r="L54" s="2" t="str">
        <f t="shared" si="8"/>
        <v>{"results":[{"id":1283865,"weight":6,"attrs":{"origin":"address","geom_quadindex":"030003322012002020120","zoomlevel":10,"featureId":"57731_0","lon":8.536130905151367,"detail":"gruetstrasse 60 8802 kilchberg zh 135 kilchberg _zh_ ch zh","rank":7,"geom_st_box2d":"BOX(682970.862497259 241602.915851879,682970.862497259 241602.915851879)","lat":47.32007598876953,"num":60,"y":682970.875,"x":241602.921875,"label":"Gr\u00fctstrasse 60 &lt;b&gt;8802 Kilchberg ZH&lt;/b&gt;"}}]}</v>
      </c>
      <c r="M54" s="2" t="str">
        <f t="shared" si="9"/>
        <v>682970.875</v>
      </c>
      <c r="N54" s="2" t="str">
        <f t="shared" si="10"/>
        <v>241602.921875</v>
      </c>
      <c r="O54" s="2" t="str">
        <f t="shared" si="11"/>
        <v>8.536130905151367</v>
      </c>
      <c r="P54" s="2" t="str">
        <f t="shared" si="12"/>
        <v>47.32007598876953</v>
      </c>
      <c r="Q54" s="8" t="str">
        <f t="shared" si="13"/>
        <v>Karte</v>
      </c>
      <c r="R54" s="2" t="str">
        <f t="shared" si="14"/>
        <v/>
      </c>
    </row>
    <row r="55" spans="1:18" x14ac:dyDescent="0.2">
      <c r="A55" s="3" t="s">
        <v>348</v>
      </c>
      <c r="B55" s="3" t="s">
        <v>349</v>
      </c>
      <c r="C55" s="3" t="s">
        <v>350</v>
      </c>
      <c r="D55" s="3" t="s">
        <v>21</v>
      </c>
      <c r="E55" s="3" t="s">
        <v>351</v>
      </c>
      <c r="F55" s="3" t="s">
        <v>127</v>
      </c>
      <c r="G55" s="3" t="s">
        <v>352</v>
      </c>
      <c r="H55" s="3" t="s">
        <v>353</v>
      </c>
      <c r="I55" s="3" t="s">
        <v>62</v>
      </c>
      <c r="J55" s="3" t="s">
        <v>27</v>
      </c>
      <c r="K55" s="1" t="str">
        <f t="shared" si="0"/>
        <v>Schafmattstrasse 1 St. Urban</v>
      </c>
      <c r="L55" s="2" t="str">
        <f t="shared" si="8"/>
        <v>{"results":[{"id":680850,"weight":4,"attrs":{"origin":"address","geom_quadindex":"021130200230100121202","zoomlevel":10,"featureId":"184387_0","lon":7.842762470245361,"detail":"schafmattstrasse 1 4915 st. urban 1139 pfaffnau ch lu","rank":7,"geom_st_box2d":"BOX(630604.690779069 231083.916021653,630604.690779069 231083.916021653)","lat":47.229976654052734,"num":1,"y":630604.6875,"x":231083.921875,"label":"Schafmattstrasse 1 &lt;b&gt;4915 St. Urban&lt;/b&gt;"}},{"id":680851,"weight":1,"attrs":{"origin":"address","geom_quadindex":"021130200212333112223","zoomlevel":10,"featureId":"184383_0","lon":7.8439764976501465,"detail":"schafmattstrasse 1b 4915 st. urban 1139 pfaffnau ch lu","rank":7,"geom_st_box2d":"BOX(630696.485670852 231115.771640189,630696.485670852 231115.771640189)","lat":47.23025894165039,"num":1,"y":630696.5,"x":231115.765625,"label":"Schafmattstrasse 1b &lt;b&gt;4915 St. Urban&lt;/b&gt;"}},{"id":680852,"weight":1,"attrs":{"origin":"address","geom_quadindex":"021130200212302101220","zoomlevel":10,"featureId":"191591752_0","lon":7.842766284942627,"detail":"schafmattstrasse 1c 4915 st. urban 1139 pfaffnau ch lu","rank":7,"geom_st_box2d":"BOX(630604.48614097 231178.769404388,630604.48614097 231178.769404388)","lat":47.23082733154297,"num":1,"y":630604.5,"x":231178.765625,"label":"Schafmattstrasse 1c &lt;b&gt;4915 St. Urban&lt;/b&gt;"}},{"id":680853,"weight":1,"attrs":{"origin":"address","geom_quadindex":"021130200212122000011","zoomlevel":10,"featureId":"184382_0","lon":7.842545509338379,"detail":"schafmattstrasse 1d 4915 st. urban 1139 pfaffnau ch lu","rank":7,"geom_st_box2d":"BOX(630587.485878964 231239.768137606,630587.485878964 231239.768137606)","lat":47.23137664794922,"num":1,"y":630587.5,"x":231239.765625,"label":"Schafmattstrasse 1d &lt;b&gt;4915 St. Urban&lt;/b&gt;"}},{"id":680854,"weight":1,"attrs":{"origin":"address","geom_quadindex":"021130200203133333203","zoomlevel":10,"featureId":"184388_0","lon":7.840939521789551,"detail":"schafmattstrasse 1p 4915 st. urban 1139 pfaffnau ch lu","rank":7,"geom_st_box2d":"BOX(630466.000161711 231212.000000461,630466.000161711 231212.000000461)","lat":47.23113250732422,"num":1,"y":630466.0,"x":231212.0,"label":"Schafmattstrasse 1p &lt;b&gt;4915 St. Urban&lt;/b&gt;"}},{"id":680855,"weight":1,"attrs":{"origin":"address","geom_quadindex":"021130200230020230001","zoomlevel":10,"featureId":"184401_0","lon":7.841067314147949,"detail":"schafmattstrasse 4 4915 st. urban 1139 pfaffnau ch lu","rank":7,"geom_st_box2d":"BOX(630476.685603301 231012.908696763,630476.685603301 231012.908696763)","lat":47.22934341430664,"num":4,"y":630476.6875,"x":231012.90625,"label":"Schafmattstrasse 4 &lt;b&gt;4915 St. Urban&lt;/b&gt;"}},{"id":680856,"weight":1,"attrs":{"origin":"address","geom_quadindex":"021130200230211112212","zoomlevel":10,"featureId":"190463948_0","lon":7.842425346374512,"detail":"schafmattstrasse 6 4915 st. urban 1139 pfaffnau ch lu","rank":7,"geom_st_box2d":"BOX(630579.76881488 230970.536660625,630579.76881488 230970.536660625)","lat":47.22895812988281,"num":6,"y":630579.75,"x":230970.53125,"label":"Schafmattstrasse 6 &lt;b&gt;4915 St. Urban&lt;/b&gt;"}},{"id":680857,"weight":1,"attrs":{"origin":"address","geom_quadindex":"021130200230321000100","zoomlevel":10,"featureId":"190997750_0","lon":7.842918395996094,"detail":"schafmattstrasse 6a 4915 st. urban 1139 pfaffnau ch lu","rank":7,"geom_st_box2d":"BOX(630617.35376068 230917.582998293,630617.35376068 230917.582998293)","lat":47.228477478027344,"num":6,"y":630617.375,"x":230917.578125,"label":"Schafmattstrasse 6a &lt;b&gt;4915 St. Urban&lt;/b&gt;"}},{"id":680858,"weight":1,"attrs":{"origin":"address","geom_quadindex":"021130200230320310303","zoomlevel":10,"featureId":"191136410_0","lon":7.842825412750244,"detail":"schafmattstrasse 6b 4915 st. urban 1139 pfaffnau ch lu","rank":7,"geom_st_box2d":"BOX(630610.419950761 230900.891203259,630610.419950761 230900.891203259)","lat":47.228328704833984,"num":6,"y":630610.4375,"x":230900.890625,"label":"Schafmattstrasse 6b &lt;b&gt;4915 St. Urban&lt;/b&gt;"}},{"id":680859,"weight":1,"attrs":{"origin":"address","geom_quadindex":"021130200230301203110","zoomlevel":10,"featureId":"184402_0","lon":7.842978477478027,"detail":"schafmattstrasse 8 4915 st. urban 1139 pfaffnau ch lu","rank":7,"geom_st_box2d":"BOX(630621.72544263 230958.133361675,630621.72544263 230958.133361675)","lat":47.228843688964844,"num":8,"y":630621.75,"x":230958.140625,"label":"Schafmattstrasse 8 &lt;b&gt;4915 St. Urban&lt;/b&gt;"}}]}</v>
      </c>
      <c r="M55" s="2" t="str">
        <f t="shared" si="9"/>
        <v>630604.6875</v>
      </c>
      <c r="N55" s="2" t="str">
        <f t="shared" si="10"/>
        <v>231083.921875</v>
      </c>
      <c r="O55" s="2" t="str">
        <f t="shared" si="11"/>
        <v>7.842762470245361</v>
      </c>
      <c r="P55" s="2" t="str">
        <f t="shared" si="12"/>
        <v>47.229976654052734</v>
      </c>
      <c r="Q55" s="8" t="str">
        <f t="shared" si="13"/>
        <v>Karte</v>
      </c>
      <c r="R55" s="2" t="str">
        <f t="shared" si="14"/>
        <v>uU mehrere Adressen</v>
      </c>
    </row>
    <row r="56" spans="1:18" x14ac:dyDescent="0.2">
      <c r="A56" s="3" t="s">
        <v>354</v>
      </c>
      <c r="B56" s="3" t="s">
        <v>355</v>
      </c>
      <c r="C56" s="3" t="s">
        <v>288</v>
      </c>
      <c r="D56" s="3" t="s">
        <v>21</v>
      </c>
      <c r="E56" s="3" t="s">
        <v>59</v>
      </c>
      <c r="F56" s="3" t="s">
        <v>356</v>
      </c>
      <c r="G56" s="3" t="s">
        <v>357</v>
      </c>
      <c r="H56" s="3" t="s">
        <v>358</v>
      </c>
      <c r="I56" s="3" t="s">
        <v>62</v>
      </c>
      <c r="J56" s="3" t="s">
        <v>27</v>
      </c>
      <c r="K56" s="1" t="str">
        <f t="shared" si="0"/>
        <v>Spitalstrasse 16a Sursee</v>
      </c>
      <c r="L56" s="2" t="str">
        <f t="shared" si="8"/>
        <v>{"results":[{"id":550571,"weight":4,"attrs":{"origin":"address","geom_quadindex":"021133011031312200002","zoomlevel":10,"featureId":"3084937_0","lon":8.117960929870605,"detail":"spitalstrasse 16a 6210 sursee 1103 sursee ch lu","rank":7,"geom_st_box2d":"BOX(651504.24777333 224369.476680067,651504.24777333 224369.476680067)","lat":47.16828536987305,"num":16,"y":651504.25,"x":224369.484375,"label":"Spitalstrasse 16a &lt;b&gt;6210 Sursee&lt;/b&gt;"}}]}</v>
      </c>
      <c r="M56" s="2" t="str">
        <f t="shared" si="9"/>
        <v>651504.25</v>
      </c>
      <c r="N56" s="2" t="str">
        <f t="shared" si="10"/>
        <v>224369.484375</v>
      </c>
      <c r="O56" s="2" t="str">
        <f t="shared" si="11"/>
        <v>8.117960929870605</v>
      </c>
      <c r="P56" s="2" t="str">
        <f t="shared" si="12"/>
        <v>47.16828536987305</v>
      </c>
      <c r="Q56" s="8" t="str">
        <f t="shared" si="13"/>
        <v>Karte</v>
      </c>
      <c r="R56" s="2" t="str">
        <f t="shared" si="14"/>
        <v/>
      </c>
    </row>
    <row r="57" spans="1:18" x14ac:dyDescent="0.2">
      <c r="A57" s="3" t="s">
        <v>359</v>
      </c>
      <c r="B57" s="3" t="s">
        <v>360</v>
      </c>
      <c r="C57" s="3" t="s">
        <v>20</v>
      </c>
      <c r="D57" s="3" t="s">
        <v>21</v>
      </c>
      <c r="E57" s="3" t="s">
        <v>361</v>
      </c>
      <c r="F57" s="3" t="s">
        <v>187</v>
      </c>
      <c r="G57" s="3" t="s">
        <v>362</v>
      </c>
      <c r="H57" s="3" t="s">
        <v>363</v>
      </c>
      <c r="I57" s="3" t="s">
        <v>85</v>
      </c>
      <c r="J57" s="3" t="s">
        <v>27</v>
      </c>
      <c r="K57" s="1" t="str">
        <f t="shared" si="0"/>
        <v>Brunnenstrasse 42 Uster</v>
      </c>
      <c r="L57" s="2" t="str">
        <f t="shared" si="8"/>
        <v>{"results":[{"id":332315,"weight":4,"attrs":{"origin":"address","geom_quadindex":"030012213110030301300","zoomlevel":10,"featureId":"9072057_0","lon":8.723981857299805,"detail":"brunnenstrasse 42 8610 uster 198 uster ch zh","rank":7,"geom_st_box2d":"BOX(697110.120914191 245549.634342373,697110.120914191 245549.634342373)","lat":47.353641510009766,"num":42,"y":697110.125,"x":245549.640625,"label":"Brunnenstrasse 42 &lt;b&gt;8610 Uster&lt;/b&gt;"}},{"id":332512,"weight":4,"attrs":{"origin":"address","geom_quadindex":"030012213110031330321","zoomlevel":10,"featureId":"210204163_0","lon":8.7244234085083,"detail":"brunnenstrasse 42.1 8610 uster 198 uster ch zh","rank":7,"geom_st_box2d":"BOX(697143.575730577 245541.260389156,697143.575730577 245541.260389156)","lat":47.35356140136719,"num":421,"y":697143.5625,"x":245541.265625,"label":"Brunnenstrasse 42.1 &lt;b&gt;8610 Uster&lt;/b&gt;"}}]}</v>
      </c>
      <c r="M57" s="2" t="str">
        <f t="shared" si="9"/>
        <v>697110.125</v>
      </c>
      <c r="N57" s="2" t="str">
        <f t="shared" si="10"/>
        <v>245549.640625</v>
      </c>
      <c r="O57" s="2" t="str">
        <f t="shared" si="11"/>
        <v>8.723981857299805</v>
      </c>
      <c r="P57" s="2" t="str">
        <f t="shared" si="12"/>
        <v>47.353641510009766</v>
      </c>
      <c r="Q57" s="8" t="str">
        <f t="shared" si="13"/>
        <v>Karte</v>
      </c>
      <c r="R57" s="2" t="str">
        <f t="shared" si="14"/>
        <v>uU mehrere Adressen</v>
      </c>
    </row>
    <row r="58" spans="1:18" x14ac:dyDescent="0.2">
      <c r="A58" s="3" t="s">
        <v>364</v>
      </c>
      <c r="B58" s="3" t="s">
        <v>365</v>
      </c>
      <c r="C58" s="3" t="s">
        <v>366</v>
      </c>
      <c r="D58" s="3" t="s">
        <v>21</v>
      </c>
      <c r="E58" s="3" t="s">
        <v>367</v>
      </c>
      <c r="F58" s="3" t="s">
        <v>127</v>
      </c>
      <c r="G58" s="3" t="s">
        <v>368</v>
      </c>
      <c r="H58" s="3" t="s">
        <v>369</v>
      </c>
      <c r="I58" s="3" t="s">
        <v>123</v>
      </c>
      <c r="J58" s="3" t="s">
        <v>27</v>
      </c>
      <c r="K58" s="1" t="str">
        <f t="shared" si="0"/>
        <v>Taminaplatz 1 Valens</v>
      </c>
      <c r="L58" s="2" t="str">
        <f t="shared" si="8"/>
        <v>{"results":[{"id":544345,"weight":3,"attrs":{"origin":"address","geom_quadindex":"030310032113111003122","zoomlevel":10,"featureId":"9014915_0","lon":9.48359489440918,"detail":"taminaplatz 1 7317 valens 3294 pfaefers ch sg","rank":7,"geom_st_box2d":"BOX(755601.520095706 204135.399634205,755601.520095706 204135.399634205)","lat":46.97004318237305,"num":1,"y":755601.5,"x":204135.40625,"label":"Taminaplatz 1 &lt;b&gt;7317 Valens&lt;/b&gt;"}}]}</v>
      </c>
      <c r="M58" s="2" t="str">
        <f t="shared" si="9"/>
        <v>755601.5</v>
      </c>
      <c r="N58" s="2" t="str">
        <f t="shared" si="10"/>
        <v>204135.40625</v>
      </c>
      <c r="O58" s="2" t="str">
        <f t="shared" si="11"/>
        <v>9.48359489440918</v>
      </c>
      <c r="P58" s="2" t="str">
        <f t="shared" si="12"/>
        <v>46.97004318237305</v>
      </c>
      <c r="Q58" s="8" t="str">
        <f t="shared" si="13"/>
        <v>Karte</v>
      </c>
      <c r="R58" s="2" t="str">
        <f t="shared" si="14"/>
        <v/>
      </c>
    </row>
    <row r="59" spans="1:18" x14ac:dyDescent="0.2">
      <c r="A59" s="3" t="s">
        <v>370</v>
      </c>
      <c r="B59" s="3" t="s">
        <v>371</v>
      </c>
      <c r="C59" s="3" t="s">
        <v>372</v>
      </c>
      <c r="D59" s="3" t="s">
        <v>21</v>
      </c>
      <c r="E59" s="3" t="s">
        <v>59</v>
      </c>
      <c r="F59" s="3" t="s">
        <v>373</v>
      </c>
      <c r="G59" s="3" t="s">
        <v>374</v>
      </c>
      <c r="H59" s="3" t="s">
        <v>375</v>
      </c>
      <c r="I59" s="3" t="s">
        <v>123</v>
      </c>
      <c r="J59" s="3" t="s">
        <v>27</v>
      </c>
      <c r="K59" s="1" t="str">
        <f t="shared" si="0"/>
        <v>Spitalstrasse 5 Walenstadt</v>
      </c>
      <c r="L59" s="2" t="str">
        <f t="shared" si="8"/>
        <v>{"results":[{"id":596704,"weight":4,"attrs":{"origin":"address","geom_quadindex":"030123031130220130311","zoomlevel":10,"featureId":"2206780_0","lon":9.310816764831543,"detail":"spitalstrasse 5 8880 walenstadt 3298 walenstadt ch sg","rank":7,"geom_st_box2d":"BOX(742056.586658423 220596.08567091,742056.586658423 220596.08567091)","lat":47.12110137939453,"num":5,"y":742056.5625,"x":220596.078125,"label":"Spitalstrasse 5 &lt;b&gt;8880 Walenstadt&lt;/b&gt;"}}]}</v>
      </c>
      <c r="M59" s="2" t="str">
        <f t="shared" si="9"/>
        <v>742056.5625</v>
      </c>
      <c r="N59" s="2" t="str">
        <f t="shared" si="10"/>
        <v>220596.078125</v>
      </c>
      <c r="O59" s="2" t="str">
        <f t="shared" si="11"/>
        <v>9.310816764831543</v>
      </c>
      <c r="P59" s="2" t="str">
        <f t="shared" si="12"/>
        <v>47.12110137939453</v>
      </c>
      <c r="Q59" s="8" t="str">
        <f t="shared" si="13"/>
        <v>Karte</v>
      </c>
      <c r="R59" s="2" t="str">
        <f t="shared" si="14"/>
        <v/>
      </c>
    </row>
    <row r="60" spans="1:18" x14ac:dyDescent="0.2">
      <c r="A60" s="3" t="s">
        <v>376</v>
      </c>
      <c r="B60" s="3" t="s">
        <v>377</v>
      </c>
      <c r="C60" s="3" t="s">
        <v>378</v>
      </c>
      <c r="D60" s="3" t="s">
        <v>21</v>
      </c>
      <c r="E60" s="3" t="s">
        <v>313</v>
      </c>
      <c r="F60" s="3" t="s">
        <v>74</v>
      </c>
      <c r="G60" s="3" t="s">
        <v>379</v>
      </c>
      <c r="H60" s="3" t="s">
        <v>380</v>
      </c>
      <c r="I60" s="3" t="s">
        <v>123</v>
      </c>
      <c r="J60" s="3" t="s">
        <v>27</v>
      </c>
      <c r="K60" s="1" t="str">
        <f t="shared" si="0"/>
        <v>Zürcherstrasse 30 Wil SG</v>
      </c>
      <c r="L60" s="2" t="str">
        <f t="shared" si="8"/>
        <v>{"results":[{"id":1093793,"weight":6,"attrs":{"origin":"address","geom_quadindex":"030100220011213023302","zoomlevel":10,"featureId":"191116251_0","lon":9.040945053100586,"detail":"zuercherstrasse 30 9500 wil sg 3427 wil _sg_ ch sg","rank":7,"geom_st_box2d":"BOX(720796.991788778 258590.00991392,720796.991788778 258590.00991392)","lat":47.46698760986328,"num":30,"y":720797.0,"x":258590.015625,"label":"Z\u00fcrcherstrasse 30 &lt;b&gt;9500 Wil SG&lt;/b&gt;"}},{"id":1093794,"weight":6,"attrs":{"origin":"address","geom_quadindex":"030100220012020020000","zoomlevel":10,"featureId":"2232301_0","lon":9.036558151245117,"detail":"zuercherstrasse 30 9500 wil sg 3427 wil _sg_ ch sg","rank":7,"geom_st_box2d":"BOX(720469.081080274 258449.413207057,720469.081080274 258449.413207057)","lat":47.465782165527344,"num":30,"y":720469.0625,"x":258449.40625,"label":"Z\u00fcrcherstrasse 30 &lt;b&gt;9500 Wil SG&lt;/b&gt;"}},{"id":1093795,"weight":6,"attrs":{"origin":"address","geom_quadindex":"030100202232020221203","zoomlevel":10,"featureId":"1060969_0","lon":9.036735534667969,"detail":"zuercherstrasse 30 9500 wil sg 3427 wil _sg_ ch sg","rank":7,"geom_st_box2d":"BOX(720473.238546046 258901.294248946,720473.238546046 258901.294248946)","lat":47.469844818115234,"num":30,"y":720473.25,"x":258901.296875,"label":"Z\u00fcrcherstrasse 30 &lt;b&gt;9500 Wil SG&lt;/b&gt;"}},{"id":1093796,"weight":6,"attrs":{"origin":"address","geom_quadindex":"030100220012030213332","zoomlevel":10,"featureId":"1060962_0","lon":9.037511825561523,"detail":"zuercherstrasse 30 9500 wil sg 3427 wil _sg_ ch sg","rank":7,"geom_st_box2d":"BOX(720541.23656903 258435.288735846,720541.23656903 258435.288735846)","lat":47.465641021728516,"num":30,"y":720541.25,"x":258435.28125,"label":"Z\u00fcrcherstrasse 30 &lt;b&gt;9500 Wil SG&lt;/b&gt;"}},{"id":1093797,"weight":6,"attrs":{"origin":"address","geom_quadindex":"030100220012101122030","zoomlevel":10,"featureId":"1060964_0","lon":9.03872299194336,"detail":"zuercherstrasse 30 9500 wil sg 3427 wil _sg_ ch sg","rank":7,"geom_st_box2d":"BOX(720631.234854068 258503.289218411,720631.234854068 258503.289218411)","lat":47.46623611450195,"num":30,"y":720631.25,"x":258503.296875,"label":"Z\u00fcrcherstrasse 30 &lt;b&gt;9500 Wil SG&lt;/b&gt;"}},{"id":1093798,"weight":6,"attrs":{"origin":"address","geom_quadindex":"030100220011222121223","zoomlevel":10,"featureId":"1060972_0","lon":9.039938926696777,"detail":"zuercherstrasse 30 9500 wil sg 3427 wil _sg_ ch sg","rank":7,"geom_st_box2d":"BOX(720722.233094864 258534.289319508,720722.233094864 258534.289319508)","lat":47.46649932861328,"num":30,"y":720722.25,"x":258534.296875,"label":"Z\u00fcrcherstrasse 30 &lt;b&gt;9500 Wil SG&lt;/b&gt;"}},{"id":1093799,"weight":6,"attrs":{"origin":"address","geom_quadindex":"030100220012010310102","zoomlevel":10,"featureId":"400014939_0","lon":9.0376615524292,"detail":"zuercherstrasse 30 9500 wil sg 3427 wil _sg_ ch sg","rank":7,"geom_st_box2d":"BOX(720551.236471769 258500.28947207,720551.236471769 258500.28947207)","lat":47.466224670410156,"num":30,"y":720551.25,"x":258500.296875,"label":"Z\u00fcrcherstrasse 30 &lt;b&gt;9500 Wil SG&lt;/b&gt;"}},{"id":1093800,"weight":6,"attrs":{"origin":"address","geom_quadindex":"030100220010023010013","zoomlevel":10,"featureId":"400014971_0","lon":9.037121772766113,"detail":"zuercherstrasse 30 9500 wil sg 3427 wil _sg_ ch sg","rank":7,"geom_st_box2d":"BOX(720507.237593977 258661.291490518,720507.237593977 258661.291490518)","lat":47.467681884765625,"num":30,"y":720507.25,"x":258661.296875,"label":"Z\u00fcrcherstrasse 30 &lt;b&gt;9500 Wil SG&lt;/b&gt;"}},{"id":1093801,"weight":6,"attrs":{"origin":"address","geom_quadindex":"030100220003000200132","zoomlevel":10,"featureId":"400014944_0","lon":9.03349781036377,"detail":"zuercherstrasse 30 9500 wil sg 3427 wil _sg_ ch sg","rank":7,"geom_st_box2d":"BOX(720237.242831314 258499.290583605,720237.242831314 258499.290583605)","lat":47.46627426147461,"num":30,"y":720237.25,"x":258499.296875,"label":"Z\u00fcrcherstrasse 30 &lt;b&gt;9500 Wil SG&lt;/b&gt;"}},{"id":1093802,"weight":6,"attrs":{"origin":"address","geom_quadindex":"030100220003100010313","zoomlevel":10,"featureId":"1060971_0","lon":9.03515911102295,"detail":"zuercherstrasse 30 9500 wil sg 3427 wil _sg_ ch sg","rank":7,"geom_st_box2d":"BOX(720362.240308088 258513.290279325,720362.240308088 258513.290279325)","lat":47.46637725830078,"num":30,"y":720362.25,"x":258513.296875,"label":"Z\u00fcrcherstrasse 30 &lt;b&gt;9500 Wil SG&lt;/b&gt;"}},{"id":1093803,"weight":6,"attrs":{"origin":"address","geom_quadindex":"030100220001121131023","zoomlevel":10,"featureId":"400014965_0","lon":9.03580093383789,"detail":"zuercherstrasse 30 9500 wil sg 3427 wil _sg_ ch sg","rank":7,"geom_st_box2d":"BOX(720407.239527946 258682.291882594,720407.239527946 258682.291882594)","lat":47.46788787841797,"num":30,"y":720407.25,"x":258682.296875,"label":"Z\u00fcrcherstrasse 30 &lt;b&gt;9500 Wil SG&lt;/b&gt;"}},{"id":1093804,"weight":6,"attrs":{"origin":"address","geom_quadindex":"030100220010003030011","zoomlevel":10,"featureId":"400014972_0","lon":9.03713607788086,"detail":"zuercherstrasse 30 9500 wil sg 3427 wil _sg_ ch sg","rank":7,"geom_st_box2d":"BOX(720507.237669592 258713.292093492,720507.237669592 258713.292093492)","lat":47.46814727783203,"num":30,"y":720507.25,"x":258713.296875,"label":"Z\u00fcrcherstrasse 30 &lt;b&gt;9500 Wil SG&lt;/b&gt;"}},{"id":1093805,"weight":6,"attrs":{"origin":"address","geom_quadindex":"030100220010313223323","zoomlevel":10,"featureId":"1060968_0","lon":9.039392471313477,"detail":"zuercherstrasse 30 9500 wil sg 3427 wil _sg_ ch sg","rank":7,"geom_st_box2d":"BOX(720680.234042915 258574.290000105,720680.234042915 258574.290000105)","lat":47.46686553955078,"num":30,"y":720680.25,"x":258574.296875,"label":"Z\u00fcrcherstrasse 30 &lt;b&gt;9500 Wil SG&lt;/b&gt;"}},{"id":1093806,"weight":6,"attrs":{"origin":"address","geom_quadindex":"030100220001233201020","zoomlevel":10,"featureId":"400014938_0","lon":9.034686088562012,"detail":"zuercherstrasse 30 9500 wil sg 3427 wil _sg_ ch sg","rank":7,"geom_st_box2d":"BOX(720326.241036418 258529.290552222,720326.241036418 258529.290552222)","lat":47.46652603149414,"num":30,"y":720326.25,"x":258529.296875,"label":"Z\u00fcrcherstrasse 30 &lt;b&gt;9500 Wil SG&lt;/b&gt;"}},{"id":1093807,"weight":6,"attrs":{"origin":"address","geom_quadindex":"030100220003121121322","zoomlevel":10,"featureId":"1060961_0","lon":9.03565788269043,"detail":"zuercherstrasse 30 9500 wil sg 3427 wil _sg_ ch sg","rank":7,"geom_st_box2d":"BOX(720401.239476283 258446.289458228,720401.239476283 258446.289458228)","lat":47.46576690673828,"num":30,"y":720401.25,"x":258446.296875,"label":"Z\u00fcrcherstrasse 30 &lt;b&gt;9500 Wil SG&lt;/b&gt;"}},{"id":1093808,"weight":6,"attrs":{"origin":"address","geom_quadindex":"030100220001210220102","zoomlevel":10,"featureId":"1060967_0","lon":9.034296989440918,"detail":"zuercherstrasse 30 9500 wil sg 3427 wil _sg_ ch sg","rank":7,"geom_st_box2d":"BOX(720295.241656241 258610.291387076,720295.241656241 258610.291387076)","lat":47.467262268066406,"num":30,"y":720295.25,"x":258610.296875,"label":"Z\u00fcrcherstrasse 30 &lt;b&gt;9500 Wil SG&lt;/b&gt;"}},{"id":1093809,"weight":6,"attrs":{"origin":"address","geom_quadindex":"030100220003001031321","zoomlevel":10,"featureId":"1060973_0","lon":9.034029960632324,"detail":"zuercherstrasse 30 9500 wil sg 3427 wil _sg_ ch sg","rank":7,"geom_st_box2d":"BOX(720277.242021521 258505.290496031,720277.242021521 258505.290496031)","lat":47.4663200378418,"num":30,"y":720277.25,"x":258505.296875,"label":"Z\u00fcrcherstrasse 30 &lt;b&gt;9500 Wil SG&lt;/b&gt;"}},{"id":1093810,"weight":6,"attrs":{"origin":"address","geom_quadindex":"030100220010033021312","zoomlevel":10,"featureId":"400014932_0","lon":9.037861824035645,"detail":"zuercherstrasse 30 9500 wil sg 3427 wil _sg_ ch sg","rank":7,"geom_st_box2d":"BOX(720563.236502414 258652.291281554,720563.236502414 258652.291281554)","lat":47.46759033203125,"num":30,"y":720563.25,"x":258652.296875,"label":"Z\u00fcrcherstrasse 30 &lt;b&gt;9500 Wil SG&lt;/b&gt;"}},{"id":1093811,"weight":6,"attrs":{"origin":"address","geom_quadindex":"030100220012001003113","zoomlevel":10,"featureId":"400014936_0","lon":9.037055015563965,"detail":"zuercherstrasse 30 9500 wil sg 3427 wil _sg_ ch sg","rank":7,"geom_st_box2d":"BOX(720505.237420342 258511.289765291,720505.237420342 258511.289765291)","lat":47.466331481933594,"num":30,"y":720505.25,"x":258511.296875,"label":"Z\u00fcrcherstrasse 30 &lt;b&gt;9500 Wil SG&lt;/b&gt;"}},{"id":1093812,"weight":6,"attrs":{"origin":"address","geom_quadindex":"030100220001123032122","zoomlevel":10,"featureId":"400014942_0","lon":9.035567283630371,"detail":"zuercherstrasse 30 9500 wil sg 3427 wil _sg_ ch sg","rank":7,"geom_st_box2d":"BOX(720390.239829655 258649.291569824,720390.239829655 258649.291569824)","lat":47.467594146728516,"num":30,"y":720390.25,"x":258649.296875,"label":"Z\u00fcrcherstrasse 30 &lt;b&gt;9500 Wil SG&lt;/b&gt;"}},{"id":1093997,"weight":6,"attrs":{"origin":"address","geom_quadindex":"030100220003101111031","zoomlevel":10,"featureId":"1060963_0","lon":9.03576946258545,"detail":"zuercherstrasse 30 9500 wil sg 3427 wil _sg_ ch sg","rank":7,"geom_st_box2d":"BOX(720408.239381401 258514.290132749,720408.239381401 258514.290132749)","lat":47.46637725830078,"num":30,"y":720408.25,"x":258514.296875,"label":"Z\u00fcrcherstrasse 30 &lt;b&gt;9500 Wil SG&lt;/b&gt;"}},{"id":1093998,"weight":6,"attrs":{"origin":"address","geom_quadindex":"030100220012130231231","zoomlevel":10,"featureId":"1060960_0","lon":9.03904914855957,"detail":"zuercherstrasse 30 9500 wil sg 3427 wil _sg_ ch sg","rank":7,"geom_st_box2d":"BOX(720657.234155026 258432.28818433,720657.234155026 258432.28818433)","lat":47.46559524536133,"num":30,"y":720657.25,"x":258432.28125,"label":"Z\u00fcrcherstrasse 30 &lt;b&gt;9500 Wil SG&lt;/b&gt;"}},{"id":1093999,"weight":6,"attrs":{"origin":"address","geom_quadindex":"030100202232222220131","zoomlevel":10,"featureId":"1060958_0","lon":9.036683082580566,"detail":"zuercherstrasse 30 9500 wil sg 3427 wil _sg_ ch sg","rank":7,"geom_st_box2d":"BOX(720472.23838165 258756.292615638,720472.23838165 258756.292615638)","lat":47.46854019165039,"num":30,"y":720472.25,"x":258756.296875,"label":"Z\u00fcrcherstrasse 30 &lt;b&gt;9500 Wil SG&lt;/b&gt;"}},{"id":1094000,"weight":6,"attrs":{"origin":"address","geom_quadindex":"030100220010212310203","zoomlevel":10,"featureId":"400014929_0","lon":9.037668228149414,"detail":"zuercherstrasse 30 9500 wil sg 3427 wil _sg_ ch sg","rank":7,"geom_st_box2d":"BOX(720549.999643533 258586.290510551,720549.999643533 258586.290510551)","lat":47.46699905395508,"num":30,"y":720550.0,"x":258586.296875,"label":"Z\u00fcrcherstrasse 30 &lt;b&gt;9500 Wil SG&lt;/b&gt;"}},{"id":1094001,"weight":6,"attrs":{"origin":"address","geom_quadindex":"030100220001312102202","zoomlevel":10,"featureId":"1060965_0","lon":9.036017417907715,"detail":"zuercherstrasse 30 9500 wil sg 3427 wil _sg_ ch sg","rank":7,"geom_st_box2d":"BOX(720425.23911025 258597.290953162,720425.23911025 258597.290953162)","lat":47.46712112426758,"num":30,"y":720425.25,"x":258597.296875,"label":"Z\u00fcrcherstrasse 30 &lt;b&gt;9500 Wil SG&lt;/b&gt;"}},{"id":1094002,"weight":6,"attrs":{"origin":"address","geom_quadindex":"030100220010220123320","zoomlevel":10,"featureId":"400014953_0","lon":9.036855697631836,"detail":"zuercherstrasse 30 9500 wil sg 3427 wil _sg_ ch sg","rank":7,"geom_st_box2d":"BOX(720489.237806906 258560.290375537,720489.237806906 258560.290375537)","lat":47.466773986816406,"num":30,"y":720489.25,"x":258560.296875,"label":"Z\u00fcrcherstrasse 30 &lt;b&gt;9500 Wil SG&lt;/b&gt;"}},{"id":1094003,"weight":6,"attrs":{"origin":"address","geom_quadindex":"030100220001333022203","zoomlevel":10,"featureId":"400014937_0","lon":9.036198616027832,"detail":"zuercherstrasse 30 9500 wil sg 3427 wil _sg_ ch sg","rank":7,"geom_st_box2d":"BOX(720440.238752362 258531.290205982,720440.238752362 258531.290205982)","lat":47.466522216796875,"num":30,"y":720440.25,"x":258531.296875,"label":"Z\u00fcrcherstrasse 30 &lt;b&gt;9500 Wil SG&lt;/b&gt;"}},{"id":1094004,"weight":6,"attrs":{"origin":"address","geom_quadindex":"030100202232023312310","zoomlevel":10,"featureId":"400014973_0","lon":9.037391662597656,"detail":"zuercherstrasse 30 9500 wil sg 3427 wil _sg_ ch sg","rank":7,"geom_st_box2d":"BOX(720523.237627543 258876.294003589,720523.237627543 258876.294003589)","lat":47.46961212158203,"num":30,"y":720523.25,"x":258876.296875,"label":"Z\u00fcrcherstrasse 30 &lt;b&gt;9500 Wil SG&lt;/b&gt;"}},{"id":1094005,"weight":6,"attrs":{"origin":"address","geom_quadindex":"030100220010022203213","zoomlevel":10,"featureId":"1060955_0","lon":9.036678314208984,"detail":"zuercherstrasse 30 9500 wil sg 3427 wil _sg_ ch sg","rank":7,"geom_st_box2d":"BOX(720474.238202722 258641.291324199,720474.238202722 258641.291324199)","lat":47.467506408691406,"num":30,"y":720474.25,"x":258641.296875,"label":"Z\u00fcrcherstrasse 30 &lt;b&gt;9500 Wil SG&lt;/b&gt;"}},{"id":1094006,"weight":6,"attrs":{"origin":"address","geom_quadindex":"030100220013002010301","zoomlevel":10,"featureId":"1060970_0","lon":9.03980541229248,"detail":"zuercherstrasse 30 9500 wil sg 3427 wil _sg_ ch sg","rank":7,"geom_st_box2d":"BOX(720713.233135709 258484.288654506,720713.233135709 258484.288654506)","lat":47.4660530090332,"num":30,"y":720713.25,"x":258484.28125,"label":"Z\u00fcrcherstrasse 30 &lt;b&gt;9500 Wil SG&lt;/b&gt;"}},{"id":1094007,"weight":6,"attrs":{"origin":"address","geom_quadindex":"030100220012000010302","zoomlevel":10,"featureId":"400014943_0","lon":9.036697387695312,"detail":"zuercherstrasse 30 9500 wil sg 3427 wil _sg_ ch sg","rank":7,"geom_st_box2d":"BOX(720478.237968266 258513.289881701,720478.237968266 258513.289881701)","lat":47.46635437011719,"num":30,"y":720478.25,"x":258513.296875,"label":"Z\u00fcrcherstrasse 30 &lt;b&gt;9500 Wil SG&lt;/b&gt;"}},{"id":1094008,"weight":6,"attrs":{"origin":"address","geom_quadindex":"030100220001120103323","zoomlevel":10,"featureId":"400014931_0","lon":9.035337448120117,"detail":"zuercherstrasse 30 9500 wil sg 3427 wil _sg_ ch sg","rank":7,"geom_st_box2d":"BOX(720372.240194612 258684.291953632,720372.240194612 258684.291953632)","lat":47.46791076660156,"num":30,"y":720372.25,"x":258684.296875,"label":"Z\u00fcrcherstrasse 30 &lt;b&gt;9500 Wil SG&lt;/b&gt;"}},{"id":729770,"weight":1,"attrs":{"origin":"address","geom_quadindex":"030030311130003303222","zoomlevel":10,"featureId":"1124664_0","lon":8.819660186767578,"detail":"zuercherstrasse 30 8640 rapperswil sg 3340 rapperswil-jona ch sg","rank":7,"geom_st_box2d":"BOX(704579.157332136 231980.075804319,704579.157332136 231980.075804319)","lat":47.230464935302734,"num":30,"y":704579.1875,"x":231980.078125,"label":"Z\u00fcrcherstrasse 30 &lt;b&gt;8640 Rapperswil SG&lt;/b&gt;"}}]}</v>
      </c>
      <c r="M60" s="2" t="str">
        <f t="shared" si="9"/>
        <v>720797.0</v>
      </c>
      <c r="N60" s="2" t="str">
        <f t="shared" si="10"/>
        <v>258590.015625</v>
      </c>
      <c r="O60" s="2" t="str">
        <f t="shared" si="11"/>
        <v>9.040945053100586</v>
      </c>
      <c r="P60" s="2" t="str">
        <f t="shared" si="12"/>
        <v>47.46698760986328</v>
      </c>
      <c r="Q60" s="8" t="str">
        <f t="shared" si="13"/>
        <v>Karte</v>
      </c>
      <c r="R60" s="2" t="str">
        <f t="shared" si="14"/>
        <v>uU mehrere Adressen</v>
      </c>
    </row>
    <row r="61" spans="1:18" x14ac:dyDescent="0.2">
      <c r="A61" s="3" t="s">
        <v>381</v>
      </c>
      <c r="B61" s="3" t="s">
        <v>382</v>
      </c>
      <c r="C61" s="3" t="s">
        <v>185</v>
      </c>
      <c r="D61" s="3" t="s">
        <v>21</v>
      </c>
      <c r="E61" s="3" t="s">
        <v>383</v>
      </c>
      <c r="F61" s="3" t="s">
        <v>384</v>
      </c>
      <c r="G61" s="3" t="s">
        <v>385</v>
      </c>
      <c r="H61" s="3" t="s">
        <v>386</v>
      </c>
      <c r="I61" s="3" t="s">
        <v>334</v>
      </c>
      <c r="J61" s="3" t="s">
        <v>27</v>
      </c>
      <c r="K61" s="1" t="str">
        <f t="shared" si="0"/>
        <v>route de Bertigny 34 Fribourg</v>
      </c>
      <c r="L61" s="2" t="str">
        <f t="shared" si="8"/>
        <v>{"results":[{"id":801715,"weight":6,"attrs":{"origin":"address","geom_quadindex":"021212231112311233002","zoomlevel":10,"featureId":"1525771_0","lon":7.140584945678711,"detail":"route de bertigny 34 1700 fribourg 2196 fribourg ch fr","rank":7,"geom_st_box2d":"BOX(577247.499796816 183372.048885952,577247.499796816 183372.048885952)","lat":46.80112075805664,"num":34,"y":577247.5,"x":183372.046875,"label":"Route de Bertigny 34 &lt;b&gt;1700 Fribourg&lt;/b&gt;"}}]}</v>
      </c>
      <c r="M61" s="2" t="str">
        <f t="shared" si="9"/>
        <v>577247.5</v>
      </c>
      <c r="N61" s="2" t="str">
        <f t="shared" si="10"/>
        <v>183372.046875</v>
      </c>
      <c r="O61" s="2" t="str">
        <f t="shared" si="11"/>
        <v>7.140584945678711</v>
      </c>
      <c r="P61" s="2" t="str">
        <f t="shared" si="12"/>
        <v>46.80112075805664</v>
      </c>
      <c r="Q61" s="8" t="str">
        <f t="shared" si="13"/>
        <v>Karte</v>
      </c>
      <c r="R61" s="2" t="str">
        <f t="shared" si="14"/>
        <v/>
      </c>
    </row>
    <row r="62" spans="1:18" x14ac:dyDescent="0.2">
      <c r="A62" s="3" t="s">
        <v>387</v>
      </c>
      <c r="B62" s="3" t="s">
        <v>388</v>
      </c>
      <c r="C62" s="3" t="s">
        <v>292</v>
      </c>
      <c r="D62" s="3" t="s">
        <v>21</v>
      </c>
      <c r="E62" s="3" t="s">
        <v>389</v>
      </c>
      <c r="F62" s="3" t="s">
        <v>262</v>
      </c>
      <c r="G62" s="3" t="s">
        <v>390</v>
      </c>
      <c r="H62" s="3" t="s">
        <v>391</v>
      </c>
      <c r="I62" s="3" t="s">
        <v>392</v>
      </c>
      <c r="J62" s="3" t="s">
        <v>27</v>
      </c>
      <c r="K62" s="1" t="str">
        <f t="shared" si="0"/>
        <v>Hasenbühlstrasse 11 Heiden</v>
      </c>
      <c r="L62" s="2" t="str">
        <f t="shared" si="8"/>
        <v>{"results":[{"id":2038577,"weight":4,"attrs":{"origin":"address","geom_quadindex":"030110320220220021202","zoomlevel":10,"featureId":"2007874_0","lon":9.527130126953125,"detail":"hasenbuehlstrasse 11 9410 heiden 3032 heiden ch ar","rank":7,"geom_st_box2d":"BOX(757503.935347148 257158.151091204,757503.935347148 257158.151091204)","lat":47.446346282958984,"num":11,"y":757503.9375,"x":257158.15625,"label":"Hasenb\u00fchlstrasse 11 &lt;b&gt;9410 Heiden&lt;/b&gt;"}}]}</v>
      </c>
      <c r="M62" s="2" t="str">
        <f t="shared" si="9"/>
        <v>757503.9375</v>
      </c>
      <c r="N62" s="2" t="str">
        <f t="shared" si="10"/>
        <v>257158.15625</v>
      </c>
      <c r="O62" s="2" t="str">
        <f t="shared" si="11"/>
        <v>9.527130126953125</v>
      </c>
      <c r="P62" s="2" t="str">
        <f t="shared" si="12"/>
        <v>47.446346282958984</v>
      </c>
      <c r="Q62" s="8" t="str">
        <f t="shared" si="13"/>
        <v>Karte</v>
      </c>
      <c r="R62" s="2" t="str">
        <f t="shared" si="14"/>
        <v/>
      </c>
    </row>
    <row r="63" spans="1:18" x14ac:dyDescent="0.2">
      <c r="A63" s="3" t="s">
        <v>393</v>
      </c>
      <c r="B63" s="3" t="s">
        <v>394</v>
      </c>
      <c r="C63" s="3" t="s">
        <v>395</v>
      </c>
      <c r="D63" s="3" t="s">
        <v>21</v>
      </c>
      <c r="E63" s="3" t="s">
        <v>396</v>
      </c>
      <c r="F63" s="3" t="s">
        <v>262</v>
      </c>
      <c r="G63" s="3" t="s">
        <v>397</v>
      </c>
      <c r="H63" s="3" t="s">
        <v>398</v>
      </c>
      <c r="I63" s="3" t="s">
        <v>85</v>
      </c>
      <c r="J63" s="3" t="s">
        <v>27</v>
      </c>
      <c r="K63" s="1" t="str">
        <f t="shared" si="0"/>
        <v>Schickstrasse 11 Winterthur</v>
      </c>
      <c r="L63" s="2" t="str">
        <f t="shared" si="8"/>
        <v>{"results":[{"id":1268903,"weight":4,"attrs":{"origin":"address","geom_quadindex":"030010033313223220200","zoomlevel":10,"featureId":"201010022_0","lon":8.73022747039795,"detail":"schickstrasse 11 8400 winterthur 230 winterthur ch zh","rank":7,"geom_st_box2d":"BOX(697295.101376526 262974.200984641,697295.101376526 262974.200984641)","lat":47.510311126708984,"num":11,"y":697295.125,"x":262974.1875,"label":"Schickstrasse 11 &lt;b&gt;8400 Winterthur&lt;/b&gt;"}},{"id":1269173,"weight":4,"attrs":{"origin":"address","geom_quadindex":"030010033313223023032","zoomlevel":10,"featureId":"210218074_0","lon":8.730292320251465,"detail":"schickstrasse 11.2 8400 winterthur 230 winterthur ch zh","rank":7,"geom_st_box2d":"BOX(697299.798415233 262985.49608915,697299.798415233 262985.49608915)","lat":47.51041030883789,"num":112,"y":697299.8125,"x":262985.5,"label":"Schickstrasse 11.2 &lt;b&gt;8400 Winterthur&lt;/b&gt;"}},{"id":1268904,"weight":2,"attrs":{"origin":"address","geom_quadindex":"030010033331012032130","zoomlevel":10,"featureId":"201010022_1","lon":8.730743408203125,"detail":"schickstrasse 11a 8400 winterthur 230 winterthur ch zh","rank":7,"geom_st_box2d":"BOX(697334.732113793 262927.46093212,697334.732113793 262927.46093212)","lat":47.509883880615234,"num":11,"y":697334.75,"x":262927.46875,"label":"Schickstrasse 11a &lt;b&gt;8400 Winterthur&lt;/b&gt;"}}]}</v>
      </c>
      <c r="M63" s="2" t="str">
        <f t="shared" si="9"/>
        <v>697295.125</v>
      </c>
      <c r="N63" s="2" t="str">
        <f t="shared" si="10"/>
        <v>262974.1875</v>
      </c>
      <c r="O63" s="2" t="str">
        <f t="shared" si="11"/>
        <v>8.73022747039795</v>
      </c>
      <c r="P63" s="2" t="str">
        <f t="shared" si="12"/>
        <v>47.510311126708984</v>
      </c>
      <c r="Q63" s="8" t="str">
        <f t="shared" si="13"/>
        <v>Karte</v>
      </c>
      <c r="R63" s="2" t="str">
        <f t="shared" si="14"/>
        <v>uU mehrere Adressen</v>
      </c>
    </row>
    <row r="64" spans="1:18" x14ac:dyDescent="0.2">
      <c r="A64" s="3" t="s">
        <v>399</v>
      </c>
      <c r="B64" s="3" t="s">
        <v>400</v>
      </c>
      <c r="C64" s="3" t="s">
        <v>20</v>
      </c>
      <c r="D64" s="3" t="s">
        <v>21</v>
      </c>
      <c r="E64" s="3" t="s">
        <v>401</v>
      </c>
      <c r="F64" s="3" t="s">
        <v>402</v>
      </c>
      <c r="G64" s="3" t="s">
        <v>403</v>
      </c>
      <c r="H64" s="3" t="s">
        <v>404</v>
      </c>
      <c r="I64" s="3" t="s">
        <v>239</v>
      </c>
      <c r="J64" s="3" t="s">
        <v>27</v>
      </c>
      <c r="K64" s="1" t="str">
        <f t="shared" si="0"/>
        <v>Oberdorfstrasse 41 Lachen SZ</v>
      </c>
      <c r="L64" s="2" t="str">
        <f t="shared" si="8"/>
        <v>{"results":[{"id":1228269,"weight":6,"attrs":{"origin":"address","geom_quadindex":"030031221213212211310","zoomlevel":10,"featureId":"251071_0","lon":8.859123229980469,"detail":"oberdorfstrasse 41 8853 lachen sz 1344 lachen ch sz","rank":7,"geom_st_box2d":"BOX(707650.862188577 227415.081201025,707650.862188577 227415.081201025)","lat":47.18891906738281,"num":41,"y":707650.875,"x":227415.078125,"label":"Oberdorfstrasse 41 &lt;b&gt;8853 Lachen SZ&lt;/b&gt;"}},{"id":1228270,"weight":6,"attrs":{"origin":"address","geom_quadindex":"030031221213120311303","zoomlevel":10,"featureId":"191717972_0","lon":8.86010456085205,"detail":"oberdorfstrasse 41 8853 lachen sz 1344 lachen ch sz","rank":7,"geom_st_box2d":"BOX(707723.694328092 227502.327352416,707723.694328092 227502.327352416)","lat":47.18968963623047,"num":41,"y":707723.6875,"x":227502.328125,"label":"Oberdorfstrasse 41 &lt;b&gt;8853 Lachen SZ&lt;/b&gt;"}}]}</v>
      </c>
      <c r="M64" s="2" t="str">
        <f t="shared" si="9"/>
        <v>707650.875</v>
      </c>
      <c r="N64" s="2" t="str">
        <f t="shared" si="10"/>
        <v>227415.078125</v>
      </c>
      <c r="O64" s="2" t="str">
        <f t="shared" si="11"/>
        <v>8.859123229980469</v>
      </c>
      <c r="P64" s="2" t="str">
        <f t="shared" si="12"/>
        <v>47.18891906738281</v>
      </c>
      <c r="Q64" s="8" t="str">
        <f t="shared" si="13"/>
        <v>Karte</v>
      </c>
      <c r="R64" s="2" t="str">
        <f t="shared" si="14"/>
        <v>uU mehrere Adressen</v>
      </c>
    </row>
    <row r="65" spans="1:18" x14ac:dyDescent="0.2">
      <c r="A65" s="3" t="s">
        <v>405</v>
      </c>
      <c r="B65" s="3" t="s">
        <v>406</v>
      </c>
      <c r="C65" s="3" t="s">
        <v>80</v>
      </c>
      <c r="D65" s="3" t="s">
        <v>21</v>
      </c>
      <c r="E65" s="3" t="s">
        <v>407</v>
      </c>
      <c r="F65" s="3" t="s">
        <v>408</v>
      </c>
      <c r="G65" s="3" t="s">
        <v>409</v>
      </c>
      <c r="H65" s="3" t="s">
        <v>410</v>
      </c>
      <c r="I65" s="3" t="s">
        <v>92</v>
      </c>
      <c r="J65" s="3" t="s">
        <v>27</v>
      </c>
      <c r="K65" s="1" t="str">
        <f t="shared" si="0"/>
        <v>Lochbruggstrasse 39 Laufen</v>
      </c>
      <c r="L65" s="2" t="str">
        <f t="shared" si="8"/>
        <v>{"results":[{"id":1024284,"weight":4,"attrs":{"origin":"address","geom_quadindex":"021102012103212302010","zoomlevel":10,"featureId":"1366986_0","lon":7.504848003387451,"detail":"lochbruggstrasse 39 4242 laufen 2787 laufen ch bl","rank":7,"geom_st_box2d":"BOX(604996.38631044 252725.782939069,604996.38631044 252725.782939069)","lat":47.42531967163086,"num":39,"y":604996.375,"x":252725.78125,"label":"Lochbruggstrasse 39 &lt;b&gt;4242 Laufen&lt;/b&gt;"}},{"id":1024285,"weight":2,"attrs":{"origin":"address","geom_quadindex":"021102012103302022130","zoomlevel":10,"featureId":"245018087_0","lon":7.505456447601318,"detail":"lochbruggstrasse 39a 4242 laufen 2787 laufen ch bl","rank":7,"geom_st_box2d":"BOX(605042.289865133 252731.935952449,605042.289865133 252731.935952449)","lat":47.425376892089844,"num":39,"y":605042.3125,"x":252731.9375,"label":"Lochbruggstrasse 39a &lt;b&gt;4242 Laufen&lt;/b&gt;"}}]}</v>
      </c>
      <c r="M65" s="2" t="str">
        <f t="shared" si="9"/>
        <v>604996.375</v>
      </c>
      <c r="N65" s="2" t="str">
        <f t="shared" si="10"/>
        <v>252725.78125</v>
      </c>
      <c r="O65" s="2" t="str">
        <f t="shared" si="11"/>
        <v>7.504848003387451</v>
      </c>
      <c r="P65" s="2" t="str">
        <f t="shared" si="12"/>
        <v>47.42531967163086</v>
      </c>
      <c r="Q65" s="8" t="str">
        <f t="shared" si="13"/>
        <v>Karte</v>
      </c>
      <c r="R65" s="2" t="str">
        <f t="shared" si="14"/>
        <v>uU mehrere Adressen</v>
      </c>
    </row>
    <row r="66" spans="1:18" x14ac:dyDescent="0.2">
      <c r="A66" s="3" t="s">
        <v>411</v>
      </c>
      <c r="B66" s="3" t="s">
        <v>412</v>
      </c>
      <c r="C66" s="3" t="s">
        <v>40</v>
      </c>
      <c r="D66" s="3" t="s">
        <v>21</v>
      </c>
      <c r="E66" s="3" t="s">
        <v>413</v>
      </c>
      <c r="F66" s="3" t="s">
        <v>414</v>
      </c>
      <c r="G66" s="3" t="s">
        <v>415</v>
      </c>
      <c r="H66" s="3" t="s">
        <v>84</v>
      </c>
      <c r="I66" s="3" t="s">
        <v>85</v>
      </c>
      <c r="J66" s="3" t="s">
        <v>27</v>
      </c>
      <c r="K66" s="1" t="str">
        <f t="shared" ref="K66:K129" si="15">CONCATENATE(E66," ",F66," ",H66)</f>
        <v>Steinwiesstrasse 75 Zürich</v>
      </c>
      <c r="L66" s="2" t="str">
        <f t="shared" si="8"/>
        <v>{"results":[{"id":235585,"weight":4,"attrs":{"origin":"address","geom_quadindex":"030003301000301301122","zoomlevel":10,"featureId":"2368313_0","lon":8.557998657226562,"detail":"steinwiesstrasse 75 8032 zuerich 261 zuerich ch zh","rank":7,"geom_st_box2d":"BOX(684541.985508503 247366.755645499,684541.985508503 247366.755645499)","lat":47.3717155456543,"num":75,"y":684542.0,"x":247366.75,"label":"Steinwiesstrasse 75 &lt;b&gt;8032 Z\u00fcrich&lt;/b&gt;"}}]}</v>
      </c>
      <c r="M66" s="2" t="str">
        <f t="shared" si="9"/>
        <v>684542.0</v>
      </c>
      <c r="N66" s="2" t="str">
        <f t="shared" si="10"/>
        <v>247366.75</v>
      </c>
      <c r="O66" s="2" t="str">
        <f t="shared" si="11"/>
        <v>8.557998657226562</v>
      </c>
      <c r="P66" s="2" t="str">
        <f t="shared" si="12"/>
        <v>47.3717155456543</v>
      </c>
      <c r="Q66" s="8" t="str">
        <f t="shared" si="13"/>
        <v>Karte</v>
      </c>
      <c r="R66" s="2" t="str">
        <f t="shared" si="14"/>
        <v/>
      </c>
    </row>
    <row r="67" spans="1:18" x14ac:dyDescent="0.2">
      <c r="A67" s="3" t="s">
        <v>416</v>
      </c>
      <c r="B67" s="3" t="s">
        <v>417</v>
      </c>
      <c r="C67" s="3" t="s">
        <v>80</v>
      </c>
      <c r="D67" s="3" t="s">
        <v>21</v>
      </c>
      <c r="E67" s="3" t="s">
        <v>418</v>
      </c>
      <c r="F67" s="3" t="s">
        <v>408</v>
      </c>
      <c r="G67" s="3" t="s">
        <v>263</v>
      </c>
      <c r="H67" s="3" t="s">
        <v>135</v>
      </c>
      <c r="I67" s="3" t="s">
        <v>26</v>
      </c>
      <c r="J67" s="3" t="s">
        <v>27</v>
      </c>
      <c r="K67" s="1" t="str">
        <f t="shared" si="15"/>
        <v>Schänzlistrasse 39 Bern</v>
      </c>
      <c r="L67" s="2" t="str">
        <f t="shared" si="8"/>
        <v>{"results":[{"id":1277917,"weight":4,"attrs":{"origin":"address","geom_quadindex":"021300202120111232220","zoomlevel":10,"featureId":"1239134_0","lon":7.453740119934082,"detail":"schaenzlistrasse 39 3013 bern 351 bern ch be","rank":7,"geom_st_box2d":"BOX(601150.014815833 200127.51314108,601150.014815833 200127.51314108)","lat":46.95222854614258,"num":39,"y":601150.0,"x":200127.515625,"label":"Sch\u00e4nzlistrasse 39 &lt;b&gt;3013 Bern&lt;/b&gt;"}}]}</v>
      </c>
      <c r="M67" s="2" t="str">
        <f t="shared" si="9"/>
        <v>601150.0</v>
      </c>
      <c r="N67" s="2" t="str">
        <f t="shared" si="10"/>
        <v>200127.515625</v>
      </c>
      <c r="O67" s="2" t="str">
        <f t="shared" si="11"/>
        <v>7.453740119934082</v>
      </c>
      <c r="P67" s="2" t="str">
        <f t="shared" si="12"/>
        <v>46.95222854614258</v>
      </c>
      <c r="Q67" s="8" t="str">
        <f t="shared" si="13"/>
        <v>Karte</v>
      </c>
      <c r="R67" s="2" t="str">
        <f t="shared" si="14"/>
        <v/>
      </c>
    </row>
    <row r="68" spans="1:18" x14ac:dyDescent="0.2">
      <c r="A68" s="3" t="s">
        <v>419</v>
      </c>
      <c r="B68" s="3" t="s">
        <v>420</v>
      </c>
      <c r="C68" s="3" t="s">
        <v>30</v>
      </c>
      <c r="D68" s="3" t="s">
        <v>21</v>
      </c>
      <c r="E68" s="3" t="s">
        <v>421</v>
      </c>
      <c r="F68" s="3" t="s">
        <v>326</v>
      </c>
      <c r="G68" s="3" t="s">
        <v>422</v>
      </c>
      <c r="H68" s="3" t="s">
        <v>423</v>
      </c>
      <c r="I68" s="3" t="s">
        <v>35</v>
      </c>
      <c r="J68" s="3" t="s">
        <v>27</v>
      </c>
      <c r="K68" s="1" t="str">
        <f t="shared" si="15"/>
        <v>chemin des Grangettes 7 Chêne-Bougeries</v>
      </c>
      <c r="L68" s="2" t="str">
        <f t="shared" si="8"/>
        <v>{"results":[{"id":573134,"weight":8,"attrs":{"origin":"address","geom_quadindex":"022121102023311131321","zoomlevel":10,"featureId":"295080348_0","lon":6.18153715133667,"detail":"chemin des grangettes 7 1224 chene-bougeries 6612 chene-bougeries ch ge","rank":7,"geom_st_box2d":"BOX(502967.574682575 117294.576747266,502967.574682575 117294.576747266)","lat":46.20009994506836,"num":7,"y":502967.5625,"x":117294.578125,"label":"Chemin des Grangettes 7 &lt;b&gt;1224 Ch\u00eane-Bougeries&lt;/b&gt;"}},{"id":573135,"weight":8,"attrs":{"origin":"address","geom_quadindex":"022121102032201223031","zoomlevel":10,"featureId":"1004917_0","lon":6.182006359100342,"detail":"chemin des grangettes 7 1224 chene-bougeries 6612 chene-bougeries ch ge","rank":7,"geom_st_box2d":"BOX(503003.508164788 117277.697209498,503003.508164788 117277.697209498)","lat":46.199951171875,"num":7,"y":503003.5,"x":117277.6953125,"label":"Chemin des Grangettes 7 &lt;b&gt;1224 Ch\u00eane-Bougeries&lt;/b&gt;"}}]}</v>
      </c>
      <c r="M68" s="2" t="str">
        <f t="shared" si="9"/>
        <v>502967.5625</v>
      </c>
      <c r="N68" s="2" t="str">
        <f t="shared" si="10"/>
        <v>117294.578125</v>
      </c>
      <c r="O68" s="2" t="str">
        <f t="shared" si="11"/>
        <v>6.18153715133667</v>
      </c>
      <c r="P68" s="2" t="str">
        <f t="shared" si="12"/>
        <v>46.20009994506836</v>
      </c>
      <c r="Q68" s="8" t="str">
        <f t="shared" si="13"/>
        <v>Karte</v>
      </c>
      <c r="R68" s="2" t="str">
        <f t="shared" si="14"/>
        <v>uU mehrere Adressen</v>
      </c>
    </row>
    <row r="69" spans="1:18" x14ac:dyDescent="0.2">
      <c r="A69" s="3" t="s">
        <v>424</v>
      </c>
      <c r="B69" s="3" t="s">
        <v>425</v>
      </c>
      <c r="C69" s="3" t="s">
        <v>20</v>
      </c>
      <c r="D69" s="3" t="s">
        <v>21</v>
      </c>
      <c r="E69" s="3" t="s">
        <v>426</v>
      </c>
      <c r="F69" s="3" t="s">
        <v>176</v>
      </c>
      <c r="G69" s="3" t="s">
        <v>427</v>
      </c>
      <c r="H69" s="3" t="s">
        <v>428</v>
      </c>
      <c r="I69" s="3" t="s">
        <v>70</v>
      </c>
      <c r="J69" s="3" t="s">
        <v>27</v>
      </c>
      <c r="K69" s="1" t="str">
        <f t="shared" si="15"/>
        <v>Kommendeweg 12 Leuggern</v>
      </c>
      <c r="L69" s="2" t="str">
        <f t="shared" ref="L69:L132" si="16">IF($K69="","",_xlfn.WEBSERVICE(CONCATENATE("https://api3.geo.admin.ch/rest/services/api/SearchServer?searchText=",$K69,"&amp;origins=address&amp;type=locations")))</f>
        <v>{"results":[{"id":1705696,"weight":4,"attrs":{"origin":"address","geom_quadindex":"003333333221331103013","zoomlevel":10,"featureId":"628283_0","lon":8.217353820800781,"detail":"kommendeweg 12 5316 leuggern 4313 leuggern ch ag","rank":7,"geom_st_box2d":"BOX(658584.510468879 270288.750258424,658584.510468879 270288.750258424)","lat":47.580684661865234,"num":12,"y":658584.5,"x":270288.75,"label":"Kommendeweg 12 &lt;b&gt;5316 Leuggern&lt;/b&gt;"}}]}</v>
      </c>
      <c r="M69" s="2" t="str">
        <f t="shared" ref="M69:M132" si="17">IF($L69="","",IF(ISNUMBER(SEARCH("[]",$L69)),"Adresse nicht eindeutig",MID($L69,SEARCH("""y"":",$L69)+4,SEARCH(",""x""",$L69)-SEARCH("""y"":",$L69)-4)))</f>
        <v>658584.5</v>
      </c>
      <c r="N69" s="2" t="str">
        <f t="shared" ref="N69:N132" si="18">IF($L69="","",IF(ISNUMBER(SEARCH("[]",$L69))," ",MID($L69,SEARCH("""x"":",$L69)+4,SEARCH(",""label""",$L69)-SEARCH("""x"":",$L69)-4)))</f>
        <v>270288.75</v>
      </c>
      <c r="O69" s="2" t="str">
        <f t="shared" ref="O69:O132" si="19">IF($L69="","",IF(ISNUMBER(SEARCH("[]",$L69))," ",MID($L69,SEARCH("""lon"":",$L69)+6,SEARCH(",""detail""",$L69)-SEARCH("""lon"":",$L69)-6)))</f>
        <v>8.217353820800781</v>
      </c>
      <c r="P69" s="2" t="str">
        <f t="shared" ref="P69:P132" si="20">IF($L69="","",IF(ISNUMBER(SEARCH("[]",$L69))," ",MID($L69,SEARCH("""lat"":",$L69)+6,SEARCH(",""num""",$L69)-SEARCH("""lat"":",$L69)-6)))</f>
        <v>47.580684661865234</v>
      </c>
      <c r="Q69" s="8" t="str">
        <f t="shared" ref="Q69:Q132" si="21">IF($L69="","",IF(ISNUMBER(SEARCH("[]",$L69))," ",HYPERLINK(CONCATENATE("https://map.geo.admin.ch/?layers=ch.bfs.gebaeude_wohnungs_register&amp;X=",N69,"&amp;Y=",M69,"&amp;zoom=10&amp;crosshair=circle"),"Karte")))</f>
        <v>Karte</v>
      </c>
      <c r="R69" s="2" t="str">
        <f t="shared" ref="R69:R132" si="22">IF((LEN($L69)-LEN(SUBSTITUTE($L69,"""id"":","")))/LEN("""id"":")&gt;1,"uU mehrere Adressen","")</f>
        <v/>
      </c>
    </row>
    <row r="70" spans="1:18" x14ac:dyDescent="0.2">
      <c r="A70" s="3" t="s">
        <v>429</v>
      </c>
      <c r="B70" s="3" t="s">
        <v>430</v>
      </c>
      <c r="C70" s="3" t="s">
        <v>431</v>
      </c>
      <c r="D70" s="3" t="s">
        <v>21</v>
      </c>
      <c r="E70" s="3" t="s">
        <v>432</v>
      </c>
      <c r="F70" s="3" t="s">
        <v>32</v>
      </c>
      <c r="G70" s="3" t="s">
        <v>433</v>
      </c>
      <c r="H70" s="3" t="s">
        <v>434</v>
      </c>
      <c r="I70" s="3" t="s">
        <v>435</v>
      </c>
      <c r="J70" s="3" t="s">
        <v>27</v>
      </c>
      <c r="K70" s="1" t="str">
        <f t="shared" si="15"/>
        <v>via Stefano Franscini 4 Locarno</v>
      </c>
      <c r="L70" s="2" t="str">
        <f t="shared" si="16"/>
        <v>{"results":[{"id":782192,"weight":6,"attrs":{"origin":"address","geom_quadindex":"032031022020303021302","zoomlevel":10,"featureId":"714863_0","lon":8.80012321472168,"detail":"via stefano franscini 4 6600 locarno 5113 locarno ch ti","rank":7,"geom_st_box2d":"BOX(705152.00016836 113750.000093283,705152.00016836 113750.000093283)","lat":46.16701126098633,"num":4,"y":705152.0,"x":113750.0,"label":"Via Stefano Franscini 4 &lt;b&gt;6600 Locarno&lt;/b&gt;"}}]}</v>
      </c>
      <c r="M70" s="2" t="str">
        <f t="shared" si="17"/>
        <v>705152.0</v>
      </c>
      <c r="N70" s="2" t="str">
        <f t="shared" si="18"/>
        <v>113750.0</v>
      </c>
      <c r="O70" s="2" t="str">
        <f t="shared" si="19"/>
        <v>8.80012321472168</v>
      </c>
      <c r="P70" s="2" t="str">
        <f t="shared" si="20"/>
        <v>46.16701126098633</v>
      </c>
      <c r="Q70" s="8" t="str">
        <f t="shared" si="21"/>
        <v>Karte</v>
      </c>
      <c r="R70" s="2" t="str">
        <f t="shared" si="22"/>
        <v/>
      </c>
    </row>
    <row r="71" spans="1:18" x14ac:dyDescent="0.2">
      <c r="A71" s="3" t="s">
        <v>436</v>
      </c>
      <c r="B71" s="3" t="s">
        <v>437</v>
      </c>
      <c r="C71" s="3" t="s">
        <v>20</v>
      </c>
      <c r="D71" s="3" t="s">
        <v>21</v>
      </c>
      <c r="E71" s="3" t="s">
        <v>438</v>
      </c>
      <c r="F71" s="3" t="s">
        <v>114</v>
      </c>
      <c r="G71" s="3" t="s">
        <v>439</v>
      </c>
      <c r="H71" s="3" t="s">
        <v>440</v>
      </c>
      <c r="I71" s="3" t="s">
        <v>441</v>
      </c>
      <c r="J71" s="3" t="s">
        <v>27</v>
      </c>
      <c r="K71" s="1" t="str">
        <f t="shared" si="15"/>
        <v>Burgstrasse 99 Glarus</v>
      </c>
      <c r="L71" s="2" t="str">
        <f t="shared" si="16"/>
        <v>{"results":[{"id":2064213,"weight":4,"attrs":{"origin":"address","geom_quadindex":"030122223111023230012","zoomlevel":10,"featureId":"2389115_0","lon":9.06462287902832,"detail":"burgstrasse 99 8750 glarus 1632 glarus ch gl","rank":7,"geom_st_box2d":"BOX(723553.227642596 211764.295427678,723553.227642596 211764.295427678)","lat":47.04539108276367,"num":99,"y":723553.25,"x":211764.296875,"label":"Burgstrasse 99 &lt;b&gt;8750 Glarus&lt;/b&gt;"}}]}</v>
      </c>
      <c r="M71" s="2" t="str">
        <f t="shared" si="17"/>
        <v>723553.25</v>
      </c>
      <c r="N71" s="2" t="str">
        <f t="shared" si="18"/>
        <v>211764.296875</v>
      </c>
      <c r="O71" s="2" t="str">
        <f t="shared" si="19"/>
        <v>9.06462287902832</v>
      </c>
      <c r="P71" s="2" t="str">
        <f t="shared" si="20"/>
        <v>47.04539108276367</v>
      </c>
      <c r="Q71" s="8" t="str">
        <f t="shared" si="21"/>
        <v>Karte</v>
      </c>
      <c r="R71" s="2" t="str">
        <f t="shared" si="22"/>
        <v/>
      </c>
    </row>
    <row r="72" spans="1:18" x14ac:dyDescent="0.2">
      <c r="A72" s="3" t="s">
        <v>442</v>
      </c>
      <c r="B72" s="3" t="s">
        <v>443</v>
      </c>
      <c r="C72" s="3" t="s">
        <v>20</v>
      </c>
      <c r="D72" s="3" t="s">
        <v>21</v>
      </c>
      <c r="E72" s="3" t="s">
        <v>444</v>
      </c>
      <c r="F72" s="3" t="s">
        <v>40</v>
      </c>
      <c r="G72" s="3" t="s">
        <v>445</v>
      </c>
      <c r="H72" s="3" t="s">
        <v>69</v>
      </c>
      <c r="I72" s="3" t="s">
        <v>70</v>
      </c>
      <c r="J72" s="3" t="s">
        <v>27</v>
      </c>
      <c r="K72" s="1" t="str">
        <f t="shared" si="15"/>
        <v>Schänisweg  Aarau</v>
      </c>
      <c r="L72" s="2" t="str">
        <f t="shared" si="16"/>
        <v>{"results":[{"id":197731,"weight":3,"attrs":{"origin":"address","geom_quadindex":"021113022012030123201","zoomlevel":10,"featureId":"11000123_0","lon":8.041887283325195,"detail":"schaenisweg 4 5000 aarau 4001 aarau ch ag","rank":7,"geom_st_box2d":"BOX(645546.55376569 249068.865014674,645546.55376569 249068.865014674)","lat":47.390872955322266,"num":4,"y":645546.5625,"x":249068.859375,"label":"Sch\u00e4nisweg 4 &lt;b&gt;5000 Aarau&lt;/b&gt;"}},{"id":197732,"weight":3,"attrs":{"origin":"address","geom_quadindex":"021113022012123003200","zoomlevel":10,"featureId":"523145_0","lon":8.04284381866455,"detail":"schaenisweg 4 5000 aarau 4001 aarau ch ag","rank":7,"geom_st_box2d":"BOX(645619.009100912 249047.103497422,645619.009100912 249047.103497422)","lat":47.39067459106445,"num":4,"y":645619.0,"x":249047.109375,"label":"Sch\u00e4nisweg 4 &lt;b&gt;5000 Aarau&lt;/b&gt;"}},{"id":197733,"weight":3,"attrs":{"origin":"address","geom_quadindex":"021113022012122323323","zoomlevel":10,"featureId":"523040_0","lon":8.042680740356445,"detail":"schaenisweg 4 5000 aarau 4001 aarau ch ag","rank":7,"geom_st_box2d":"BOX(645606.825291466 249023.788531871,645606.825291466 249023.788531871)","lat":47.390464782714844,"num":4,"y":645606.8125,"x":249023.78125,"label":"Sch\u00e4nisweg 4 &lt;b&gt;5000 Aarau&lt;/b&gt;"}}]}</v>
      </c>
      <c r="M72" s="2" t="str">
        <f t="shared" si="17"/>
        <v>645546.5625</v>
      </c>
      <c r="N72" s="2" t="str">
        <f t="shared" si="18"/>
        <v>249068.859375</v>
      </c>
      <c r="O72" s="2" t="str">
        <f t="shared" si="19"/>
        <v>8.041887283325195</v>
      </c>
      <c r="P72" s="2" t="str">
        <f t="shared" si="20"/>
        <v>47.390872955322266</v>
      </c>
      <c r="Q72" s="8" t="str">
        <f t="shared" si="21"/>
        <v>Karte</v>
      </c>
      <c r="R72" s="2" t="str">
        <f t="shared" si="22"/>
        <v>uU mehrere Adressen</v>
      </c>
    </row>
    <row r="73" spans="1:18" x14ac:dyDescent="0.2">
      <c r="A73" s="3" t="s">
        <v>446</v>
      </c>
      <c r="B73" s="3" t="s">
        <v>447</v>
      </c>
      <c r="C73" s="3" t="s">
        <v>20</v>
      </c>
      <c r="D73" s="3" t="s">
        <v>21</v>
      </c>
      <c r="E73" s="3" t="s">
        <v>448</v>
      </c>
      <c r="F73" s="3" t="s">
        <v>384</v>
      </c>
      <c r="G73" s="3" t="s">
        <v>449</v>
      </c>
      <c r="H73" s="3" t="s">
        <v>450</v>
      </c>
      <c r="I73" s="3" t="s">
        <v>26</v>
      </c>
      <c r="J73" s="3" t="s">
        <v>27</v>
      </c>
      <c r="K73" s="1" t="str">
        <f t="shared" si="15"/>
        <v>Fellenbergstrasse 34 Münchenbuchsee</v>
      </c>
      <c r="L73" s="2" t="str">
        <f t="shared" si="16"/>
        <v>{"results":[{"id":1886813,"weight":4,"attrs":{"origin":"address","geom_quadindex":"021300002033111102310","zoomlevel":10,"featureId":"1331251_0","lon":7.450809955596924,"detail":"fellenbergstrasse 34 3053 muenchenbuchsee 546 muenchenbuchsee ch be","rank":7,"geom_st_box2d":"BOX(600925.856180711 207416.030019633,600925.856180711 207416.030019633)","lat":47.017791748046875,"num":34,"y":600925.875,"x":207416.03125,"label":"Fellenbergstrasse 34 &lt;b&gt;3053 M\u00fcnchenbuchsee&lt;/b&gt;"}}]}</v>
      </c>
      <c r="M73" s="2" t="str">
        <f t="shared" si="17"/>
        <v>600925.875</v>
      </c>
      <c r="N73" s="2" t="str">
        <f t="shared" si="18"/>
        <v>207416.03125</v>
      </c>
      <c r="O73" s="2" t="str">
        <f t="shared" si="19"/>
        <v>7.450809955596924</v>
      </c>
      <c r="P73" s="2" t="str">
        <f t="shared" si="20"/>
        <v>47.017791748046875</v>
      </c>
      <c r="Q73" s="8" t="str">
        <f t="shared" si="21"/>
        <v>Karte</v>
      </c>
      <c r="R73" s="2" t="str">
        <f t="shared" si="22"/>
        <v/>
      </c>
    </row>
    <row r="74" spans="1:18" x14ac:dyDescent="0.2">
      <c r="A74" s="3" t="s">
        <v>451</v>
      </c>
      <c r="B74" s="3" t="s">
        <v>452</v>
      </c>
      <c r="C74" s="3" t="s">
        <v>20</v>
      </c>
      <c r="D74" s="3" t="s">
        <v>21</v>
      </c>
      <c r="E74" s="3" t="s">
        <v>59</v>
      </c>
      <c r="F74" s="3" t="s">
        <v>453</v>
      </c>
      <c r="G74" s="3" t="s">
        <v>454</v>
      </c>
      <c r="H74" s="3" t="s">
        <v>455</v>
      </c>
      <c r="I74" s="3" t="s">
        <v>239</v>
      </c>
      <c r="J74" s="3" t="s">
        <v>27</v>
      </c>
      <c r="K74" s="1" t="str">
        <f t="shared" si="15"/>
        <v>Spitalstrasse 28 Einsiedeln</v>
      </c>
      <c r="L74" s="2" t="str">
        <f t="shared" si="16"/>
        <v>{"results":[{"id":1081493,"weight":4,"attrs":{"origin":"address","geom_quadindex":"030032120102333320023","zoomlevel":10,"featureId":"9022005_0","lon":8.739034652709961,"detail":"spitalstrasse 28 8840 einsiedeln 1301 einsiedeln ch sz","rank":7,"geom_st_box2d":"BOX(698658.12910513 220786.816853409,698658.12910513 220786.816853409)","lat":47.13071060180664,"num":28,"y":698658.125,"x":220786.8125,"label":"Spitalstrasse 28 &lt;b&gt;8840 Einsiedeln&lt;/b&gt;"}},{"id":1083052,"weight":4,"attrs":{"origin":"address","geom_quadindex":"030032120121003030202","zoomlevel":10,"featureId":"191612211_0","lon":8.739694595336914,"detail":"spitalstrasse 28.1 8840 einsiedeln 1301 einsiedeln ch sz","rank":7,"geom_st_box2d":"BOX(698708.998584696 220742.002674404,698708.998584696 220742.002674404)","lat":47.13029861450195,"num":281,"y":698709.0,"x":220742.0,"label":"Spitalstrasse 28.1 &lt;b&gt;8840 Einsiedeln&lt;/b&gt;"}}]}</v>
      </c>
      <c r="M74" s="2" t="str">
        <f t="shared" si="17"/>
        <v>698658.125</v>
      </c>
      <c r="N74" s="2" t="str">
        <f t="shared" si="18"/>
        <v>220786.8125</v>
      </c>
      <c r="O74" s="2" t="str">
        <f t="shared" si="19"/>
        <v>8.739034652709961</v>
      </c>
      <c r="P74" s="2" t="str">
        <f t="shared" si="20"/>
        <v>47.13071060180664</v>
      </c>
      <c r="Q74" s="8" t="str">
        <f t="shared" si="21"/>
        <v>Karte</v>
      </c>
      <c r="R74" s="2" t="str">
        <f t="shared" si="22"/>
        <v>uU mehrere Adressen</v>
      </c>
    </row>
    <row r="75" spans="1:18" x14ac:dyDescent="0.2">
      <c r="A75" s="3" t="s">
        <v>456</v>
      </c>
      <c r="B75" s="3" t="s">
        <v>457</v>
      </c>
      <c r="C75" s="3" t="s">
        <v>20</v>
      </c>
      <c r="D75" s="3" t="s">
        <v>21</v>
      </c>
      <c r="E75" s="3" t="s">
        <v>458</v>
      </c>
      <c r="F75" s="3" t="s">
        <v>459</v>
      </c>
      <c r="G75" s="3" t="s">
        <v>121</v>
      </c>
      <c r="H75" s="3" t="s">
        <v>122</v>
      </c>
      <c r="I75" s="3" t="s">
        <v>123</v>
      </c>
      <c r="J75" s="3" t="s">
        <v>27</v>
      </c>
      <c r="K75" s="1" t="str">
        <f t="shared" si="15"/>
        <v>Claudiusstrasse 6 St. Gallen</v>
      </c>
      <c r="L75" s="2" t="str">
        <f t="shared" si="16"/>
        <v>{"results":[{"id":4592,"weight":6,"attrs":{"origin":"address","geom_quadindex":"030101332323213210132","zoomlevel":10,"featureId":"2363113_0","lon":9.39411449432373,"detail":"claudiusstrasse 6 9000 st. gallen 3203 st. gallen ch sg","rank":7,"geom_st_box2d":"BOX(747520.172514725 255071.829798231,747520.172514725 255071.829798231)","lat":47.429901123046875,"num":6,"y":747520.1875,"x":255071.828125,"label":"Claudiusstrasse 6 &lt;b&gt;9000 St. Gallen&lt;/b&gt;"}}]}</v>
      </c>
      <c r="M75" s="2" t="str">
        <f t="shared" si="17"/>
        <v>747520.1875</v>
      </c>
      <c r="N75" s="2" t="str">
        <f t="shared" si="18"/>
        <v>255071.828125</v>
      </c>
      <c r="O75" s="2" t="str">
        <f t="shared" si="19"/>
        <v>9.39411449432373</v>
      </c>
      <c r="P75" s="2" t="str">
        <f t="shared" si="20"/>
        <v>47.429901123046875</v>
      </c>
      <c r="Q75" s="8" t="str">
        <f t="shared" si="21"/>
        <v>Karte</v>
      </c>
      <c r="R75" s="2" t="str">
        <f t="shared" si="22"/>
        <v/>
      </c>
    </row>
    <row r="76" spans="1:18" x14ac:dyDescent="0.2">
      <c r="A76" s="3" t="s">
        <v>460</v>
      </c>
      <c r="B76" s="3" t="s">
        <v>461</v>
      </c>
      <c r="C76" s="3" t="s">
        <v>30</v>
      </c>
      <c r="D76" s="3" t="s">
        <v>21</v>
      </c>
      <c r="E76" s="3" t="s">
        <v>462</v>
      </c>
      <c r="F76" s="3" t="s">
        <v>463</v>
      </c>
      <c r="G76" s="3" t="s">
        <v>464</v>
      </c>
      <c r="H76" s="3" t="s">
        <v>465</v>
      </c>
      <c r="I76" s="3" t="s">
        <v>466</v>
      </c>
      <c r="J76" s="3" t="s">
        <v>27</v>
      </c>
      <c r="K76" s="1" t="str">
        <f t="shared" si="15"/>
        <v>rue Saint-Charles 14 Sierre</v>
      </c>
      <c r="L76" s="2" t="str">
        <f t="shared" si="16"/>
        <v>{"results":[{"id":2090899,"weight":6,"attrs":{"origin":"address","geom_quadindex":"023102211033013221211","zoomlevel":10,"featureId":"9014781_0","lon":7.521965026855469,"detail":"rue saint-charles 14 3960 sierre 6248 sierre ch vs","rank":7,"geom_st_box2d":"BOX(606421.159191833 126743.596149075,606421.159191833 126743.596149075)","lat":46.292076110839844,"num":14,"y":606421.1875,"x":126743.59375,"label":"Rue Saint-Charles 14 &lt;b&gt;3960 Sierre&lt;/b&gt;"}}]}</v>
      </c>
      <c r="M76" s="2" t="str">
        <f t="shared" si="17"/>
        <v>606421.1875</v>
      </c>
      <c r="N76" s="2" t="str">
        <f t="shared" si="18"/>
        <v>126743.59375</v>
      </c>
      <c r="O76" s="2" t="str">
        <f t="shared" si="19"/>
        <v>7.521965026855469</v>
      </c>
      <c r="P76" s="2" t="str">
        <f t="shared" si="20"/>
        <v>46.292076110839844</v>
      </c>
      <c r="Q76" s="8" t="str">
        <f t="shared" si="21"/>
        <v>Karte</v>
      </c>
      <c r="R76" s="2" t="str">
        <f t="shared" si="22"/>
        <v/>
      </c>
    </row>
    <row r="77" spans="1:18" x14ac:dyDescent="0.2">
      <c r="A77" s="3" t="s">
        <v>467</v>
      </c>
      <c r="B77" s="3" t="s">
        <v>468</v>
      </c>
      <c r="C77" s="3" t="s">
        <v>80</v>
      </c>
      <c r="D77" s="3" t="s">
        <v>21</v>
      </c>
      <c r="E77" s="3" t="s">
        <v>469</v>
      </c>
      <c r="F77" s="3" t="s">
        <v>127</v>
      </c>
      <c r="G77" s="3" t="s">
        <v>470</v>
      </c>
      <c r="H77" s="3" t="s">
        <v>471</v>
      </c>
      <c r="I77" s="3" t="s">
        <v>26</v>
      </c>
      <c r="J77" s="3" t="s">
        <v>27</v>
      </c>
      <c r="K77" s="1" t="str">
        <f t="shared" si="15"/>
        <v>Hunzigenallee 1 Münsingen</v>
      </c>
      <c r="L77" s="2" t="str">
        <f t="shared" si="16"/>
        <v>{"results":[{"id":1854832,"weight":4,"attrs":{"origin":"address","geom_quadindex":"021302102301012003030","zoomlevel":10,"featureId":"190138290_0","lon":7.553234100341797,"detail":"hunzigenallee 1 3110 muensingen 616 muensingen ch be","rank":7,"geom_st_box2d":"BOX(608735.452608727 192153.506231863,608735.452608727 192153.506231863)","lat":46.88044357299805,"num":1,"y":608735.4375,"x":192153.5,"label":"Hunzigenallee 1 &lt;b&gt;3110 M\u00fcnsingen&lt;/b&gt;"}},{"id":1854839,"weight":2,"attrs":{"origin":"address","geom_quadindex":"021302102122300112110","zoomlevel":10,"featureId":"190330368_1","lon":7.551194667816162,"detail":"hunzigenallee 10 3110 muensingen 616 muensingen ch be","rank":7,"geom_st_box2d":"BOX(608579.798912065 192300.998879992,608579.798912065 192300.998879992)","lat":46.88177490234375,"num":10,"y":608579.8125,"x":192301.0,"label":"Hunzigenallee 10 &lt;b&gt;3110 M\u00fcnsingen&lt;/b&gt;"}},{"id":1854840,"weight":2,"attrs":{"origin":"address","geom_quadindex":"021302102122123300223","zoomlevel":10,"featureId":"1358470_0","lon":7.551449298858643,"detail":"hunzigenallee 11 3110 muensingen 616 muensingen ch be","rank":7,"geom_st_box2d":"BOX(608599.191610948 192316.021977981,608599.191610948 192316.021977981)","lat":46.88190841674805,"num":11,"y":608599.1875,"x":192316.015625,"label":"Hunzigenallee 11 &lt;b&gt;3110 M\u00fcnsingen&lt;/b&gt;"}}]}</v>
      </c>
      <c r="M77" s="2" t="str">
        <f t="shared" si="17"/>
        <v>608735.4375</v>
      </c>
      <c r="N77" s="2" t="str">
        <f t="shared" si="18"/>
        <v>192153.5</v>
      </c>
      <c r="O77" s="2" t="str">
        <f t="shared" si="19"/>
        <v>7.553234100341797</v>
      </c>
      <c r="P77" s="2" t="str">
        <f t="shared" si="20"/>
        <v>46.88044357299805</v>
      </c>
      <c r="Q77" s="8" t="str">
        <f t="shared" si="21"/>
        <v>Karte</v>
      </c>
      <c r="R77" s="2" t="str">
        <f t="shared" si="22"/>
        <v>uU mehrere Adressen</v>
      </c>
    </row>
    <row r="78" spans="1:18" x14ac:dyDescent="0.2">
      <c r="A78" s="3" t="s">
        <v>472</v>
      </c>
      <c r="B78" s="3" t="s">
        <v>473</v>
      </c>
      <c r="C78" s="3" t="s">
        <v>20</v>
      </c>
      <c r="D78" s="3" t="s">
        <v>21</v>
      </c>
      <c r="E78" s="3" t="s">
        <v>474</v>
      </c>
      <c r="F78" s="3" t="s">
        <v>228</v>
      </c>
      <c r="G78" s="3" t="s">
        <v>475</v>
      </c>
      <c r="H78" s="3" t="s">
        <v>476</v>
      </c>
      <c r="I78" s="3" t="s">
        <v>26</v>
      </c>
      <c r="J78" s="3" t="s">
        <v>27</v>
      </c>
      <c r="K78" s="1" t="str">
        <f t="shared" si="15"/>
        <v>Eyweg 2 Riggisberg</v>
      </c>
      <c r="L78" s="2" t="str">
        <f t="shared" si="16"/>
        <v>{"results":[{"id":1731971,"weight":4,"attrs":{"origin":"address","geom_quadindex":"021302203122321112201","zoomlevel":10,"featureId":"1760911_0","lon":7.477701187133789,"detail":"eyweg 2 3132 riggisberg 879 riggisberg ch be","rank":7,"geom_st_box2d":"BOX(602981.566855791 184740.42122834,602981.566855791 184740.42122834)","lat":46.813812255859375,"num":2,"y":602981.5625,"x":184740.421875,"label":"Eyweg 2 &lt;b&gt;3132 Riggisberg&lt;/b&gt;"}}]}</v>
      </c>
      <c r="M78" s="2" t="str">
        <f t="shared" si="17"/>
        <v>602981.5625</v>
      </c>
      <c r="N78" s="2" t="str">
        <f t="shared" si="18"/>
        <v>184740.421875</v>
      </c>
      <c r="O78" s="2" t="str">
        <f t="shared" si="19"/>
        <v>7.477701187133789</v>
      </c>
      <c r="P78" s="2" t="str">
        <f t="shared" si="20"/>
        <v>46.813812255859375</v>
      </c>
      <c r="Q78" s="8" t="str">
        <f t="shared" si="21"/>
        <v>Karte</v>
      </c>
      <c r="R78" s="2" t="str">
        <f t="shared" si="22"/>
        <v/>
      </c>
    </row>
    <row r="79" spans="1:18" x14ac:dyDescent="0.2">
      <c r="A79" s="3" t="s">
        <v>477</v>
      </c>
      <c r="B79" s="3" t="s">
        <v>478</v>
      </c>
      <c r="C79" s="3" t="s">
        <v>30</v>
      </c>
      <c r="D79" s="3" t="s">
        <v>21</v>
      </c>
      <c r="E79" s="3" t="s">
        <v>479</v>
      </c>
      <c r="F79" s="3" t="s">
        <v>151</v>
      </c>
      <c r="G79" s="3" t="s">
        <v>480</v>
      </c>
      <c r="H79" s="3" t="s">
        <v>481</v>
      </c>
      <c r="I79" s="3" t="s">
        <v>43</v>
      </c>
      <c r="J79" s="3" t="s">
        <v>27</v>
      </c>
      <c r="K79" s="1" t="str">
        <f t="shared" si="15"/>
        <v>route du Muids 3 Genolier</v>
      </c>
      <c r="L79" s="2" t="str">
        <f t="shared" si="16"/>
        <v>{"results":[{"id":497642,"weight":6,"attrs":{"origin":"address","geom_quadindex":"022101121333210032101","zoomlevel":10,"featureId":"810212_0","lon":6.216413497924805,"detail":"route du muids 3 1272 genolier 5718 genolier ch vd","rank":7,"geom_st_box2d":"BOX(506084.188801498 144481.003927215,506084.188801498 144481.003927215)","lat":46.44507598876953,"num":3,"y":506084.1875,"x":144481.0,"label":"Route du Muids 3 &lt;b&gt;1272 Genolier&lt;/b&gt;"}}]}</v>
      </c>
      <c r="M79" s="2" t="str">
        <f t="shared" si="17"/>
        <v>506084.1875</v>
      </c>
      <c r="N79" s="2" t="str">
        <f t="shared" si="18"/>
        <v>144481.0</v>
      </c>
      <c r="O79" s="2" t="str">
        <f t="shared" si="19"/>
        <v>6.216413497924805</v>
      </c>
      <c r="P79" s="2" t="str">
        <f t="shared" si="20"/>
        <v>46.44507598876953</v>
      </c>
      <c r="Q79" s="8" t="str">
        <f t="shared" si="21"/>
        <v>Karte</v>
      </c>
      <c r="R79" s="2" t="str">
        <f t="shared" si="22"/>
        <v/>
      </c>
    </row>
    <row r="80" spans="1:18" x14ac:dyDescent="0.2">
      <c r="A80" s="3" t="s">
        <v>482</v>
      </c>
      <c r="B80" s="3" t="s">
        <v>483</v>
      </c>
      <c r="C80" s="3" t="s">
        <v>156</v>
      </c>
      <c r="D80" s="3" t="s">
        <v>21</v>
      </c>
      <c r="E80" s="3" t="s">
        <v>484</v>
      </c>
      <c r="F80" s="3" t="s">
        <v>283</v>
      </c>
      <c r="G80" s="3" t="s">
        <v>485</v>
      </c>
      <c r="H80" s="3" t="s">
        <v>486</v>
      </c>
      <c r="I80" s="3" t="s">
        <v>161</v>
      </c>
      <c r="J80" s="3" t="s">
        <v>27</v>
      </c>
      <c r="K80" s="1" t="str">
        <f t="shared" si="15"/>
        <v>La Nicca Strasse 17 Cazis</v>
      </c>
      <c r="L80" s="2" t="str">
        <f t="shared" si="16"/>
        <v>{"fuzzy":"true","results":[]}</v>
      </c>
      <c r="M80" s="2" t="str">
        <f t="shared" si="17"/>
        <v>Adresse nicht eindeutig</v>
      </c>
      <c r="N80" s="2" t="str">
        <f t="shared" si="18"/>
        <v xml:space="preserve"> </v>
      </c>
      <c r="O80" s="2" t="str">
        <f t="shared" si="19"/>
        <v xml:space="preserve"> </v>
      </c>
      <c r="P80" s="2" t="str">
        <f t="shared" si="20"/>
        <v xml:space="preserve"> </v>
      </c>
      <c r="Q80" s="8" t="str">
        <f t="shared" si="21"/>
        <v xml:space="preserve"> </v>
      </c>
      <c r="R80" s="2" t="str">
        <f t="shared" si="22"/>
        <v/>
      </c>
    </row>
    <row r="81" spans="1:18" x14ac:dyDescent="0.2">
      <c r="A81" s="3" t="s">
        <v>487</v>
      </c>
      <c r="B81" s="3" t="s">
        <v>488</v>
      </c>
      <c r="C81" s="3" t="s">
        <v>255</v>
      </c>
      <c r="D81" s="3" t="s">
        <v>21</v>
      </c>
      <c r="E81" s="3" t="s">
        <v>489</v>
      </c>
      <c r="F81" s="3" t="s">
        <v>459</v>
      </c>
      <c r="G81" s="3" t="s">
        <v>385</v>
      </c>
      <c r="H81" s="3" t="s">
        <v>386</v>
      </c>
      <c r="I81" s="3" t="s">
        <v>334</v>
      </c>
      <c r="J81" s="3" t="s">
        <v>27</v>
      </c>
      <c r="K81" s="1" t="str">
        <f t="shared" si="15"/>
        <v>rue Hans-Geiler 6 Fribourg</v>
      </c>
      <c r="L81" s="2" t="str">
        <f t="shared" si="16"/>
        <v>{"results":[{"id":809678,"weight":6,"attrs":{"origin":"address","geom_quadindex":"021212320031031120011","zoomlevel":10,"featureId":"1523336_0","lon":7.154477596282959,"detail":"rue hans-geiler 6 1700 fribourg 2196 fribourg ch fr","rank":7,"geom_st_box2d":"BOX(578307.455131907 183214.953783655,578307.455131907 183214.953783655)","lat":46.79974365234375,"num":6,"y":578307.4375,"x":183214.953125,"label":"Rue Hans-Geiler 6 &lt;b&gt;1700 Fribourg&lt;/b&gt;"}}]}</v>
      </c>
      <c r="M81" s="2" t="str">
        <f t="shared" si="17"/>
        <v>578307.4375</v>
      </c>
      <c r="N81" s="2" t="str">
        <f t="shared" si="18"/>
        <v>183214.953125</v>
      </c>
      <c r="O81" s="2" t="str">
        <f t="shared" si="19"/>
        <v>7.154477596282959</v>
      </c>
      <c r="P81" s="2" t="str">
        <f t="shared" si="20"/>
        <v>46.79974365234375</v>
      </c>
      <c r="Q81" s="8" t="str">
        <f t="shared" si="21"/>
        <v>Karte</v>
      </c>
      <c r="R81" s="2" t="str">
        <f t="shared" si="22"/>
        <v/>
      </c>
    </row>
    <row r="82" spans="1:18" x14ac:dyDescent="0.2">
      <c r="A82" s="3" t="s">
        <v>490</v>
      </c>
      <c r="B82" s="3" t="s">
        <v>491</v>
      </c>
      <c r="C82" s="3" t="s">
        <v>288</v>
      </c>
      <c r="D82" s="3" t="s">
        <v>21</v>
      </c>
      <c r="E82" s="3" t="s">
        <v>492</v>
      </c>
      <c r="F82" s="3" t="s">
        <v>493</v>
      </c>
      <c r="G82" s="3" t="s">
        <v>494</v>
      </c>
      <c r="H82" s="3" t="s">
        <v>495</v>
      </c>
      <c r="I82" s="3" t="s">
        <v>161</v>
      </c>
      <c r="J82" s="3" t="s">
        <v>27</v>
      </c>
      <c r="K82" s="1" t="str">
        <f t="shared" si="15"/>
        <v>Alte Strasse 31 Thusis</v>
      </c>
      <c r="L82" s="2" t="str">
        <f t="shared" si="16"/>
        <v>{"results":[{"id":1630310,"weight":5,"attrs":{"origin":"address","geom_quadindex":"030330023120220230221","zoomlevel":10,"featureId":"9028232_0","lon":9.436878204345703,"detail":"alte strasse 31 7430 thusis 3668 thusis ch gr","rank":7,"geom_st_box2d":"BOX(752820.418805033 173705.613424945,752820.418805033 173705.613424945)","lat":46.69704818725586,"num":31,"y":752820.4375,"x":173705.609375,"label":"Alte Strasse 31 &lt;b&gt;7430 Thusis&lt;/b&gt;"}}]}</v>
      </c>
      <c r="M82" s="2" t="str">
        <f t="shared" si="17"/>
        <v>752820.4375</v>
      </c>
      <c r="N82" s="2" t="str">
        <f t="shared" si="18"/>
        <v>173705.609375</v>
      </c>
      <c r="O82" s="2" t="str">
        <f t="shared" si="19"/>
        <v>9.436878204345703</v>
      </c>
      <c r="P82" s="2" t="str">
        <f t="shared" si="20"/>
        <v>46.69704818725586</v>
      </c>
      <c r="Q82" s="8" t="str">
        <f t="shared" si="21"/>
        <v>Karte</v>
      </c>
      <c r="R82" s="2" t="str">
        <f t="shared" si="22"/>
        <v/>
      </c>
    </row>
    <row r="83" spans="1:18" x14ac:dyDescent="0.2">
      <c r="A83" s="3" t="s">
        <v>496</v>
      </c>
      <c r="B83" s="3" t="s">
        <v>497</v>
      </c>
      <c r="C83" s="3" t="s">
        <v>20</v>
      </c>
      <c r="D83" s="3" t="s">
        <v>21</v>
      </c>
      <c r="E83" s="3" t="s">
        <v>498</v>
      </c>
      <c r="F83" s="3" t="s">
        <v>499</v>
      </c>
      <c r="G83" s="3" t="s">
        <v>500</v>
      </c>
      <c r="H83" s="3" t="s">
        <v>61</v>
      </c>
      <c r="I83" s="3" t="s">
        <v>62</v>
      </c>
      <c r="J83" s="3" t="s">
        <v>27</v>
      </c>
      <c r="K83" s="1" t="str">
        <f t="shared" si="15"/>
        <v>St.-Anna-Strasse 32 Luzern</v>
      </c>
      <c r="L83" s="2" t="str">
        <f t="shared" si="16"/>
        <v>{"results":[{"id":330407,"weight":5,"attrs":{"origin":"address","geom_quadindex":"030022230323210033120","zoomlevel":10,"featureId":"212101_0","lon":8.294085502624512,"detail":"st.-karli-strasse 32 6004 luzern 1061 luzern ch lu","rank":7,"geom_st_box2d":"BOX(664993.423723094 211979.894955286,664993.423723094 211979.894955286)","lat":47.055660247802734,"num":32,"y":664993.4375,"x":211979.890625,"label":"St.-Karli-Strasse 32 &lt;b&gt;6004 Luzern&lt;/b&gt;"}},{"id":330122,"weight":7,"attrs":{"origin":"address","geom_quadindex":"030022231331103301010","zoomlevel":10,"featureId":"210157_0","lon":8.326224327087402,"detail":"st.-anna-strasse 32 6006 luzern 1061 luzern ch lu","rank":7,"geom_st_box2d":"BOX(667431.779194216 212299.579305229,667431.779194216 212299.579305229)","lat":47.058292388916016,"num":32,"y":667431.75,"x":212299.578125,"label":"St.-Anna-Strasse 32 &lt;b&gt;6006 Luzern&lt;/b&gt;"}},{"id":330135,"weight":4,"attrs":{"origin":"address","geom_quadindex":"030022231331102312303","zoomlevel":10,"featureId":"190813093_0","lon":8.325904846191406,"detail":"st.-anna-strasse 32.1 6006 luzern 1061 luzern ch lu","rank":7,"geom_st_box2d":"BOX(667407.544310215 212293.396279366,667407.544310215 212293.396279366)","lat":47.0582389831543,"num":321,"y":667407.5625,"x":212293.390625,"label":"St.-Anna-Strasse 32.1 &lt;b&gt;6006 Luzern&lt;/b&gt;"}}]}</v>
      </c>
      <c r="M83" s="2" t="str">
        <f t="shared" si="17"/>
        <v>664993.4375</v>
      </c>
      <c r="N83" s="2" t="str">
        <f t="shared" si="18"/>
        <v>211979.890625</v>
      </c>
      <c r="O83" s="2" t="str">
        <f t="shared" si="19"/>
        <v>8.294085502624512</v>
      </c>
      <c r="P83" s="2" t="str">
        <f t="shared" si="20"/>
        <v>47.055660247802734</v>
      </c>
      <c r="Q83" s="8" t="str">
        <f t="shared" si="21"/>
        <v>Karte</v>
      </c>
      <c r="R83" s="2" t="str">
        <f t="shared" si="22"/>
        <v>uU mehrere Adressen</v>
      </c>
    </row>
    <row r="84" spans="1:18" x14ac:dyDescent="0.2">
      <c r="A84" s="3" t="s">
        <v>501</v>
      </c>
      <c r="B84" s="3" t="s">
        <v>502</v>
      </c>
      <c r="C84" s="3" t="s">
        <v>40</v>
      </c>
      <c r="D84" s="3" t="s">
        <v>21</v>
      </c>
      <c r="E84" s="3" t="s">
        <v>503</v>
      </c>
      <c r="F84" s="3" t="s">
        <v>345</v>
      </c>
      <c r="G84" s="3" t="s">
        <v>83</v>
      </c>
      <c r="H84" s="3" t="s">
        <v>84</v>
      </c>
      <c r="I84" s="3" t="s">
        <v>85</v>
      </c>
      <c r="J84" s="3" t="s">
        <v>27</v>
      </c>
      <c r="K84" s="1" t="str">
        <f t="shared" si="15"/>
        <v>Bleulerstrasse 60 Zürich</v>
      </c>
      <c r="L84" s="2" t="str">
        <f t="shared" si="16"/>
        <v>{"results":[{"id":2176980,"weight":4,"attrs":{"origin":"address","geom_quadindex":"030003303122123033330","zoomlevel":10,"featureId":"160073_0","lon":8.569838523864746,"detail":"bleulerstrasse 60 8008 zuerich 261 zuerich ch zh","rank":7,"geom_st_box2d":"BOX(685473.108903919 244819.852143013,685473.108903919 244819.852143013)","lat":47.348690032958984,"num":60,"y":685473.125,"x":244819.859375,"label":"Bleulerstrasse 60 &lt;b&gt;8008 Z\u00fcrich&lt;/b&gt;"}}]}</v>
      </c>
      <c r="M84" s="2" t="str">
        <f t="shared" si="17"/>
        <v>685473.125</v>
      </c>
      <c r="N84" s="2" t="str">
        <f t="shared" si="18"/>
        <v>244819.859375</v>
      </c>
      <c r="O84" s="2" t="str">
        <f t="shared" si="19"/>
        <v>8.569838523864746</v>
      </c>
      <c r="P84" s="2" t="str">
        <f t="shared" si="20"/>
        <v>47.348690032958984</v>
      </c>
      <c r="Q84" s="8" t="str">
        <f t="shared" si="21"/>
        <v>Karte</v>
      </c>
      <c r="R84" s="2" t="str">
        <f t="shared" si="22"/>
        <v/>
      </c>
    </row>
    <row r="85" spans="1:18" x14ac:dyDescent="0.2">
      <c r="A85" s="3" t="s">
        <v>504</v>
      </c>
      <c r="B85" s="3" t="s">
        <v>505</v>
      </c>
      <c r="C85" s="3" t="s">
        <v>506</v>
      </c>
      <c r="D85" s="3" t="s">
        <v>21</v>
      </c>
      <c r="E85" s="3" t="s">
        <v>59</v>
      </c>
      <c r="F85" s="3" t="s">
        <v>459</v>
      </c>
      <c r="G85" s="3" t="s">
        <v>507</v>
      </c>
      <c r="H85" s="3" t="s">
        <v>508</v>
      </c>
      <c r="I85" s="3" t="s">
        <v>392</v>
      </c>
      <c r="J85" s="3" t="s">
        <v>27</v>
      </c>
      <c r="K85" s="1" t="str">
        <f t="shared" si="15"/>
        <v>Spitalstrasse 6 Herisau</v>
      </c>
      <c r="L85" s="2" t="str">
        <f t="shared" si="16"/>
        <v>{"results":[{"id":1939487,"weight":4,"attrs":{"origin":"address","geom_quadindex":"030103030201311133311","zoomlevel":10,"featureId":"190095701_0","lon":9.28258991241455,"detail":"spitalstrasse 6 9100 herisau 3001 herisau ch ar","rank":7,"geom_st_box2d":"BOX(739218.422124132 250182.249958872,739218.422124132 250182.249958872)","lat":47.38774490356445,"num":6,"y":739218.4375,"x":250182.25,"label":"Spitalstrasse 6 &lt;b&gt;9100 Herisau&lt;/b&gt;"}}]}</v>
      </c>
      <c r="M85" s="2" t="str">
        <f t="shared" si="17"/>
        <v>739218.4375</v>
      </c>
      <c r="N85" s="2" t="str">
        <f t="shared" si="18"/>
        <v>250182.25</v>
      </c>
      <c r="O85" s="2" t="str">
        <f t="shared" si="19"/>
        <v>9.28258991241455</v>
      </c>
      <c r="P85" s="2" t="str">
        <f t="shared" si="20"/>
        <v>47.38774490356445</v>
      </c>
      <c r="Q85" s="8" t="str">
        <f t="shared" si="21"/>
        <v>Karte</v>
      </c>
      <c r="R85" s="2" t="str">
        <f t="shared" si="22"/>
        <v/>
      </c>
    </row>
    <row r="86" spans="1:18" x14ac:dyDescent="0.2">
      <c r="A86" s="3" t="s">
        <v>509</v>
      </c>
      <c r="B86" s="3" t="s">
        <v>510</v>
      </c>
      <c r="C86" s="3" t="s">
        <v>511</v>
      </c>
      <c r="D86" s="3" t="s">
        <v>21</v>
      </c>
      <c r="E86" s="3" t="s">
        <v>512</v>
      </c>
      <c r="F86" s="3" t="s">
        <v>513</v>
      </c>
      <c r="G86" s="3" t="s">
        <v>514</v>
      </c>
      <c r="H86" s="3" t="s">
        <v>50</v>
      </c>
      <c r="I86" s="3" t="s">
        <v>43</v>
      </c>
      <c r="J86" s="3" t="s">
        <v>27</v>
      </c>
      <c r="K86" s="1" t="str">
        <f t="shared" si="15"/>
        <v>avenue Louis-Ruchonnet 53 Lausanne</v>
      </c>
      <c r="L86" s="2" t="str">
        <f t="shared" si="16"/>
        <v>{"results":[{"id":2162728,"weight":6,"attrs":{"origin":"address","geom_quadindex":"020333330302300331012","zoomlevel":10,"featureId":"2119511_0","lon":6.621953964233398,"detail":"avenue louis-ruchonnet 53 1003 lausanne 5586 lausanne ch vd","rank":7,"geom_st_box2d":"BOX(537331.680056339 152438.164634978,537331.680056339 152438.164634978)","lat":46.52030563354492,"num":53,"y":537331.6875,"x":152438.171875,"label":"Avenue Louis-Ruchonnet 53 &lt;b&gt;1003 Lausanne&lt;/b&gt;"}}]}</v>
      </c>
      <c r="M86" s="2" t="str">
        <f t="shared" si="17"/>
        <v>537331.6875</v>
      </c>
      <c r="N86" s="2" t="str">
        <f t="shared" si="18"/>
        <v>152438.171875</v>
      </c>
      <c r="O86" s="2" t="str">
        <f t="shared" si="19"/>
        <v>6.621953964233398</v>
      </c>
      <c r="P86" s="2" t="str">
        <f t="shared" si="20"/>
        <v>46.52030563354492</v>
      </c>
      <c r="Q86" s="8" t="str">
        <f t="shared" si="21"/>
        <v>Karte</v>
      </c>
      <c r="R86" s="2" t="str">
        <f t="shared" si="22"/>
        <v/>
      </c>
    </row>
    <row r="87" spans="1:18" x14ac:dyDescent="0.2">
      <c r="A87" s="3" t="s">
        <v>515</v>
      </c>
      <c r="B87" s="3" t="s">
        <v>516</v>
      </c>
      <c r="C87" s="3" t="s">
        <v>292</v>
      </c>
      <c r="D87" s="3" t="s">
        <v>21</v>
      </c>
      <c r="E87" s="3" t="s">
        <v>517</v>
      </c>
      <c r="F87" s="3" t="s">
        <v>384</v>
      </c>
      <c r="G87" s="3" t="s">
        <v>518</v>
      </c>
      <c r="H87" s="3" t="s">
        <v>84</v>
      </c>
      <c r="I87" s="3" t="s">
        <v>85</v>
      </c>
      <c r="J87" s="3" t="s">
        <v>27</v>
      </c>
      <c r="K87" s="1" t="str">
        <f t="shared" si="15"/>
        <v>Bellerivestrasse 34 Zürich</v>
      </c>
      <c r="L87" s="2" t="str">
        <f t="shared" si="16"/>
        <v>{"results":[{"id":2160059,"weight":4,"attrs":{"origin":"address","geom_quadindex":"030003300323111201132","zoomlevel":10,"featureId":"2369286_0","lon":8.548999786376953,"detail":"bellerivestrasse 34 8008 zuerich 261 zuerich ch zh","rank":7,"geom_st_box2d":"BOX(683883.832205086 245843.275545339,683883.832205086 245843.275545339)","lat":47.358097076416016,"num":34,"y":683883.8125,"x":245843.28125,"label":"Bellerivestrasse 34 &lt;b&gt;8008 Z\u00fcrich&lt;/b&gt;"}}]}</v>
      </c>
      <c r="M87" s="2" t="str">
        <f t="shared" si="17"/>
        <v>683883.8125</v>
      </c>
      <c r="N87" s="2" t="str">
        <f t="shared" si="18"/>
        <v>245843.28125</v>
      </c>
      <c r="O87" s="2" t="str">
        <f t="shared" si="19"/>
        <v>8.548999786376953</v>
      </c>
      <c r="P87" s="2" t="str">
        <f t="shared" si="20"/>
        <v>47.358097076416016</v>
      </c>
      <c r="Q87" s="8" t="str">
        <f t="shared" si="21"/>
        <v>Karte</v>
      </c>
      <c r="R87" s="2" t="str">
        <f t="shared" si="22"/>
        <v/>
      </c>
    </row>
    <row r="88" spans="1:18" x14ac:dyDescent="0.2">
      <c r="A88" s="3" t="s">
        <v>519</v>
      </c>
      <c r="B88" s="3" t="s">
        <v>520</v>
      </c>
      <c r="C88" s="3" t="s">
        <v>292</v>
      </c>
      <c r="D88" s="3" t="s">
        <v>21</v>
      </c>
      <c r="E88" s="3" t="s">
        <v>521</v>
      </c>
      <c r="F88" s="3" t="s">
        <v>463</v>
      </c>
      <c r="G88" s="3" t="s">
        <v>522</v>
      </c>
      <c r="H88" s="3" t="s">
        <v>523</v>
      </c>
      <c r="I88" s="3" t="s">
        <v>466</v>
      </c>
      <c r="J88" s="3" t="s">
        <v>27</v>
      </c>
      <c r="K88" s="1" t="str">
        <f t="shared" si="15"/>
        <v>Ueberlandstrasse 14 Brig</v>
      </c>
      <c r="L88" s="2" t="str">
        <f t="shared" si="16"/>
        <v>{"results":[{"id":1135624,"weight":3,"attrs":{"origin":"address","geom_quadindex":"023112130230231133130","zoomlevel":10,"featureId":"890693_0","lon":7.981783390045166,"detail":"ueberlandstrasse 14 3902 glis 6002 brig-glis ch vs","rank":7,"geom_st_box2d":"BOX(641835.233628871 129655.884035318,641835.233628871 129655.884035318)","lat":46.31700134277344,"num":14,"y":641835.25,"x":129655.8828125,"label":"Ueberlandstrasse 14 &lt;b&gt;3902 Glis&lt;/b&gt;"}}]}</v>
      </c>
      <c r="M88" s="2" t="str">
        <f t="shared" si="17"/>
        <v>641835.25</v>
      </c>
      <c r="N88" s="2" t="str">
        <f t="shared" si="18"/>
        <v>129655.8828125</v>
      </c>
      <c r="O88" s="2" t="str">
        <f t="shared" si="19"/>
        <v>7.981783390045166</v>
      </c>
      <c r="P88" s="2" t="str">
        <f t="shared" si="20"/>
        <v>46.31700134277344</v>
      </c>
      <c r="Q88" s="8" t="str">
        <f t="shared" si="21"/>
        <v>Karte</v>
      </c>
      <c r="R88" s="2" t="str">
        <f t="shared" si="22"/>
        <v/>
      </c>
    </row>
    <row r="89" spans="1:18" x14ac:dyDescent="0.2">
      <c r="A89" s="3" t="s">
        <v>524</v>
      </c>
      <c r="B89" s="3" t="s">
        <v>525</v>
      </c>
      <c r="C89" s="3" t="s">
        <v>526</v>
      </c>
      <c r="D89" s="3" t="s">
        <v>21</v>
      </c>
      <c r="E89" s="3" t="s">
        <v>527</v>
      </c>
      <c r="F89" s="3" t="s">
        <v>243</v>
      </c>
      <c r="G89" s="3" t="s">
        <v>528</v>
      </c>
      <c r="H89" s="3" t="s">
        <v>529</v>
      </c>
      <c r="I89" s="3" t="s">
        <v>26</v>
      </c>
      <c r="J89" s="3" t="s">
        <v>27</v>
      </c>
      <c r="K89" s="1" t="str">
        <f t="shared" si="15"/>
        <v>Weissenaustrasse 27 Unterseen</v>
      </c>
      <c r="L89" s="2" t="str">
        <f t="shared" si="16"/>
        <v>{"results":[{"id":1045047,"weight":4,"attrs":{"origin":"address","geom_quadindex":"021330202120022200312","zoomlevel":10,"featureId":"1350976_0","lon":7.843043327331543,"detail":"weissenaustrasse 27 3800 unterseen 593 unterseen ch be","rank":7,"geom_st_box2d":"BOX(630940.429054205 170051.315018126,630940.429054205 170051.315018126)","lat":46.680965423583984,"num":27,"y":630940.4375,"x":170051.3125,"label":"Weissenaustrasse 27 &lt;b&gt;3800 Unterseen&lt;/b&gt;"}}]}</v>
      </c>
      <c r="M89" s="2" t="str">
        <f t="shared" si="17"/>
        <v>630940.4375</v>
      </c>
      <c r="N89" s="2" t="str">
        <f t="shared" si="18"/>
        <v>170051.3125</v>
      </c>
      <c r="O89" s="2" t="str">
        <f t="shared" si="19"/>
        <v>7.843043327331543</v>
      </c>
      <c r="P89" s="2" t="str">
        <f t="shared" si="20"/>
        <v>46.680965423583984</v>
      </c>
      <c r="Q89" s="8" t="str">
        <f t="shared" si="21"/>
        <v>Karte</v>
      </c>
      <c r="R89" s="2" t="str">
        <f t="shared" si="22"/>
        <v/>
      </c>
    </row>
    <row r="90" spans="1:18" x14ac:dyDescent="0.2">
      <c r="A90" s="3" t="s">
        <v>530</v>
      </c>
      <c r="B90" s="3" t="s">
        <v>531</v>
      </c>
      <c r="C90" s="3" t="s">
        <v>20</v>
      </c>
      <c r="D90" s="3" t="s">
        <v>21</v>
      </c>
      <c r="E90" s="3" t="s">
        <v>293</v>
      </c>
      <c r="F90" s="3" t="s">
        <v>236</v>
      </c>
      <c r="G90" s="3" t="s">
        <v>532</v>
      </c>
      <c r="H90" s="3" t="s">
        <v>533</v>
      </c>
      <c r="I90" s="3" t="s">
        <v>85</v>
      </c>
      <c r="J90" s="3" t="s">
        <v>27</v>
      </c>
      <c r="K90" s="1" t="str">
        <f t="shared" si="15"/>
        <v>Asylstrasse 10 Männedorf</v>
      </c>
      <c r="L90" s="2" t="str">
        <f t="shared" si="16"/>
        <v>{"results":[{"id":1772610,"weight":4,"attrs":{"origin":"address","geom_quadindex":"030030032112010301233","zoomlevel":10,"featureId":"2296386_0","lon":8.696739196777344,"detail":"asylstrasse 10 8708 maennedorf 155 maennedorf ch zh","rank":7,"geom_st_box2d":"BOX(695234.771922573 234122.581230813,695234.771922573 234122.581230813)","lat":47.25114822387695,"num":10,"y":695234.75,"x":234122.578125,"label":"Asylstrasse 10 &lt;b&gt;8708 M\u00e4nnedorf&lt;/b&gt;"}}]}</v>
      </c>
      <c r="M90" s="2" t="str">
        <f t="shared" si="17"/>
        <v>695234.75</v>
      </c>
      <c r="N90" s="2" t="str">
        <f t="shared" si="18"/>
        <v>234122.578125</v>
      </c>
      <c r="O90" s="2" t="str">
        <f t="shared" si="19"/>
        <v>8.696739196777344</v>
      </c>
      <c r="P90" s="2" t="str">
        <f t="shared" si="20"/>
        <v>47.25114822387695</v>
      </c>
      <c r="Q90" s="8" t="str">
        <f t="shared" si="21"/>
        <v>Karte</v>
      </c>
      <c r="R90" s="2" t="str">
        <f t="shared" si="22"/>
        <v/>
      </c>
    </row>
    <row r="91" spans="1:18" x14ac:dyDescent="0.2">
      <c r="A91" s="3" t="s">
        <v>534</v>
      </c>
      <c r="B91" s="3" t="s">
        <v>535</v>
      </c>
      <c r="C91" s="3" t="s">
        <v>20</v>
      </c>
      <c r="D91" s="3" t="s">
        <v>21</v>
      </c>
      <c r="E91" s="3" t="s">
        <v>536</v>
      </c>
      <c r="F91" s="3" t="s">
        <v>228</v>
      </c>
      <c r="G91" s="3" t="s">
        <v>537</v>
      </c>
      <c r="H91" s="3" t="s">
        <v>538</v>
      </c>
      <c r="I91" s="3" t="s">
        <v>466</v>
      </c>
      <c r="J91" s="3" t="s">
        <v>27</v>
      </c>
      <c r="K91" s="1" t="str">
        <f t="shared" si="15"/>
        <v>route de l'Astoria 2 Crans-Montana</v>
      </c>
      <c r="L91" s="2" t="str">
        <f t="shared" si="16"/>
        <v>{"results":[{"id":2181349,"weight":9,"attrs":{"origin":"address","geom_quadindex":"023102030233032210202","zoomlevel":10,"featureId":"945657_0","lon":7.497311115264893,"detail":"route de l'astoria 2 3963 crans-montana 6253 crans-montana ch vs","rank":7,"geom_st_box2d":"BOX(604519.217600543 129504.281837986,604519.217600543 129504.281837986)","lat":46.316925048828125,"num":2,"y":604519.1875,"x":129504.28125,"label":"Route de l'Astoria 2 &lt;b&gt;3963 Crans-Montana&lt;/b&gt;"}}]}</v>
      </c>
      <c r="M91" s="2" t="str">
        <f t="shared" si="17"/>
        <v>604519.1875</v>
      </c>
      <c r="N91" s="2" t="str">
        <f t="shared" si="18"/>
        <v>129504.28125</v>
      </c>
      <c r="O91" s="2" t="str">
        <f t="shared" si="19"/>
        <v>7.497311115264893</v>
      </c>
      <c r="P91" s="2" t="str">
        <f t="shared" si="20"/>
        <v>46.316925048828125</v>
      </c>
      <c r="Q91" s="8" t="str">
        <f t="shared" si="21"/>
        <v>Karte</v>
      </c>
      <c r="R91" s="2" t="str">
        <f t="shared" si="22"/>
        <v/>
      </c>
    </row>
    <row r="92" spans="1:18" x14ac:dyDescent="0.2">
      <c r="A92" s="3" t="s">
        <v>539</v>
      </c>
      <c r="B92" s="3" t="s">
        <v>510</v>
      </c>
      <c r="C92" s="3" t="s">
        <v>540</v>
      </c>
      <c r="D92" s="3" t="s">
        <v>21</v>
      </c>
      <c r="E92" s="3" t="s">
        <v>541</v>
      </c>
      <c r="F92" s="3" t="s">
        <v>493</v>
      </c>
      <c r="G92" s="3" t="s">
        <v>542</v>
      </c>
      <c r="H92" s="3" t="s">
        <v>50</v>
      </c>
      <c r="I92" s="3" t="s">
        <v>43</v>
      </c>
      <c r="J92" s="3" t="s">
        <v>27</v>
      </c>
      <c r="K92" s="1" t="str">
        <f t="shared" si="15"/>
        <v>avenue d'Ouchy 31 Lausanne</v>
      </c>
      <c r="L92" s="2" t="str">
        <f t="shared" si="16"/>
        <v>{"results":[{"id":2165934,"weight":6,"attrs":{"origin":"address","geom_quadindex":"020333332113211003323","zoomlevel":10,"featureId":"887710_0","lon":6.630589962005615,"detail":"avenue d'ouchy 31 1006 lausanne 5586 lausanne ch vd","rank":7,"geom_st_box2d":"BOX(537984.922328649 151516.128975566,537984.922328649 151516.128975566)","lat":46.5120735168457,"num":31,"y":537984.9375,"x":151516.125,"label":"Avenue d'Ouchy 31 &lt;b&gt;1006 Lausanne&lt;/b&gt;"}}]}</v>
      </c>
      <c r="M92" s="2" t="str">
        <f t="shared" si="17"/>
        <v>537984.9375</v>
      </c>
      <c r="N92" s="2" t="str">
        <f t="shared" si="18"/>
        <v>151516.125</v>
      </c>
      <c r="O92" s="2" t="str">
        <f t="shared" si="19"/>
        <v>6.630589962005615</v>
      </c>
      <c r="P92" s="2" t="str">
        <f t="shared" si="20"/>
        <v>46.5120735168457</v>
      </c>
      <c r="Q92" s="8" t="str">
        <f t="shared" si="21"/>
        <v>Karte</v>
      </c>
      <c r="R92" s="2" t="str">
        <f t="shared" si="22"/>
        <v/>
      </c>
    </row>
    <row r="93" spans="1:18" x14ac:dyDescent="0.2">
      <c r="A93" s="3" t="s">
        <v>543</v>
      </c>
      <c r="B93" s="3" t="s">
        <v>544</v>
      </c>
      <c r="C93" s="3" t="s">
        <v>20</v>
      </c>
      <c r="D93" s="3" t="s">
        <v>21</v>
      </c>
      <c r="E93" s="3" t="s">
        <v>545</v>
      </c>
      <c r="F93" s="3" t="s">
        <v>67</v>
      </c>
      <c r="G93" s="3" t="s">
        <v>546</v>
      </c>
      <c r="H93" s="3" t="s">
        <v>547</v>
      </c>
      <c r="I93" s="3" t="s">
        <v>123</v>
      </c>
      <c r="J93" s="3" t="s">
        <v>27</v>
      </c>
      <c r="K93" s="1" t="str">
        <f t="shared" si="15"/>
        <v>Gasterstrasse 25 Uznach</v>
      </c>
      <c r="L93" s="2" t="str">
        <f t="shared" si="16"/>
        <v>{"results":[{"id":679628,"weight":4,"attrs":{"origin":"address","geom_quadindex":"030031310310130033212","zoomlevel":10,"featureId":"1731738_0","lon":8.994661331176758,"detail":"gasterstrasse 25 8730 uznach 3339 uznach ch sg","rank":7,"geom_st_box2d":"BOX(717844.342083222 231490.277535459,717844.342083222 231490.277535459)","lat":47.22382736206055,"num":25,"y":717844.3125,"x":231490.28125,"label":"Gasterstrasse 25 &lt;b&gt;8730 Uznach&lt;/b&gt;"}},{"id":679642,"weight":4,"attrs":{"origin":"address","geom_quadindex":"030031310310010002122","zoomlevel":10,"featureId":"1731740_0","lon":8.992998123168945,"detail":"gasterstrasse 25.1 8730 uznach 3339 uznach ch sg","rank":7,"geom_st_box2d":"BOX(717716.9560849 231557.253198697,717716.9560849 231557.253198697)","lat":47.22445297241211,"num":251,"y":717716.9375,"x":231557.25,"label":"Gasterstrasse 25.1 &lt;b&gt;8730 Uznach&lt;/b&gt;"}}]}</v>
      </c>
      <c r="M93" s="2" t="str">
        <f t="shared" si="17"/>
        <v>717844.3125</v>
      </c>
      <c r="N93" s="2" t="str">
        <f t="shared" si="18"/>
        <v>231490.28125</v>
      </c>
      <c r="O93" s="2" t="str">
        <f t="shared" si="19"/>
        <v>8.994661331176758</v>
      </c>
      <c r="P93" s="2" t="str">
        <f t="shared" si="20"/>
        <v>47.22382736206055</v>
      </c>
      <c r="Q93" s="8" t="str">
        <f t="shared" si="21"/>
        <v>Karte</v>
      </c>
      <c r="R93" s="2" t="str">
        <f t="shared" si="22"/>
        <v>uU mehrere Adressen</v>
      </c>
    </row>
    <row r="94" spans="1:18" x14ac:dyDescent="0.2">
      <c r="A94" s="3" t="s">
        <v>548</v>
      </c>
      <c r="B94" s="3" t="s">
        <v>549</v>
      </c>
      <c r="C94" s="3" t="s">
        <v>550</v>
      </c>
      <c r="D94" s="3" t="s">
        <v>21</v>
      </c>
      <c r="E94" s="3" t="s">
        <v>551</v>
      </c>
      <c r="F94" s="3" t="s">
        <v>552</v>
      </c>
      <c r="G94" s="3" t="s">
        <v>553</v>
      </c>
      <c r="H94" s="3" t="s">
        <v>554</v>
      </c>
      <c r="I94" s="3" t="s">
        <v>85</v>
      </c>
      <c r="J94" s="3" t="s">
        <v>27</v>
      </c>
      <c r="K94" s="1" t="str">
        <f t="shared" si="15"/>
        <v>Alleestrasse 57 Rheinau</v>
      </c>
      <c r="L94" s="2" t="str">
        <f t="shared" si="16"/>
        <v>{"results":[{"id":1930454,"weight":4,"attrs":{"origin":"address","geom_quadindex":"012223310123123210123","zoomlevel":10,"featureId":"12694_0","lon":8.603960990905762,"detail":"alleestrasse 57 8462 rheinau 38 rheinau ch zh","rank":7,"geom_st_box2d":"BOX(687578.09942775 276692.618533713,687578.09942775 276692.618533713)","lat":47.635040283203125,"num":57,"y":687578.125,"x":276692.625,"label":"Alleestrasse 57 &lt;b&gt;8462 Rheinau&lt;/b&gt;"}}]}</v>
      </c>
      <c r="M94" s="2" t="str">
        <f t="shared" si="17"/>
        <v>687578.125</v>
      </c>
      <c r="N94" s="2" t="str">
        <f t="shared" si="18"/>
        <v>276692.625</v>
      </c>
      <c r="O94" s="2" t="str">
        <f t="shared" si="19"/>
        <v>8.603960990905762</v>
      </c>
      <c r="P94" s="2" t="str">
        <f t="shared" si="20"/>
        <v>47.635040283203125</v>
      </c>
      <c r="Q94" s="8" t="str">
        <f t="shared" si="21"/>
        <v>Karte</v>
      </c>
      <c r="R94" s="2" t="str">
        <f t="shared" si="22"/>
        <v/>
      </c>
    </row>
    <row r="95" spans="1:18" x14ac:dyDescent="0.2">
      <c r="A95" s="3" t="s">
        <v>555</v>
      </c>
      <c r="B95" s="3" t="s">
        <v>556</v>
      </c>
      <c r="C95" s="3" t="s">
        <v>292</v>
      </c>
      <c r="D95" s="3" t="s">
        <v>21</v>
      </c>
      <c r="E95" s="3" t="s">
        <v>557</v>
      </c>
      <c r="F95" s="3" t="s">
        <v>228</v>
      </c>
      <c r="G95" s="3" t="s">
        <v>558</v>
      </c>
      <c r="H95" s="3" t="s">
        <v>76</v>
      </c>
      <c r="I95" s="3" t="s">
        <v>77</v>
      </c>
      <c r="J95" s="3" t="s">
        <v>27</v>
      </c>
      <c r="K95" s="1" t="str">
        <f t="shared" si="15"/>
        <v>Föhrenstrasse 2 Basel</v>
      </c>
      <c r="L95" s="2" t="str">
        <f t="shared" si="16"/>
        <v>{"results":[{"id":433920,"weight":4,"attrs":{"origin":"address","geom_quadindex":"021100103032223122111","zoomlevel":10,"featureId":"450611_0","lon":7.57003927230835,"detail":"foehrenstrasse 2 4054 basel 2701 basel ch bs","rank":7,"geom_st_box2d":"BOX(609891.17760915 267205.496054305,609891.17760915 267205.496054305)","lat":47.55549621582031,"num":2,"y":609891.1875,"x":267205.5,"label":"F\u00f6hrenstrasse 2 &lt;b&gt;4054 Basel&lt;/b&gt;"}},{"id":433919,"weight":1,"attrs":{"origin":"address","geom_quadindex":"021100103210001000322","zoomlevel":10,"featureId":"450130_0","lon":7.569824695587158,"detail":"foehrenstrasse 1 4054 basel 2701 basel ch bs","rank":7,"geom_st_box2d":"BOX(609875.061753292 267183.839959378,609875.061753292 267183.839959378)","lat":47.555301666259766,"num":1,"y":609875.0625,"x":267183.84375,"label":"F\u00f6hrenstrasse 1 &lt;b&gt;4054 Basel&lt;/b&gt;"}},{"id":433921,"weight":1,"attrs":{"origin":"address","geom_quadindex":"021100103210000112103","zoomlevel":10,"featureId":"450131_0","lon":7.569732666015625,"detail":"foehrenstrasse 3 4054 basel 2701 basel ch bs","rank":7,"geom_st_box2d":"BOX(609868.156788707 267183.359863855,609868.156788707 267183.359863855)","lat":47.5552978515625,"num":3,"y":609868.1875,"x":267183.375,"label":"F\u00f6hrenstrasse 3 &lt;b&gt;4054 Basel&lt;/b&gt;"}},{"id":433922,"weight":1,"attrs":{"origin":"address","geom_quadindex":"021100103210000103003","zoomlevel":10,"featureId":"450132_0","lon":7.5696635246276855,"detail":"foehrenstrasse 5 4054 basel 2701 basel ch bs","rank":7,"geom_st_box2d":"BOX(609862.953815512 267182.96479216,609862.953815512 267182.96479216)","lat":47.555294036865234,"num":5,"y":609862.9375,"x":267182.96875,"label":"F\u00f6hrenstrasse 5 &lt;b&gt;4054 Basel&lt;/b&gt;"}},{"id":433923,"weight":1,"attrs":{"origin":"address","geom_quadindex":"021100103210000013120","zoomlevel":10,"featureId":"450133_0","lon":7.569583415985107,"detail":"foehrenstrasse 7 4054 basel 2701 basel ch bs","rank":7,"geom_st_box2d":"BOX(609856.926846574 267182.509709168,609856.926846574 267182.509709168)","lat":47.55529022216797,"num":7,"y":609856.9375,"x":267182.5,"label":"F\u00f6hrenstrasse 7 &lt;b&gt;4054 Basel&lt;/b&gt;"}},{"id":433924,"weight":1,"attrs":{"origin":"address","geom_quadindex":"021100103210000003301","zoomlevel":10,"featureId":"450134_0","lon":7.569490432739258,"detail":"foehrenstrasse 9 4054 basel 2701 basel ch bs","rank":7,"geom_st_box2d":"BOX(609849.910882758 267181.98161265,609849.910882758 267181.98161265)","lat":47.5552864074707,"num":9,"y":609849.9375,"x":267181.96875,"label":"F\u00f6hrenstrasse 9 &lt;b&gt;4054 Basel&lt;/b&gt;"}},{"id":433925,"weight":1,"attrs":{"origin":"address","geom_quadindex":"021100103201111113312","zoomlevel":10,"featureId":"450135_0","lon":7.569397926330566,"detail":"foehrenstrasse 11 4054 basel 2701 basel ch bs","rank":7,"geom_st_box2d":"BOX(609842.953918655 267181.460517031,609842.953918655 267181.460517031)","lat":47.55528259277344,"num":11,"y":609842.9375,"x":267181.46875,"label":"F\u00f6hrenstrasse 11 &lt;b&gt;4054 Basel&lt;/b&gt;"}},{"id":433926,"weight":1,"attrs":{"origin":"address","geom_quadindex":"021100103201111103321","zoomlevel":10,"featureId":"450136_0","lon":7.569296360015869,"detail":"foehrenstrasse 15 4054 basel 2701 basel ch bs","rank":7,"geom_st_box2d":"BOX(609835.292958173 267180.901411745,609835.292958173 267180.901411745)","lat":47.555274963378906,"num":15,"y":609835.3125,"x":267180.90625,"label":"F\u00f6hrenstrasse 15 &lt;b&gt;4054 Basel&lt;/b&gt;"}},{"id":433927,"weight":1,"attrs":{"origin":"address","geom_quadindex":"021100103201111002330","zoomlevel":10,"featureId":"450137_0","lon":7.569060325622559,"detail":"foehrenstrasse 17 4054 basel 2701 basel ch bs","rank":7,"geom_st_box2d":"BOX(609817.535045522 267180.934158453,609817.535045522 267180.934158453)","lat":47.555274963378906,"num":17,"y":609817.5625,"x":267180.9375,"label":"F\u00f6hrenstrasse 17 &lt;b&gt;4054 Basel&lt;/b&gt;"}},{"id":433928,"weight":1,"attrs":{"origin":"address","geom_quadindex":"021100103201110112333","zoomlevel":10,"featureId":"450138_0","lon":7.568969249725342,"detail":"foehrenstrasse 19 4054 basel 2701 basel ch bs","rank":7,"geom_st_box2d":"BOX(609810.690080871 267180.441064554,609810.690080871 267180.441064554)","lat":47.55527114868164,"num":19,"y":609810.6875,"x":267180.4375,"label":"F\u00f6hrenstrasse 19 &lt;b&gt;4054 Basel&lt;/b&gt;"}}]}</v>
      </c>
      <c r="M95" s="2" t="str">
        <f t="shared" si="17"/>
        <v>609891.1875</v>
      </c>
      <c r="N95" s="2" t="str">
        <f t="shared" si="18"/>
        <v>267205.5</v>
      </c>
      <c r="O95" s="2" t="str">
        <f t="shared" si="19"/>
        <v>7.57003927230835</v>
      </c>
      <c r="P95" s="2" t="str">
        <f t="shared" si="20"/>
        <v>47.55549621582031</v>
      </c>
      <c r="Q95" s="8" t="str">
        <f t="shared" si="21"/>
        <v>Karte</v>
      </c>
      <c r="R95" s="2" t="str">
        <f t="shared" si="22"/>
        <v>uU mehrere Adressen</v>
      </c>
    </row>
    <row r="96" spans="1:18" x14ac:dyDescent="0.2">
      <c r="A96" s="3" t="s">
        <v>559</v>
      </c>
      <c r="B96" s="3" t="s">
        <v>505</v>
      </c>
      <c r="C96" s="3" t="s">
        <v>560</v>
      </c>
      <c r="D96" s="3" t="s">
        <v>21</v>
      </c>
      <c r="E96" s="3" t="s">
        <v>561</v>
      </c>
      <c r="F96" s="3" t="s">
        <v>562</v>
      </c>
      <c r="G96" s="3" t="s">
        <v>390</v>
      </c>
      <c r="H96" s="3" t="s">
        <v>391</v>
      </c>
      <c r="I96" s="3" t="s">
        <v>392</v>
      </c>
      <c r="J96" s="3" t="s">
        <v>27</v>
      </c>
      <c r="K96" s="1" t="str">
        <f t="shared" si="15"/>
        <v>Werdstrasse 1A Heiden</v>
      </c>
      <c r="L96" s="2" t="str">
        <f t="shared" si="16"/>
        <v>{"results":[{"id":2044950,"weight":4,"attrs":{"origin":"address","geom_quadindex":"030110322001210111103","zoomlevel":10,"featureId":"501055_0","lon":9.531193733215332,"detail":"werdstrasse 1a 9410 heiden 3032 heiden ch ar","rank":7,"geom_st_box2d":"BOX(757821.189685086 256757.266862295,757821.189685086 256757.266862295)","lat":47.442665100097656,"num":1,"y":757821.1875,"x":256757.265625,"label":"Werdstrasse 1a &lt;b&gt;9410 Heiden&lt;/b&gt;"}}]}</v>
      </c>
      <c r="M96" s="2" t="str">
        <f t="shared" si="17"/>
        <v>757821.1875</v>
      </c>
      <c r="N96" s="2" t="str">
        <f t="shared" si="18"/>
        <v>256757.265625</v>
      </c>
      <c r="O96" s="2" t="str">
        <f t="shared" si="19"/>
        <v>9.531193733215332</v>
      </c>
      <c r="P96" s="2" t="str">
        <f t="shared" si="20"/>
        <v>47.442665100097656</v>
      </c>
      <c r="Q96" s="8" t="str">
        <f t="shared" si="21"/>
        <v>Karte</v>
      </c>
      <c r="R96" s="2" t="str">
        <f t="shared" si="22"/>
        <v/>
      </c>
    </row>
    <row r="97" spans="1:18" x14ac:dyDescent="0.2">
      <c r="A97" s="3" t="s">
        <v>563</v>
      </c>
      <c r="B97" s="3" t="s">
        <v>564</v>
      </c>
      <c r="C97" s="3" t="s">
        <v>565</v>
      </c>
      <c r="D97" s="3" t="s">
        <v>21</v>
      </c>
      <c r="E97" s="3" t="s">
        <v>566</v>
      </c>
      <c r="F97" s="3" t="s">
        <v>151</v>
      </c>
      <c r="G97" s="3" t="s">
        <v>567</v>
      </c>
      <c r="H97" s="3" t="s">
        <v>568</v>
      </c>
      <c r="I97" s="3" t="s">
        <v>43</v>
      </c>
      <c r="J97" s="3" t="s">
        <v>27</v>
      </c>
      <c r="K97" s="1" t="str">
        <f t="shared" si="15"/>
        <v>boulevard Paderewski 3 Vevey</v>
      </c>
      <c r="L97" s="2" t="str">
        <f t="shared" si="16"/>
        <v>{"results":[{"id":977379,"weight":5,"attrs":{"origin":"address","geom_quadindex":"023001020020031120321","zoomlevel":10,"featureId":"841174_0","lon":6.854221343994141,"detail":"boulevard paderewski 3 1800 vevey 5890 vevey ch vd","rank":7,"geom_st_box2d":"BOX(555105.266483668 145712.506483671,555105.266483668 145712.506483671)","lat":46.46123504638672,"num":3,"y":555105.25,"x":145712.5,"label":"Boulevard Paderewski 3 &lt;b&gt;1800 Vevey&lt;/b&gt;"}},{"id":977400,"weight":1,"attrs":{"origin":"address","geom_quadindex":"023000131113302321013","zoomlevel":10,"featureId":"841188_0","lon":6.851572513580322,"detail":"boulevard paderewski 30 1800 vevey 5890 vevey ch vd","rank":7,"geom_st_box2d":"BOX(554902.788548939 145846.403036416,554902.788548939 145846.403036416)","lat":46.462425231933594,"num":30,"y":554902.8125,"x":145846.40625,"label":"Boulevard Paderewski 30 &lt;b&gt;1800 Vevey&lt;/b&gt;"}},{"id":977401,"weight":1,"attrs":{"origin":"address","geom_quadindex":"023000131113302002231","zoomlevel":10,"featureId":"841189_0","lon":6.8513288497924805,"detail":"boulevard paderewski 32 1800 vevey 5890 vevey ch vd","rank":7,"geom_st_box2d":"BOX(554884.187585168 145862.683776456,554884.187585168 145862.683776456)","lat":46.46257019042969,"num":32,"y":554884.1875,"x":145862.6875,"label":"Boulevard Paderewski 32 &lt;b&gt;1800 Vevey&lt;/b&gt;"}},{"id":977402,"weight":1,"attrs":{"origin":"address","geom_quadindex":"023000131113211230103","zoomlevel":10,"featureId":"841190_0","lon":6.851057052612305,"detail":"boulevard paderewski 34 1800 vevey 5890 vevey ch vd","rank":7,"geom_st_box2d":"BOX(554863.410712511 145875.571532313,554863.410712511 145875.571532313)","lat":46.462684631347656,"num":34,"y":554863.4375,"x":145875.578125,"label":"Boulevard Paderewski 34 &lt;b&gt;1800 Vevey&lt;/b&gt;"}}]}</v>
      </c>
      <c r="M97" s="2" t="str">
        <f t="shared" si="17"/>
        <v>555105.25</v>
      </c>
      <c r="N97" s="2" t="str">
        <f t="shared" si="18"/>
        <v>145712.5</v>
      </c>
      <c r="O97" s="2" t="str">
        <f t="shared" si="19"/>
        <v>6.854221343994141</v>
      </c>
      <c r="P97" s="2" t="str">
        <f t="shared" si="20"/>
        <v>46.46123504638672</v>
      </c>
      <c r="Q97" s="8" t="str">
        <f t="shared" si="21"/>
        <v>Karte</v>
      </c>
      <c r="R97" s="2" t="str">
        <f t="shared" si="22"/>
        <v>uU mehrere Adressen</v>
      </c>
    </row>
    <row r="98" spans="1:18" x14ac:dyDescent="0.2">
      <c r="A98" s="3" t="s">
        <v>569</v>
      </c>
      <c r="B98" s="3" t="s">
        <v>570</v>
      </c>
      <c r="C98" s="3" t="s">
        <v>292</v>
      </c>
      <c r="D98" s="3" t="s">
        <v>21</v>
      </c>
      <c r="E98" s="3" t="s">
        <v>571</v>
      </c>
      <c r="F98" s="3" t="s">
        <v>32</v>
      </c>
      <c r="G98" s="3" t="s">
        <v>572</v>
      </c>
      <c r="H98" s="3" t="s">
        <v>573</v>
      </c>
      <c r="I98" s="3" t="s">
        <v>161</v>
      </c>
      <c r="J98" s="3" t="s">
        <v>27</v>
      </c>
      <c r="K98" s="1" t="str">
        <f t="shared" si="15"/>
        <v>Promenade 4 Davos Platz</v>
      </c>
      <c r="L98" s="2" t="str">
        <f t="shared" si="16"/>
        <v>{"results":[{"id":2030056,"weight":5,"attrs":{"origin":"address","geom_quadindex":"031202202301133023120","zoomlevel":10,"featureId":"1199561_0","lon":9.814449310302734,"detail":"promenade 4 7270 davos platz 3851 davos ch gr","rank":7,"geom_st_box2d":"BOX(781382.72776792 184587.252999178,781382.72776792 184587.252999178)","lat":46.78773880004883,"num":4,"y":781382.75,"x":184587.25,"label":"Promenade 4 &lt;b&gt;7270 Davos Platz&lt;/b&gt;"}},{"id":2030585,"weight":5,"attrs":{"origin":"address","geom_quadindex":"031202202301133132223","zoomlevel":10,"featureId":"1199574_0","lon":9.814668655395508,"detail":"promenade 4.1 7270 davos platz 3851 davos ch gr","rank":7,"geom_st_box2d":"BOX(781399.612478438 184585.255003014,781399.612478438 184585.255003014)","lat":46.787715911865234,"num":41,"y":781399.625,"x":184585.25,"label":"Promenade 4.1 &lt;b&gt;7270 Davos Platz&lt;/b&gt;"}},{"id":2031206,"weight":5,"attrs":{"origin":"address","geom_quadindex":"031202202113312202201","zoomlevel":10,"featureId":"190604611_0","lon":9.82038688659668,"detail":"promenade 41.4 7270 davos platz 3851 davos ch gr","rank":7,"geom_st_box2d":"BOX(781817.022166991 185223.740546342,781817.022166991 185223.740546342)","lat":46.79334259033203,"num":414,"y":781817.0,"x":185223.734375,"label":"Promenade 41.4 &lt;b&gt;7270 Davos Platz&lt;/b&gt;"}},{"id":2030584,"weight":1,"attrs":{"origin":"address","geom_quadindex":"031202202113311300322","zoomlevel":10,"featureId":"1199776_0","lon":9.820993423461914,"detail":"promenade 40 7270 davos platz 3851 davos ch gr","rank":7,"geom_st_box2d":"BOX(781862.375598749 185255.306056062,781862.375598749 185255.306056062)","lat":46.79361343383789,"num":40,"y":781862.375,"x":185255.3125,"label":"Promenade 40 &lt;b&gt;7270 Davos Platz&lt;/b&gt;"}},{"id":2030586,"weight":1,"attrs":{"origin":"address","geom_quadindex":"031202202113312202302","zoomlevel":10,"featureId":"1199751_0","lon":9.820405960083008,"detail":"promenade 41 7270 davos platz 3851 davos ch gr","rank":7,"geom_st_box2d":"BOX(781818.511142669 185223.141549529,781818.511142669 185223.141549529)","lat":46.7933349609375,"num":41,"y":781818.5,"x":185223.140625,"label":"Promenade 41 &lt;b&gt;7270 Davos Platz&lt;/b&gt;"}},{"id":2030587,"weight":1,"attrs":{"origin":"address","geom_quadindex":"031202202113133102331","zoomlevel":10,"featureId":"3173156_0","lon":9.821027755737305,"detail":"promenade 42 7270 davos platz 3851 davos ch gr","rank":7,"geom_st_box2d":"BOX(781863.794712479 185296.125562734,781863.794712479 185296.125562734)","lat":46.79397964477539,"num":42,"y":781863.8125,"x":185296.125,"label":"Promenade 42 &lt;b&gt;7270 Davos Platz&lt;/b&gt;"}},{"id":2030588,"weight":1,"attrs":{"origin":"address","geom_quadindex":"031202202113310231131","zoomlevel":10,"featureId":"1199702_0","lon":9.820577621459961,"detail":"promenade 43 7270 davos platz 3851 davos ch gr","rank":7,"geom_st_box2d":"BOX(781830.810056344 185250.154203937,781830.810056344 185250.154203937)","lat":46.793575286865234,"num":43,"y":781830.8125,"x":185250.15625,"label":"Promenade 43 &lt;b&gt;7270 Davos Platz&lt;/b&gt;"}},{"id":2030589,"weight":1,"attrs":{"origin":"address","geom_quadindex":"031202203002021221313","zoomlevel":10,"featureId":"191225372_0","lon":9.821656227111816,"detail":"promenade 44 7270 davos platz 3851 davos ch gr","rank":7,"geom_st_box2d":"BOX(781911.38901596 185307.754268623,781911.38901596 185307.754268623)","lat":46.794071197509766,"num":44,"y":781911.375,"x":185307.75,"label":"Promenade 44 &lt;b&gt;7270 Davos Platz&lt;/b&gt;"}},{"id":2030590,"weight":1,"attrs":{"origin":"address","geom_quadindex":"031202202113133200223","zoomlevel":10,"featureId":"190612689_0","lon":9.820798873901367,"detail":"promenade 45 7270 davos platz 3851 davos ch gr","rank":7,"geom_st_box2d":"BOX(781846.607937067 185284.580753646,781846.607937067 185284.580753646)","lat":46.793880462646484,"num":45,"y":781846.625,"x":185284.578125,"label":"Promenade 45 &lt;b&gt;7270 Davos Platz&lt;/b&gt;"}},{"id":2030591,"weight":1,"attrs":{"origin":"address","geom_quadindex":"031202203002002312301","zoomlevel":10,"featureId":"1199775_0","lon":9.821511268615723,"detail":"promenade 46 7270 davos platz 3851 davos ch gr","rank":7,"geom_st_box2d":"BOX(781899.331303058 185341.09389592,781899.331303058 185341.09389592)","lat":46.794376373291016,"num":46,"y":781899.3125,"x":185341.09375,"label":"Promenade 46 &lt;b&gt;7270 Davos Platz&lt;/b&gt;"}},{"id":2030592,"weight":1,"attrs":{"origin":"address","geom_quadindex":"031202202113113022211","zoomlevel":10,"featureId":"1199714_0","lon":9.820833206176758,"detail":"promenade 47 7270 davos platz 3851 davos ch gr","rank":7,"geom_st_box2d":"BOX(781847.30214342 185348.178997356,781847.30214342 185348.178997356)","lat":46.79445266723633,"num":47,"y":781847.3125,"x":185348.171875,"label":"Promenade 47 &lt;b&gt;7270 Davos Platz&lt;/b&gt;"}},{"id":2030593,"weight":1,"attrs":{"origin":"address","geom_quadindex":"031202202113113113122","zoomlevel":10,"featureId":"9022854_0","lon":9.821176528930664,"detail":"promenade 48 7270 davos platz 3851 davos ch gr","rank":7,"geom_st_box2d":"BOX(781873.325759383 185356.205805314,781873.325759383 185356.205805314)","lat":46.794517517089844,"num":48,"y":781873.3125,"x":185356.203125,"label":"Promenade 48 &lt;b&gt;7270 Davos Platz&lt;/b&gt;"}},{"id":2030594,"weight":1,"attrs":{"origin":"address","geom_quadindex":"031202203002021101102","zoomlevel":10,"featureId":"1199784_0","lon":9.821839332580566,"detail":"promenade 48a 7270 davos platz 3851 davos ch gr","rank":7,"geom_st_box2d":"BOX(781924.700877939 185331.398928112,781924.700877939 185331.398928112)","lat":46.794281005859375,"num":48,"y":781924.6875,"x":185331.40625,"label":"Promenade 48a &lt;b&gt;7270 Davos Platz&lt;/b&gt;"}},{"id":2030595,"weight":1,"attrs":{"origin":"address","geom_quadindex":"031202202113111013310","zoomlevel":10,"featureId":"1199712_0","lon":9.821012496948242,"detail":"promenade 49 7270 davos platz 3851 davos ch gr","rank":7,"geom_st_box2d":"BOX(781859.872067267 185385.1195081,781859.872067267 185385.1195081)","lat":46.79478073120117,"num":49,"y":781859.875,"x":185385.125,"label":"Promenade 49 &lt;b&gt;7270 Davos Platz&lt;/b&gt;"}},{"id":2031203,"weight":1,"attrs":{"origin":"address","geom_quadindex":"031202202113321001131","zoomlevel":10,"featureId":"190604608_0","lon":9.820082664489746,"detail":"promenade 41.1 7270 davos platz 3851 davos ch gr","rank":7,"geom_st_box2d":"BOX(781794.098469246 185213.707717302,781794.098469246 185213.707717302)","lat":46.79325866699219,"num":411,"y":781794.125,"x":185213.703125,"label":"Promenade 41.1 &lt;b&gt;7270 Davos Platz&lt;/b&gt;"}},{"id":2031204,"weight":1,"attrs":{"origin":"address","geom_quadindex":"031202202113330032011","zoomlevel":10,"featureId":"190604609_0","lon":9.820489883422852,"detail":"promenade 41.2 7270 davos platz 3851 davos ch gr","rank":7,"geom_st_box2d":"BOX(781825.483968603 185203.651758131,781825.483968603 185203.651758131)","lat":46.79315948486328,"num":412,"y":781825.5,"x":185203.65625,"label":"Promenade 41.2 &lt;b&gt;7270 Davos Platz&lt;/b&gt;"}},{"id":2031205,"weight":1,"attrs":{"origin":"address","geom_quadindex":"031202202113321310120","zoomlevel":10,"featureId":"190604610_0","lon":9.820298194885254,"detail":"promenade 41.3 7270 davos platz 3851 davos ch gr","rank":7,"geom_st_box2d":"BOX(781810.995164481 185199.00284491,781810.995164481 185199.00284491)","lat":46.793121337890625,"num":413,"y":781811.0,"x":185199.0,"label":"Promenade 41.3 &lt;b&gt;7270 Davos Platz&lt;/b&gt;"}}]}</v>
      </c>
      <c r="M98" s="2" t="str">
        <f t="shared" si="17"/>
        <v>781382.75</v>
      </c>
      <c r="N98" s="2" t="str">
        <f t="shared" si="18"/>
        <v>184587.25</v>
      </c>
      <c r="O98" s="2" t="str">
        <f t="shared" si="19"/>
        <v>9.814449310302734</v>
      </c>
      <c r="P98" s="2" t="str">
        <f t="shared" si="20"/>
        <v>46.78773880004883</v>
      </c>
      <c r="Q98" s="8" t="str">
        <f t="shared" si="21"/>
        <v>Karte</v>
      </c>
      <c r="R98" s="2" t="str">
        <f t="shared" si="22"/>
        <v>uU mehrere Adressen</v>
      </c>
    </row>
    <row r="99" spans="1:18" x14ac:dyDescent="0.2">
      <c r="A99" s="3" t="s">
        <v>574</v>
      </c>
      <c r="B99" s="3" t="s">
        <v>575</v>
      </c>
      <c r="C99" s="3" t="s">
        <v>292</v>
      </c>
      <c r="D99" s="3" t="s">
        <v>21</v>
      </c>
      <c r="E99" s="3" t="s">
        <v>576</v>
      </c>
      <c r="F99" s="3" t="s">
        <v>294</v>
      </c>
      <c r="G99" s="3" t="s">
        <v>577</v>
      </c>
      <c r="H99" s="3" t="s">
        <v>578</v>
      </c>
      <c r="I99" s="3" t="s">
        <v>579</v>
      </c>
      <c r="J99" s="3" t="s">
        <v>27</v>
      </c>
      <c r="K99" s="1" t="str">
        <f t="shared" si="15"/>
        <v>Ennetmooserstrasse 19 Stans</v>
      </c>
      <c r="L99" s="2" t="str">
        <f t="shared" si="16"/>
        <v>{"results":[{"id":1659238,"weight":4,"attrs":{"origin":"address","geom_quadindex":"030200301210213103303","zoomlevel":10,"featureId":"284623_0","lon":8.357721328735352,"detail":"ennetmooserstrasse 19 6370 stans 1509 stans ch nw","rank":7,"geom_st_box2d":"BOX(669952.520527583 201409.958282308,669952.520527583 201409.958282308)","lat":46.9600830078125,"num":19,"y":669952.5,"x":201409.953125,"label":"Ennetmooserstrasse 19 &lt;b&gt;6370 Stans&lt;/b&gt;"}},{"id":1659239,"weight":2,"attrs":{"origin":"address","geom_quadindex":"030200301210303223212","zoomlevel":10,"featureId":"3089720_0","lon":8.3582763671875,"detail":"ennetmooserstrasse 19a 6370 stans 1509 stans ch nw","rank":7,"geom_st_box2d":"BOX(669995.044648552 201387.679119889,669995.044648552 201387.679119889)","lat":46.959877014160156,"num":19,"y":669995.0625,"x":201387.671875,"label":"Ennetmooserstrasse 19a &lt;b&gt;6370 Stans&lt;/b&gt;"}}]}</v>
      </c>
      <c r="M99" s="2" t="str">
        <f t="shared" si="17"/>
        <v>669952.5</v>
      </c>
      <c r="N99" s="2" t="str">
        <f t="shared" si="18"/>
        <v>201409.953125</v>
      </c>
      <c r="O99" s="2" t="str">
        <f t="shared" si="19"/>
        <v>8.357721328735352</v>
      </c>
      <c r="P99" s="2" t="str">
        <f t="shared" si="20"/>
        <v>46.9600830078125</v>
      </c>
      <c r="Q99" s="8" t="str">
        <f t="shared" si="21"/>
        <v>Karte</v>
      </c>
      <c r="R99" s="2" t="str">
        <f t="shared" si="22"/>
        <v>uU mehrere Adressen</v>
      </c>
    </row>
    <row r="100" spans="1:18" x14ac:dyDescent="0.2">
      <c r="A100" s="3" t="s">
        <v>580</v>
      </c>
      <c r="B100" s="3" t="s">
        <v>581</v>
      </c>
      <c r="C100" s="3" t="s">
        <v>582</v>
      </c>
      <c r="D100" s="3" t="s">
        <v>21</v>
      </c>
      <c r="E100" s="3" t="s">
        <v>583</v>
      </c>
      <c r="F100" s="3" t="s">
        <v>40</v>
      </c>
      <c r="G100" s="3" t="s">
        <v>584</v>
      </c>
      <c r="H100" s="3" t="s">
        <v>585</v>
      </c>
      <c r="I100" s="3" t="s">
        <v>123</v>
      </c>
      <c r="J100" s="3" t="s">
        <v>27</v>
      </c>
      <c r="K100" s="1" t="str">
        <f t="shared" si="15"/>
        <v>Steig  Wattwil</v>
      </c>
      <c r="L100" s="2" t="str">
        <f t="shared" si="16"/>
        <v>{"results":[{"id":862086,"weight":3,"attrs":{"origin":"address","geom_quadindex":"030120010010322021331","zoomlevel":10,"featureId":"191634053_0","lon":9.082738876342773,"detail":"steig  9630 wattwil 3379 wattwil ch sg","rank":7,"geom_st_box2d":"BOX(724342.884687955 239784.600466075,724342.884687955 239784.600466075)","lat":47.29722213745117,"num":0,"y":724342.875,"x":239784.59375,"label":"Steig  &lt;b&gt;9630 Wattwil&lt;/b&gt;"}},{"id":862087,"weight":3,"attrs":{"origin":"address","geom_quadindex":"030120010010311223123","zoomlevel":10,"featureId":"191597299_0","lon":9.083911895751953,"detail":"steig  9630 wattwil 3379 wattwil ch sg","rank":7,"geom_st_box2d":"BOX(724430.154629757 239855.720168795,724430.154629757 239855.720168795)","lat":47.297847747802734,"num":0,"y":724430.125,"x":239855.71875,"label":"Steig  &lt;b&gt;9630 Wattwil&lt;/b&gt;"}},{"id":862088,"weight":3,"attrs":{"origin":"address","geom_quadindex":"030120010010333203201","zoomlevel":10,"featureId":"1735285_0","lon":9.083864212036133,"detail":"steig 35 9630 wattwil 3379 wattwil ch sg","rank":7,"geom_st_box2d":"BOX(724428.219147792 239774.317346164,724428.219147792 239774.317346164)","lat":47.297115325927734,"num":35,"y":724428.25,"x":239774.3125,"label":"Steig 35 &lt;b&gt;9630 Wattwil&lt;/b&gt;"}},{"id":862089,"weight":3,"attrs":{"origin":"address","geom_quadindex":"030120010010333210030","zoomlevel":10,"featureId":"190543830_0","lon":9.083918571472168,"detail":"steig 35 9630 wattwil 3379 wattwil ch sg","rank":7,"geom_st_box2d":"BOX(724432.23415489 239779.221374209,724432.23415489 239779.221374209)","lat":47.297157287597656,"num":35,"y":724432.25,"x":239779.21875,"label":"Steig 35 &lt;b&gt;9630 Wattwil&lt;/b&gt;"}},{"id":862090,"weight":3,"attrs":{"origin":"address","geom_quadindex":"030120010010332003202","zoomlevel":10,"featureId":"1735286_0","lon":9.08347225189209,"detail":"steig 39 9630 wattwil 3379 wattwil ch sg","rank":7,"geom_st_box2d":"BOX(724398.255402284 239788.681010234,724398.255402284 239788.681010234)","lat":47.29724884033203,"num":39,"y":724398.25,"x":239788.6875,"label":"Steig 39 &lt;b&gt;9630 Wattwil&lt;/b&gt;"}},{"id":862091,"weight":3,"attrs":{"origin":"address","geom_quadindex":"030120010010303223223","zoomlevel":10,"featureId":"1735289_0","lon":9.083101272583008,"detail":"steig 40 9630 wattwil 3379 wattwil ch sg","rank":7,"geom_st_box2d":"BOX(724369.431775233 239824.494617754,724369.431775233 239824.494617754)","lat":47.297576904296875,"num":40,"y":724369.4375,"x":239824.5,"label":"Steig 40 &lt;b&gt;9630 Wattwil&lt;/b&gt;"}},{"id":862092,"weight":3,"attrs":{"origin":"address","geom_quadindex":"030120010012101011022","zoomlevel":10,"featureId":"1735287_0","lon":9.08317756652832,"detail":"steig 41 9630 wattwil 3379 wattwil ch sg","rank":7,"geom_st_box2d":"BOX(724376.519377237 239763.947861719,724376.519377237 239763.947861719)","lat":47.29703140258789,"num":41,"y":724376.5,"x":239763.953125,"label":"Steig 41 &lt;b&gt;9630 Wattwil&lt;/b&gt;"}},{"id":862093,"weight":3,"attrs":{"origin":"address","geom_quadindex":"030120010010302100120","zoomlevel":10,"featureId":"1735292_0","lon":9.082886695861816,"detail":"steig 42 9630 wattwil 3379 wattwil ch sg","rank":7,"geom_st_box2d":"BOX(724352.642032051 239852.461360933,724352.642032051 239852.461360933)","lat":47.29783248901367,"num":42,"y":724352.625,"x":239852.46875,"label":"Steig 42 &lt;b&gt;9630 Wattwil&lt;/b&gt;"}},{"id":862094,"weight":3,"attrs":{"origin":"address","geom_quadindex":"030120010010323003130","zoomlevel":10,"featureId":"1735288_0","lon":9.083125114440918,"detail":"steig 43 9630 wattwil 3379 wattwil ch sg","rank":7,"geom_st_box2d":"BOX(724371.953558642 239790.249741418,724371.953558642 239790.249741418)","lat":47.29726791381836,"num":43,"y":724371.9375,"x":239790.25,"label":"Steig 43 &lt;b&gt;9630 Wattwil&lt;/b&gt;"}},{"id":862095,"weight":3,"attrs":{"origin":"address","geom_quadindex":"030120010010302300232","zoomlevel":10,"featureId":"2222802_0","lon":9.082868576049805,"detail":"steig 44 9630 wattwil 3379 wattwil ch sg","rank":7,"geom_st_box2d":"BOX(724351.612937096 239835.346401285,724351.612937096 239835.346401285)","lat":47.29767990112305,"num":44,"y":724351.625,"x":239835.34375,"label":"Steig 44 &lt;b&gt;9630 Wattwil&lt;/b&gt;"}},{"id":862096,"weight":3,"attrs":{"origin":"address","geom_quadindex":"030120010010322221220","zoomlevel":10,"featureId":"1735291_0","lon":9.082695960998535,"detail":"steig 45 9630 wattwil 3379 wattwil ch sg","rank":7,"geom_st_box2d":"BOX(724339.965619103 239770.019481977,724339.965619103 239770.019481977)","lat":47.29709243774414,"num":45,"y":724339.9375,"x":239770.015625,"label":"Steig 45 &lt;b&gt;9630 Wattwil&lt;/b&gt;"}},{"id":862097,"weight":3,"attrs":{"origin":"address","geom_quadindex":"030120010010213133220","zoomlevel":10,"featureId":"1735290_0","lon":9.08261489868164,"detail":"steig 46 9630 wattwil 3379 wattwil ch sg","rank":7,"geom_st_box2d":"BOX(724332.333067652 239839.619187184,724332.333067652 239839.619187184)","lat":47.29772186279297,"num":46,"y":724332.3125,"x":239839.625,"label":"Steig 46 &lt;b&gt;9630 Wattwil&lt;/b&gt;"}},{"id":862098,"weight":3,"attrs":{"origin":"address","geom_quadindex":"030102232232333322233","zoomlevel":10,"featureId":"1735267_0","lon":9.084083557128906,"detail":"steig 3004 9630 wattwil 3379 wattwil ch sg","rank":7,"geom_st_box2d":"BOX(724440.043144298 240000.427159902,724440.043144298 240000.427159902)","lat":47.29914474487305,"num":3004,"y":724440.0625,"x":240000.421875,"label":"Steig 3004 &lt;b&gt;9630 Wattwil&lt;/b&gt;"}},{"id":862099,"weight":3,"attrs":{"origin":"address","geom_quadindex":"030120010010133001122","zoomlevel":10,"featureId":"191473680_0","lon":9.083921432495117,"detail":"steig 3303 9630 wattwil 3379 wattwil ch sg","rank":7,"geom_st_box2d":"BOX(724429.674965617 239910.717031891,724429.674965617 239910.717031891)","lat":47.29833984375,"num":3303,"y":724429.6875,"x":239910.71875,"label":"Steig 3303 &lt;b&gt;9630 Wattwil&lt;/b&gt;"}},{"id":862100,"weight":3,"attrs":{"origin":"address","geom_quadindex":"030120010010310113003","zoomlevel":10,"featureId":"2223162_0","lon":9.083792686462402,"detail":"steig 3303 9630 wattwil 3379 wattwil ch sg","rank":7,"geom_st_box2d":"BOX(724420.641817588 239878.260012881,724420.641817588 239878.260012881)","lat":47.29804992675781,"num":3303,"y":724420.625,"x":239878.265625,"label":"Steig 3303 &lt;b&gt;9630 Wattwil&lt;/b&gt;"}},{"id":862101,"weight":3,"attrs":{"origin":"address","geom_quadindex":"030120010010131003123","zoomlevel":10,"featureId":"1735268_0","lon":9.083935737609863,"detail":"steig 3415 9630 wattwil 3379 wattwil ch sg","rank":7,"geom_st_box2d":"BOX(724430.235117304 239936.220977309,724430.235117304 239936.220977309)","lat":47.29856872558594,"num":3415,"y":724430.25,"x":239936.21875,"label":"Steig 3415 &lt;b&gt;9630 Wattwil&lt;/b&gt;"}},{"id":862385,"weight":3,"attrs":{"origin":"address","geom_quadindex":"030102223121222002233","zoomlevel":10,"featureId":"1735668_0","lon":9.06601333618164,"detail":"steigweidli 921 9620 lichtensteig 3379 wattwil ch sg","rank":7,"geom_st_box2d":"BOX(723048.327078089 241194.194799054,723048.327078089 241194.194799054)","lat":47.310142517089844,"num":921,"y":723048.3125,"x":241194.1875,"label":"Steigweidli 921 &lt;b&gt;9620 Lichtensteig&lt;/b&gt;"}},{"id":847215,"weight":2,"attrs":{"origin":"address","geom_quadindex":"030102230231102112233","zoomlevel":10,"featureId":"191659724_0","lon":9.08675765991211,"detail":"alte strasse  9620 lichtensteig 3379 wattwil ch sg","rank":7,"geom_st_box2d":"BOX(724593.88836974 242307.316681107,724593.88836974 242307.316681107)","lat":47.319862365722656,"num":0,"y":724593.875,"x":242307.3125,"label":"Alte Strasse  &lt;b&gt;9620 Lichtensteig&lt;/b&gt;"}},{"id":847216,"weight":2,"attrs":{"origin":"address","geom_quadindex":"030102230231112020203","zoomlevel":10,"featureId":"191400592_0","lon":9.08722972869873,"detail":"alte strasse  9620 lichtensteig 3379 wattwil ch sg","rank":7,"geom_st_box2d":"BOX(724629.670774604 242304.661371619,724629.670774604 242304.661371619)","lat":47.31983184814453,"num":0,"y":724629.6875,"x":242304.65625,"label":"Alte Strasse  &lt;b&gt;9620 Lichtensteig&lt;/b&gt;"}},{"id":847546,"weight":2,"attrs":{"origin":"address","geom_quadindex":"030102230203210010120","zoomlevel":10,"featureId":"191823135_0","lon":9.079641342163086,"detail":"amtwis  9620 lichtensteig 3379 wattwil ch sg","rank":7,"geom_st_box2d":"BOX(724052.523396058 242459.876818842,724052.523396058 242459.876818842)","lat":47.32133483886719,"num":0,"y":724052.5,"x":242459.875,"label":"Amtwis  &lt;b&gt;9620 Lichtensteig&lt;/b&gt;"}},{"id":847547,"weight":2,"attrs":{"origin":"address","geom_quadindex":"030102230203032231312","zoomlevel":10,"featureId":"191823134_0","lon":9.07969856262207,"detail":"amtwis  9620 lichtensteig 3379 wattwil ch sg","rank":7,"geom_st_box2d":"BOX(724056.765334642 242465.832774715,724056.765334642 242465.832774715)","lat":47.321388244628906,"num":0,"y":724056.75,"x":242465.828125,"label":"Amtwis  &lt;b&gt;9620 Lichtensteig&lt;/b&gt;"}},{"id":850742,"weight":2,"attrs":{"origin":"address","geom_quadindex":"030102230203330303133","zoomlevel":10,"featureId":"191240773_0","lon":9.081331253051758,"detail":"chlepfengasse  9620 lichtensteig 3379 wattwil ch sg","rank":7,"geom_st_box2d":"BOX(724181.975589424 242382.444056896,724181.975589424 242382.444056896)","lat":47.320613861083984,"num":0,"y":724182.0,"x":242382.4375,"label":"Chlepfengasse  &lt;b&gt;9620 Lichtensteig&lt;/b&gt;"}},{"id":850743,"weight":2,"attrs":{"origin":"address","geom_quadindex":"030102230203331030133","zoomlevel":10,"featureId":"191354820_0","lon":9.081573486328125,"detail":"chlepfengasse  9620 lichtensteig 3379 wattwil ch sg","rank":7,"geom_st_box2d":"BOX(724200.075498265 242393.253893192,724200.075498265 242393.253893192)","lat":47.320709228515625,"num":0,"y":724200.0625,"x":242393.25,"label":"Chlepfengasse  &lt;b&gt;9620 Lichtensteig&lt;/b&gt;"}},{"id":850748,"weight":2,"attrs":{"origin":"address","geom_quadindex":"030102230330112223213","zoomlevel":10,"featureId":"191728915_0","lon":9.096583366394043,"detail":"chnopfenberg  9620 lichtensteig 3379 wattwil ch sg","rank":7,"geom_st_box2d":"BOX(725337.383368912 242286.17601562,725337.383368912 242286.17601562)","lat":47.31953048706055,"num":0,"y":725337.375,"x":242286.171875,"label":"Chnopfenberg  &lt;b&gt;9620 Lichtensteig&lt;/b&gt;"}},{"id":852275,"weight":2,"attrs":{"origin":"address","geom_quadindex":"030102223123013100022","zoomlevel":10,"featureId":"191277132_0","lon":9.067337989807129,"detail":"egetli  9620 lichtensteig 3379 wattwil ch sg","rank":7,"geom_st_box2d":"BOX(723149.569519602 241141.177530041,723149.569519602 241141.177530041)","lat":47.30964660644531,"num":0,"y":723149.5625,"x":241141.171875,"label":"Egetli  &lt;b&gt;9620 Lichtensteig&lt;/b&gt;"}},{"id":852867,"weight":2,"attrs":{"origin":"address","geom_quadindex":"030102230232303012323","zoomlevel":10,"featureId":"191439632_0","lon":9.083767890930176,"detail":"flooz  9620 lichtensteig 3379 wattwil ch sg","rank":7,"geom_st_box2d":"BOX(724375.191079442 241955.812609134,724375.191079442 241955.812609134)","lat":47.316741943359375,"num":0,"y":724375.1875,"x":241955.8125,"label":"Flooz  &lt;b&gt;9620 Lichtensteig&lt;/b&gt;"}},{"id":853168,"weight":2,"attrs":{"origin":"address","geom_quadindex":"030102230232323002002","zoomlevel":10,"featureId":"191358541_0","lon":9.083624839782715,"detail":"floozstrasse  9620 lichtensteig 3379 wattwil ch sg","rank":7,"geom_st_box2d":"BOX(724365.537639389 241900.156624769,724365.537639389 241900.156624769)","lat":47.31624221801758,"num":0,"y":724365.5625,"x":241900.15625,"label":"Floozstrasse  &lt;b&gt;9620 Lichtensteig&lt;/b&gt;"}},{"id":853169,"weight":2,"attrs":{"origin":"address","geom_quadindex":"030102230232313023212","zoomlevel":10,"featureId":"191776600_0","lon":9.084473609924316,"detail":"floozstrasse  9620 lichtensteig 3379 wattwil ch sg","rank":7,"geom_st_box2d":"BOX(724428.707616712 241949.174557794,724428.707616712 241949.174557794)","lat":47.316673278808594,"num":0,"y":724428.6875,"x":241949.171875,"label":"Floozstrasse  &lt;b&gt;9620 Lichtensteig&lt;/b&gt;"}},{"id":853175,"weight":2,"attrs":{"origin":"address","geom_quadindex":"030102230212033123212","zoomlevel":10,"featureId":"191302630_0","lon":9.083261489868164,"detail":"freudenau  9620 lichtensteig 3379 wattwil ch sg","rank":7,"geom_st_box2d":"BOX(724325.935547911 242476.804962778,724325.935547911 242476.804962778)","lat":47.32143783569336,"num":0,"y":724325.9375,"x":242476.8125,"label":"Freudenau  &lt;b&gt;9620 Lichtensteig&lt;/b&gt;"}},{"id":853176,"weight":2,"attrs":{"origin":"address","geom_quadindex":"030102230212033302122","zoomlevel":10,"featureId":"191615971_0","lon":9.083226203918457,"detail":"freudenau  9620 lichtensteig 3379 wattwil ch sg","rank":7,"geom_st_box2d":"BOX(724323.430596224 242470.177934904,724323.430596224 242470.177934904)","lat":47.32137680053711,"num":0,"y":724323.4375,"x":242470.171875,"label":"Freudenau  &lt;b&gt;9620 Lichtensteig&lt;/b&gt;"}},{"id":853177,"weight":2,"attrs":{"origin":"address","geom_quadindex":"030102230212213313130","zoomlevel":10,"featureId":"191302611_0","lon":9.083364486694336,"detail":"freudenau  9620 lichtensteig 3379 wattwil ch sg","rank":7,"geom_st_box2d":"BOX(724335.076405017 242412.12536253,724335.076405017 242412.12536253)","lat":47.32085418701172,"num":0,"y":724335.0625,"x":242412.125,"label":"Freudenau  &lt;b&gt;9620 Lichtensteig&lt;/b&gt;"}},{"id":855700,"weight":2,"attrs":{"origin":"address","geom_quadindex":"030102232000131120202","zoomlevel":10,"featureId":"191130875_0","lon":9.078365325927734,"detail":"hochsteig  9620 lichtensteig 3379 wattwil ch sg","rank":7,"geom_st_box2d":"BOX(723969.750650818 241806.707613441,723969.750650818 241806.707613441)","lat":47.31547927856445,"num":0,"y":723969.75,"x":241806.703125,"label":"Hochsteig  &lt;b&gt;9620 Lichtensteig&lt;/b&gt;"}},{"id":855701,"weight":2,"attrs":{"origin":"address","geom_quadindex":"030102232000133312031","zoomlevel":10,"featureId":"191297432_0","lon":9.078474044799805,"detail":"hochsteig  9620 lichtensteig 3379 wattwil ch sg","rank":7,"geom_st_box2d":"BOX(723978.757132048 241767.687631307,723978.757132048 241767.687631307)","lat":47.31512451171875,"num":0,"y":723978.75,"x":241767.6875,"label":"Hochsteig  &lt;b&gt;9620 Lichtensteig&lt;/b&gt;"}},{"id":855702,"weight":2,"attrs":{"origin":"address","geom_quadindex":"030102232000133221030","zoomlevel":10,"featureId":"191304712_0","lon":9.07822322845459,"detail":"hochsteig  9620 lichtensteig 3379 wattwil ch sg","rank":7,"geom_st_box2d":"BOX(723959.862094241 241763.795589576,723959.862094241 241763.795589576)","lat":47.315093994140625,"num":0,"y":723959.875,"x":241763.796875,"label":"Hochsteig  &lt;b&gt;9620 Lichtensteig&lt;/b&gt;"}},{"id":857893,"weight":2,"attrs":{"origin":"address","geom_quadindex":"030102223211201301212","zoomlevel":10,"featureId":"191159970_0","lon":9.060332298278809,"detail":"laubengaden  9620 lichtensteig 3379 wattwil ch sg","rank":7,"geom_st_box2d":"BOX(722626.695061436 240803.34418391,722626.695061436 240803.34418391)","lat":47.306705474853516,"num":0,"y":722626.6875,"x":240803.34375,"label":"Laubengaden  &lt;b&gt;9620 Lichtensteig&lt;/b&gt;"}},{"id":857894,"weight":2,"attrs":{"origin":"address","geom_quadindex":"030102223212110232020","zoomlevel":10,"featureId":"191568233_0","lon":9.058981895446777,"detail":"laubengaden  9620 lichtensteig 3379 wattwil ch sg","rank":7,"geom_st_box2d":"BOX(722527.175347222 240676.388292597,722527.175347222 240676.388292597)","lat":47.30558395385742,"num":0,"y":722527.1875,"x":240676.390625,"label":"Laubengaden  &lt;b&gt;9620 Lichtensteig&lt;/b&gt;"}},{"id":858399,"weight":2,"attrs":{"origin":"address","geom_quadindex":"030102223111231213330","zoomlevel":10,"featureId":"191634518_0","lon":9.073675155639648,"detail":"moesli  9620 lichtensteig 3379 wattwil ch sg","rank":7,"geom_st_box2d":"BOX(723617.706540847 241677.744636943,723617.706540847 241677.744636943)","lat":47.31438446044922,"num":0,"y":723617.6875,"x":241677.75,"label":"M\u00f6sli  &lt;b&gt;9620 Lichtensteig&lt;/b&gt;"}},{"id":858711,"weight":2,"attrs":{"origin":"address","geom_quadindex":"030102230212201200110","zoomlevel":10,"featureId":"191633941_0","lon":9.08226490020752,"detail":"oberer flooz  9620 lichtensteig 3379 wattwil ch sg","rank":7,"geom_st_box2d":"BOX(724251.215050649 242446.213575498,724251.215050649 242446.213575498)","lat":47.32117462158203,"num":0,"y":724251.1875,"x":242446.21875,"label":"Oberer Flooz  &lt;b&gt;9620 Lichtensteig&lt;/b&gt;"}},{"id":859492,"weight":2,"attrs":{"origin":"address","geom_quadindex":"030102230233113200200","zoomlevel":10,"featureId":"191473771_0","lon":9.087543487548828,"detail":"rosengartenstrasse  9620 lichtensteig 3379 wattwil ch sg","rank":7,"geom_st_box2d":"BOX(724658.449457545 242063.32933315,724658.449457545 242063.32933315)","lat":47.31765365600586,"num":0,"y":724658.4375,"x":242063.328125,"label":"Rosengartenstrasse  &lt;b&gt;9620 Lichtensteig&lt;/b&gt;"}},{"id":859645,"weight":2,"attrs":{"origin":"address","geom_quadindex":"030102222311100320022","zoomlevel":10,"featureId":"191225636_0","lon":9.04906940460205,"detail":"schaufelberg  9620 lichtensteig 3379 wattwil ch sg","rank":7,"geom_st_box2d":"BOX(721772.551626783 240913.822315064,721772.551626783 240913.822315064)","lat":47.307857513427734,"num":0,"y":721772.5625,"x":240913.828125,"label":"Schaufelberg  &lt;b&gt;9620 Lichtensteig&lt;/b&gt;"}},{"id":859646,"weight":2,"attrs":{"origin":"address","geom_quadindex":"030102222311110023121","zoomlevel":10,"featureId":"191571051_0","lon":9.049736976623535,"detail":"schaufelberg  9620 lichtensteig 3379 wattwil ch sg","rank":7,"geom_st_box2d":"BOX(721822.800362868 240925.435903555,721822.800362868 240925.435903555)","lat":47.307952880859375,"num":0,"y":721822.8125,"x":240925.4375,"label":"Schaufelberg  &lt;b&gt;9620 Lichtensteig&lt;/b&gt;"}},{"id":859647,"weight":2,"attrs":{"origin":"address","geom_quadindex":"030102222133322223003","zoomlevel":10,"featureId":"191648947_0","lon":9.04893970489502,"detail":"schaufelberg  9620 lichtensteig 3379 wattwil ch sg","rank":7,"geom_st_box2d":"BOX(721762.210522572 240940.3067388,721762.210522572 240940.3067388)","lat":47.30809783935547,"num":0,"y":721762.1875,"x":240940.3125,"label":"Schaufelberg  &lt;b&gt;9620 Lichtensteig&lt;/b&gt;"}},{"id":861836,"weight":2,"attrs":{"origin":"address","geom_quadindex":"030102232011321110330","zoomlevel":10,"featureId":"191634532_0","lon":9.086991310119629,"detail":"sonnenberg  9620 lichtensteig 3379 wattwil ch sg","rank":7,"geom_st_box2d":"BOX(724624.417079404 241696.252638998,724624.417079404 241696.252638998)","lat":47.314361572265625,"num":0,"y":724624.4375,"x":241696.25,"label":"Sonnenberg  &lt;b&gt;9620 Lichtensteig&lt;/b&gt;"}},{"id":861837,"weight":2,"attrs":{"origin":"address","geom_quadindex":"030102232011332003112","zoomlevel":10,"featureId":"191150470_0","lon":9.087130546569824,"detail":"sonnenberg  9620 lichtensteig 3379 wattwil ch sg","rank":7,"geom_st_box2d":"BOX(724635.5795394 241665.710941852,724635.5795394 241665.710941852)","lat":47.314083099365234,"num":0,"y":724635.5625,"x":241665.71875,"label":"Sonnenberg  &lt;b&gt;9620 Lichtensteig&lt;/b&gt;"}},{"id":861838,"weight":2,"attrs":{"origin":"address","geom_quadindex":"030102232011321101020","zoomlevel":10,"featureId":"191514991_0","lon":9.086909294128418,"detail":"sonnenberg  9620 lichtensteig 3379 wattwil ch sg","rank":7,"geom_st_box2d":"BOX(724618.182007824 241698.147528387,724618.182007824 241698.147528387)","lat":47.31438064575195,"num":0,"y":724618.1875,"x":241698.140625,"label":"Sonnenberg  &lt;b&gt;9620 Lichtensteig&lt;/b&gt;"}},{"id":861839,"weight":2,"attrs":{"origin":"address","geom_quadindex":"030102232011332010233","zoomlevel":10,"featureId":"191634533_0","lon":9.087159156799316,"detail":"sonnenberg  9620 lichtensteig 3379 wattwil ch sg","rank":7,"geom_st_box2d":"BOX(724637.748544327 241666.684974043,724637.748544327 241666.684974043)","lat":47.314090728759766,"num":0,"y":724637.75,"x":241666.6875,"label":"Sonnenberg  &lt;b&gt;9620 Lichtensteig&lt;/b&gt;"}},{"id":861840,"weight":2,"attrs":{"origin":"address","geom_quadindex":"030102232011321110231","zoomlevel":10,"featureId":"191610591_0","lon":9.0869779586792,"detail":"sonnenberg  9620 lichtensteig 3379 wattwil ch sg","rank":7,"geom_st_box2d":"BOX(724623.37807059 241696.313621546,724623.37807059 241696.313621546)","lat":47.314361572265625,"num":0,"y":724623.375,"x":241696.3125,"label":"Sonnenberg  &lt;b&gt;9620 Lichtensteig&lt;/b&gt;"}},{"id":862386,"weight":2,"attrs":{"origin":"address","geom_quadindex":"030102230201231023330","zoomlevel":10,"featureId":"191148694_0","lon":9.080033302307129,"detail":"steinegg  9620 lichtensteig 3379 wattwil ch sg","rank":7,"geom_st_box2d":"BOX(724078.754527012 242622.746272243,724078.754527012 242622.746272243)","lat":47.32279586791992,"num":0,"y":724078.75,"x":242622.75,"label":"Steinegg  &lt;b&gt;9620 Lichtensteig&lt;/b&gt;"}},{"id":863459,"weight":2,"attrs":{"origin":"address","geom_quadindex":"030102230232111130013","zoomlevel":10,"featureId":"191659279_0","lon":9.084760665893555,"detail":"unterer flooz  9620 lichtensteig 3379 wattwil ch sg","rank":7,"geom_st_box2d":"BOX(724447.221091138 242101.218446064,724447.221091138 242101.218446064)","lat":47.31803512573242,"num":0,"y":724447.25,"x":242101.21875,"label":"Unterer Flooz  &lt;b&gt;9620 Lichtensteig&lt;/b&gt;"}},{"id":864701,"weight":2,"attrs":{"origin":"address","geom_quadindex":"030102230213331021201","zoomlevel":10,"featureId":"191758272_0","lon":9.087688446044922,"detail":"wilerstrasse  9620 lichtensteig 3379 wattwil ch sg","rank":7,"geom_st_box2d":"BOX(724662.472254232 242393.088854095,724662.472254232 242393.088854095)","lat":47.320621490478516,"num":0,"y":724662.5,"x":242393.09375,"label":"Wilerstrasse  &lt;b&gt;9620 Lichtensteig&lt;/b&gt;"}}]}</v>
      </c>
      <c r="M100" s="2" t="str">
        <f t="shared" si="17"/>
        <v>724342.875</v>
      </c>
      <c r="N100" s="2" t="str">
        <f t="shared" si="18"/>
        <v>239784.59375</v>
      </c>
      <c r="O100" s="2" t="str">
        <f t="shared" si="19"/>
        <v>9.082738876342773</v>
      </c>
      <c r="P100" s="2" t="str">
        <f t="shared" si="20"/>
        <v>47.29722213745117</v>
      </c>
      <c r="Q100" s="8" t="str">
        <f t="shared" si="21"/>
        <v>Karte</v>
      </c>
      <c r="R100" s="2" t="str">
        <f t="shared" si="22"/>
        <v>uU mehrere Adressen</v>
      </c>
    </row>
    <row r="101" spans="1:18" x14ac:dyDescent="0.2">
      <c r="A101" s="3" t="s">
        <v>586</v>
      </c>
      <c r="B101" s="3" t="s">
        <v>587</v>
      </c>
      <c r="C101" s="3" t="s">
        <v>20</v>
      </c>
      <c r="D101" s="3" t="s">
        <v>21</v>
      </c>
      <c r="E101" s="3" t="s">
        <v>588</v>
      </c>
      <c r="F101" s="3" t="s">
        <v>326</v>
      </c>
      <c r="G101" s="3" t="s">
        <v>589</v>
      </c>
      <c r="H101" s="3" t="s">
        <v>590</v>
      </c>
      <c r="I101" s="3" t="s">
        <v>85</v>
      </c>
      <c r="J101" s="3" t="s">
        <v>27</v>
      </c>
      <c r="K101" s="1" t="str">
        <f t="shared" si="15"/>
        <v>Faltigbergstrasse 7 Wald ZH</v>
      </c>
      <c r="L101" s="2" t="str">
        <f t="shared" si="16"/>
        <v>{"results":[{"id":889157,"weight":6,"attrs":{"origin":"address","geom_quadindex":"030031102123303312001","zoomlevel":10,"featureId":"9006651_0","lon":8.943273544311523,"detail":"faltigbergstrasse 7 8636 wald zh 120 wald _zh_ ch zh","rank":7,"geom_st_box2d":"BOX(713840.934084997 237256.708505796,713840.934084997 237256.708505796)","lat":47.27638626098633,"num":7,"y":713840.9375,"x":237256.703125,"label":"Faltigbergstrasse 7 &lt;b&gt;8636 Wald ZH&lt;/b&gt;"}},{"id":889161,"weight":6,"attrs":{"origin":"address","geom_quadindex":"030031102310012010100","zoomlevel":10,"featureId":"210264317_0","lon":8.9450101852417,"detail":"faltigbergstrasse 7.1 8636 wald zh 120 wald _zh_ ch zh","rank":7,"geom_st_box2d":"BOX(713974.236314143 237157.987485107,713974.236314143 237157.987485107)","lat":47.275474548339844,"num":71,"y":713974.25,"x":237157.984375,"label":"Faltigbergstrasse 7.1 &lt;b&gt;8636 Wald ZH&lt;/b&gt;"}}]}</v>
      </c>
      <c r="M101" s="2" t="str">
        <f t="shared" si="17"/>
        <v>713840.9375</v>
      </c>
      <c r="N101" s="2" t="str">
        <f t="shared" si="18"/>
        <v>237256.703125</v>
      </c>
      <c r="O101" s="2" t="str">
        <f t="shared" si="19"/>
        <v>8.943273544311523</v>
      </c>
      <c r="P101" s="2" t="str">
        <f t="shared" si="20"/>
        <v>47.27638626098633</v>
      </c>
      <c r="Q101" s="8" t="str">
        <f t="shared" si="21"/>
        <v>Karte</v>
      </c>
      <c r="R101" s="2" t="str">
        <f t="shared" si="22"/>
        <v>uU mehrere Adressen</v>
      </c>
    </row>
    <row r="102" spans="1:18" x14ac:dyDescent="0.2">
      <c r="A102" s="3" t="s">
        <v>591</v>
      </c>
      <c r="B102" s="3" t="s">
        <v>592</v>
      </c>
      <c r="C102" s="3" t="s">
        <v>593</v>
      </c>
      <c r="D102" s="3" t="s">
        <v>21</v>
      </c>
      <c r="E102" s="3" t="s">
        <v>594</v>
      </c>
      <c r="F102" s="3" t="s">
        <v>595</v>
      </c>
      <c r="G102" s="3" t="s">
        <v>596</v>
      </c>
      <c r="H102" s="3" t="s">
        <v>597</v>
      </c>
      <c r="I102" s="3" t="s">
        <v>130</v>
      </c>
      <c r="J102" s="3" t="s">
        <v>27</v>
      </c>
      <c r="K102" s="1" t="str">
        <f t="shared" si="15"/>
        <v>Hauptstrasse 2-4 Zihlschlacht</v>
      </c>
      <c r="L102" s="2" t="str">
        <f t="shared" si="16"/>
        <v>{"fuzzy":"true","results":[]}</v>
      </c>
      <c r="M102" s="2" t="str">
        <f t="shared" si="17"/>
        <v>Adresse nicht eindeutig</v>
      </c>
      <c r="N102" s="2" t="str">
        <f t="shared" si="18"/>
        <v xml:space="preserve"> </v>
      </c>
      <c r="O102" s="2" t="str">
        <f t="shared" si="19"/>
        <v xml:space="preserve"> </v>
      </c>
      <c r="P102" s="2" t="str">
        <f t="shared" si="20"/>
        <v xml:space="preserve"> </v>
      </c>
      <c r="Q102" s="8" t="str">
        <f t="shared" si="21"/>
        <v xml:space="preserve"> </v>
      </c>
      <c r="R102" s="2" t="str">
        <f t="shared" si="22"/>
        <v/>
      </c>
    </row>
    <row r="103" spans="1:18" x14ac:dyDescent="0.2">
      <c r="A103" s="3" t="s">
        <v>598</v>
      </c>
      <c r="B103" s="3" t="s">
        <v>599</v>
      </c>
      <c r="C103" s="3" t="s">
        <v>600</v>
      </c>
      <c r="D103" s="3" t="s">
        <v>21</v>
      </c>
      <c r="E103" s="3" t="s">
        <v>601</v>
      </c>
      <c r="F103" s="3" t="s">
        <v>108</v>
      </c>
      <c r="G103" s="3" t="s">
        <v>602</v>
      </c>
      <c r="H103" s="3" t="s">
        <v>84</v>
      </c>
      <c r="I103" s="3" t="s">
        <v>85</v>
      </c>
      <c r="J103" s="3" t="s">
        <v>27</v>
      </c>
      <c r="K103" s="1" t="str">
        <f t="shared" si="15"/>
        <v>Rämistrasse 100 Zürich</v>
      </c>
      <c r="L103" s="2" t="str">
        <f t="shared" si="16"/>
        <v>{"results":[{"id":186398,"weight":4,"attrs":{"origin":"address","geom_quadindex":"030003122321130121211","zoomlevel":10,"featureId":"155061_0","lon":8.54916763305664,"detail":"raemistrasse 100 8006 zuerich 261 zuerich ch zh","rank":7,"geom_st_box2d":"BOX(683867.397958243 247900.999301587,683867.397958243 247900.999301587)","lat":47.37660598754883,"num":100,"y":683867.375,"x":247901.0,"label":"R\u00e4mistrasse 100 &lt;b&gt;8006 Z\u00fcrich&lt;/b&gt;"}}]}</v>
      </c>
      <c r="M103" s="2" t="str">
        <f t="shared" si="17"/>
        <v>683867.375</v>
      </c>
      <c r="N103" s="2" t="str">
        <f t="shared" si="18"/>
        <v>247901.0</v>
      </c>
      <c r="O103" s="2" t="str">
        <f t="shared" si="19"/>
        <v>8.54916763305664</v>
      </c>
      <c r="P103" s="2" t="str">
        <f t="shared" si="20"/>
        <v>47.37660598754883</v>
      </c>
      <c r="Q103" s="8" t="str">
        <f t="shared" si="21"/>
        <v>Karte</v>
      </c>
      <c r="R103" s="2" t="str">
        <f t="shared" si="22"/>
        <v/>
      </c>
    </row>
    <row r="104" spans="1:18" x14ac:dyDescent="0.2">
      <c r="A104" s="3" t="s">
        <v>603</v>
      </c>
      <c r="B104" s="3" t="s">
        <v>604</v>
      </c>
      <c r="C104" s="3" t="s">
        <v>20</v>
      </c>
      <c r="D104" s="3" t="s">
        <v>21</v>
      </c>
      <c r="E104" s="3" t="s">
        <v>605</v>
      </c>
      <c r="F104" s="3" t="s">
        <v>127</v>
      </c>
      <c r="G104" s="3" t="s">
        <v>606</v>
      </c>
      <c r="H104" s="3" t="s">
        <v>607</v>
      </c>
      <c r="I104" s="3" t="s">
        <v>70</v>
      </c>
      <c r="J104" s="3" t="s">
        <v>27</v>
      </c>
      <c r="K104" s="1" t="str">
        <f t="shared" si="15"/>
        <v>Im Ergel 1 Baden</v>
      </c>
      <c r="L104" s="2" t="str">
        <f t="shared" si="16"/>
        <v>{"results":[{"id":329542,"weight":5,"attrs":{"origin":"address","geom_quadindex":"030000223130212200100","zoomlevel":10,"featureId":"536267_0","lon":8.278584480285645,"detail":"im ergel 1 5404 baden 4021 baden ch ag","rank":7,"geom_st_box2d":"BOX(663341.782281569 256244.671767087,663341.782281569 256244.671767087)","lat":47.453941345214844,"num":1,"y":663341.8125,"x":256244.671875,"label":"Im Ergel 1 &lt;b&gt;5404 Baden&lt;/b&gt;"}},{"id":329543,"weight":1,"attrs":{"origin":"address","geom_quadindex":"030000223121103323322","zoomlevel":10,"featureId":"263028148_0","lon":8.276901245117188,"detail":"im ergel 1a 5404 baden 4021 baden ch ag","rank":7,"geom_st_box2d":"BOX(663213.731341009 256347.740477983,663213.731341009 256347.740477983)","lat":47.45487976074219,"num":1,"y":663213.75,"x":256347.734375,"label":"Im Ergel 1a &lt;b&gt;5404 Baden&lt;/b&gt;"}},{"id":329549,"weight":1,"attrs":{"origin":"address","geom_quadindex":"030000223130111121203","zoomlevel":10,"featureId":"535837_0","lon":8.28077507019043,"detail":"im ergel 10 5404 baden 4021 baden ch ag","rank":7,"geom_st_box2d":"BOX(663505.388332474 256396.191865345,663505.388332474 256396.191865345)","lat":47.45528793334961,"num":10,"y":663505.375,"x":256396.1875,"label":"Im Ergel 10 &lt;b&gt;5404 Baden&lt;/b&gt;"}},{"id":329550,"weight":1,"attrs":{"origin":"address","geom_quadindex":"030000223121311222031","zoomlevel":10,"featureId":"263013791_0","lon":8.277419090270996,"detail":"im ergel 17 5404 baden 4021 baden ch ag","rank":7,"geom_st_box2d":"BOX(663253.701029639 256262.058266569,663253.701029639 256262.058266569)","lat":47.454105377197266,"num":17,"y":663253.6875,"x":256262.0625,"label":"Im Ergel 17 &lt;b&gt;5404 Baden&lt;/b&gt;"}},{"id":329551,"weight":1,"attrs":{"origin":"address","geom_quadindex":"030000223112203033302","zoomlevel":10,"featureId":"263015369_0","lon":8.278374671936035,"detail":"im ergel 19 5404 baden 4021 baden ch ag","rank":7,"geom_st_box2d":"BOX(663323.456047438 256480.545293499,663323.456047438 256480.545293499)","lat":47.45606231689453,"num":19,"y":663323.4375,"x":256480.546875,"label":"Im Ergel 19 &lt;b&gt;5404 Baden&lt;/b&gt;"}},{"id":329554,"weight":1,"attrs":{"origin":"address","geom_quadindex":"030000223130123020022","zoomlevel":10,"featureId":"263008562_0","lon":8.27973461151123,"detail":"im ergel 1166 5404 baden 4021 baden ch ag","rank":7,"geom_st_box2d":"BOX(663427.848665151 256309.544521916,663427.848665151 256309.544521916)","lat":47.45451354980469,"num":1166,"y":663427.875,"x":256309.546875,"label":"Im Ergel 1166 &lt;b&gt;5404 Baden&lt;/b&gt;"}}]}</v>
      </c>
      <c r="M104" s="2" t="str">
        <f t="shared" si="17"/>
        <v>663341.8125</v>
      </c>
      <c r="N104" s="2" t="str">
        <f t="shared" si="18"/>
        <v>256244.671875</v>
      </c>
      <c r="O104" s="2" t="str">
        <f t="shared" si="19"/>
        <v>8.278584480285645</v>
      </c>
      <c r="P104" s="2" t="str">
        <f t="shared" si="20"/>
        <v>47.453941345214844</v>
      </c>
      <c r="Q104" s="8" t="str">
        <f t="shared" si="21"/>
        <v>Karte</v>
      </c>
      <c r="R104" s="2" t="str">
        <f t="shared" si="22"/>
        <v>uU mehrere Adressen</v>
      </c>
    </row>
    <row r="105" spans="1:18" x14ac:dyDescent="0.2">
      <c r="A105" s="3" t="s">
        <v>608</v>
      </c>
      <c r="B105" s="3" t="s">
        <v>609</v>
      </c>
      <c r="C105" s="3" t="s">
        <v>40</v>
      </c>
      <c r="D105" s="3" t="s">
        <v>21</v>
      </c>
      <c r="E105" s="3" t="s">
        <v>610</v>
      </c>
      <c r="F105" s="3" t="s">
        <v>228</v>
      </c>
      <c r="G105" s="3" t="s">
        <v>611</v>
      </c>
      <c r="H105" s="3" t="s">
        <v>612</v>
      </c>
      <c r="I105" s="3" t="s">
        <v>43</v>
      </c>
      <c r="J105" s="3" t="s">
        <v>27</v>
      </c>
      <c r="K105" s="1" t="str">
        <f t="shared" si="15"/>
        <v>chemin du Crêt 2 Morges</v>
      </c>
      <c r="L105" s="2" t="str">
        <f t="shared" si="16"/>
        <v>{"results":[{"id":311181,"weight":6,"attrs":{"origin":"address","geom_quadindex":"020333221300103203132","zoomlevel":10,"featureId":"798903_0","lon":6.499854564666748,"detail":"chemin du cret 2 1110 morges 5642 morges ch vd","rank":7,"geom_st_box2d":"BOX(527965.451291127 152763.4268896,527965.451291127 152763.4268896)","lat":46.52228927612305,"num":2,"y":527965.4375,"x":152763.421875,"label":"Chemin du Cr\u00eat 2 &lt;b&gt;1110 Morges&lt;/b&gt;"}}]}</v>
      </c>
      <c r="M105" s="2" t="str">
        <f t="shared" si="17"/>
        <v>527965.4375</v>
      </c>
      <c r="N105" s="2" t="str">
        <f t="shared" si="18"/>
        <v>152763.421875</v>
      </c>
      <c r="O105" s="2" t="str">
        <f t="shared" si="19"/>
        <v>6.499854564666748</v>
      </c>
      <c r="P105" s="2" t="str">
        <f t="shared" si="20"/>
        <v>46.52228927612305</v>
      </c>
      <c r="Q105" s="8" t="str">
        <f t="shared" si="21"/>
        <v>Karte</v>
      </c>
      <c r="R105" s="2" t="str">
        <f t="shared" si="22"/>
        <v/>
      </c>
    </row>
    <row r="106" spans="1:18" x14ac:dyDescent="0.2">
      <c r="A106" s="3" t="s">
        <v>613</v>
      </c>
      <c r="B106" s="3" t="s">
        <v>614</v>
      </c>
      <c r="C106" s="3" t="s">
        <v>292</v>
      </c>
      <c r="D106" s="3" t="s">
        <v>21</v>
      </c>
      <c r="E106" s="3" t="s">
        <v>615</v>
      </c>
      <c r="F106" s="3" t="s">
        <v>384</v>
      </c>
      <c r="G106" s="3" t="s">
        <v>616</v>
      </c>
      <c r="H106" s="3" t="s">
        <v>617</v>
      </c>
      <c r="I106" s="3" t="s">
        <v>161</v>
      </c>
      <c r="J106" s="3" t="s">
        <v>27</v>
      </c>
      <c r="K106" s="1" t="str">
        <f t="shared" si="15"/>
        <v>Via Arona 34 St. Moritz</v>
      </c>
      <c r="L106" s="2" t="str">
        <f t="shared" si="16"/>
        <v>{"results":[{"id":1880602,"weight":7,"attrs":{"origin":"address","geom_quadindex":"031222230221112312210","zoomlevel":10,"featureId":"1193401_0","lon":9.838174819946289,"detail":"via arona 34 7500 st. moritz 3787 st. moritz ch gr","rank":7,"geom_st_box2d":"BOX(784183.213677228 152294.14256025,784183.213677228 152294.14256025)","lat":46.49660873413086,"num":34,"y":784183.1875,"x":152294.140625,"label":"Via Arona 34 &lt;b&gt;7500 St. Moritz&lt;/b&gt;"}}]}</v>
      </c>
      <c r="M106" s="2" t="str">
        <f t="shared" si="17"/>
        <v>784183.1875</v>
      </c>
      <c r="N106" s="2" t="str">
        <f t="shared" si="18"/>
        <v>152294.140625</v>
      </c>
      <c r="O106" s="2" t="str">
        <f t="shared" si="19"/>
        <v>9.838174819946289</v>
      </c>
      <c r="P106" s="2" t="str">
        <f t="shared" si="20"/>
        <v>46.49660873413086</v>
      </c>
      <c r="Q106" s="8" t="str">
        <f t="shared" si="21"/>
        <v>Karte</v>
      </c>
      <c r="R106" s="2" t="str">
        <f t="shared" si="22"/>
        <v/>
      </c>
    </row>
    <row r="107" spans="1:18" x14ac:dyDescent="0.2">
      <c r="A107" s="3" t="s">
        <v>618</v>
      </c>
      <c r="B107" s="3" t="s">
        <v>549</v>
      </c>
      <c r="C107" s="3" t="s">
        <v>619</v>
      </c>
      <c r="D107" s="3" t="s">
        <v>21</v>
      </c>
      <c r="E107" s="3" t="s">
        <v>620</v>
      </c>
      <c r="F107" s="3" t="s">
        <v>493</v>
      </c>
      <c r="G107" s="3" t="s">
        <v>83</v>
      </c>
      <c r="H107" s="3" t="s">
        <v>84</v>
      </c>
      <c r="I107" s="3" t="s">
        <v>85</v>
      </c>
      <c r="J107" s="3" t="s">
        <v>27</v>
      </c>
      <c r="K107" s="1" t="str">
        <f t="shared" si="15"/>
        <v>Lenggstrasse 31 Zürich</v>
      </c>
      <c r="L107" s="2" t="str">
        <f t="shared" si="16"/>
        <v>{"results":[{"id":104852,"weight":4,"attrs":{"origin":"address","geom_quadindex":"030003303102310131300","zoomlevel":10,"featureId":"160053_0","lon":8.5704927444458,"detail":"lenggstrasse 31 8008 zuerich 261 zuerich ch zh","rank":7,"geom_st_box2d":"BOX(685516.104442324 245264.266369588,685516.104442324 245264.266369588)","lat":47.35268020629883,"num":31,"y":685516.125,"x":245264.265625,"label":"Lenggstrasse 31 &lt;b&gt;8008 Z\u00fcrich&lt;/b&gt;"}},{"id":104853,"weight":2,"attrs":{"origin":"address","geom_quadindex":"030003303102302031011","zoomlevel":10,"featureId":"302009927_0","lon":8.569512367248535,"detail":"lenggstrasse 31a 8008 zuerich 261 zuerich ch zh","rank":7,"geom_st_box2d":"BOX(685442.45643993 245236.623748079,685442.45643993 245236.623748079)","lat":47.352439880371094,"num":31,"y":685442.4375,"x":245236.625,"label":"Lenggstrasse 31a &lt;b&gt;8008 Z\u00fcrich&lt;/b&gt;"}},{"id":104854,"weight":2,"attrs":{"origin":"address","geom_quadindex":"030003303103030321222","zoomlevel":10,"featureId":"302010131_0","lon":8.571928024291992,"detail":"lenggstrasse 31c 8008 zuerich 261 zuerich ch zh","rank":7,"geom_st_box2d":"BOX(685623.929445061 245306.776311179,685623.929445061 245306.776311179)","lat":47.353050231933594,"num":31,"y":685623.9375,"x":245306.78125,"label":"Lenggstrasse 31c &lt;b&gt;8008 Z\u00fcrich&lt;/b&gt;"}},{"id":104855,"weight":2,"attrs":{"origin":"address","geom_quadindex":"030003303103021233231","zoomlevel":10,"featureId":"302010086_0","lon":8.571460723876953,"detail":"lenggstrasse 31e 8008 zuerich 261 zuerich ch zh","rank":7,"geom_st_box2d":"BOX(685588.728360059 245303.377977448,685588.728360059 245303.377977448)","lat":47.353023529052734,"num":31,"y":685588.75,"x":245303.375,"label":"Lenggstrasse 31e &lt;b&gt;8008 Z\u00fcrich&lt;/b&gt;"}},{"id":104856,"weight":2,"attrs":{"origin":"address","geom_quadindex":"030003303102312003011","zoomlevel":10,"featureId":"302024550_0","lon":8.5701904296875,"detail":"lenggstrasse 31f 8008 zuerich 261 zuerich ch zh","rank":7,"geom_st_box2d":"BOX(685493.643566468 245240.180217509,685493.643566468 245240.180217509)","lat":47.35246658325195,"num":31,"y":685493.625,"x":245240.1875,"label":"Lenggstrasse 31f &lt;b&gt;8008 Z\u00fcrich&lt;/b&gt;"}},{"id":104857,"weight":2,"attrs":{"origin":"address","geom_quadindex":"030003303102301201131","zoomlevel":10,"featureId":"302024551_0","lon":8.569830894470215,"detail":"lenggstrasse 31g 8008 zuerich 261 zuerich ch zh","rank":7,"geom_st_box2d":"BOX(685466.185341427 245257.687913809,685466.185341427 245257.687913809)","lat":47.35262680053711,"num":31,"y":685466.1875,"x":245257.6875,"label":"Lenggstrasse 31g &lt;b&gt;8008 Z\u00fcrich&lt;/b&gt;"}},{"id":104858,"weight":2,"attrs":{"origin":"address","geom_quadindex":"030003303102122010323","zoomlevel":10,"featureId":"302024552_0","lon":8.569485664367676,"detail":"lenggstrasse 31h 8008 zuerich 261 zuerich ch zh","rank":7,"geom_st_box2d":"BOX(685439.539918968 245299.491545296,685439.539918968 245299.491545296)","lat":47.35300827026367,"num":31,"y":685439.5625,"x":245299.484375,"label":"Lenggstrasse 31h &lt;b&gt;8008 Z\u00fcrich&lt;/b&gt;"}},{"id":104859,"weight":2,"attrs":{"origin":"address","geom_quadindex":"030003303102121320312","zoomlevel":10,"featureId":"302024553_0","lon":8.569977760314941,"detail":"lenggstrasse 31i 8008 zuerich 261 zuerich ch zh","rank":7,"geom_st_box2d":"BOX(685476.611972417 245307.406882788,685476.611972417 245307.406882788)","lat":47.35307312011719,"num":31,"y":685476.625,"x":245307.40625,"label":"Lenggstrasse 31i &lt;b&gt;8008 Z\u00fcrich&lt;/b&gt;"}},{"id":104860,"weight":2,"attrs":{"origin":"address","geom_quadindex":"030003303102120133110","zoomlevel":10,"featureId":"302024554_0","lon":8.569742202758789,"detail":"lenggstrasse 31k 8008 zuerich 261 zuerich ch zh","rank":7,"geom_st_box2d":"BOX(685458.557804699 245321.019671072,685458.557804699 245321.019671072)","lat":47.35319900512695,"num":31,"y":685458.5625,"x":245321.015625,"label":"Lenggstrasse 31k &lt;b&gt;8008 Z\u00fcrich&lt;/b&gt;"}},{"id":104861,"weight":2,"attrs":{"origin":"address","geom_quadindex":"030003303102013220202","zoomlevel":10,"featureId":"302024555_0","lon":8.568979263305664,"detail":"lenggstrasse 31m 8008 zuerich 261 zuerich ch zh","rank":7,"geom_st_box2d":"BOX(685400.730489583 245336.756059307,685400.730489583 245336.756059307)","lat":47.35334777832031,"num":31,"y":685400.75,"x":245336.75,"label":"Lenggstrasse 31m &lt;b&gt;8008 Z\u00fcrich&lt;/b&gt;"}},{"id":104862,"weight":2,"attrs":{"origin":"address","geom_quadindex":"030003303102102123310","zoomlevel":10,"featureId":"302024556_0","lon":8.569645881652832,"detail":"lenggstrasse 31n 8008 zuerich 261 zuerich ch zh","rank":7,"geom_st_box2d":"BOX(685450.930558426 245348.340522107,685450.930558426 245348.340522107)","lat":47.35344314575195,"num":31,"y":685450.9375,"x":245348.34375,"label":"Lenggstrasse 31n &lt;b&gt;8008 Z\u00fcrich&lt;/b&gt;"}},{"id":104863,"weight":2,"attrs":{"origin":"address","geom_quadindex":"030003303102130303103","zoomlevel":10,"featureId":"302024558_0","lon":8.570409774780273,"detail":"lenggstrasse 31p 8008 zuerich 261 zuerich ch zh","rank":7,"geom_st_box2d":"BOX(685509.146029502 245313.200184055,685509.146029502 245313.200184055)","lat":47.35312271118164,"num":31,"y":685509.125,"x":245313.203125,"label":"Lenggstrasse 31p &lt;b&gt;8008 Z\u00fcrich&lt;/b&gt;"}},{"id":104864,"weight":2,"attrs":{"origin":"address","geom_quadindex":"030003303103200220203","zoomlevel":10,"featureId":"302024559_0","lon":8.570908546447754,"detail":"lenggstrasse 31s 8008 zuerich 261 zuerich ch zh","rank":7,"geom_st_box2d":"BOX(685547.763660097 245249.09670383,685547.763660097 245249.09670383)","lat":47.3525390625,"num":31,"y":685547.75,"x":245249.09375,"label":"Lenggstrasse 31s &lt;b&gt;8008 Z\u00fcrich&lt;/b&gt;"}},{"id":104865,"weight":2,"attrs":{"origin":"address","geom_quadindex":"030003303103022322310","zoomlevel":10,"featureId":"302024560_0","lon":8.571133613586426,"detail":"lenggstrasse 31t 8008 zuerich 261 zuerich ch zh","rank":7,"geom_st_box2d":"BOX(685564.36850531 245275.162803228,685564.36850531 245275.162803228)","lat":47.3527717590332,"num":31,"y":685564.375,"x":245275.15625,"label":"Lenggstrasse 31t &lt;b&gt;8008 Z\u00fcrich&lt;/b&gt;"}},{"id":104866,"weight":2,"attrs":{"origin":"address","geom_quadindex":"030003303102131132212","zoomlevel":10,"featureId":"302024561_0","lon":8.570826530456543,"detail":"lenggstrasse 31u 8008 zuerich 261 zuerich ch zh","rank":7,"geom_st_box2d":"BOX(685540.548087707 245318.488477191,685540.548087707 245318.488477191)","lat":47.35316467285156,"num":31,"y":685540.5625,"x":245318.484375,"label":"Lenggstrasse 31u &lt;b&gt;8008 Z\u00fcrich&lt;/b&gt;"}},{"id":104867,"weight":2,"attrs":{"origin":"address","geom_quadindex":"030003303103020131221","zoomlevel":10,"featureId":"302024562_0","lon":8.571261405944824,"detail":"lenggstrasse 31v 8008 zuerich 261 zuerich ch zh","rank":7,"geom_st_box2d":"BOX(685573.402166875 245321.784790276,685573.402166875 245321.784790276)","lat":47.35319137573242,"num":31,"y":685573.375,"x":245321.78125,"label":"Lenggstrasse 31v &lt;b&gt;8008 Z\u00fcrich&lt;/b&gt;"}},{"id":104868,"weight":2,"attrs":{"origin":"address","geom_quadindex":"030003303103002221330","zoomlevel":10,"featureId":"302024563_0","lon":8.571002960205078,"detail":"lenggstrasse 31w 8008 zuerich 261 zuerich ch zh","rank":7,"geom_st_box2d":"BOX(685553.630988654 245336.321565114,685553.630988654 245336.321565114)","lat":47.35332489013672,"num":31,"y":685553.625,"x":245336.328125,"label":"Lenggstrasse 31w &lt;b&gt;8008 Z\u00fcrich&lt;/b&gt;"}},{"id":104869,"weight":2,"attrs":{"origin":"address","geom_quadindex":"030003303103000321020","zoomlevel":10,"featureId":"302024564_0","lon":8.571167945861816,"detail":"lenggstrasse 31y 8008 zuerich 261 zuerich ch zh","rank":7,"geom_st_box2d":"BOX(685565.66378385 245367.275616716,685565.66378385 245367.275616716)","lat":47.353599548339844,"num":31,"y":685565.6875,"x":245367.28125,"label":"Lenggstrasse 31y &lt;b&gt;8008 Z\u00fcrich&lt;/b&gt;"}},{"id":104870,"weight":2,"attrs":{"origin":"address","geom_quadindex":"030003303103001313210","zoomlevel":10,"featureId":"302024565_0","lon":8.571662902832031,"detail":"lenggstrasse 31z 8008 zuerich 261 zuerich ch zh","rank":7,"geom_st_box2d":"BOX(685602.992884283 245370.193983559,685602.992884283 245370.193983559)","lat":47.35362243652344,"num":31,"y":685603.0,"x":245370.1875,"label":"Lenggstrasse 31z &lt;b&gt;8008 Z\u00fcrich&lt;/b&gt;"}}]}</v>
      </c>
      <c r="M107" s="2" t="str">
        <f t="shared" si="17"/>
        <v>685516.125</v>
      </c>
      <c r="N107" s="2" t="str">
        <f t="shared" si="18"/>
        <v>245264.265625</v>
      </c>
      <c r="O107" s="2" t="str">
        <f t="shared" si="19"/>
        <v>8.5704927444458</v>
      </c>
      <c r="P107" s="2" t="str">
        <f t="shared" si="20"/>
        <v>47.35268020629883</v>
      </c>
      <c r="Q107" s="8" t="str">
        <f t="shared" si="21"/>
        <v>Karte</v>
      </c>
      <c r="R107" s="2" t="str">
        <f t="shared" si="22"/>
        <v>uU mehrere Adressen</v>
      </c>
    </row>
    <row r="108" spans="1:18" x14ac:dyDescent="0.2">
      <c r="A108" s="3" t="s">
        <v>621</v>
      </c>
      <c r="B108" s="3" t="s">
        <v>371</v>
      </c>
      <c r="C108" s="3" t="s">
        <v>622</v>
      </c>
      <c r="D108" s="3" t="s">
        <v>21</v>
      </c>
      <c r="E108" s="3" t="s">
        <v>59</v>
      </c>
      <c r="F108" s="3" t="s">
        <v>55</v>
      </c>
      <c r="G108" s="3" t="s">
        <v>623</v>
      </c>
      <c r="H108" s="3" t="s">
        <v>624</v>
      </c>
      <c r="I108" s="3" t="s">
        <v>123</v>
      </c>
      <c r="J108" s="3" t="s">
        <v>27</v>
      </c>
      <c r="K108" s="1" t="str">
        <f t="shared" si="15"/>
        <v>Spitalstrasse 44 Grabs</v>
      </c>
      <c r="L108" s="2" t="str">
        <f t="shared" si="16"/>
        <v>{"results":[{"id":393806,"weight":4,"attrs":{"origin":"address","geom_quadindex":"030130223010220023210","zoomlevel":10,"featureId":"1766624_0","lon":9.448451042175293,"detail":"spitalstrasse 44 9472 grabs 3273 grabs ch sg","rank":7,"geom_st_box2d":"BOX(752348.425380477 226686.258721676,752348.425380477 226686.258721676)","lat":47.17357635498047,"num":44,"y":752348.4375,"x":226686.265625,"label":"Spitalstrasse 44 &lt;b&gt;9472 Grabs&lt;/b&gt;"}},{"id":393807,"weight":4,"attrs":{"origin":"address","geom_quadindex":"030130223010203300323","zoomlevel":10,"featureId":"190009532_0","lon":9.449012756347656,"detail":"spitalstrasse 44 9472 grabs 3273 grabs ch sg","rank":7,"geom_st_box2d":"BOX(752390.424800251 226710.259172257,752390.424800251 226710.259172257)","lat":47.17378234863281,"num":44,"y":752390.4375,"x":226710.265625,"label":"Spitalstrasse 44 &lt;b&gt;9472 Grabs&lt;/b&gt;"}},{"id":393808,"weight":4,"attrs":{"origin":"address","geom_quadindex":"030130223001311121131","zoomlevel":10,"featureId":"1766626_0","lon":9.44831371307373,"detail":"spitalstrasse 44 9472 grabs 3273 grabs ch sg","rank":7,"geom_st_box2d":"BOX(752336.423949437 226749.258664133,752336.423949437 226749.258664133)","lat":47.17414474487305,"num":44,"y":752336.4375,"x":226749.265625,"label":"Spitalstrasse 44 &lt;b&gt;9472 Grabs&lt;/b&gt;"}},{"id":393809,"weight":4,"attrs":{"origin":"address","geom_quadindex":"030130223010022102123","zoomlevel":10,"featureId":"1766622_0","lon":9.448649406433105,"detail":"spitalstrasse 44 9472 grabs 3273 grabs ch sg","rank":7,"geom_st_box2d":"BOX(752361.000341942 226781.999942484,752361.000341942 226781.999942484)","lat":47.17443084716797,"num":44,"y":752361.0,"x":226782.0,"label":"Spitalstrasse 44 &lt;b&gt;9472 Grabs&lt;/b&gt;"}},{"id":393810,"weight":4,"attrs":{"origin":"address","geom_quadindex":"030130223010210201201","zoomlevel":10,"featureId":"1766623_0","lon":9.449239730834961,"detail":"spitalstrasse 44 9472 grabs 3273 grabs ch sg","rank":7,"geom_st_box2d":"BOX(752406.850974789 226740.980373571,752406.850974789 226740.980373571)","lat":47.17405319213867,"num":44,"y":752406.875,"x":226740.984375,"label":"Spitalstrasse 44 &lt;b&gt;9472 Grabs&lt;/b&gt;"}},{"id":393811,"weight":4,"attrs":{"origin":"address","geom_quadindex":"030130223010203300323","zoomlevel":10,"featureId":"1766625_0","lon":9.449012756347656,"detail":"spitalstrasse 44 9472 grabs 3273 grabs ch sg","rank":7,"geom_st_box2d":"BOX(752390.424800251 226710.259172257,752390.424800251 226710.259172257)","lat":47.17378234863281,"num":44,"y":752390.4375,"x":226710.265625,"label":"Spitalstrasse 44 &lt;b&gt;9472 Grabs&lt;/b&gt;"}},{"id":393812,"weight":4,"attrs":{"origin":"address","geom_quadindex":"030130223010202003321","zoomlevel":10,"featureId":"191383672_0","lon":9.44848346710205,"detail":"spitalstrasse 44 9472 grabs 3273 grabs ch sg","rank":7,"geom_st_box2d":"BOX(752349.999607979 226721.999772807,752349.999607979 226721.999772807)","lat":47.17389678955078,"num":44,"y":752350.0,"x":226722.0,"label":"Spitalstrasse 44 &lt;b&gt;9472 Grabs&lt;/b&gt;"}}]}</v>
      </c>
      <c r="M108" s="2" t="str">
        <f t="shared" si="17"/>
        <v>752348.4375</v>
      </c>
      <c r="N108" s="2" t="str">
        <f t="shared" si="18"/>
        <v>226686.265625</v>
      </c>
      <c r="O108" s="2" t="str">
        <f t="shared" si="19"/>
        <v>9.448451042175293</v>
      </c>
      <c r="P108" s="2" t="str">
        <f t="shared" si="20"/>
        <v>47.17357635498047</v>
      </c>
      <c r="Q108" s="8" t="str">
        <f t="shared" si="21"/>
        <v>Karte</v>
      </c>
      <c r="R108" s="2" t="str">
        <f t="shared" si="22"/>
        <v>uU mehrere Adressen</v>
      </c>
    </row>
    <row r="109" spans="1:18" x14ac:dyDescent="0.2">
      <c r="A109" s="3" t="s">
        <v>625</v>
      </c>
      <c r="B109" s="3" t="s">
        <v>626</v>
      </c>
      <c r="C109" s="3" t="s">
        <v>30</v>
      </c>
      <c r="D109" s="3" t="s">
        <v>21</v>
      </c>
      <c r="E109" s="3" t="s">
        <v>627</v>
      </c>
      <c r="F109" s="3" t="s">
        <v>127</v>
      </c>
      <c r="G109" s="3" t="s">
        <v>628</v>
      </c>
      <c r="H109" s="3" t="s">
        <v>629</v>
      </c>
      <c r="I109" s="3" t="s">
        <v>35</v>
      </c>
      <c r="J109" s="3" t="s">
        <v>27</v>
      </c>
      <c r="K109" s="1" t="str">
        <f t="shared" si="15"/>
        <v>avenue du Cardinal-Mermillod 1 Carouge GE</v>
      </c>
      <c r="L109" s="2" t="str">
        <f t="shared" si="16"/>
        <v>{"fuzzy":"true","results":[]}</v>
      </c>
      <c r="M109" s="2" t="str">
        <f t="shared" si="17"/>
        <v>Adresse nicht eindeutig</v>
      </c>
      <c r="N109" s="2" t="str">
        <f t="shared" si="18"/>
        <v xml:space="preserve"> </v>
      </c>
      <c r="O109" s="2" t="str">
        <f t="shared" si="19"/>
        <v xml:space="preserve"> </v>
      </c>
      <c r="P109" s="2" t="str">
        <f t="shared" si="20"/>
        <v xml:space="preserve"> </v>
      </c>
      <c r="Q109" s="8" t="str">
        <f t="shared" si="21"/>
        <v xml:space="preserve"> </v>
      </c>
      <c r="R109" s="2" t="str">
        <f t="shared" si="22"/>
        <v/>
      </c>
    </row>
    <row r="110" spans="1:18" x14ac:dyDescent="0.2">
      <c r="A110" s="3" t="s">
        <v>630</v>
      </c>
      <c r="B110" s="3" t="s">
        <v>631</v>
      </c>
      <c r="C110" s="3" t="s">
        <v>255</v>
      </c>
      <c r="D110" s="3" t="s">
        <v>21</v>
      </c>
      <c r="E110" s="3" t="s">
        <v>632</v>
      </c>
      <c r="F110" s="3" t="s">
        <v>23</v>
      </c>
      <c r="G110" s="3" t="s">
        <v>633</v>
      </c>
      <c r="H110" s="3" t="s">
        <v>634</v>
      </c>
      <c r="I110" s="3" t="s">
        <v>70</v>
      </c>
      <c r="J110" s="3" t="s">
        <v>27</v>
      </c>
      <c r="K110" s="1" t="str">
        <f t="shared" si="15"/>
        <v>Bernstrasse 84 Rothrist</v>
      </c>
      <c r="L110" s="2" t="str">
        <f t="shared" si="16"/>
        <v>{"results":[{"id":1572603,"weight":4,"attrs":{"origin":"address","geom_quadindex":"021130010031020221102","zoomlevel":10,"featureId":"619000_0","lon":7.894298553466797,"detail":"bernstrasse 84 4852 rothrist 4282 rothrist ch ag","rank":7,"geom_st_box2d":"BOX(634459.079018166 239450.172765116,634459.079018166 239450.172765116)","lat":47.30503463745117,"num":84,"y":634459.0625,"x":239450.171875,"label":"Bernstrasse 84 &lt;b&gt;4852 Rothrist&lt;/b&gt;"}}]}</v>
      </c>
      <c r="M110" s="2" t="str">
        <f t="shared" si="17"/>
        <v>634459.0625</v>
      </c>
      <c r="N110" s="2" t="str">
        <f t="shared" si="18"/>
        <v>239450.171875</v>
      </c>
      <c r="O110" s="2" t="str">
        <f t="shared" si="19"/>
        <v>7.894298553466797</v>
      </c>
      <c r="P110" s="2" t="str">
        <f t="shared" si="20"/>
        <v>47.30503463745117</v>
      </c>
      <c r="Q110" s="8" t="str">
        <f t="shared" si="21"/>
        <v>Karte</v>
      </c>
      <c r="R110" s="2" t="str">
        <f t="shared" si="22"/>
        <v/>
      </c>
    </row>
    <row r="111" spans="1:18" x14ac:dyDescent="0.2">
      <c r="A111" s="3" t="s">
        <v>635</v>
      </c>
      <c r="B111" s="3" t="s">
        <v>636</v>
      </c>
      <c r="C111" s="3" t="s">
        <v>255</v>
      </c>
      <c r="D111" s="3" t="s">
        <v>21</v>
      </c>
      <c r="E111" s="3" t="s">
        <v>637</v>
      </c>
      <c r="F111" s="3" t="s">
        <v>638</v>
      </c>
      <c r="G111" s="3" t="s">
        <v>639</v>
      </c>
      <c r="H111" s="3" t="s">
        <v>76</v>
      </c>
      <c r="I111" s="3" t="s">
        <v>77</v>
      </c>
      <c r="J111" s="3" t="s">
        <v>27</v>
      </c>
      <c r="K111" s="1" t="str">
        <f t="shared" si="15"/>
        <v>Hirschgässlein 11-15 Basel</v>
      </c>
      <c r="L111" s="2" t="str">
        <f t="shared" si="16"/>
        <v>{"fuzzy":"true","results":[]}</v>
      </c>
      <c r="M111" s="2" t="str">
        <f t="shared" si="17"/>
        <v>Adresse nicht eindeutig</v>
      </c>
      <c r="N111" s="2" t="str">
        <f t="shared" si="18"/>
        <v xml:space="preserve"> </v>
      </c>
      <c r="O111" s="2" t="str">
        <f t="shared" si="19"/>
        <v xml:space="preserve"> </v>
      </c>
      <c r="P111" s="2" t="str">
        <f t="shared" si="20"/>
        <v xml:space="preserve"> </v>
      </c>
      <c r="Q111" s="8" t="str">
        <f t="shared" si="21"/>
        <v xml:space="preserve"> </v>
      </c>
      <c r="R111" s="2" t="str">
        <f t="shared" si="22"/>
        <v/>
      </c>
    </row>
    <row r="112" spans="1:18" x14ac:dyDescent="0.2">
      <c r="A112" s="3" t="s">
        <v>640</v>
      </c>
      <c r="B112" s="3" t="s">
        <v>641</v>
      </c>
      <c r="C112" s="3" t="s">
        <v>642</v>
      </c>
      <c r="D112" s="3" t="s">
        <v>21</v>
      </c>
      <c r="E112" s="3" t="s">
        <v>643</v>
      </c>
      <c r="F112" s="3" t="s">
        <v>262</v>
      </c>
      <c r="G112" s="3" t="s">
        <v>644</v>
      </c>
      <c r="H112" s="3" t="s">
        <v>645</v>
      </c>
      <c r="I112" s="3" t="s">
        <v>92</v>
      </c>
      <c r="J112" s="3" t="s">
        <v>27</v>
      </c>
      <c r="K112" s="1" t="str">
        <f t="shared" si="15"/>
        <v>Stollenrain 11 Arlesheim</v>
      </c>
      <c r="L112" s="2" t="str">
        <f t="shared" si="16"/>
        <v>{"results":[{"id":695196,"weight":4,"attrs":{"origin":"address","geom_quadindex":"021100313002113321130","zoomlevel":10,"featureId":"2348779_0","lon":7.615808486938477,"detail":"stollenrain 11 4144 arlesheim 2763 arlesheim ch bl","rank":7,"geom_st_box2d":"BOX(613351.591307557 260338.199339645,613351.591307557 260338.199339645)","lat":47.49367141723633,"num":11,"y":613351.5625,"x":260338.203125,"label":"Stollenrain 11 &lt;b&gt;4144 Arlesheim&lt;/b&gt;"}}]}</v>
      </c>
      <c r="M112" s="2" t="str">
        <f t="shared" si="17"/>
        <v>613351.5625</v>
      </c>
      <c r="N112" s="2" t="str">
        <f t="shared" si="18"/>
        <v>260338.203125</v>
      </c>
      <c r="O112" s="2" t="str">
        <f t="shared" si="19"/>
        <v>7.615808486938477</v>
      </c>
      <c r="P112" s="2" t="str">
        <f t="shared" si="20"/>
        <v>47.49367141723633</v>
      </c>
      <c r="Q112" s="8" t="str">
        <f t="shared" si="21"/>
        <v>Karte</v>
      </c>
      <c r="R112" s="2" t="str">
        <f t="shared" si="22"/>
        <v/>
      </c>
    </row>
    <row r="113" spans="1:18" x14ac:dyDescent="0.2">
      <c r="A113" s="3" t="s">
        <v>646</v>
      </c>
      <c r="B113" s="3" t="s">
        <v>647</v>
      </c>
      <c r="C113" s="3" t="s">
        <v>156</v>
      </c>
      <c r="D113" s="3" t="s">
        <v>21</v>
      </c>
      <c r="E113" s="3" t="s">
        <v>648</v>
      </c>
      <c r="F113" s="3" t="s">
        <v>459</v>
      </c>
      <c r="G113" s="3" t="s">
        <v>649</v>
      </c>
      <c r="H113" s="3" t="s">
        <v>650</v>
      </c>
      <c r="I113" s="3" t="s">
        <v>161</v>
      </c>
      <c r="J113" s="3" t="s">
        <v>27</v>
      </c>
      <c r="K113" s="1" t="str">
        <f t="shared" si="15"/>
        <v>Klinikstrasse 6 Davos Clavadel</v>
      </c>
      <c r="L113" s="2" t="str">
        <f t="shared" si="16"/>
        <v>{"results":[{"id":2023502,"weight":5,"attrs":{"origin":"address","geom_quadindex":"031202220312120202021","zoomlevel":10,"featureId":"1200308_0","lon":9.815471649169922,"detail":"klinikstrasse 6 7272 davos clavadel 3851 davos ch gr","rank":7,"geom_st_box2d":"BOX(781524.079290529 182500.080321285,781524.079290529 182500.080321285)","lat":46.7689323425293,"num":6,"y":781524.0625,"x":182500.078125,"label":"Klinikstrasse 6 &lt;b&gt;7272 Davos Clavadel&lt;/b&gt;"}},{"id":2023507,"weight":5,"attrs":{"origin":"address","geom_quadindex":"031202220312023301133","zoomlevel":10,"featureId":"190150267_0","lon":9.81458568572998,"detail":"klinikstrasse 6.1 7272 davos clavadel 3851 davos ch gr","rank":7,"geom_st_box2d":"BOX(781457.192527595 182474.121632194,781457.192527595 182474.121632194)","lat":46.76871871948242,"num":61,"y":781457.1875,"x":182474.125,"label":"Klinikstrasse 6.1 &lt;b&gt;7272 Davos Clavadel&lt;/b&gt;"}},{"id":2023508,"weight":5,"attrs":{"origin":"address","geom_quadindex":"031202220312032003321","zoomlevel":10,"featureId":"191168891_0","lon":9.81477165222168,"detail":"klinikstrasse 6.2 7272 davos clavadel 3851 davos ch gr","rank":7,"geom_st_box2d":"BOX(781471.07872928 182483.432762286,781471.07872928 182483.432762286)","lat":46.768798828125,"num":62,"y":781471.0625,"x":182483.4375,"label":"Klinikstrasse 6.2 &lt;b&gt;7272 Davos Clavadel&lt;/b&gt;"}},{"id":2023509,"weight":5,"attrs":{"origin":"address","geom_quadindex":"031202220312211133212","zoomlevel":10,"featureId":"191385251_0","lon":9.815406799316406,"detail":"klinikstrasse 6.3 7272 davos clavadel 3851 davos ch gr","rank":7,"geom_st_box2d":"BOX(781520.753589218 182447.571536262,781520.753589218 182447.571536262)","lat":46.768463134765625,"num":63,"y":781520.75,"x":182447.578125,"label":"Klinikstrasse 6.3 &lt;b&gt;7272 Davos Clavadel&lt;/b&gt;"}}]}</v>
      </c>
      <c r="M113" s="2" t="str">
        <f t="shared" si="17"/>
        <v>781524.0625</v>
      </c>
      <c r="N113" s="2" t="str">
        <f t="shared" si="18"/>
        <v>182500.078125</v>
      </c>
      <c r="O113" s="2" t="str">
        <f t="shared" si="19"/>
        <v>9.815471649169922</v>
      </c>
      <c r="P113" s="2" t="str">
        <f t="shared" si="20"/>
        <v>46.7689323425293</v>
      </c>
      <c r="Q113" s="8" t="str">
        <f t="shared" si="21"/>
        <v>Karte</v>
      </c>
      <c r="R113" s="2" t="str">
        <f t="shared" si="22"/>
        <v>uU mehrere Adressen</v>
      </c>
    </row>
    <row r="114" spans="1:18" x14ac:dyDescent="0.2">
      <c r="A114" s="3" t="s">
        <v>651</v>
      </c>
      <c r="B114" s="3" t="s">
        <v>652</v>
      </c>
      <c r="C114" s="3" t="s">
        <v>653</v>
      </c>
      <c r="D114" s="3" t="s">
        <v>21</v>
      </c>
      <c r="E114" s="3" t="s">
        <v>654</v>
      </c>
      <c r="F114" s="3" t="s">
        <v>40</v>
      </c>
      <c r="G114" s="3" t="s">
        <v>655</v>
      </c>
      <c r="H114" s="3" t="s">
        <v>656</v>
      </c>
      <c r="I114" s="3" t="s">
        <v>435</v>
      </c>
      <c r="J114" s="3" t="s">
        <v>27</v>
      </c>
      <c r="K114" s="1" t="str">
        <f t="shared" si="15"/>
        <v>via Crodolo  Brissago</v>
      </c>
      <c r="L114" s="2" t="str">
        <f t="shared" si="16"/>
        <v>{"results":[{"id":728912,"weight":4,"attrs":{"origin":"address","geom_quadindex":"032030302123313031310","zoomlevel":10,"featureId":"191760644_0","lon":8.718228340148926,"detail":"via crodolo  6614 brissago 5097 brissago ch ti","rank":7,"geom_st_box2d":"BOX(698890.906165788 109765.944737593,698890.906165788 109765.944737593)","lat":46.13212203979492,"num":0,"y":698890.875,"x":109765.9453125,"label":"Via Crodolo  &lt;b&gt;6614 Brissago&lt;/b&gt;"}},{"id":728913,"weight":4,"attrs":{"origin":"address","geom_quadindex":"032030302321022122321","zoomlevel":10,"featureId":"191693636_0","lon":8.715479850769043,"detail":"via crodolo  6614 brissago 5097 brissago ch ti","rank":7,"geom_st_box2d":"BOX(698689.000006664 109116.999894082,698689.000006664 109116.999894082)","lat":46.12631607055664,"num":0,"y":698689.0,"x":109117.0,"label":"Via Crodolo  &lt;b&gt;6614 Brissago&lt;/b&gt;"}},{"id":728914,"weight":4,"attrs":{"origin":"address","geom_quadindex":"032030302322232013212","zoomlevel":10,"featureId":"191760663_0","lon":8.713067054748535,"detail":"via crodolo  6614 brissago 5097 brissago ch ti","rank":7,"geom_st_box2d":"BOX(698508.097085986 108773.229894631,698508.097085986 108773.229894631)","lat":46.12324905395508,"num":0,"y":698508.125,"x":108773.2265625,"label":"Via Crodolo  &lt;b&gt;6614 Brissago&lt;/b&gt;"}},{"id":728915,"weight":4,"attrs":{"origin":"address","geom_quadindex":"032030302301120033333","zoomlevel":10,"featureId":"191760623_0","lon":8.717066764831543,"detail":"via crodolo  6614 brissago 5097 brissago ch ti","rank":7,"geom_st_box2d":"BOX(698803.589118322 109614.601574234,698803.589118322 109614.601574234)","lat":46.130775451660156,"num":0,"y":698803.5625,"x":109614.6015625,"label":"Via Crodolo  &lt;b&gt;6614 Brissago&lt;/b&gt;"}},{"id":728916,"weight":4,"attrs":{"origin":"address","geom_quadindex":"032030302303202022302","zoomlevel":10,"featureId":"191607494_0","lon":8.715322494506836,"detail":"via crodolo  6614 brissago 5097 brissago ch ti","rank":7,"geom_st_box2d":"BOX(698674.000472454 109292.999641692,698674.000472454 109292.999641692)","lat":46.127899169921875,"num":0,"y":698674.0,"x":109293.0,"label":"Via Crodolo  &lt;b&gt;6614 Brissago&lt;/b&gt;"}},{"id":728917,"weight":4,"attrs":{"origin":"address","geom_quadindex":"032030302320330110132","zoomlevel":10,"featureId":"191760721_0","lon":8.714808464050293,"detail":"via crodolo  6614 brissago 5097 brissago ch ti","rank":7,"geom_st_box2d":"BOX(698638.306089368 109041.454323518,698638.306089368 109041.454323518)","lat":46.12564468383789,"num":0,"y":698638.3125,"x":109041.453125,"label":"Via Crodolo  &lt;b&gt;6614 Brissago&lt;/b&gt;"}},{"id":728918,"weight":4,"attrs":{"origin":"address","geom_quadindex":"032030302303202022222","zoomlevel":10,"featureId":"191607492_0","lon":8.715296745300293,"detail":"via crodolo  6614 brissago 5097 brissago ch ti","rank":7,"geom_st_box2d":"BOX(698672.000506658 109291.999677935,698672.000506658 109291.999677935)","lat":46.127891540527344,"num":0,"y":698672.0,"x":109292.0,"label":"Via Crodolo  &lt;b&gt;6614 Brissago&lt;/b&gt;"}},{"id":728919,"weight":4,"attrs":{"origin":"address","geom_quadindex":"032030302303220021011","zoomlevel":10,"featureId":"191607493_0","lon":8.715356826782227,"detail":"via crodolo  6614 brissago 5097 brissago ch ti","rank":7,"geom_st_box2d":"BOX(698677.000526717 109270.000324865,698677.000526717 109270.000324865)","lat":46.12769317626953,"num":0,"y":698677.0,"x":109270.0,"label":"Via Crodolo  &lt;b&gt;6614 Brissago&lt;/b&gt;"}},{"id":728920,"weight":4,"attrs":{"origin":"address","geom_quadindex":"032030302123330330313","zoomlevel":10,"featureId":"11190016_0","lon":8.717988014221191,"detail":"via crodolo 1 6614 brissago 5097 brissago ch ti","rank":7,"geom_st_box2d":"BOX(698873.037618994 109721.590133546,698873.037618994 109721.590133546)","lat":46.1317253112793,"num":1,"y":698873.0625,"x":109721.59375,"label":"Via Crodolo 1 &lt;b&gt;6614 Brissago&lt;/b&gt;"}},{"id":728921,"weight":4,"attrs":{"origin":"address","geom_quadindex":"032030302301121211223","zoomlevel":10,"featureId":"11221865_0","lon":8.71741008758545,"detail":"via crodolo 1a 6614 brissago 5097 brissago ch ti","rank":7,"geom_st_box2d":"BOX(698830.198730003 109610.683613744,698830.198730003 109610.683613744)","lat":46.130733489990234,"num":1,"y":698830.1875,"x":109610.6875,"label":"Via Crodolo 1a &lt;b&gt;6614 Brissago&lt;/b&gt;"}},{"id":728922,"weight":4,"attrs":{"origin":"address","geom_quadindex":"032030302123131001202","zoomlevel":10,"featureId":"709264_0","lon":8.718117713928223,"detail":"via crodolo 2 6614 brissago 5097 brissago ch ti","rank":7,"geom_st_box2d":"BOX(698880.817904731 109860.579909389,698880.817904731 109860.579909389)","lat":46.13297653198242,"num":2,"y":698880.8125,"x":109860.578125,"label":"Via Crodolo 2 &lt;b&gt;6614 Brissago&lt;/b&gt;"}},{"id":728923,"weight":4,"attrs":{"origin":"address","geom_quadindex":"032030302303013222300","zoomlevel":10,"featureId":"400006924_0","lon":8.716483116149902,"detail":"via crodolo 3 6614 brissago 5097 brissago ch ti","rank":7,"geom_st_box2d":"BOX(698761.999679369 109396.000289454,698761.999679369 109396.000289454)","lat":46.128814697265625,"num":3,"y":698762.0,"x":109396.0,"label":"Via Crodolo 3 &lt;b&gt;6614 Brissago&lt;/b&gt;"}},{"id":728924,"weight":4,"attrs":{"origin":"address","geom_quadindex":"032030302301100333110","zoomlevel":10,"featureId":"400006936_0","lon":8.717260360717773,"detail":"via crodolo 4 6614 brissago 5097 brissago ch ti","rank":7,"geom_st_box2d":"BOX(698817.798705814 109661.442117669,698817.798705814 109661.442117669)","lat":46.131195068359375,"num":4,"y":698817.8125,"x":109661.4453125,"label":"Via Crodolo 4 &lt;b&gt;6614 Brissago&lt;/b&gt;"}},{"id":728925,"weight":4,"attrs":{"origin":"address","geom_quadindex":"032030302301122010123","zoomlevel":10,"featureId":"11119312_0","lon":8.71700382232666,"detail":"via crodolo 4a 6614 brissago 5097 brissago ch ti","rank":7,"geom_st_box2d":"BOX(698799.000258022 109598.000088922,698799.000258022 109598.000088922)","lat":46.1306266784668,"num":4,"y":698799.0,"x":109598.0,"label":"Via Crodolo 4a &lt;b&gt;6614 Brissago&lt;/b&gt;"}},{"id":728926,"weight":4,"attrs":{"origin":"address","geom_quadindex":"032030302303023020023","zoomlevel":10,"featureId":"190076940_0","lon":8.715699195861816,"detail":"via crodolo 4b 6614 brissago 5097 brissago ch ti","rank":7,"geom_st_box2d":"BOX(698702.061773026 109356.501647369,698702.061773026 109356.501647369)","lat":46.12846755981445,"num":4,"y":698702.0625,"x":109356.5,"label":"Via Crodolo 4b &lt;b&gt;6614 Brissago&lt;/b&gt;"}},{"id":728927,"weight":4,"attrs":{"origin":"address","geom_quadindex":"032030302303032013121","zoomlevel":10,"featureId":"11190187_0","lon":8.716242790222168,"detail":"via crodolo 5 6614 brissago 5097 brissago ch ti","rank":7,"geom_st_box2d":"BOX(698744.001108458 109360.44141179,698744.001108458 109360.44141179)","lat":46.12849807739258,"num":5,"y":698744.0,"x":109360.4453125,"label":"Via Crodolo 5 &lt;b&gt;6614 Brissago&lt;/b&gt;"}},{"id":728928,"weight":4,"attrs":{"origin":"address","geom_quadindex":"032030302303203003122","zoomlevel":10,"featureId":"11190148_0","lon":8.715751647949219,"detail":"via crodolo 6 6614 brissago 5097 brissago ch ti","rank":7,"geom_st_box2d":"BOX(698706.981934334 109301.353294295,698706.981934334 109301.353294295)","lat":46.12797164916992,"num":6,"y":698707.0,"x":109301.3515625,"label":"Via Crodolo 6 &lt;b&gt;6614 Brissago&lt;/b&gt;"}},{"id":728929,"weight":4,"attrs":{"origin":"address","geom_quadindex":"032030302303210000231","zoomlevel":10,"featureId":"274000120_0","lon":8.716081619262695,"detail":"via crodolo 7 6614 brissago 5097 brissago ch ti","rank":7,"geom_st_box2d":"BOX(698732.0004112 109333.000272051,698732.0004112 109333.000272051)","lat":46.12825393676758,"num":7,"y":698732.0,"x":109333.0,"label":"Via Crodolo 7 &lt;b&gt;6614 Brissago&lt;/b&gt;"}},{"id":728930,"weight":4,"attrs":{"origin":"address","geom_quadindex":"032030302303200022331","zoomlevel":10,"featureId":"11190015_0","lon":8.715346336364746,"detail":"via crodolo 8 6614 brissago 5097 brissago ch ti","rank":7,"geom_st_box2d":"BOX(698675.362326464 109322.152759864,698675.362326464 109322.152759864)","lat":46.1281623840332,"num":8,"y":698675.375,"x":109322.15625,"label":"Via Crodolo 8 &lt;b&gt;6614 Brissago&lt;/b&gt;"}},{"id":728931,"weight":4,"attrs":{"origin":"address","geom_quadindex":"032030302303223120010","zoomlevel":10,"featureId":"11190562_0","lon":8.715869903564453,"detail":"via crodolo 9 6614 brissago 5097 brissago ch ti","rank":7,"geom_st_box2d":"BOX(698717.149038677 109240.376102866,698717.149038677 109240.376102866)","lat":46.12742233276367,"num":9,"y":698717.125,"x":109240.375,"label":"Via Crodolo 9 &lt;b&gt;6614 Brissago&lt;/b&gt;"}},{"id":728932,"weight":4,"attrs":{"origin":"address","geom_quadindex":"032030302320113100001","zoomlevel":10,"featureId":"190169897_0","lon":8.715092658996582,"detail":"via crodolo 10a 6614 brissago 5097 brissago ch ti","rank":7,"geom_st_box2d":"BOX(698657.873159866 109189.396810045,698657.873159866 109189.396810045)","lat":46.12697219848633,"num":10,"y":698657.875,"x":109189.3984375,"label":"Via Crodolo 10a &lt;b&gt;6614 Brissago&lt;/b&gt;"}},{"id":728933,"weight":4,"attrs":{"origin":"address","geom_quadindex":"032030302303222022023","zoomlevel":10,"featureId":"11119315_0","lon":8.71529483795166,"detail":"via crodolo 10c 6614 brissago 5097 brissago ch ti","rank":7,"geom_st_box2d":"BOX(698672.764738785 109235.477377154,698672.764738785 109235.477377154)","lat":46.127384185791016,"num":10,"y":698672.75,"x":109235.4765625,"label":"Via Crodolo 10c &lt;b&gt;6614 Brissago&lt;/b&gt;"}},{"id":728934,"weight":4,"attrs":{"origin":"address","geom_quadindex":"032030302303222300232","zoomlevel":10,"featureId":"11119316_0","lon":8.71548843383789,"detail":"via crodolo 10d 6614 brissago 5097 brissago ch ti","rank":7,"geom_st_box2d":"BOX(698687.862536586 109230.035494661,698687.862536586 109230.035494661)","lat":46.1273307800293,"num":10,"y":698687.875,"x":109230.0390625,"label":"Via Crodolo 10d &lt;b&gt;6614 Brissago&lt;/b&gt;"}},{"id":729190,"weight":4,"attrs":{"origin":"address","geom_quadindex":"032030302321000221031","zoomlevel":10,"featureId":"11119317_0","lon":8.71534538269043,"detail":"via crodolo 10e 6614 brissago 5097 brissago ch ti","rank":7,"geom_st_box2d":"BOX(698677.30284353 109195.426568941,698677.30284353 109195.426568941)","lat":46.12702178955078,"num":10,"y":698677.3125,"x":109195.4296875,"label":"Via Crodolo 10e &lt;b&gt;6614 Brissago&lt;/b&gt;"}},{"id":729191,"weight":4,"attrs":{"origin":"address","geom_quadindex":"032030302302333331022","zoomlevel":10,"featureId":"400006896_0","lon":8.715235710144043,"detail":"via crodolo 10f 6614 brissago 5097 brissago ch ti","rank":7,"geom_st_box2d":"BOX(698668.382850902 109224.655716378,698668.382850902 109224.655716378)","lat":46.12728500366211,"num":10,"y":698668.375,"x":109224.65625,"label":"Via Crodolo 10f &lt;b&gt;6614 Brissago&lt;/b&gt;"}},{"id":729192,"weight":4,"attrs":{"origin":"address","geom_quadindex":"032030302303223223131","zoomlevel":10,"featureId":"11190013_0","lon":8.715753555297852,"detail":"via crodolo 11 6614 brissago 5097 brissago ch ti","rank":7,"geom_st_box2d":"BOX(698708.473255994 109221.232702758,698708.473255994 109221.232702758)","lat":46.12725067138672,"num":11,"y":698708.5,"x":109221.234375,"label":"Via Crodolo 11 &lt;b&gt;6614 Brissago&lt;/b&gt;"}},{"id":729193,"weight":4,"attrs":{"origin":"address","geom_quadindex":"032030302321020001010","zoomlevel":10,"featureId":"11119874_0","lon":8.715330123901367,"detail":"via crodolo 12a 6614 brissago 5097 brissago ch ti","rank":7,"geom_st_box2d":"BOX(698676.743003941 109160.137633,698676.743003941 109160.137633)","lat":46.126705169677734,"num":12,"y":698676.75,"x":109160.140625,"label":"Via Crodolo 12a &lt;b&gt;6614 Brissago&lt;/b&gt;"}},{"id":729194,"weight":4,"attrs":{"origin":"address","geom_quadindex":"032030302321200221222","zoomlevel":10,"featureId":"400006913_0","lon":8.715302467346191,"detail":"via crodolo 12b 6614 brissago 5097 brissago ch ti","rank":7,"geom_st_box2d":"BOX(698675.953377522 109076.160163485,698675.953377522 109076.160163485)","lat":46.12594985961914,"num":12,"y":698675.9375,"x":109076.1640625,"label":"Via Crodolo 12b &lt;b&gt;6614 Brissago&lt;/b&gt;"}},{"id":729195,"weight":4,"attrs":{"origin":"address","geom_quadindex":"032030302321001203323","zoomlevel":10,"featureId":"11190014_0","lon":8.715730667114258,"detail":"via crodolo 13 6614 brissago 5097 brissago ch ti","rank":7,"geom_st_box2d":"BOX(698707.128380385 109197.206429794,698707.128380385 109197.206429794)","lat":46.12703323364258,"num":13,"y":698707.125,"x":109197.203125,"label":"Via Crodolo 13 &lt;b&gt;6614 Brissago&lt;/b&gt;"}},{"id":729196,"weight":4,"attrs":{"origin":"address","geom_quadindex":"032030302320333112331","zoomlevel":10,"featureId":"400006918_0","lon":8.715187072753906,"detail":"via crodolo 14 6614 brissago 5097 brissago ch ti","rank":7,"geom_st_box2d":"BOX(698668.163791808 109006.992269543,698668.163791808 109006.992269543)","lat":46.125328063964844,"num":14,"y":698668.1875,"x":109006.9921875,"label":"Via Crodolo 14 &lt;b&gt;6614 Brissago&lt;/b&gt;"}},{"id":729197,"weight":4,"attrs":{"origin":"address","geom_quadindex":"032030302322313001231","zoomlevel":10,"featureId":"11189992_0","lon":8.714885711669922,"detail":"via crodolo 15 6614 brissago 5097 brissago ch ti","rank":7,"geom_st_box2d":"BOX(698647.694837524 108835.117506044,698647.694837524 108835.117506044)","lat":46.12378692626953,"num":15,"y":698647.6875,"x":108835.1171875,"label":"Via Crodolo 15 &lt;b&gt;6614 Brissago&lt;/b&gt;"}},{"id":729198,"weight":4,"attrs":{"origin":"address","geom_quadindex":"032030302322112330010","zoomlevel":10,"featureId":"11119321_0","lon":8.714764595031738,"detail":"via crodolo 16 6614 brissago 5097 brissago ch ti","rank":7,"geom_st_box2d":"BOX(698636.674580528 108933.034592192,698636.674580528 108933.034592192)","lat":46.12466812133789,"num":16,"y":698636.6875,"x":108933.03125,"label":"Via Crodolo 16 &lt;b&gt;6614 Brissago&lt;/b&gt;"}},{"id":729199,"weight":4,"attrs":{"origin":"address","geom_quadindex":"032030302322330022010","zoomlevel":10,"featureId":"274002949_0","lon":8.714449882507324,"detail":"via crodolo 17 6614 brissago 5097 brissago ch ti","rank":7,"geom_st_box2d":"BOX(698614.575415026 108797.428815386,698614.575415026 108797.428815386)","lat":46.123451232910156,"num":17,"y":698614.5625,"x":108797.4296875,"label":"Via Crodolo 17 &lt;b&gt;6614 Brissago&lt;/b&gt;"}},{"id":729200,"weight":4,"attrs":{"origin":"address","geom_quadindex":"032030302322301320111","zoomlevel":10,"featureId":"11119322_0","lon":8.7142972946167,"detail":"via crodolo 18 6614 brissago 5097 brissago ch ti","rank":7,"geom_st_box2d":"BOX(698602.000477129 108844.999348151,698602.000477129 108844.999348151)","lat":46.12388229370117,"num":18,"y":698602.0,"x":108845.0,"label":"Via Crodolo 18 &lt;b&gt;6614 Brissago&lt;/b&gt;"}},{"id":729201,"weight":4,"attrs":{"origin":"address","geom_quadindex":"032030302322232323331","zoomlevel":10,"featureId":"400006922_0","lon":8.713188171386719,"detail":"via crodolo 20 6614 brissago 5097 brissago ch ti","rank":7,"geom_st_box2d":"BOX(698517.806995113 108750.850579063,698517.806995113 108750.850579063)","lat":46.123046875,"num":20,"y":698517.8125,"x":108750.8515625,"label":"Via Crodolo 20 &lt;b&gt;6614 Brissago&lt;/b&gt;"}},{"id":729202,"weight":4,"attrs":{"origin":"address","geom_quadindex":"032030320100011101030","zoomlevel":10,"featureId":"400006888_0","lon":8.713539123535156,"detail":"via crodolo 21 6614 brissago 5097 brissago ch ti","rank":7,"geom_st_box2d":"BOX(698544.962584406 108748.894566357,698544.962584406 108748.894566357)","lat":46.123023986816406,"num":21,"y":698544.9375,"x":108748.8984375,"label":"Via Crodolo 21 &lt;b&gt;6614 Brissago&lt;/b&gt;"}},{"id":729203,"weight":4,"attrs":{"origin":"address","geom_quadindex":"032030320100011202313","zoomlevel":10,"featureId":"400006889_0","lon":8.71332836151123,"detail":"via crodolo 21b 6614 brissago 5097 brissago ch ti","rank":7,"geom_st_box2d":"BOX(698528.999878332 108729.000244016,698528.999878332 108729.000244016)","lat":46.12284851074219,"num":21,"y":698529.0,"x":108729.0,"label":"Via Crodolo 21b &lt;b&gt;6614 Brissago&lt;/b&gt;"}},{"id":729204,"weight":4,"attrs":{"origin":"address","geom_quadindex":"032030302322231122102","zoomlevel":10,"featureId":"400006923_0","lon":8.713512420654297,"detail":"via crodolo 22 6614 brissago 5097 brissago ch ti","rank":7,"geom_st_box2d":"BOX(698542.1465105 108796.999039826,698542.1465105 108796.999039826)","lat":46.12345886230469,"num":22,"y":698542.125,"x":108797.0,"label":"Via Crodolo 22 &lt;b&gt;6614 Brissago&lt;/b&gt;"}},{"id":729205,"weight":4,"attrs":{"origin":"address","geom_quadindex":"032030320100012103312","zoomlevel":10,"featureId":"11190196_0","lon":8.713173866271973,"detail":"via crodolo 23a 6614 brissago 5097 brissago ch ti","rank":7,"geom_st_box2d":"BOX(698517.316094543 108714.682730968,698517.316094543 108714.682730968)","lat":46.12272262573242,"num":23,"y":698517.3125,"x":108714.6796875,"label":"Via Crodolo 23a &lt;b&gt;6614 Brissago&lt;/b&gt;"}},{"id":729206,"weight":4,"attrs":{"origin":"address","geom_quadindex":"032030320100012121200","zoomlevel":10,"featureId":"11119323_0","lon":8.71313762664795,"detail":"via crodolo 23b 6614 brissago 5097 brissago ch ti","rank":7,"geom_st_box2d":"BOX(698514.537146086 108711.311845528,698514.537146086 108711.311845528)","lat":46.1226921081543,"num":23,"y":698514.5625,"x":108711.3125,"label":"Via Crodolo 23b &lt;b&gt;6614 Brissago&lt;/b&gt;"}},{"id":729207,"weight":4,"attrs":{"origin":"address","geom_quadindex":"032030320100021002110","zoomlevel":10,"featureId":"11119324_0","lon":8.71255111694336,"detail":"via crodolo 24 6614 brissago 5097 brissago ch ti","rank":7,"geom_st_box2d":"BOX(698469.597906676 108687.312724028,698469.597906676 108687.312724028)","lat":46.12248229980469,"num":24,"y":698469.625,"x":108687.3125,"label":"Via Crodolo 24 &lt;b&gt;6614 Brissago&lt;/b&gt;"}},{"id":729208,"weight":4,"attrs":{"origin":"address","geom_quadindex":"032030320100030012102","zoomlevel":10,"featureId":"274002946_0","lon":8.713016510009766,"detail":"via crodolo 25 6614 brissago 5097 brissago ch ti","rank":7,"geom_st_box2d":"BOX(698505.535348762 108686.843646656,698505.535348762 108686.843646656)","lat":46.122474670410156,"num":25,"y":698505.5625,"x":108686.84375,"label":"Via Crodolo 25 &lt;b&gt;6614 Brissago&lt;/b&gt;"}},{"id":729209,"weight":4,"attrs":{"origin":"address","geom_quadindex":"032030320011311300312","zoomlevel":10,"featureId":"11119325_0","lon":8.7119722366333,"detail":"via crodolo 26 6614 brissago 5097 brissago ch ti","rank":7,"geom_st_box2d":"BOX(698426.009794918 108615.622095092,698426.009794918 108615.622095092)","lat":46.12184524536133,"num":26,"y":698426.0,"x":108615.625,"label":"Via Crodolo 26 &lt;b&gt;6614 Brissago&lt;/b&gt;"}},{"id":729210,"weight":4,"attrs":{"origin":"address","geom_quadindex":"032030320011312112112","zoomlevel":10,"featureId":"11119326_0","lon":8.711684226989746,"detail":"via crodolo 30 6614 brissago 5097 brissago ch ti","rank":7,"geom_st_box2d":"BOX(698404.00019412 108598.999669252,698404.00019412 108598.999669252)","lat":46.12169647216797,"num":30,"y":698404.0,"x":108599.0,"label":"Via Crodolo 30 &lt;b&gt;6614 Brissago&lt;/b&gt;"}},{"id":729211,"weight":4,"attrs":{"origin":"address","geom_quadindex":"032030320011330312220","zoomlevel":10,"featureId":"11119875_0","lon":8.71163558959961,"detail":"via crodolo 32 6614 brissago 5097 brissago ch ti","rank":7,"geom_st_box2d":"BOX(698400.999382075 108553.000121488,698400.999382075 108553.000121488)","lat":46.12128448486328,"num":32,"y":698401.0,"x":108553.0,"label":"Via Crodolo 32 &lt;b&gt;6614 Brissago&lt;/b&gt;"}},{"id":729212,"weight":4,"attrs":{"origin":"address","geom_quadindex":"032030320011330231020","zoomlevel":10,"featureId":"11119327_0","lon":8.711493492126465,"detail":"via crodolo 34 6614 brissago 5097 brissago ch ti","rank":7,"geom_st_box2d":"BOX(698389.999565449 108551.000207884,698389.999565449 108551.000207884)","lat":46.12126922607422,"num":34,"y":698390.0,"x":108551.0,"label":"Via Crodolo 34 &lt;b&gt;6614 Brissago&lt;/b&gt;"}},{"id":729213,"weight":4,"attrs":{"origin":"address","geom_quadindex":"032030320011321131103","zoomlevel":10,"featureId":"11119328_0","lon":8.71134090423584,"detail":"via crodolo 36 6614 brissago 5097 brissago ch ti","rank":7,"geom_st_box2d":"BOX(698377.999711631 108565.999763437,698377.999711631 108565.999763437)","lat":46.12140655517578,"num":36,"y":698378.0,"x":108566.0,"label":"Via Crodolo 36 &lt;b&gt;6614 Brissago&lt;/b&gt;"}}]}</v>
      </c>
      <c r="M114" s="2" t="str">
        <f t="shared" si="17"/>
        <v>698890.875</v>
      </c>
      <c r="N114" s="2" t="str">
        <f t="shared" si="18"/>
        <v>109765.9453125</v>
      </c>
      <c r="O114" s="2" t="str">
        <f t="shared" si="19"/>
        <v>8.718228340148926</v>
      </c>
      <c r="P114" s="2" t="str">
        <f t="shared" si="20"/>
        <v>46.13212203979492</v>
      </c>
      <c r="Q114" s="8" t="str">
        <f t="shared" si="21"/>
        <v>Karte</v>
      </c>
      <c r="R114" s="2" t="str">
        <f t="shared" si="22"/>
        <v>uU mehrere Adressen</v>
      </c>
    </row>
    <row r="115" spans="1:18" x14ac:dyDescent="0.2">
      <c r="A115" s="3" t="s">
        <v>657</v>
      </c>
      <c r="B115" s="3" t="s">
        <v>658</v>
      </c>
      <c r="C115" s="3" t="s">
        <v>255</v>
      </c>
      <c r="D115" s="3" t="s">
        <v>21</v>
      </c>
      <c r="E115" s="3" t="s">
        <v>659</v>
      </c>
      <c r="F115" s="3" t="s">
        <v>660</v>
      </c>
      <c r="G115" s="3" t="s">
        <v>661</v>
      </c>
      <c r="H115" s="3" t="s">
        <v>662</v>
      </c>
      <c r="I115" s="3" t="s">
        <v>435</v>
      </c>
      <c r="J115" s="3" t="s">
        <v>27</v>
      </c>
      <c r="K115" s="1" t="str">
        <f t="shared" si="15"/>
        <v>via Grumo 16 Gravesano</v>
      </c>
      <c r="L115" s="2" t="str">
        <f t="shared" si="16"/>
        <v>{"results":[{"id":983119,"weight":5,"attrs":{"origin":"address","geom_quadindex":"032033121230102330102","zoomlevel":10,"featureId":"11100436_0","lon":8.923990249633789,"detail":"via grumo 16 6929 gravesano 5187 gravesano ch ti","rank":7,"geom_st_box2d":"BOX(714985.000507423 99792.0001935631,714985.000507423 99792.0001935631)","lat":46.03986358642578,"num":16,"y":714985.0,"x":99792.0,"label":"Via Grumo 16 &lt;b&gt;6929 Gravesano&lt;/b&gt;"}}]}</v>
      </c>
      <c r="M115" s="2" t="str">
        <f t="shared" si="17"/>
        <v>714985.0</v>
      </c>
      <c r="N115" s="2" t="str">
        <f t="shared" si="18"/>
        <v>99792.0</v>
      </c>
      <c r="O115" s="2" t="str">
        <f t="shared" si="19"/>
        <v>8.923990249633789</v>
      </c>
      <c r="P115" s="2" t="str">
        <f t="shared" si="20"/>
        <v>46.03986358642578</v>
      </c>
      <c r="Q115" s="8" t="str">
        <f t="shared" si="21"/>
        <v>Karte</v>
      </c>
      <c r="R115" s="2" t="str">
        <f t="shared" si="22"/>
        <v/>
      </c>
    </row>
    <row r="116" spans="1:18" x14ac:dyDescent="0.2">
      <c r="A116" s="3" t="s">
        <v>663</v>
      </c>
      <c r="B116" s="3" t="s">
        <v>664</v>
      </c>
      <c r="C116" s="3" t="s">
        <v>665</v>
      </c>
      <c r="D116" s="3" t="s">
        <v>21</v>
      </c>
      <c r="E116" s="3" t="s">
        <v>666</v>
      </c>
      <c r="F116" s="3" t="s">
        <v>40</v>
      </c>
      <c r="G116" s="3" t="s">
        <v>667</v>
      </c>
      <c r="H116" s="3" t="s">
        <v>668</v>
      </c>
      <c r="I116" s="3" t="s">
        <v>70</v>
      </c>
      <c r="J116" s="3" t="s">
        <v>27</v>
      </c>
      <c r="K116" s="1" t="str">
        <f t="shared" si="15"/>
        <v>Badstrasse  Schinznach Bad</v>
      </c>
      <c r="L116" s="2" t="str">
        <f t="shared" si="16"/>
        <v>{"results":[{"id":819005,"weight":3,"attrs":{"origin":"address","geom_quadindex":"021111323032221231101","zoomlevel":10,"featureId":"573172_0","lon":8.166438102722168,"detail":"badstrasse 1 5116 schinznach bad 4095 brugg ch ag","rank":7,"geom_st_box2d":"BOX(654886.711464403 255974.109030174,654886.711464403 255974.109030174)","lat":47.452266693115234,"num":1,"y":654886.6875,"x":255974.109375,"label":"Badstrasse 1 &lt;b&gt;5116 Schinznach Bad&lt;/b&gt;"}},{"id":819006,"weight":3,"attrs":{"origin":"address","geom_quadindex":"021111323032223312003","zoomlevel":10,"featureId":"573173_0","lon":8.16655158996582,"detail":"badstrasse 1a 5116 schinznach bad 4095 brugg ch ag","rank":7,"geom_st_box2d":"BOX(654895.544621717 255947.636334226,654895.544621717 255947.636334226)","lat":47.4520263671875,"num":1,"y":654895.5625,"x":255947.640625,"label":"Badstrasse 1a &lt;b&gt;5116 Schinznach Bad&lt;/b&gt;"}},{"id":819007,"weight":3,"attrs":{"origin":"address","geom_quadindex":"021111323032202230001","zoomlevel":10,"featureId":"573174_0","lon":8.165977478027344,"detail":"badstrasse 3 5116 schinznach bad 4095 brugg ch ag","rank":7,"geom_st_box2d":"BOX(654851.668346594 256003.236231438,654851.668346594 256003.236231438)","lat":47.45252990722656,"num":3,"y":654851.6875,"x":256003.234375,"label":"Badstrasse 3 &lt;b&gt;5116 Schinznach Bad&lt;/b&gt;"}},{"id":819278,"weight":3,"attrs":{"origin":"address","geom_quadindex":"021111323030222013112","zoomlevel":10,"featureId":"573169_0","lon":8.166078567504883,"detail":"badstrasse 26 5116 schinznach bad 4095 brugg ch ag","rank":7,"geom_st_box2d":"BOX(654857.508049562 256196.970291666,654857.508049562 256196.970291666)","lat":47.45427322387695,"num":26,"y":654857.5,"x":256196.96875,"label":"Badstrasse 26 &lt;b&gt;5116 Schinznach Bad&lt;/b&gt;"}},{"id":819283,"weight":3,"attrs":{"origin":"address","geom_quadindex":"021111323030202231220","zoomlevel":10,"featureId":"573170_0","lon":8.166048049926758,"detail":"badstrasse 30 5116 schinznach bad 4095 brugg ch ag","rank":7,"geom_st_box2d":"BOX(654854.893805711 256234.66703976,654854.893805711 256234.66703976)","lat":47.454612731933594,"num":30,"y":654854.875,"x":256234.671875,"label":"Badstrasse 30 &lt;b&gt;5116 Schinznach Bad&lt;/b&gt;"}},{"id":819293,"weight":3,"attrs":{"origin":"address","geom_quadindex":"021111323012223123302","zoomlevel":10,"featureId":"11004190_0","lon":8.166582107543945,"detail":"badstrasse 40 5116 schinznach bad 4095 brugg ch ag","rank":7,"geom_st_box2d":"BOX(654893.414467855 256421.86774463,654893.414467855 256421.86774463)","lat":47.456295013427734,"num":40,"y":654893.4375,"x":256421.875,"label":"Badstrasse 40 &lt;b&gt;5116 Schinznach Bad&lt;/b&gt;"}},{"id":819558,"weight":3,"attrs":{"origin":"address","geom_quadindex":"021111323012021200212","zoomlevel":10,"featureId":"573193_0","lon":8.166345596313477,"detail":"badstrasse 50 5116 schinznach bad 4095 brugg ch ag","rank":7,"geom_st_box2d":"BOX(654874.224686314 256565.0018139,654874.224686314 256565.0018139)","lat":47.45758056640625,"num":50,"y":654874.25,"x":256565.0,"label":"Badstrasse 50 &lt;b&gt;5116 Schinznach Bad&lt;/b&gt;"}},{"id":819559,"weight":3,"attrs":{"origin":"address","geom_quadindex":"021111323012001120120","zoomlevel":10,"featureId":"573192_0","lon":8.1665620803833,"detail":"badstrasse 50 5116 schinznach bad 4095 brugg ch ag","rank":7,"geom_st_box2d":"BOX(654889.922310522 256632.206924206,654889.922310522 256632.206924206)","lat":47.458187103271484,"num":50,"y":654889.9375,"x":256632.203125,"label":"Badstrasse 50 &lt;b&gt;5116 Schinznach Bad&lt;/b&gt;"}},{"id":819560,"weight":3,"attrs":{"origin":"address","geom_quadindex":"021111323003133203001","zoomlevel":10,"featureId":"573171_0","lon":8.165607452392578,"detail":"badstrasse 52 5116 schinznach bad 4095 brugg ch ag","rank":7,"geom_st_box2d":"BOX(654818.846987295 256533.973872638,654818.846987295 256533.973872638)","lat":47.457305908203125,"num":52,"y":654818.875,"x":256533.96875,"label":"Badstrasse 52 &lt;b&gt;5116 Schinznach Bad&lt;/b&gt;"}},{"id":819561,"weight":3,"attrs":{"origin":"address","geom_quadindex":"021111323003102221131","zoomlevel":10,"featureId":"573194_0","lon":8.164483070373535,"detail":"badstrasse 55 5116 schinznach bad 4095 brugg ch ag","rank":7,"geom_st_box2d":"BOX(654733.58247176 256588.418954034,654733.58247176 256588.418954034)","lat":47.45780563354492,"num":55,"y":654733.5625,"x":256588.421875,"label":"Badstrasse 55 &lt;b&gt;5116 Schinznach Bad&lt;/b&gt;"}},{"id":819562,"weight":3,"attrs":{"origin":"address","geom_quadindex":"021111323003100301211","zoomlevel":10,"featureId":"573245_0","lon":8.16465950012207,"detail":"badstrasse 59 5116 schinznach bad 4095 brugg ch ag","rank":7,"geom_st_box2d":"BOX(654746.583210423 256623.748009747,654746.583210423 256623.748009747)","lat":47.45812225341797,"num":59,"y":654746.5625,"x":256623.75,"label":"Badstrasse 59 &lt;b&gt;5116 Schinznach Bad&lt;/b&gt;"}},{"id":819563,"weight":3,"attrs":{"origin":"address","geom_quadindex":"021111323001320000220","zoomlevel":10,"featureId":"11004081_0","lon":8.164406776428223,"detail":"badstrasse 61 5116 schinznach bad 4095 brugg ch ag","rank":7,"geom_st_box2d":"BOX(654726.809097364 256696.327710253,654726.809097364 256696.327710253)","lat":47.45877456665039,"num":61,"y":654726.8125,"x":256696.328125,"label":"Badstrasse 61 &lt;b&gt;5116 Schinznach Bad&lt;/b&gt;"}},{"id":819564,"weight":3,"attrs":{"origin":"address","geom_quadindex":"021111323010203231112","zoomlevel":10,"featureId":"573242_0","lon":8.166532516479492,"detail":"badstrasse 66 5116 schinznach bad 4095 brugg ch ag","rank":7,"geom_st_box2d":"BOX(654887.049955806 256705.809679702,654887.049955806 256705.809679702)","lat":47.45884704589844,"num":66,"y":654887.0625,"x":256705.8125,"label":"Badstrasse 66 &lt;b&gt;5116 Schinznach Bad&lt;/b&gt;"}},{"id":819565,"weight":3,"attrs":{"origin":"address","geom_quadindex":"021111323010233023310","zoomlevel":10,"featureId":"573241_0","lon":8.167208671569824,"detail":"badstrasse 70 5116 schinznach bad 4095 brugg ch ag","rank":7,"geom_st_box2d":"BOX(654938.480039702 256656.874725672,654938.480039702 256656.874725672)","lat":47.458404541015625,"num":70,"y":654938.5,"x":256656.875,"label":"Badstrasse 70 &lt;b&gt;5116 Schinznach Bad&lt;/b&gt;"}}]}</v>
      </c>
      <c r="M116" s="2" t="str">
        <f t="shared" si="17"/>
        <v>654886.6875</v>
      </c>
      <c r="N116" s="2" t="str">
        <f t="shared" si="18"/>
        <v>255974.109375</v>
      </c>
      <c r="O116" s="2" t="str">
        <f t="shared" si="19"/>
        <v>8.166438102722168</v>
      </c>
      <c r="P116" s="2" t="str">
        <f t="shared" si="20"/>
        <v>47.452266693115234</v>
      </c>
      <c r="Q116" s="8" t="str">
        <f t="shared" si="21"/>
        <v>Karte</v>
      </c>
      <c r="R116" s="2" t="str">
        <f t="shared" si="22"/>
        <v>uU mehrere Adressen</v>
      </c>
    </row>
    <row r="117" spans="1:18" x14ac:dyDescent="0.2">
      <c r="A117" s="3" t="s">
        <v>669</v>
      </c>
      <c r="B117" s="3" t="s">
        <v>670</v>
      </c>
      <c r="C117" s="3" t="s">
        <v>292</v>
      </c>
      <c r="D117" s="3" t="s">
        <v>21</v>
      </c>
      <c r="E117" s="3" t="s">
        <v>671</v>
      </c>
      <c r="F117" s="3" t="s">
        <v>228</v>
      </c>
      <c r="G117" s="3" t="s">
        <v>672</v>
      </c>
      <c r="H117" s="3" t="s">
        <v>673</v>
      </c>
      <c r="I117" s="3" t="s">
        <v>70</v>
      </c>
      <c r="J117" s="3" t="s">
        <v>27</v>
      </c>
      <c r="K117" s="1" t="str">
        <f t="shared" si="15"/>
        <v>Mutschellenstrasse 2 Bellikon</v>
      </c>
      <c r="L117" s="2" t="str">
        <f t="shared" si="16"/>
        <v>{"results":[{"id":351872,"weight":4,"attrs":{"origin":"address","geom_quadindex":"030002122013320122220","zoomlevel":10,"featureId":"536886_0","lon":8.343677520751953,"detail":"mutschellenstrasse 2 5454 bellikon 4022 bellikon ch ag","rank":7,"geom_st_box2d":"BOX(668335.111993126 248950.778832607,668335.111993126 248950.778832607)","lat":47.387840270996094,"num":2,"y":668335.125,"x":248950.78125,"label":"Mutschellenstrasse 2 &lt;b&gt;5454 Bellikon&lt;/b&gt;"}},{"id":351882,"weight":2,"attrs":{"origin":"address","geom_quadindex":"030002122120000302330","zoomlevel":10,"featureId":"536805_0","lon":8.345254898071289,"detail":"mutschellenstrasse 20 5454 bellikon 4022 bellikon ch ag","rank":7,"geom_st_box2d":"BOX(668454.963972304 248885.064719567,668454.963972304 248885.064719567)","lat":47.387237548828125,"num":20,"y":668454.9375,"x":248885.0625,"label":"Mutschellenstrasse 20 &lt;b&gt;5454 Bellikon&lt;/b&gt;"}},{"id":351883,"weight":2,"attrs":{"origin":"address","geom_quadindex":"030002122120010201123","zoomlevel":10,"featureId":"536803_0","lon":8.345884323120117,"detail":"mutschellenstrasse 21 5454 bellikon 4022 bellikon ch ag","rank":7,"geom_st_box2d":"BOX(668502.444919404 248890.090480803,668502.444919404 248890.090480803)","lat":47.38727951049805,"num":21,"y":668502.4375,"x":248890.09375,"label":"Mutschellenstrasse 21 &lt;b&gt;5454 Bellikon&lt;/b&gt;"}},{"id":351884,"weight":2,"attrs":{"origin":"address","geom_quadindex":"030002122120003332032","zoomlevel":10,"featureId":"11002227_0","lon":8.34571361541748,"detail":"mutschellenstrasse 22 5454 bellikon 4022 bellikon ch ag","rank":7,"geom_st_box2d":"BOX(668490.049454879 248849.84476269,668490.049454879 248849.84476269)","lat":47.38691711425781,"num":22,"y":668490.0625,"x":248849.84375,"label":"Mutschellenstrasse 22 &lt;b&gt;5454 Bellikon&lt;/b&gt;"}},{"id":351885,"weight":2,"attrs":{"origin":"address","geom_quadindex":"030002122120011120131","zoomlevel":10,"featureId":"536819_0","lon":8.346426010131836,"detail":"mutschellenstrasse 23 5454 bellikon 4022 bellikon ch ag","rank":7,"geom_st_box2d":"BOX(668543.251832173 248897.761093611,668543.251832173 248897.761093611)","lat":47.38734436035156,"num":23,"y":668543.25,"x":248897.765625,"label":"Mutschellenstrasse 23 &lt;b&gt;5454 Bellikon&lt;/b&gt;"}},{"id":351886,"weight":2,"attrs":{"origin":"address","geom_quadindex":"030002122120013023311","zoomlevel":10,"featureId":"536802_0","lon":8.34627914428711,"detail":"mutschellenstrasse 25a 5454 bellikon 4022 bellikon ch ag","rank":7,"geom_st_box2d":"BOX(668532.55427335 248863.903326383,668532.55427335 248863.903326383)","lat":47.38703918457031,"num":25,"y":668532.5625,"x":248863.90625,"label":"Mutschellenstrasse 25a &lt;b&gt;5454 Bellikon&lt;/b&gt;"}},{"id":351887,"weight":2,"attrs":{"origin":"address","geom_quadindex":"030002122120013213022","zoomlevel":10,"featureId":"536802_1","lon":8.346334457397461,"detail":"mutschellenstrasse 25b 5454 bellikon 4022 bellikon ch ag","rank":7,"geom_st_box2d":"BOX(668536.791363591 248857.078484195,668536.791363591 248857.078484195)","lat":47.38697814941406,"num":25,"y":668536.8125,"x":248857.078125,"label":"Mutschellenstrasse 25b &lt;b&gt;5454 Bellikon&lt;/b&gt;"}},{"id":351888,"weight":2,"attrs":{"origin":"address","geom_quadindex":"030002122120013330022","zoomlevel":10,"featureId":"536802_2","lon":8.346475601196289,"detail":"mutschellenstrasse 25c 5454 bellikon 4022 bellikon ch ag","rank":7,"geom_st_box2d":"BOX(668547.488411953 248853.471714323,668547.488411953 248853.471714323)","lat":47.38694381713867,"num":25,"y":668547.5,"x":248853.46875,"label":"Mutschellenstrasse 25c &lt;b&gt;5454 Bellikon&lt;/b&gt;"}}]}</v>
      </c>
      <c r="M117" s="2" t="str">
        <f t="shared" si="17"/>
        <v>668335.125</v>
      </c>
      <c r="N117" s="2" t="str">
        <f t="shared" si="18"/>
        <v>248950.78125</v>
      </c>
      <c r="O117" s="2" t="str">
        <f t="shared" si="19"/>
        <v>8.343677520751953</v>
      </c>
      <c r="P117" s="2" t="str">
        <f t="shared" si="20"/>
        <v>47.387840270996094</v>
      </c>
      <c r="Q117" s="8" t="str">
        <f t="shared" si="21"/>
        <v>Karte</v>
      </c>
      <c r="R117" s="2" t="str">
        <f t="shared" si="22"/>
        <v>uU mehrere Adressen</v>
      </c>
    </row>
    <row r="118" spans="1:18" x14ac:dyDescent="0.2">
      <c r="A118" s="3" t="s">
        <v>674</v>
      </c>
      <c r="B118" s="3" t="s">
        <v>675</v>
      </c>
      <c r="C118" s="3" t="s">
        <v>80</v>
      </c>
      <c r="D118" s="3" t="s">
        <v>21</v>
      </c>
      <c r="E118" s="3" t="s">
        <v>676</v>
      </c>
      <c r="F118" s="3" t="s">
        <v>127</v>
      </c>
      <c r="G118" s="3" t="s">
        <v>677</v>
      </c>
      <c r="H118" s="3" t="s">
        <v>678</v>
      </c>
      <c r="I118" s="3" t="s">
        <v>161</v>
      </c>
      <c r="J118" s="3" t="s">
        <v>27</v>
      </c>
      <c r="K118" s="1" t="str">
        <f t="shared" si="15"/>
        <v>Herman Burchard Strasse 1 Davos Wolfgang</v>
      </c>
      <c r="L118" s="2" t="str">
        <f t="shared" si="16"/>
        <v>{"results":[{"id":2021218,"weight":7,"attrs":{"origin":"address","geom_quadindex":"031202032010131301213","zoomlevel":10,"featureId":"1200980_0","lon":9.85642147064209,"detail":"herman-burchard-strasse 1 7265 davos wolfgang 3851 davos ch gr","rank":7,"geom_st_box2d":"BOX(784443.948466258 189299.0629114,784443.948466258 189299.0629114)","lat":46.829261779785156,"num":1,"y":784443.9375,"x":189299.0625,"label":"Herman-Burchard-Strasse 1 &lt;b&gt;7265 Davos Wolfgang&lt;/b&gt;"}},{"id":2021219,"weight":7,"attrs":{"origin":"address","geom_quadindex":"031202032010310233121","zoomlevel":10,"featureId":"191847787_0","lon":9.855925559997559,"detail":"herman-burchard-strasse 1 7265 davos wolfgang 3851 davos ch gr","rank":7,"geom_st_box2d":"BOX(784408.182350241 189231.127018726,784408.182350241 189231.127018726)","lat":46.82865905761719,"num":1,"y":784408.1875,"x":189231.125,"label":"Herman-Burchard-Strasse 1 &lt;b&gt;7265 Davos Wolfgang&lt;/b&gt;"}},{"id":2021227,"weight":7,"attrs":{"origin":"address","geom_quadindex":"031202032010310203331","zoomlevel":10,"featureId":"190133556_0","lon":9.855844497680664,"detail":"herman-burchard-strasse 1.2 7265 davos wolfgang 3851 davos ch gr","rank":7,"geom_st_box2d":"BOX(784401.828486144 189236.481986582,784401.828486144 189236.481986582)","lat":46.82870864868164,"num":12,"y":784401.8125,"x":189236.484375,"label":"Herman-Burchard-Strasse 1.2 &lt;b&gt;7265 Davos Wolfgang&lt;/b&gt;"}},{"id":2021228,"weight":7,"attrs":{"origin":"address","geom_quadindex":"031202032010112323112","zoomlevel":10,"featureId":"190855590_0","lon":9.856060981750488,"detail":"herman-burchard-strasse 1.3 7265 davos wolfgang 3851 davos ch gr","rank":7,"geom_st_box2d":"BOX(784415.771026741 189319.495758087,784415.771026741 189319.495758087)","lat":46.82945251464844,"num":13,"y":784415.75,"x":189319.5,"label":"Herman-Burchard-Strasse 1.3 &lt;b&gt;7265 Davos Wolfgang&lt;/b&gt;"}},{"id":2021489,"weight":7,"attrs":{"origin":"address","geom_quadindex":"031202032010232133103","zoomlevel":10,"featureId":"3173313_0","lon":9.854551315307617,"detail":"herman-burchard-strasse 2.1 7265 davos wolfgang 3851 davos ch gr","rank":7,"geom_st_box2d":"BOX(784305.460311426 189158.335231127,784305.460311426 189158.335231127)","lat":46.828033447265625,"num":21,"y":784305.4375,"x":189158.328125,"label":"Herman-Burchard-Strasse 2.1 &lt;b&gt;7265 Davos Wolfgang&lt;/b&gt;"}}]}</v>
      </c>
      <c r="M118" s="2" t="str">
        <f t="shared" si="17"/>
        <v>784443.9375</v>
      </c>
      <c r="N118" s="2" t="str">
        <f t="shared" si="18"/>
        <v>189299.0625</v>
      </c>
      <c r="O118" s="2" t="str">
        <f t="shared" si="19"/>
        <v>9.85642147064209</v>
      </c>
      <c r="P118" s="2" t="str">
        <f t="shared" si="20"/>
        <v>46.829261779785156</v>
      </c>
      <c r="Q118" s="8" t="str">
        <f t="shared" si="21"/>
        <v>Karte</v>
      </c>
      <c r="R118" s="2" t="str">
        <f t="shared" si="22"/>
        <v>uU mehrere Adressen</v>
      </c>
    </row>
    <row r="119" spans="1:18" x14ac:dyDescent="0.2">
      <c r="A119" s="3" t="s">
        <v>679</v>
      </c>
      <c r="B119" s="3" t="s">
        <v>680</v>
      </c>
      <c r="C119" s="3" t="s">
        <v>681</v>
      </c>
      <c r="D119" s="3" t="s">
        <v>21</v>
      </c>
      <c r="E119" s="3" t="s">
        <v>682</v>
      </c>
      <c r="F119" s="3" t="s">
        <v>127</v>
      </c>
      <c r="G119" s="3" t="s">
        <v>683</v>
      </c>
      <c r="H119" s="3" t="s">
        <v>684</v>
      </c>
      <c r="I119" s="3" t="s">
        <v>334</v>
      </c>
      <c r="J119" s="3" t="s">
        <v>27</v>
      </c>
      <c r="K119" s="1" t="str">
        <f t="shared" si="15"/>
        <v>Maggenberg 1 Tafers</v>
      </c>
      <c r="L119" s="2" t="str">
        <f t="shared" si="16"/>
        <v>{"results":[{"id":1349397,"weight":4,"attrs":{"origin":"address","geom_quadindex":"021212312312012211132","zoomlevel":10,"featureId":"3073425_0","lon":7.212348937988281,"detail":"maggenberg 1 1712 tafers 2306 tafers ch fr","rank":7,"geom_st_box2d":"BOX(582728.801445742 184407.677424465,582728.801445742 184407.677424465)","lat":46.81060028076172,"num":1,"y":582728.8125,"x":184407.671875,"label":"Maggenberg 1 &lt;b&gt;1712 Tafers&lt;/b&gt;"}},{"id":1349402,"weight":6,"attrs":{"origin":"address","geom_quadindex":"021212312311232333002","zoomlevel":10,"featureId":"235557821_0","lon":7.215571403503418,"detail":"maggenbergmatte 1 1712 tafers 2306 tafers ch fr","rank":7,"geom_st_box2d":"BOX(582974.883616736 184455.958975736,582974.883616736 184455.958975736)","lat":46.81104278564453,"num":1,"y":582974.875,"x":184455.953125,"label":"Maggenbergmatte 1 &lt;b&gt;1712 Tafers&lt;/b&gt;"}},{"id":1349411,"weight":6,"attrs":{"origin":"address","geom_quadindex":"021212312311203230311","zoomlevel":10,"featureId":"1546603_0","lon":7.2149882316589355,"detail":"maggenbergstrasse 1 1712 tafers 2306 tafers ch fr","rank":7,"geom_st_box2d":"BOX(582930.558638136 184517.001873082,582930.558638136 184517.001873082)","lat":46.811588287353516,"num":1,"y":582930.5625,"x":184517.0,"label":"Maggenbergstrasse 1 &lt;b&gt;1712 Tafers&lt;/b&gt;"}},{"id":1349398,"weight":2,"attrs":{"origin":"address","geom_quadindex":"021212312312030023310","zoomlevel":10,"featureId":"1546583_0","lon":7.212256908416748,"detail":"maggenberg 1c 1712 tafers 2306 tafers ch fr","rank":7,"geom_st_box2d":"BOX(582721.714605114 184381.60812287,582721.714605114 184381.60812287)","lat":46.81036376953125,"num":1,"y":582721.6875,"x":184381.609375,"label":"Maggenberg 1c &lt;b&gt;1712 Tafers&lt;/b&gt;"}},{"id":1349399,"weight":2,"attrs":{"origin":"address","geom_quadindex":"021212312312033013111","zoomlevel":10,"featureId":"191395291_0","lon":7.212742328643799,"detail":"maggenberg 1d 1712 tafers 2306 tafers ch fr","rank":7,"geom_st_box2d":"BOX(582758.696734833 184361.397051398,582758.696734833 184361.397051398)","lat":46.810184478759766,"num":1,"y":582758.6875,"x":184361.390625,"label":"Maggenberg 1d &lt;b&gt;1712 Tafers&lt;/b&gt;"}},{"id":1349410,"weight":2,"attrs":{"origin":"address","geom_quadindex":"021212312313021032222","zoomlevel":10,"featureId":"235557743_0","lon":7.214956283569336,"detail":"maggenbergmatte 11 1712 tafers 2306 tafers ch fr","rank":7,"geom_st_box2d":"BOX(582927.737773671 184380.270706448,582927.737773671 184380.270706448)","lat":46.810359954833984,"num":11,"y":582927.75,"x":184380.265625,"label":"Maggenbergmatte 11 &lt;b&gt;1712 Tafers&lt;/b&gt;"}},{"id":1349416,"weight":2,"attrs":{"origin":"address","geom_quadindex":"021212312133203212111","zoomlevel":10,"featureId":"235557548_0","lon":7.214980602264404,"detail":"maggenbergstrasse 11 1712 tafers 2306 tafers ch fr","rank":7,"geom_st_box2d":"BOX(582930.676514293 184756.745038018,582930.676514293 184756.745038018)","lat":46.813743591308594,"num":11,"y":582930.6875,"x":184756.75,"label":"Maggenbergstrasse 11 &lt;b&gt;1712 Tafers&lt;/b&gt;"}},{"id":1349417,"weight":2,"attrs":{"origin":"address","geom_quadindex":"021212312133230033200","zoomlevel":10,"featureId":"235557551_0","lon":7.21536922454834,"detail":"maggenbergstrasse 15 1712 tafers 2306 tafers ch fr","rank":7,"geom_st_box2d":"BOX(582960.276792176 184733.027641057,582960.276792176 184733.027641057)","lat":46.813533782958984,"num":15,"y":582960.25,"x":184733.03125,"label":"Maggenbergstrasse 15 &lt;b&gt;1712 Tafers&lt;/b&gt;"}},{"id":1349403,"weight":1,"attrs":{"origin":"address","geom_quadindex":"021212312312111330111","zoomlevel":10,"featureId":"191630298_0","lon":7.214420795440674,"detail":"maggenbergmatte 2 1712 tafers 2306 tafers ch fr","rank":7,"geom_st_box2d":"BOX(582886.998711716 184430.995673525,582886.998711716 184430.995673525)","lat":46.810813903808594,"num":2,"y":582887.0,"x":184431.0,"label":"Maggenbergmatte 2 &lt;b&gt;1712 Tafers&lt;/b&gt;"}},{"id":1349400,"weight":1,"attrs":{"origin":"address","geom_quadindex":"021212312330100333003","zoomlevel":10,"featureId":"1546585_0","lon":7.213284969329834,"detail":"maggenberg 3 1712 tafers 2306 tafers ch fr","rank":7,"geom_st_box2d":"BOX(582799.625779854 184192.386678285,582799.625779854 184192.386678285)","lat":46.80866622924805,"num":3,"y":582799.625,"x":184192.390625,"label":"Maggenberg 3 &lt;b&gt;1712 Tafers&lt;/b&gt;"}},{"id":1349404,"weight":1,"attrs":{"origin":"address","geom_quadindex":"021212312313013020200","zoomlevel":10,"featureId":"235557820_0","lon":7.2156219482421875,"detail":"maggenbergmatte 3 1712 tafers 2306 tafers ch fr","rank":7,"geom_st_box2d":"BOX(582978.640556319 184414.315080401,582978.640556319 184414.315080401)","lat":46.810665130615234,"num":3,"y":582978.625,"x":184414.3125,"label":"Maggenbergmatte 3 &lt;b&gt;1712 Tafers&lt;/b&gt;"}},{"id":1349412,"weight":1,"attrs":{"origin":"address","geom_quadindex":"021212312311023232311","zoomlevel":10,"featureId":"1546604_0","lon":7.214987277984619,"detail":"maggenbergstrasse 3 1712 tafers 2306 tafers ch fr","rank":7,"geom_st_box2d":"BOX(582930.651608177 184571.785911929,582930.651608177 184571.785911929)","lat":46.81208038330078,"num":3,"y":582930.625,"x":184571.78125,"label":"Maggenbergstrasse 3 &lt;b&gt;1712 Tafers&lt;/b&gt;"}},{"id":1349405,"weight":1,"attrs":{"origin":"address","geom_quadindex":"021212312312113332020","zoomlevel":10,"featureId":"191630299_0","lon":7.214376926422119,"detail":"maggenbergmatte 4 1712 tafers 2306 tafers ch fr","rank":7,"geom_st_box2d":"BOX(582883.577803716 184397.176533692,582883.577803716 184397.176533692)","lat":46.810508728027344,"num":4,"y":582883.5625,"x":184397.171875,"label":"Maggenbergmatte 4 &lt;b&gt;1712 Tafers&lt;/b&gt;"}},{"id":1349406,"weight":1,"attrs":{"origin":"address","geom_quadindex":"021212312313031202101","zoomlevel":10,"featureId":"235557741_0","lon":7.2156524658203125,"detail":"maggenbergmatte 5 1712 tafers 2306 tafers ch fr","rank":7,"geom_st_box2d":"BOX(582980.870530646 184375.877148371,582980.870530646 184375.877148371)","lat":46.81032180786133,"num":5,"y":582980.875,"x":184375.875,"label":"Maggenbergmatte 5 &lt;b&gt;1712 Tafers&lt;/b&gt;"}},{"id":1349413,"weight":1,"attrs":{"origin":"address","geom_quadindex":"021212312311021012111","zoomlevel":10,"featureId":"1546605_0","lon":7.214984893798828,"detail":"maggenbergstrasse 5 1712 tafers 2306 tafers ch fr","rank":7,"geom_st_box2d":"BOX(582930.606582353 184625.062946724,582930.606582353 184625.062946724)","lat":46.81256103515625,"num":5,"y":582930.625,"x":184625.0625,"label":"Maggenbergstrasse 5 &lt;b&gt;1712 Tafers&lt;/b&gt;"}},{"id":1349407,"weight":1,"attrs":{"origin":"address","geom_quadindex":"021212312312131323201","zoomlevel":10,"featureId":"191630300_0","lon":7.214337348937988,"detail":"maggenbergmatte 6 1712 tafers 2306 tafers ch fr","rank":7,"geom_st_box2d":"BOX(582880.437887245 184366.616402609,582880.437887245 184366.616402609)","lat":46.81023406982422,"num":6,"y":582880.4375,"x":184366.609375,"label":"Maggenbergmatte 6 &lt;b&gt;1712 Tafers&lt;/b&gt;"}},{"id":1349401,"weight":1,"attrs":{"origin":"address","geom_quadindex":"021212312330003012021","zoomlevel":10,"featureId":"1546586_0","lon":7.2118988037109375,"detail":"maggenberg 7 1712 tafers 2306 tafers ch fr","rank":7,"geom_st_box2d":"BOX(582693.797182356 184184.86542119,582693.797182356 184184.86542119)","lat":46.80859375,"num":7,"y":582693.8125,"x":184184.859375,"label":"Maggenberg 7 &lt;b&gt;1712 Tafers&lt;/b&gt;"}},{"id":1349408,"weight":1,"attrs":{"origin":"address","geom_quadindex":"021212312311223223111","zoomlevel":10,"featureId":"235557822_0","lon":7.214941501617432,"detail":"maggenbergmatte 7 1712 tafers 2306 tafers ch fr","rank":7,"geom_st_box2d":"BOX(582926.83775702 184456.750737226,582926.83775702 184456.750737226)","lat":46.8110466003418,"num":7,"y":582926.8125,"x":184456.75,"label":"Maggenbergmatte 7 &lt;b&gt;1712 Tafers&lt;/b&gt;"}},{"id":1349414,"weight":1,"attrs":{"origin":"address","geom_quadindex":"021212312311001023123","zoomlevel":10,"featureId":"3073329_0","lon":7.214926719665527,"detail":"maggenbergstrasse 7 1712 tafers 2306 tafers ch fr","rank":7,"geom_st_box2d":"BOX(582926.323662505 184674.843886495,582926.323662505 184674.843886495)","lat":46.81300735473633,"num":7,"y":582926.3125,"x":184674.84375,"label":"Maggenbergstrasse 7 &lt;b&gt;1712 Tafers&lt;/b&gt;"}},{"id":1349409,"weight":1,"attrs":{"origin":"address","geom_quadindex":"021212312313003003000","zoomlevel":10,"featureId":"235557742_0","lon":7.214906215667725,"detail":"maggenbergmatte 9 1712 tafers 2306 tafers ch fr","rank":7,"geom_st_box2d":"BOX(582924.021841702 184419.824636091,582924.021841702 184419.824636091)","lat":46.81071472167969,"num":9,"y":582924.0,"x":184419.828125,"label":"Maggenbergmatte 9 &lt;b&gt;1712 Tafers&lt;/b&gt;"}},{"id":1349415,"weight":1,"attrs":{"origin":"address","geom_quadindex":"021212312133220320123","zoomlevel":10,"featureId":"235557549_0","lon":7.214684963226318,"detail":"maggenbergstrasse 9 1712 tafers 2306 tafers ch fr","rank":7,"geom_st_box2d":"BOX(582907.998093075 184722.295535565,582907.998093075 184722.295535565)","lat":46.81343460083008,"num":9,"y":582908.0,"x":184722.296875,"label":"Maggenbergstrasse 9 &lt;b&gt;1712 Tafers&lt;/b&gt;"}}]}</v>
      </c>
      <c r="M119" s="2" t="str">
        <f t="shared" si="17"/>
        <v>582728.8125</v>
      </c>
      <c r="N119" s="2" t="str">
        <f t="shared" si="18"/>
        <v>184407.671875</v>
      </c>
      <c r="O119" s="2" t="str">
        <f t="shared" si="19"/>
        <v>7.212348937988281</v>
      </c>
      <c r="P119" s="2" t="str">
        <f t="shared" si="20"/>
        <v>46.81060028076172</v>
      </c>
      <c r="Q119" s="8" t="str">
        <f t="shared" si="21"/>
        <v>Karte</v>
      </c>
      <c r="R119" s="2" t="str">
        <f t="shared" si="22"/>
        <v>uU mehrere Adressen</v>
      </c>
    </row>
    <row r="120" spans="1:18" x14ac:dyDescent="0.2">
      <c r="A120" s="3" t="s">
        <v>685</v>
      </c>
      <c r="B120" s="3" t="s">
        <v>686</v>
      </c>
      <c r="C120" s="3" t="s">
        <v>687</v>
      </c>
      <c r="D120" s="3" t="s">
        <v>21</v>
      </c>
      <c r="E120" s="3" t="s">
        <v>688</v>
      </c>
      <c r="F120" s="3" t="s">
        <v>294</v>
      </c>
      <c r="G120" s="3" t="s">
        <v>689</v>
      </c>
      <c r="H120" s="3" t="s">
        <v>690</v>
      </c>
      <c r="I120" s="3" t="s">
        <v>70</v>
      </c>
      <c r="J120" s="3" t="s">
        <v>27</v>
      </c>
      <c r="K120" s="1" t="str">
        <f t="shared" si="15"/>
        <v>Bahnhofstrasse 19 Rheinfelden</v>
      </c>
      <c r="L120" s="2" t="str">
        <f t="shared" si="16"/>
        <v>{"results":[{"id":1450844,"weight":4,"attrs":{"origin":"address","geom_quadindex":"021101112201322133203","zoomlevel":10,"featureId":"609602_0","lon":7.792382717132568,"detail":"bahnhofstrasse 19 4310 rheinfelden 4258 rheinfelden ch ag","rank":7,"geom_st_box2d":"BOX(626627.758690905 266968.856338762,626627.758690905 266968.856338762)","lat":47.55290222167969,"num":19,"y":626627.75,"x":266968.84375,"label":"Bahnhofstrasse 19 &lt;b&gt;4310 Rheinfelden&lt;/b&gt;"}},{"id":1450845,"weight":4,"attrs":{"origin":"address","geom_quadindex":"021101112201321313202","zoomlevel":10,"featureId":"263019499_0","lon":7.792766094207764,"detail":"bahnhofstrasse 19 4310 rheinfelden 4258 rheinfelden ch ag","rank":7,"geom_st_box2d":"BOX(626656.513344454 266991.078588688,626656.513344454 266991.078588688)","lat":47.5531005859375,"num":19,"y":626656.5,"x":266991.09375,"label":"Bahnhofstrasse 19 &lt;b&gt;4310 Rheinfelden&lt;/b&gt;"}},{"id":1450846,"weight":4,"attrs":{"origin":"address","geom_quadindex":"021101112201330213203","zoomlevel":10,"featureId":"263003950_0","lon":7.792972087860107,"detail":"bahnhofstrasse 19 4310 rheinfelden 4258 rheinfelden ch ag","rank":7,"geom_st_box2d":"BOX(626672.026286604 266990.773752301,626672.026286604 266990.773752301)","lat":47.553096771240234,"num":19,"y":626672.0,"x":266990.78125,"label":"Bahnhofstrasse 19 &lt;b&gt;4310 Rheinfelden&lt;/b&gt;"}}]}</v>
      </c>
      <c r="M120" s="2" t="str">
        <f t="shared" si="17"/>
        <v>626627.75</v>
      </c>
      <c r="N120" s="2" t="str">
        <f t="shared" si="18"/>
        <v>266968.84375</v>
      </c>
      <c r="O120" s="2" t="str">
        <f t="shared" si="19"/>
        <v>7.792382717132568</v>
      </c>
      <c r="P120" s="2" t="str">
        <f t="shared" si="20"/>
        <v>47.55290222167969</v>
      </c>
      <c r="Q120" s="8" t="str">
        <f t="shared" si="21"/>
        <v>Karte</v>
      </c>
      <c r="R120" s="2" t="str">
        <f t="shared" si="22"/>
        <v>uU mehrere Adressen</v>
      </c>
    </row>
    <row r="121" spans="1:18" x14ac:dyDescent="0.2">
      <c r="A121" s="3" t="s">
        <v>691</v>
      </c>
      <c r="B121" s="3" t="s">
        <v>692</v>
      </c>
      <c r="C121" s="3" t="s">
        <v>292</v>
      </c>
      <c r="D121" s="3" t="s">
        <v>21</v>
      </c>
      <c r="E121" s="3" t="s">
        <v>693</v>
      </c>
      <c r="F121" s="3" t="s">
        <v>694</v>
      </c>
      <c r="G121" s="3" t="s">
        <v>83</v>
      </c>
      <c r="H121" s="3" t="s">
        <v>84</v>
      </c>
      <c r="I121" s="3" t="s">
        <v>85</v>
      </c>
      <c r="J121" s="3" t="s">
        <v>27</v>
      </c>
      <c r="K121" s="1" t="str">
        <f t="shared" si="15"/>
        <v>Witellikerstrasse 40 Zürich</v>
      </c>
      <c r="L121" s="2" t="str">
        <f t="shared" si="16"/>
        <v>{"results":[{"id":291257,"weight":4,"attrs":{"origin":"address","geom_quadindex":"030003303130112020203","zoomlevel":10,"featureId":"2369667_0","lon":8.576312065124512,"detail":"witellikerstrasse 40 8008 zuerich 261 zuerich ch zh","rank":7,"geom_st_box2d":"BOX(685957.98595404 245117.299702222,685957.98595404 245117.299702222)","lat":47.35129928588867,"num":40,"y":685958.0,"x":245117.296875,"label":"Witellikerstrasse 40 &lt;b&gt;8008 Z\u00fcrich&lt;/b&gt;"}},{"id":291258,"weight":2,"attrs":{"origin":"address","geom_quadindex":"030003303130110010213","zoomlevel":10,"featureId":"302010734_0","lon":8.576424598693848,"detail":"witellikerstrasse 40a 8008 zuerich 261 zuerich ch zh","rank":7,"geom_st_box2d":"BOX(685965.942689721 245153.817685237,685965.942689721 245153.817685237)","lat":47.351627349853516,"num":40,"y":685965.9375,"x":245153.8125,"label":"Witellikerstrasse 40a &lt;b&gt;8008 Z\u00fcrich&lt;/b&gt;"}},{"id":291259,"weight":2,"attrs":{"origin":"address","geom_quadindex":"030003303130130021103","zoomlevel":10,"featureId":"302031379_0","lon":8.576374053955078,"detail":"witellikerstrasse 40b 8008 zuerich 261 zuerich ch zh","rank":7,"geom_st_box2d":"BOX(685963.055190547 245089.780758539,685963.055190547 245089.780758539)","lat":47.351051330566406,"num":40,"y":685963.0625,"x":245089.78125,"label":"Witellikerstrasse 40b &lt;b&gt;8008 Z\u00fcrich&lt;/b&gt;"}},{"id":291260,"weight":2,"attrs":{"origin":"address","geom_quadindex":"030003303130131023230","zoomlevel":10,"featureId":"302010730_0","lon":8.576744079589844,"detail":"witellikerstrasse 40c 8008 zuerich 261 zuerich ch zh","rank":7,"geom_st_box2d":"BOX(685991.150336727 245083.759877631,685991.150336727 245083.759877631)","lat":47.35099411010742,"num":40,"y":685991.125,"x":245083.765625,"label":"Witellikerstrasse 40c &lt;b&gt;8008 Z\u00fcrich&lt;/b&gt;"}}]}</v>
      </c>
      <c r="M121" s="2" t="str">
        <f t="shared" si="17"/>
        <v>685958.0</v>
      </c>
      <c r="N121" s="2" t="str">
        <f t="shared" si="18"/>
        <v>245117.296875</v>
      </c>
      <c r="O121" s="2" t="str">
        <f t="shared" si="19"/>
        <v>8.576312065124512</v>
      </c>
      <c r="P121" s="2" t="str">
        <f t="shared" si="20"/>
        <v>47.35129928588867</v>
      </c>
      <c r="Q121" s="8" t="str">
        <f t="shared" si="21"/>
        <v>Karte</v>
      </c>
      <c r="R121" s="2" t="str">
        <f t="shared" si="22"/>
        <v>uU mehrere Adressen</v>
      </c>
    </row>
    <row r="122" spans="1:18" x14ac:dyDescent="0.2">
      <c r="A122" s="3" t="s">
        <v>695</v>
      </c>
      <c r="B122" s="3" t="s">
        <v>696</v>
      </c>
      <c r="C122" s="3" t="s">
        <v>20</v>
      </c>
      <c r="D122" s="3" t="s">
        <v>21</v>
      </c>
      <c r="E122" s="3" t="s">
        <v>697</v>
      </c>
      <c r="F122" s="3" t="s">
        <v>187</v>
      </c>
      <c r="G122" s="3" t="s">
        <v>698</v>
      </c>
      <c r="H122" s="3" t="s">
        <v>699</v>
      </c>
      <c r="I122" s="3" t="s">
        <v>700</v>
      </c>
      <c r="J122" s="3" t="s">
        <v>27</v>
      </c>
      <c r="K122" s="1" t="str">
        <f t="shared" si="15"/>
        <v>Schöngrünstrasse 42 Solothurn</v>
      </c>
      <c r="L122" s="2" t="str">
        <f t="shared" si="16"/>
        <v>{"results":[{"id":2110454,"weight":4,"attrs":{"origin":"address","geom_quadindex":"021120320200332112031","zoomlevel":10,"featureId":"1766286_0","lon":7.54024076461792,"detail":"schoengruenstrasse 42 4500 solothurn 2601 solothurn ch so","rank":7,"geom_st_box2d":"BOX(607699.312699673 227602.480402981,607699.312699673 227602.480402981)","lat":47.19932556152344,"num":42,"y":607699.3125,"x":227602.484375,"label":"Sch\u00f6ngr\u00fcnstrasse 42 &lt;b&gt;4500 Solothurn&lt;/b&gt;"}}]}</v>
      </c>
      <c r="M122" s="2" t="str">
        <f t="shared" si="17"/>
        <v>607699.3125</v>
      </c>
      <c r="N122" s="2" t="str">
        <f t="shared" si="18"/>
        <v>227602.484375</v>
      </c>
      <c r="O122" s="2" t="str">
        <f t="shared" si="19"/>
        <v>7.54024076461792</v>
      </c>
      <c r="P122" s="2" t="str">
        <f t="shared" si="20"/>
        <v>47.19932556152344</v>
      </c>
      <c r="Q122" s="8" t="str">
        <f t="shared" si="21"/>
        <v>Karte</v>
      </c>
      <c r="R122" s="2" t="str">
        <f t="shared" si="22"/>
        <v/>
      </c>
    </row>
    <row r="123" spans="1:18" x14ac:dyDescent="0.2">
      <c r="A123" s="3" t="s">
        <v>701</v>
      </c>
      <c r="B123" s="3" t="s">
        <v>64</v>
      </c>
      <c r="C123" s="3" t="s">
        <v>118</v>
      </c>
      <c r="D123" s="3" t="s">
        <v>21</v>
      </c>
      <c r="E123" s="3" t="s">
        <v>66</v>
      </c>
      <c r="F123" s="3" t="s">
        <v>67</v>
      </c>
      <c r="G123" s="3" t="s">
        <v>445</v>
      </c>
      <c r="H123" s="3" t="s">
        <v>69</v>
      </c>
      <c r="I123" s="3" t="s">
        <v>70</v>
      </c>
      <c r="J123" s="3" t="s">
        <v>27</v>
      </c>
      <c r="K123" s="1" t="str">
        <f t="shared" si="15"/>
        <v>Tellstrasse 25 Aarau</v>
      </c>
      <c r="L123" s="2" t="str">
        <f t="shared" si="16"/>
        <v>{"fuzzy":"true","results":[]}</v>
      </c>
      <c r="M123" s="2" t="str">
        <f t="shared" si="17"/>
        <v>Adresse nicht eindeutig</v>
      </c>
      <c r="N123" s="2" t="str">
        <f t="shared" si="18"/>
        <v xml:space="preserve"> </v>
      </c>
      <c r="O123" s="2" t="str">
        <f t="shared" si="19"/>
        <v xml:space="preserve"> </v>
      </c>
      <c r="P123" s="2" t="str">
        <f t="shared" si="20"/>
        <v xml:space="preserve"> </v>
      </c>
      <c r="Q123" s="8" t="str">
        <f t="shared" si="21"/>
        <v xml:space="preserve"> </v>
      </c>
      <c r="R123" s="2" t="str">
        <f t="shared" si="22"/>
        <v/>
      </c>
    </row>
    <row r="124" spans="1:18" x14ac:dyDescent="0.2">
      <c r="A124" s="3" t="s">
        <v>702</v>
      </c>
      <c r="B124" s="3" t="s">
        <v>703</v>
      </c>
      <c r="C124" s="3" t="s">
        <v>80</v>
      </c>
      <c r="D124" s="3" t="s">
        <v>21</v>
      </c>
      <c r="E124" s="3" t="s">
        <v>704</v>
      </c>
      <c r="F124" s="3" t="s">
        <v>705</v>
      </c>
      <c r="G124" s="3" t="s">
        <v>346</v>
      </c>
      <c r="H124" s="3" t="s">
        <v>347</v>
      </c>
      <c r="I124" s="3" t="s">
        <v>85</v>
      </c>
      <c r="J124" s="3" t="s">
        <v>27</v>
      </c>
      <c r="K124" s="1" t="str">
        <f t="shared" si="15"/>
        <v>Alte Landstrasse 70 Kilchberg ZH</v>
      </c>
      <c r="L124" s="2" t="str">
        <f t="shared" si="16"/>
        <v>{"results":[{"id":1278296,"weight":7,"attrs":{"origin":"address","geom_quadindex":"030003320320011111100","zoomlevel":10,"featureId":"210214205_0","lon":8.543972969055176,"detail":"alte landstrasse 70 8802 kilchberg zh 135 kilchberg _zh_ ch zh","rank":7,"geom_st_box2d":"BOX(683553.356309185 242343.459136909,683553.356309185 242343.459136909)","lat":47.326663970947266,"num":70,"y":683553.375,"x":242343.453125,"label":"Alte Landstrasse 70 &lt;b&gt;8802 Kilchberg ZH&lt;/b&gt;"}},{"id":1278297,"weight":7,"attrs":{"origin":"address","geom_quadindex":"030003320320011111100","zoomlevel":10,"featureId":"210214206_0","lon":8.543972969055176,"detail":"alte landstrasse 70 8802 kilchberg zh 135 kilchberg _zh_ ch zh","rank":7,"geom_st_box2d":"BOX(683553.356309185 242343.459136909,683553.356309185 242343.459136909)","lat":47.326663970947266,"num":70,"y":683553.375,"x":242343.453125,"label":"Alte Landstrasse 70 &lt;b&gt;8802 Kilchberg ZH&lt;/b&gt;"}},{"id":1278298,"weight":7,"attrs":{"origin":"address","geom_quadindex":"030003320302032300110","zoomlevel":10,"featureId":"210214202_0","lon":8.543474197387695,"detail":"alte landstrasse 70 8802 kilchberg zh 135 kilchberg _zh_ ch zh","rank":7,"geom_st_box2d":"BOX(683513.80460489 242475.211499857,683513.80460489 242475.211499857)","lat":47.32785415649414,"num":70,"y":683513.8125,"x":242475.21875,"label":"Alte Landstrasse 70 &lt;b&gt;8802 Kilchberg ZH&lt;/b&gt;"}},{"id":1278299,"weight":7,"attrs":{"origin":"address","geom_quadindex":"030003320320001012221","zoomlevel":10,"featureId":"210214204_0","lon":8.542932510375977,"detail":"alte landstrasse 70 8802 kilchberg zh 135 kilchberg _zh_ ch zh","rank":7,"geom_st_box2d":"BOX(683474.761712316 242337.128692151,683474.761712316 242337.128692151)","lat":47.32661819458008,"num":70,"y":683474.75,"x":242337.125,"label":"Alte Landstrasse 70 &lt;b&gt;8802 Kilchberg ZH&lt;/b&gt;"}},{"id":1278300,"weight":7,"attrs":{"origin":"address","geom_quadindex":"030003320320001120313","zoomlevel":10,"featureId":"57734_0","lon":8.543067932128906,"detail":"alte landstrasse 70 8802 kilchberg zh 135 kilchberg _zh_ ch zh","rank":7,"geom_st_box2d":"BOX(683485.074686903 242334.027732454,683485.074686903 242334.027732454)","lat":47.32658767700195,"num":70,"y":683485.0625,"x":242334.03125,"label":"Alte Landstrasse 70 &lt;b&gt;8802 Kilchberg ZH&lt;/b&gt;"}},{"id":1278301,"weight":7,"attrs":{"origin":"address","geom_quadindex":"030003320302203011120","zoomlevel":10,"featureId":"201030690_0","lon":8.543017387390137,"detail":"alte landstrasse 70 8802 kilchberg zh 135 kilchberg _zh_ ch zh","rank":7,"geom_st_box2d":"BOX(683479.871013164 242430.634168459,683479.871013164 242430.634168459)","lat":47.327457427978516,"num":70,"y":683479.875,"x":242430.640625,"label":"Alte Landstrasse 70 &lt;b&gt;8802 Kilchberg ZH&lt;/b&gt;"}},{"id":1278302,"weight":7,"attrs":{"origin":"address","geom_quadindex":"030003320302032333212","zoomlevel":10,"featureId":"210214203_0","lon":8.543590545654297,"detail":"alte landstrasse 70 8802 kilchberg zh 135 kilchberg _zh_ ch zh","rank":7,"geom_st_box2d":"BOX(683522.745668734 242461.940475477,683522.745668734 242461.940475477)","lat":47.32773208618164,"num":70,"y":683522.75,"x":242461.9375,"label":"Alte Landstrasse 70 &lt;b&gt;8802 Kilchberg ZH&lt;/b&gt;"}},{"id":1279108,"weight":7,"attrs":{"origin":"address","geom_quadindex":"030003320302203111121","zoomlevel":10,"featureId":"210236429_0","lon":8.543213844299316,"detail":"alte landstrasse 70.1 8802 kilchberg zh 135 kilchberg _zh_ ch zh","rank":7,"geom_st_box2d":"BOX(683494.761964537 242430.698229595,683494.761964537 242430.698229595)","lat":47.327457427978516,"num":701,"y":683494.75,"x":242430.703125,"label":"Alte Landstrasse 70.1 &lt;b&gt;8802 Kilchberg ZH&lt;/b&gt;"}},{"id":1279109,"weight":7,"attrs":{"origin":"address","geom_quadindex":"030003320302213030032","zoomlevel":10,"featureId":"210236388_0","lon":8.543728828430176,"detail":"alte landstrasse 70.2 8802 kilchberg zh 135 kilchberg _zh_ ch zh","rank":7,"geom_st_box2d":"BOX(683533.775887962 242422.88635764,683533.775887962 242422.88635764)","lat":47.3273811340332,"num":702,"y":683533.75,"x":242422.890625,"label":"Alte Landstrasse 70.2 &lt;b&gt;8802 Kilchberg ZH&lt;/b&gt;"}},{"id":1279110,"weight":7,"attrs":{"origin":"address","geom_quadindex":"030003320302221301112","zoomlevel":10,"featureId":"210236286_0","lon":8.54311752319336,"detail":"alte landstrasse 70.3 8802 kilchberg zh 135 kilchberg _zh_ ch zh","rank":7,"geom_st_box2d":"BOX(683488.060296388 242386.969997426,683488.060296388 242386.969997426)","lat":47.327064514160156,"num":703,"y":683488.0625,"x":242386.96875,"label":"Alte Landstrasse 70.3 &lt;b&gt;8802 Kilchberg ZH&lt;/b&gt;"}},{"id":1279111,"weight":7,"attrs":{"origin":"address","geom_quadindex":"030003320302020330013","zoomlevel":10,"featureId":"210236281_0","lon":8.5427827835083,"detail":"alte landstrasse 70.5 8802 kilchberg zh 135 kilchberg _zh_ ch zh","rank":7,"geom_st_box2d":"BOX(683461.196579104 242496.823424731,683461.196579104 242496.823424731)","lat":47.32805633544922,"num":705,"y":683461.1875,"x":242496.828125,"label":"Alte Landstrasse 70.5 &lt;b&gt;8802 Kilchberg ZH&lt;/b&gt;"}},{"id":1278303,"weight":1,"attrs":{"origin":"address","geom_quadindex":"030003320302013023023","zoomlevel":10,"featureId":"11520648_0","lon":8.543695449829102,"detail":"alte landstrasse 70c 8802 kilchberg zh 135 kilchberg _zh_ ch zh","rank":7,"geom_st_box2d":"BOX(683529.639169949 242536.421805588,683529.639169949 242536.421805588)","lat":47.32840347290039,"num":70,"y":683529.625,"x":242536.421875,"label":"Alte Landstrasse 70c &lt;b&gt;8802 Kilchberg ZH&lt;/b&gt;"}}]}</v>
      </c>
      <c r="M124" s="2" t="str">
        <f t="shared" si="17"/>
        <v>683553.375</v>
      </c>
      <c r="N124" s="2" t="str">
        <f t="shared" si="18"/>
        <v>242343.453125</v>
      </c>
      <c r="O124" s="2" t="str">
        <f t="shared" si="19"/>
        <v>8.543972969055176</v>
      </c>
      <c r="P124" s="2" t="str">
        <f t="shared" si="20"/>
        <v>47.326663970947266</v>
      </c>
      <c r="Q124" s="8" t="str">
        <f t="shared" si="21"/>
        <v>Karte</v>
      </c>
      <c r="R124" s="2" t="str">
        <f t="shared" si="22"/>
        <v>uU mehrere Adressen</v>
      </c>
    </row>
    <row r="125" spans="1:18" x14ac:dyDescent="0.2">
      <c r="A125" s="3" t="s">
        <v>706</v>
      </c>
      <c r="B125" s="3" t="s">
        <v>707</v>
      </c>
      <c r="C125" s="3" t="s">
        <v>708</v>
      </c>
      <c r="D125" s="3" t="s">
        <v>21</v>
      </c>
      <c r="E125" s="3" t="s">
        <v>59</v>
      </c>
      <c r="F125" s="3" t="s">
        <v>709</v>
      </c>
      <c r="G125" s="3" t="s">
        <v>710</v>
      </c>
      <c r="H125" s="3" t="s">
        <v>76</v>
      </c>
      <c r="I125" s="3" t="s">
        <v>77</v>
      </c>
      <c r="J125" s="3" t="s">
        <v>27</v>
      </c>
      <c r="K125" s="1" t="str">
        <f t="shared" si="15"/>
        <v>Spitalstrasse 33 Basel</v>
      </c>
      <c r="L125" s="2" t="str">
        <f t="shared" si="16"/>
        <v>{"results":[{"id":539485,"weight":4,"attrs":{"origin":"address","geom_quadindex":"021100101323333333122","zoomlevel":10,"featureId":"243053347_0","lon":7.5818634033203125,"detail":"spitalstrasse 33 4031 basel 2701 basel ch bs","rank":7,"geom_st_box2d":"BOX(610779.508199577 268126.849820286,610779.508199577 268126.849820286)","lat":47.56377029418945,"num":33,"y":610779.5,"x":268126.84375,"label":"Spitalstrasse 33 &lt;b&gt;4031 Basel&lt;/b&gt;"}}]}</v>
      </c>
      <c r="M125" s="2" t="str">
        <f t="shared" si="17"/>
        <v>610779.5</v>
      </c>
      <c r="N125" s="2" t="str">
        <f t="shared" si="18"/>
        <v>268126.84375</v>
      </c>
      <c r="O125" s="2" t="str">
        <f t="shared" si="19"/>
        <v>7.5818634033203125</v>
      </c>
      <c r="P125" s="2" t="str">
        <f t="shared" si="20"/>
        <v>47.56377029418945</v>
      </c>
      <c r="Q125" s="8" t="str">
        <f t="shared" si="21"/>
        <v>Karte</v>
      </c>
      <c r="R125" s="2" t="str">
        <f t="shared" si="22"/>
        <v/>
      </c>
    </row>
    <row r="126" spans="1:18" x14ac:dyDescent="0.2">
      <c r="A126" s="3" t="s">
        <v>711</v>
      </c>
      <c r="B126" s="3" t="s">
        <v>712</v>
      </c>
      <c r="C126" s="3" t="s">
        <v>30</v>
      </c>
      <c r="D126" s="3" t="s">
        <v>21</v>
      </c>
      <c r="E126" s="3" t="s">
        <v>713</v>
      </c>
      <c r="F126" s="3" t="s">
        <v>236</v>
      </c>
      <c r="G126" s="3" t="s">
        <v>542</v>
      </c>
      <c r="H126" s="3" t="s">
        <v>50</v>
      </c>
      <c r="I126" s="3" t="s">
        <v>43</v>
      </c>
      <c r="J126" s="3" t="s">
        <v>27</v>
      </c>
      <c r="K126" s="1" t="str">
        <f t="shared" si="15"/>
        <v>chemin des Allinges 10 Lausanne</v>
      </c>
      <c r="L126" s="2" t="str">
        <f t="shared" si="16"/>
        <v>{"results":[{"id":2202412,"weight":6,"attrs":{"origin":"address","geom_quadindex":"020333333021200230333","zoomlevel":10,"featureId":"2119864_0","lon":6.635643482208252,"detail":"chemin des allinges 10 1006 lausanne 5586 lausanne ch vd","rank":7,"geom_st_box2d":"BOX(538370.189892981 151263.551250753,538370.189892981 151263.551250753)","lat":46.50983428955078,"num":10,"y":538370.1875,"x":151263.546875,"label":"Chemin des Allinges 10 &lt;b&gt;1006 Lausanne&lt;/b&gt;"}},{"id":2202405,"weight":1,"attrs":{"origin":"address","geom_quadindex":"020333333021031200221","zoomlevel":10,"featureId":"885571_0","lon":6.636646270751953,"detail":"chemin des allinges 1 1006 lausanne 5586 lausanne ch vd","rank":7,"geom_st_box2d":"BOX(538447.850166827 151330.115621966,538447.850166827 151330.115621966)","lat":46.510440826416016,"num":1,"y":538447.875,"x":151330.109375,"label":"Chemin des Allinges 1 &lt;b&gt;1006 Lausanne&lt;/b&gt;"}},{"id":2202406,"weight":1,"attrs":{"origin":"address","geom_quadindex":"020333333021012032333","zoomlevel":10,"featureId":"885573_0","lon":6.636392116546631,"detail":"chemin des allinges 2 1006 lausanne 5586 lausanne ch vd","rank":7,"geom_st_box2d":"BOX(538428.681099153 151362.615868515,538428.681099153 151362.615868515)","lat":46.5107307434082,"num":2,"y":538428.6875,"x":151362.609375,"label":"Chemin des Allinges 2 &lt;b&gt;1006 Lausanne&lt;/b&gt;"}},{"id":2202407,"weight":1,"attrs":{"origin":"address","geom_quadindex":"020333333021030300000","zoomlevel":10,"featureId":"885572_0","lon":6.636450290679932,"detail":"chemin des allinges 3 1006 lausanne 5586 lausanne ch vd","rank":7,"geom_st_box2d":"BOX(538432.830339911 151332.865432574,538432.830339911 151332.865432574)","lat":46.51046371459961,"num":3,"y":538432.8125,"x":151332.859375,"label":"Chemin des Allinges 3 &lt;b&gt;1006 Lausanne&lt;/b&gt;"}},{"id":2202408,"weight":1,"attrs":{"origin":"address","geom_quadindex":"020333333021021121211","zoomlevel":10,"featureId":"885612_0","lon":6.636136054992676,"detail":"chemin des allinges 4 1006 lausanne 5586 lausanne ch vd","rank":7,"geom_st_box2d":"BOX(538408.790606905 151338.145105287,538408.790606905 151338.145105287)","lat":46.5105094909668,"num":4,"y":538408.8125,"x":151338.140625,"label":"Chemin des Allinges 4 &lt;b&gt;1006 Lausanne&lt;/b&gt;"}},{"id":2202409,"weight":1,"attrs":{"origin":"address","geom_quadindex":"020333333021023000232","zoomlevel":10,"featureId":"885613_0","lon":6.635891914367676,"detail":"chemin des allinges 6 1006 lausanne 5586 lausanne ch vd","rank":7,"geom_st_box2d":"BOX(538389.800094997 151315.093368937,538389.800094997 151315.093368937)","lat":46.51029968261719,"num":6,"y":538389.8125,"x":151315.09375,"label":"Chemin des Allinges 6 &lt;b&gt;1006 Lausanne&lt;/b&gt;"}},{"id":2202410,"weight":1,"attrs":{"origin":"address","geom_quadindex":"020333333021023332011","zoomlevel":10,"featureId":"885568_0","lon":6.636189937591553,"detail":"chemin des allinges 7 1006 lausanne 5586 lausanne ch vd","rank":7,"geom_st_box2d":"BOX(538412.430018328 151292.452980739,538412.430018328 151292.452980739)","lat":46.51009750366211,"num":7,"y":538412.4375,"x":151292.453125,"label":"Chemin des Allinges 7 &lt;b&gt;1006 Lausanne&lt;/b&gt;"}},{"id":2202411,"weight":1,"attrs":{"origin":"address","geom_quadindex":"020333333021200101033","zoomlevel":10,"featureId":"885614_0","lon":6.6357598304748535,"detail":"chemin des allinges 8 1006 lausanne 5586 lausanne ch vd","rank":7,"geom_st_box2d":"BOX(538379.360518163 151287.642826745,538379.360518163 151287.642826745)","lat":46.51005172729492,"num":8,"y":538379.375,"x":151287.640625,"label":"Chemin des Allinges 8 &lt;b&gt;1006 Lausanne&lt;/b&gt;"}},{"id":2202413,"weight":1,"attrs":{"origin":"address","geom_quadindex":"020333333021203130101","zoomlevel":10,"featureId":"885615_0","lon":6.636205196380615,"detail":"chemin des allinges 12 1006 lausanne 5586 lausanne ch vd","rank":7,"geom_st_box2d":"BOX(538413.190411623 151252.291721515,538413.190411623 151252.291721515)","lat":46.50973892211914,"num":12,"y":538413.1875,"x":151252.296875,"label":"Chemin des Allinges 12 &lt;b&gt;1006 Lausanne&lt;/b&gt;"}},{"id":2202414,"weight":1,"attrs":{"origin":"address","geom_quadindex":"020333333021212101320","zoomlevel":10,"featureId":"885616_0","lon":6.63653564453125,"detail":"chemin des allinges 14 1006 lausanne 5586 lausanne ch vd","rank":7,"geom_st_box2d":"BOX(538438.620011555 151257.011784696,538438.620011555 151257.011784696)","lat":46.50978469848633,"num":14,"y":538438.625,"x":151257.015625,"label":"Chemin des Allinges 14 &lt;b&gt;1006 Lausanne&lt;/b&gt;"}},{"id":2202415,"weight":1,"attrs":{"origin":"address","geom_quadindex":"020333333021211213331","zoomlevel":10,"featureId":"885617_0","lon":6.636833190917969,"detail":"chemin des allinges 16 1006 lausanne 5586 lausanne ch vd","rank":7,"geom_st_box2d":"BOX(538461.569589946 151267.674750024,538461.569589946 151267.674750024)","lat":46.50988006591797,"num":16,"y":538461.5625,"x":151267.671875,"label":"Chemin des Allinges 16 &lt;b&gt;1006 Lausanne&lt;/b&gt;"}}]}</v>
      </c>
      <c r="M126" s="2" t="str">
        <f t="shared" si="17"/>
        <v>538370.1875</v>
      </c>
      <c r="N126" s="2" t="str">
        <f t="shared" si="18"/>
        <v>151263.546875</v>
      </c>
      <c r="O126" s="2" t="str">
        <f t="shared" si="19"/>
        <v>6.635643482208252</v>
      </c>
      <c r="P126" s="2" t="str">
        <f t="shared" si="20"/>
        <v>46.50983428955078</v>
      </c>
      <c r="Q126" s="8" t="str">
        <f t="shared" si="21"/>
        <v>Karte</v>
      </c>
      <c r="R126" s="2" t="str">
        <f t="shared" si="22"/>
        <v>uU mehrere Adressen</v>
      </c>
    </row>
    <row r="127" spans="1:18" x14ac:dyDescent="0.2">
      <c r="A127" s="3" t="s">
        <v>714</v>
      </c>
      <c r="B127" s="3" t="s">
        <v>715</v>
      </c>
      <c r="C127" s="3" t="s">
        <v>40</v>
      </c>
      <c r="D127" s="3" t="s">
        <v>21</v>
      </c>
      <c r="E127" s="3" t="s">
        <v>716</v>
      </c>
      <c r="F127" s="3" t="s">
        <v>373</v>
      </c>
      <c r="G127" s="3" t="s">
        <v>717</v>
      </c>
      <c r="H127" s="3" t="s">
        <v>718</v>
      </c>
      <c r="I127" s="3" t="s">
        <v>43</v>
      </c>
      <c r="J127" s="3" t="s">
        <v>27</v>
      </c>
      <c r="K127" s="1" t="str">
        <f t="shared" si="15"/>
        <v>la Lignière 5 Gland</v>
      </c>
      <c r="L127" s="2" t="str">
        <f t="shared" si="16"/>
        <v>{"results":[{"id":517478,"weight":5,"attrs":{"origin":"address","geom_quadindex":"022110200110331033320","zoomlevel":10,"featureId":"9029315_0","lon":6.288918972015381,"detail":"la ligniere 5 1196 gland 5721 gland ch vd","rank":7,"geom_st_box2d":"BOX(511624.494641624 142310.23213844,511624.494641624 142310.23213844)","lat":46.42630386352539,"num":5,"y":511624.5,"x":142310.234375,"label":"La Ligni\u00e8re 5 &lt;b&gt;1196 Gland&lt;/b&gt;"}},{"id":517476,"weight":1,"attrs":{"origin":"address","geom_quadindex":"022110200113030122110","zoomlevel":10,"featureId":"811736_0","lon":6.290143966674805,"detail":"la ligniere 1 1196 gland 5721 gland ch vd","rank":7,"geom_st_box2d":"BOX(511717.002130123 142195.632306769,511717.002130123 142195.632306769)","lat":46.42528533935547,"num":1,"y":511717.0,"x":142195.625,"label":"La Ligni\u00e8re 1 &lt;b&gt;1196 Gland&lt;/b&gt;"}},{"id":517477,"weight":1,"attrs":{"origin":"address","geom_quadindex":"022110200113102322032","zoomlevel":10,"featureId":"9031714_0","lon":6.2908806800842285,"detail":"la ligniere 2 1196 gland 5721 gland ch vd","rank":7,"geom_st_box2d":"BOX(511773.820321729 142209.188118167,511773.820321729 142209.188118167)","lat":46.4254150390625,"num":2,"y":511773.8125,"x":142209.1875,"label":"La Ligni\u00e8re 2 &lt;b&gt;1196 Gland&lt;/b&gt;"}},{"id":517555,"weight":1,"attrs":{"origin":"address","geom_quadindex":"022110200112011020101","zoomlevel":10,"featureId":"811741_0","lon":6.287267208099365,"detail":"la ligniere 7 1196 gland 5721 gland ch vd","rank":7,"geom_st_box2d":"BOX(511496.747398695 142258.08961492,511496.747398695 142258.08961492)","lat":46.425819396972656,"num":7,"y":511496.75,"x":142258.09375,"label":"La Ligni\u00e8re 7 &lt;b&gt;1196 Gland&lt;/b&gt;"}},{"id":517556,"weight":1,"attrs":{"origin":"address","geom_quadindex":"022110200112001111222","zoomlevel":10,"featureId":"811739_0","lon":6.286808490753174,"detail":"la ligniere 8 1196 gland 5721 gland ch vd","rank":7,"geom_st_box2d":"BOX(511461.53617355 142262.166669999,511461.53617355 142262.166669999)","lat":46.42584991455078,"num":8,"y":511461.53125,"x":142262.171875,"label":"La Ligni\u00e8re 8 &lt;b&gt;1196 Gland&lt;/b&gt;"}},{"id":517557,"weight":1,"attrs":{"origin":"address","geom_quadindex":"022110200112102002122","zoomlevel":10,"featureId":"811738_0","lon":6.287647724151611,"detail":"la ligniere 10 1196 gland 5721 gland ch vd","rank":7,"geom_st_box2d":"BOX(511525.601787055 142230.878684401,511525.601787055 142230.878684401)","lat":46.425575256347656,"num":10,"y":511525.59375,"x":142230.875,"label":"La Ligni\u00e8re 10 &lt;b&gt;1196 Gland&lt;/b&gt;"}},{"id":517558,"weight":1,"attrs":{"origin":"address","geom_quadindex":"022110200112031303303","zoomlevel":10,"featureId":"811737_0","lon":6.287518501281738,"detail":"la ligniere 11 1196 gland 5721 gland ch vd","rank":7,"geom_st_box2d":"BOX(511515.015109135 142186.386933336,511515.015109135 142186.386933336)","lat":46.425174713134766,"num":11,"y":511515.0,"x":142186.390625,"label":"La Ligni\u00e8re 11 &lt;b&gt;1196 Gland&lt;/b&gt;"}},{"id":517559,"weight":1,"attrs":{"origin":"address","geom_quadindex":"022110200110303111110","zoomlevel":10,"featureId":"9029316_0","lon":6.288347244262695,"detail":"la ligniere 12 1196 gland 5721 gland ch vd","rank":7,"geom_st_box2d":"BOX(511581.179041153 142353.131022847,511581.179041153 142353.131022847)","lat":46.42668533325195,"num":12,"y":511581.1875,"x":142353.125,"label":"La Ligni\u00e8re 12 &lt;b&gt;1196 Gland&lt;/b&gt;"}},{"id":517560,"weight":1,"attrs":{"origin":"address","geom_quadindex":"022110200110122030302","zoomlevel":10,"featureId":"811740_0","lon":6.287707805633545,"detail":"la ligniere 13 1196 gland 5721 gland ch vd","rank":7,"geom_st_box2d":"BOX(511532.750363059 142402.186838508,511532.750363059 142402.186838508)","lat":46.427120208740234,"num":13,"y":511532.75,"x":142402.1875,"label":"La Ligni\u00e8re 13 &lt;b&gt;1196 Gland&lt;/b&gt;"}}]}</v>
      </c>
      <c r="M127" s="2" t="str">
        <f t="shared" si="17"/>
        <v>511624.5</v>
      </c>
      <c r="N127" s="2" t="str">
        <f t="shared" si="18"/>
        <v>142310.234375</v>
      </c>
      <c r="O127" s="2" t="str">
        <f t="shared" si="19"/>
        <v>6.288918972015381</v>
      </c>
      <c r="P127" s="2" t="str">
        <f t="shared" si="20"/>
        <v>46.42630386352539</v>
      </c>
      <c r="Q127" s="8" t="str">
        <f t="shared" si="21"/>
        <v>Karte</v>
      </c>
      <c r="R127" s="2" t="str">
        <f t="shared" si="22"/>
        <v>uU mehrere Adressen</v>
      </c>
    </row>
    <row r="128" spans="1:18" x14ac:dyDescent="0.2">
      <c r="A128" s="3" t="s">
        <v>719</v>
      </c>
      <c r="B128" s="3" t="s">
        <v>720</v>
      </c>
      <c r="C128" s="3" t="s">
        <v>292</v>
      </c>
      <c r="D128" s="3" t="s">
        <v>21</v>
      </c>
      <c r="E128" s="3" t="s">
        <v>721</v>
      </c>
      <c r="F128" s="3" t="s">
        <v>283</v>
      </c>
      <c r="G128" s="3" t="s">
        <v>722</v>
      </c>
      <c r="H128" s="3" t="s">
        <v>723</v>
      </c>
      <c r="I128" s="3" t="s">
        <v>309</v>
      </c>
      <c r="J128" s="3" t="s">
        <v>27</v>
      </c>
      <c r="K128" s="1" t="str">
        <f t="shared" si="15"/>
        <v>Meisenbergstrasse 17 Zug</v>
      </c>
      <c r="L128" s="2" t="str">
        <f t="shared" si="16"/>
        <v>{"results":[{"id":73748,"weight":4,"attrs":{"origin":"address","geom_quadindex":"030023013100013102220","zoomlevel":10,"featureId":"319828_0","lon":8.515501976013184,"detail":"meisenbergstrasse 17 6317 oberwil b. zug 1711 zug ch zg","rank":7,"geom_st_box2d":"BOX(681665.215498381 223089.172089267,681665.215498381 223089.172089267)","lat":47.15373229980469,"num":17,"y":681665.1875,"x":223089.171875,"label":"Meisenbergstrasse 17 &lt;b&gt;6317 Oberwil b. Zug&lt;/b&gt;"}},{"id":73749,"weight":4,"attrs":{"origin":"address","geom_quadindex":"030023013100030101011","zoomlevel":10,"featureId":"3156171_0","lon":8.515181541442871,"detail":"meisenbergstrasse 17 6317 oberwil b. zug 1711 zug ch zg","rank":7,"geom_st_box2d":"BOX(681641.215682662 223066.172130191,681641.215682662 223066.172130191)","lat":47.15353012084961,"num":17,"y":681641.1875,"x":223066.171875,"label":"Meisenbergstrasse 17 &lt;b&gt;6317 Oberwil b. Zug&lt;/b&gt;"}},{"id":73750,"weight":4,"attrs":{"origin":"address","geom_quadindex":"030023013100012231030","zoomlevel":10,"featureId":"319827_0","lon":8.515076637268066,"detail":"meisenbergstrasse 17 6317 oberwil b. zug 1711 zug ch zg","rank":7,"geom_st_box2d":"BOX(681633.204697725 223072.805094925,681633.204697725 223072.805094925)","lat":47.153587341308594,"num":17,"y":681633.1875,"x":223072.8125,"label":"Meisenbergstrasse 17 &lt;b&gt;6317 Oberwil b. Zug&lt;/b&gt;"}},{"id":73761,"weight":4,"attrs":{"origin":"address","geom_quadindex":"030023011322232310003","zoomlevel":10,"featureId":"191777412_0","lon":8.515228271484375,"detail":"meisenbergstrasse 17.5 6317 oberwil b. zug 1711 zug ch zg","rank":7,"geom_st_box2d":"BOX(681643.797435494 223138.788885233,681643.797435494 223138.788885233)","lat":47.15418243408203,"num":175,"y":681643.8125,"x":223138.78125,"label":"Meisenbergstrasse 17.5 &lt;b&gt;6317 Oberwil b. Zug&lt;/b&gt;"}},{"id":73470,"weight":1,"attrs":{"origin":"address","geom_quadindex":"030023011322012001111","zoomlevel":10,"featureId":"191095154_0","lon":8.515054702758789,"detail":"meisenbergstrasse 1 6300 zug 1711 zug ch zg","rank":7,"geom_st_box2d":"BOX(681628.011890214 223329.961199688,681628.011890214 223329.961199688)","lat":47.15590286254883,"num":1,"y":681628.0,"x":223329.96875,"label":"Meisenbergstrasse 1 &lt;b&gt;6300 Zug&lt;/b&gt;"}},{"id":73471,"weight":1,"attrs":{"origin":"address","geom_quadindex":"030023011320202102113","zoomlevel":10,"featureId":"319928_0","lon":8.514449119567871,"detail":"meisenbergstrasse 2 6300 zug 1711 zug ch zg","rank":7,"geom_st_box2d":"BOX(681580.511754753 223442.902708164,681580.511754753 223442.902708164)","lat":47.156925201416016,"num":2,"y":681580.5,"x":223442.90625,"label":"Meisenbergstrasse 2 &lt;b&gt;6300 Zug&lt;/b&gt;"}},{"id":73472,"weight":1,"attrs":{"origin":"address","geom_quadindex":"030023011322013122100","zoomlevel":10,"featureId":"191083830_0","lon":8.515569686889648,"detail":"meisenbergstrasse 3 6300 zug 1711 zug ch zg","rank":7,"geom_st_box2d":"BOX(681667.21674049 223318.94031255,681667.21674049 223318.94031255)","lat":47.155799865722656,"num":3,"y":681667.1875,"x":223318.9375,"label":"Meisenbergstrasse 3 &lt;b&gt;6300 Zug&lt;/b&gt;"}},{"id":73473,"weight":1,"attrs":{"origin":"address","geom_quadindex":"030023011320202302111","zoomlevel":10,"featureId":"319929_0","lon":8.514448165893555,"detail":"meisenbergstrasse 4 6300 zug 1711 zug ch zg","rank":7,"geom_st_box2d":"BOX(681580.684799837 223428.562758972,681580.684799837 223428.562758972)","lat":47.156795501708984,"num":4,"y":681580.6875,"x":223428.5625,"label":"Meisenbergstrasse 4 &lt;b&gt;6300 Zug&lt;/b&gt;"}},{"id":73474,"weight":1,"attrs":{"origin":"address","geom_quadindex":"030023011322021133113","zoomlevel":10,"featureId":"191095155_0","lon":8.514954566955566,"detail":"meisenbergstrasse 5 6300 zug 1711 zug ch zg","rank":7,"geom_st_box2d":"BOX(681620.991055642 223289.086327075,681620.991055642 223289.086327075)","lat":47.15553665161133,"num":5,"y":681621.0,"x":223289.09375,"label":"Meisenbergstrasse 5 &lt;b&gt;6300 Zug&lt;/b&gt;"}},{"id":73743,"weight":1,"attrs":{"origin":"address","geom_quadindex":"030023011322031201301","zoomlevel":10,"featureId":"191083850_0","lon":8.515420913696289,"detail":"meisenbergstrasse 7 6300 zug 1711 zug ch zg","rank":7,"geom_st_box2d":"BOX(681656.408904785 223283.997412106,681656.408904785 223283.997412106)","lat":47.155487060546875,"num":7,"y":681656.4375,"x":223284.0,"label":"Meisenbergstrasse 7 &lt;b&gt;6300 Zug&lt;/b&gt;"}},{"id":73744,"weight":1,"attrs":{"origin":"address","geom_quadindex":"030023011322023330022","zoomlevel":10,"featureId":"191095150_0","lon":8.514852523803711,"detail":"meisenbergstrasse 9 6300 zug 1711 zug ch zg","rank":7,"geom_st_box2d":"BOX(681613.823222267 223247.905456264,681613.823222267 223247.905456264)","lat":47.15516662597656,"num":9,"y":681613.8125,"x":223247.90625,"label":"Meisenbergstrasse 9 &lt;b&gt;6300 Zug&lt;/b&gt;"}},{"id":73745,"weight":1,"attrs":{"origin":"address","geom_quadindex":"030023013011131032221","zoomlevel":10,"featureId":"319799_0","lon":8.513858795166016,"detail":"meisenbergstrasse 10 6317 oberwil b. zug 1711 zug ch zg","rank":7,"geom_st_box2d":"BOX(681541.087182352 223052.48702434,681541.087182352 223052.48702434)","lat":47.153419494628906,"num":10,"y":681541.0625,"x":223052.484375,"label":"Meisenbergstrasse 10 &lt;b&gt;6317 Oberwil b. Zug&lt;/b&gt;"}},{"id":73746,"weight":1,"attrs":{"origin":"address","geom_quadindex":"030023011322210110333","zoomlevel":10,"featureId":"191083870_0","lon":8.515280723571777,"detail":"meisenbergstrasse 11 6300 zug 1711 zug ch zg","rank":7,"geom_st_box2d":"BOX(681646.370098637 223238.910547068,681646.370098637 223238.910547068)","lat":47.15508270263672,"num":11,"y":681646.375,"x":223238.90625,"label":"Meisenbergstrasse 11 &lt;b&gt;6300 Zug&lt;/b&gt;"}},{"id":73747,"weight":1,"attrs":{"origin":"address","geom_quadindex":"030023011322212033001","zoomlevel":10,"featureId":"191100570_0","lon":8.515095710754395,"detail":"meisenbergstrasse 13 6300 zug 1711 zug ch zg","rank":7,"geom_st_box2d":"BOX(681632.869281828 223201.868649819,681632.869281828 223201.868649819)","lat":47.15475082397461,"num":13,"y":681632.875,"x":223201.875,"label":"Meisenbergstrasse 13 &lt;b&gt;6300 Zug&lt;/b&gt;"}},{"id":73751,"weight":1,"attrs":{"origin":"address","geom_quadindex":"030023013102101203030","zoomlevel":10,"featureId":"319800_0","lon":8.51609992980957,"detail":"meisenbergstrasse 18 6317 oberwil b. zug 1711 zug ch zg","rank":7,"geom_st_box2d":"BOX(681713.594084703 222871.340855745,681713.594084703 222871.340855745)","lat":47.15176773071289,"num":18,"y":681713.625,"x":222871.34375,"label":"Meisenbergstrasse 18 &lt;b&gt;6317 Oberwil b. Zug&lt;/b&gt;"}},{"id":73752,"weight":1,"attrs":{"origin":"address","geom_quadindex":"030023013102103130030","zoomlevel":10,"featureId":"319801_0","lon":8.516340255737305,"detail":"meisenbergstrasse 20 6317 oberwil b. zug 1711 zug ch zg","rank":7,"geom_st_box2d":"BOX(681732.093107292 222852.975927085,681732.093107292 222852.975927085)","lat":47.1515998840332,"num":20,"y":681732.0625,"x":222852.96875,"label":"Meisenbergstrasse 20 &lt;b&gt;6317 Oberwil b. Zug&lt;/b&gt;"}},{"id":73753,"weight":1,"attrs":{"origin":"address","geom_quadindex":"030023013100210133122","zoomlevel":10,"featureId":"319833_0","lon":8.515268325805664,"detail":"meisenbergstrasse 23 6317 oberwil b. zug 1711 zug ch zg","rank":7,"geom_st_box2d":"BOX(681648.768878054 222995.32038444,681648.768878054 222995.32038444)","lat":47.152889251708984,"num":23,"y":681648.75,"x":222995.328125,"label":"Meisenbergstrasse 23 &lt;b&gt;6317 Oberwil b. Zug&lt;/b&gt;"}},{"id":73754,"weight":1,"attrs":{"origin":"address","geom_quadindex":"030023013100211203201","zoomlevel":10,"featureId":"190165317_0","lon":8.515348434448242,"detail":"meisenbergstrasse 25 6317 oberwil b. zug 1711 zug ch zg","rank":7,"geom_st_box2d":"BOX(681654.960876302 222987.274420783,681654.960876302 222987.274420783)","lat":47.15281677246094,"num":25,"y":681654.9375,"x":222987.28125,"label":"Meisenbergstrasse 25 &lt;b&gt;6317 Oberwil b. Zug&lt;/b&gt;"}},{"id":73755,"weight":1,"attrs":{"origin":"address","geom_quadindex":"030023013100211322023","zoomlevel":10,"featureId":"319830_0","lon":8.515486717224121,"detail":"meisenbergstrasse 27 6317 oberwil b. zug 1711 zug ch zg","rank":7,"geom_st_box2d":"BOX(681665.579850093 222980.657458334,681665.579850093 222980.657458334)","lat":47.15275573730469,"num":27,"y":681665.5625,"x":222980.65625,"label":"Meisenbergstrasse 27 &lt;b&gt;6317 Oberwil b. Zug&lt;/b&gt;"}},{"id":73756,"weight":1,"attrs":{"origin":"address","geom_quadindex":"030023013100033303113","zoomlevel":10,"featureId":"319832_0","lon":8.515579223632812,"detail":"meisenbergstrasse 29 6317 oberwil b. zug 1711 zug ch zg","rank":7,"geom_st_box2d":"BOX(681672.070701832 223018.114338561,681672.070701832 223018.114338561)","lat":47.15309143066406,"num":29,"y":681672.0625,"x":223018.109375,"label":"Meisenbergstrasse 29 &lt;b&gt;6317 Oberwil b. Zug&lt;/b&gt;"}},{"id":73757,"weight":1,"attrs":{"origin":"address","geom_quadindex":"030023013100033330320","zoomlevel":10,"featureId":"319831_0","lon":8.515609741210938,"detail":"meisenbergstrasse 31 6317 oberwil b. zug 1711 zug ch zg","rank":7,"geom_st_box2d":"BOX(681674.45471452 223012.177359468,681674.45471452 223012.177359468)","lat":47.153038024902344,"num":31,"y":681674.4375,"x":223012.171875,"label":"Meisenbergstrasse 31 &lt;b&gt;6317 Oberwil b. Zug&lt;/b&gt;"}},{"id":73763,"weight":1,"attrs":{"origin":"address","geom_quadindex":"030023011322203032312","zoomlevel":10,"featureId":"191637793_0","lon":8.514691352844238,"detail":"meisenbergstrasse 13/11/7 6300 zug 1711 zug ch zg","rank":7,"geom_st_box2d":"BOX(681602.215433375 223199.171604971,681602.215433375 223199.171604971)","lat":47.154727935791016,"num":13117,"y":681602.1875,"x":223199.171875,"label":"Meisenbergstrasse 13/11/7 &lt;b&gt;6300 Zug&lt;/b&gt;"}}]}</v>
      </c>
      <c r="M128" s="2" t="str">
        <f t="shared" si="17"/>
        <v>681665.1875</v>
      </c>
      <c r="N128" s="2" t="str">
        <f t="shared" si="18"/>
        <v>223089.171875</v>
      </c>
      <c r="O128" s="2" t="str">
        <f t="shared" si="19"/>
        <v>8.515501976013184</v>
      </c>
      <c r="P128" s="2" t="str">
        <f t="shared" si="20"/>
        <v>47.15373229980469</v>
      </c>
      <c r="Q128" s="8" t="str">
        <f t="shared" si="21"/>
        <v>Karte</v>
      </c>
      <c r="R128" s="2" t="str">
        <f t="shared" si="22"/>
        <v>uU mehrere Adressen</v>
      </c>
    </row>
    <row r="129" spans="1:18" x14ac:dyDescent="0.2">
      <c r="A129" s="3" t="s">
        <v>724</v>
      </c>
      <c r="B129" s="3" t="s">
        <v>725</v>
      </c>
      <c r="C129" s="3" t="s">
        <v>20</v>
      </c>
      <c r="D129" s="3" t="s">
        <v>21</v>
      </c>
      <c r="E129" s="3" t="s">
        <v>726</v>
      </c>
      <c r="F129" s="3" t="s">
        <v>151</v>
      </c>
      <c r="G129" s="3" t="s">
        <v>727</v>
      </c>
      <c r="H129" s="3" t="s">
        <v>728</v>
      </c>
      <c r="I129" s="3" t="s">
        <v>130</v>
      </c>
      <c r="J129" s="3" t="s">
        <v>27</v>
      </c>
      <c r="K129" s="1" t="str">
        <f t="shared" si="15"/>
        <v>Dr. A. O. Fleisch-Strasse 3 Mammern</v>
      </c>
      <c r="L129" s="2" t="str">
        <f t="shared" si="16"/>
        <v>{"results":[{"id":229874,"weight":8,"attrs":{"origin":"address","geom_quadindex":"012233033210120112030","zoomlevel":10,"featureId":"3099953_0","lon":8.919082641601562,"detail":"dr. a. o. fleisch-strasse 3 8265 mammern 4826 mammern ch tg","rank":7,"geom_st_box2d":"BOX(711233.992358954 278373.995036627,711233.992358954 278373.995036627)","lat":47.64657211303711,"num":3,"y":711234.0,"x":278374.0,"label":"Dr. A. O. Fleisch-Strasse 3 &lt;b&gt;8265 Mammern&lt;/b&gt;"}},{"id":229875,"weight":8,"attrs":{"origin":"address","geom_quadindex":"012233033210030332031","zoomlevel":10,"featureId":"2345990_0","lon":8.918305397033691,"detail":"dr. a. o. fleisch-strasse 3 8265 mammern 4826 mammern ch tg","rank":7,"geom_st_box2d":"BOX(711175.992744786 278351.994572177,711175.992744786 278351.994572177)","lat":47.646385192871094,"num":3,"y":711176.0,"x":278352.0,"label":"Dr. A. O. Fleisch-Strasse 3 &lt;b&gt;8265 Mammern&lt;/b&gt;"}},{"id":229876,"weight":8,"attrs":{"origin":"address","geom_quadindex":"012233033210003232013","zoomlevel":10,"featureId":"2345964_0","lon":8.91772747039795,"detail":"dr. a. o. fleisch-strasse 3 8265 mammern 4826 mammern ch tg","rank":7,"geom_st_box2d":"BOX(711131.992650306 278381.993383492,711131.992650306 278381.993383492)","lat":47.64665985107422,"num":3,"y":711132.0,"x":278382.0,"label":"Dr. A. O. Fleisch-Strasse 3 &lt;b&gt;8265 Mammern&lt;/b&gt;"}},{"id":229877,"weight":8,"attrs":{"origin":"address","geom_quadindex":"012233033210032021332","zoomlevel":10,"featureId":"677885_0","lon":8.918075561523438,"detail":"dr. a. o. fleisch-strasse 3 8265 mammern 4826 mammern ch tg","rank":7,"geom_st_box2d":"BOX(711158.992912162 278338.994553555,711158.992912162 278338.994553555)","lat":47.646270751953125,"num":3,"y":711159.0,"x":278339.0,"label":"Dr. A. O. Fleisch-Strasse 3 &lt;b&gt;8265 Mammern&lt;/b&gt;"}},{"id":229878,"weight":8,"attrs":{"origin":"address","geom_quadindex":"012233033210023032021","zoomlevel":10,"featureId":"677884_0","lon":8.917702674865723,"detail":"dr. a. o. fleisch-strasse 3 8265 mammern 4826 mammern ch tg","rank":7,"geom_st_box2d":"BOX(711130.963024883 278337.244170262,711130.963024883 278337.244170262)","lat":47.64625930786133,"num":3,"y":711130.9375,"x":278337.25,"label":"Dr. A. O. Fleisch-Strasse 3 &lt;b&gt;8265 Mammern&lt;/b&gt;"}},{"id":229879,"weight":8,"attrs":{"origin":"address","geom_quadindex":"012233033210031031333","zoomlevel":10,"featureId":"3099952_0","lon":8.918575286865234,"detail":"dr. a. o. fleisch-strasse 3 8265 mammern 4826 mammern ch tg","rank":7,"geom_st_box2d":"BOX(711195.99254197 278367.994581587,711195.99254197 278367.994581587)","lat":47.646522521972656,"num":3,"y":711196.0,"x":278368.0,"label":"Dr. A. O. Fleisch-Strasse 3 &lt;b&gt;8265 Mammern&lt;/b&gt;"}},{"id":229880,"weight":8,"attrs":{"origin":"address","geom_quadindex":"012233033210020013012","zoomlevel":10,"featureId":"677883_0","lon":8.917379379272461,"detail":"dr. a. o. fleisch-strasse 3 8265 mammern 4826 mammern ch tg","rank":7,"geom_st_box2d":"BOX(711105.98280419 278374.433134021,711105.98280419 278374.433134021)","lat":47.64659881591797,"num":3,"y":711106.0,"x":278374.4375,"label":"Dr. A. O. Fleisch-Strasse 3 &lt;b&gt;8265 Mammern&lt;/b&gt;"}}]}</v>
      </c>
      <c r="M129" s="2" t="str">
        <f t="shared" si="17"/>
        <v>711234.0</v>
      </c>
      <c r="N129" s="2" t="str">
        <f t="shared" si="18"/>
        <v>278374.0</v>
      </c>
      <c r="O129" s="2" t="str">
        <f t="shared" si="19"/>
        <v>8.919082641601562</v>
      </c>
      <c r="P129" s="2" t="str">
        <f t="shared" si="20"/>
        <v>47.64657211303711</v>
      </c>
      <c r="Q129" s="8" t="str">
        <f t="shared" si="21"/>
        <v>Karte</v>
      </c>
      <c r="R129" s="2" t="str">
        <f t="shared" si="22"/>
        <v>uU mehrere Adressen</v>
      </c>
    </row>
    <row r="130" spans="1:18" x14ac:dyDescent="0.2">
      <c r="A130" s="3" t="s">
        <v>729</v>
      </c>
      <c r="B130" s="3" t="s">
        <v>64</v>
      </c>
      <c r="C130" s="3" t="s">
        <v>730</v>
      </c>
      <c r="D130" s="3" t="s">
        <v>21</v>
      </c>
      <c r="E130" s="3" t="s">
        <v>66</v>
      </c>
      <c r="F130" s="3" t="s">
        <v>67</v>
      </c>
      <c r="G130" s="3" t="s">
        <v>68</v>
      </c>
      <c r="H130" s="3" t="s">
        <v>69</v>
      </c>
      <c r="I130" s="3" t="s">
        <v>70</v>
      </c>
      <c r="J130" s="3" t="s">
        <v>27</v>
      </c>
      <c r="K130" s="1" t="str">
        <f t="shared" ref="K130:K193" si="23">CONCATENATE(E130," ",F130," ",H130)</f>
        <v>Tellstrasse 25 Aarau</v>
      </c>
      <c r="L130" s="2" t="str">
        <f t="shared" si="16"/>
        <v>{"fuzzy":"true","results":[]}</v>
      </c>
      <c r="M130" s="2" t="str">
        <f t="shared" si="17"/>
        <v>Adresse nicht eindeutig</v>
      </c>
      <c r="N130" s="2" t="str">
        <f t="shared" si="18"/>
        <v xml:space="preserve"> </v>
      </c>
      <c r="O130" s="2" t="str">
        <f t="shared" si="19"/>
        <v xml:space="preserve"> </v>
      </c>
      <c r="P130" s="2" t="str">
        <f t="shared" si="20"/>
        <v xml:space="preserve"> </v>
      </c>
      <c r="Q130" s="8" t="str">
        <f t="shared" si="21"/>
        <v xml:space="preserve"> </v>
      </c>
      <c r="R130" s="2" t="str">
        <f t="shared" si="22"/>
        <v/>
      </c>
    </row>
    <row r="131" spans="1:18" x14ac:dyDescent="0.2">
      <c r="A131" s="3" t="s">
        <v>731</v>
      </c>
      <c r="B131" s="3" t="s">
        <v>732</v>
      </c>
      <c r="C131" s="3" t="s">
        <v>733</v>
      </c>
      <c r="D131" s="3" t="s">
        <v>21</v>
      </c>
      <c r="E131" s="3" t="s">
        <v>734</v>
      </c>
      <c r="F131" s="3" t="s">
        <v>40</v>
      </c>
      <c r="G131" s="3" t="s">
        <v>735</v>
      </c>
      <c r="H131" s="3" t="s">
        <v>736</v>
      </c>
      <c r="I131" s="3" t="s">
        <v>123</v>
      </c>
      <c r="J131" s="3" t="s">
        <v>27</v>
      </c>
      <c r="K131" s="1" t="str">
        <f t="shared" si="23"/>
        <v>Klosterweg  Pfäfers</v>
      </c>
      <c r="L131" s="2" t="str">
        <f t="shared" si="16"/>
        <v>{"results":[{"id":541768,"weight":3,"attrs":{"origin":"address","geom_quadindex":"030310013323020111033","zoomlevel":10,"featureId":"1111730_0","lon":9.500448226928711,"detail":"klosterweg  7312 pfaefers 3294 pfaefers ch sg","rank":7,"geom_st_box2d":"BOX(756824.323405333 206424.168081513,756824.323405333 206424.168081513)","lat":46.99033737182617,"num":0,"y":756824.3125,"x":206424.171875,"label":"Klosterweg  &lt;b&gt;7312 Pf\u00e4fers&lt;/b&gt;"}},{"id":541769,"weight":3,"attrs":{"origin":"address","geom_quadindex":"030310013323031312233","zoomlevel":10,"featureId":"1111732_0","lon":9.501545906066895,"detail":"klosterweg  7312 pfaefers 3294 pfaefers ch sg","rank":7,"geom_st_box2d":"BOX(756908.322175442 206404.16668169,756908.322175442 206404.16668169)","lat":46.990135192871094,"num":0,"y":756908.3125,"x":206404.171875,"label":"Klosterweg  &lt;b&gt;7312 Pf\u00e4fers&lt;/b&gt;"}},{"id":541770,"weight":3,"attrs":{"origin":"address","geom_quadindex":"030310013323012203112","zoomlevel":10,"featureId":"1111731_0","lon":9.500951766967773,"detail":"klosterweg 1 7312 pfaefers 3294 pfaefers ch sg","rank":7,"geom_st_box2d":"BOX(756862.322668883 206436.167485143,756862.322668883 206436.167485143)","lat":46.99043655395508,"num":1,"y":756862.3125,"x":206436.171875,"label":"Klosterweg 1 &lt;b&gt;7312 Pf\u00e4fers&lt;/b&gt;"}}]}</v>
      </c>
      <c r="M131" s="2" t="str">
        <f t="shared" si="17"/>
        <v>756824.3125</v>
      </c>
      <c r="N131" s="2" t="str">
        <f t="shared" si="18"/>
        <v>206424.171875</v>
      </c>
      <c r="O131" s="2" t="str">
        <f t="shared" si="19"/>
        <v>9.500448226928711</v>
      </c>
      <c r="P131" s="2" t="str">
        <f t="shared" si="20"/>
        <v>46.99033737182617</v>
      </c>
      <c r="Q131" s="8" t="str">
        <f t="shared" si="21"/>
        <v>Karte</v>
      </c>
      <c r="R131" s="2" t="str">
        <f t="shared" si="22"/>
        <v>uU mehrere Adressen</v>
      </c>
    </row>
    <row r="132" spans="1:18" x14ac:dyDescent="0.2">
      <c r="A132" s="3" t="s">
        <v>737</v>
      </c>
      <c r="B132" s="3" t="s">
        <v>641</v>
      </c>
      <c r="C132" s="3" t="s">
        <v>738</v>
      </c>
      <c r="D132" s="3" t="s">
        <v>21</v>
      </c>
      <c r="E132" s="3" t="s">
        <v>739</v>
      </c>
      <c r="F132" s="3" t="s">
        <v>294</v>
      </c>
      <c r="G132" s="3" t="s">
        <v>644</v>
      </c>
      <c r="H132" s="3" t="s">
        <v>645</v>
      </c>
      <c r="I132" s="3" t="s">
        <v>92</v>
      </c>
      <c r="J132" s="3" t="s">
        <v>27</v>
      </c>
      <c r="K132" s="1" t="str">
        <f t="shared" si="23"/>
        <v>Brachmattstrasse 19 Arlesheim</v>
      </c>
      <c r="L132" s="2" t="str">
        <f t="shared" si="16"/>
        <v>{"results":[{"id":680363,"weight":4,"attrs":{"origin":"address","geom_quadindex":"021100313000113222332","zoomlevel":10,"featureId":"394977_0","lon":7.615567684173584,"detail":"brachmattstrasse 19 4144 arlesheim 2763 arlesheim ch bl","rank":7,"geom_st_box2d":"BOX(613332.953879116 260566.753721497,613332.953879116 260566.753721497)","lat":47.4957275390625,"num":19,"y":613332.9375,"x":260566.75,"label":"Brachmattstrasse 19 &lt;b&gt;4144 Arlesheim&lt;/b&gt;"}}]}</v>
      </c>
      <c r="M132" s="2" t="str">
        <f t="shared" si="17"/>
        <v>613332.9375</v>
      </c>
      <c r="N132" s="2" t="str">
        <f t="shared" si="18"/>
        <v>260566.75</v>
      </c>
      <c r="O132" s="2" t="str">
        <f t="shared" si="19"/>
        <v>7.615567684173584</v>
      </c>
      <c r="P132" s="2" t="str">
        <f t="shared" si="20"/>
        <v>47.4957275390625</v>
      </c>
      <c r="Q132" s="8" t="str">
        <f t="shared" si="21"/>
        <v>Karte</v>
      </c>
      <c r="R132" s="2" t="str">
        <f t="shared" si="22"/>
        <v/>
      </c>
    </row>
    <row r="133" spans="1:18" x14ac:dyDescent="0.2">
      <c r="A133" s="3" t="s">
        <v>740</v>
      </c>
      <c r="B133" s="3" t="s">
        <v>680</v>
      </c>
      <c r="C133" s="3" t="s">
        <v>741</v>
      </c>
      <c r="D133" s="3" t="s">
        <v>21</v>
      </c>
      <c r="E133" s="3" t="s">
        <v>200</v>
      </c>
      <c r="F133" s="3" t="s">
        <v>742</v>
      </c>
      <c r="G133" s="3" t="s">
        <v>743</v>
      </c>
      <c r="H133" s="3" t="s">
        <v>744</v>
      </c>
      <c r="I133" s="3" t="s">
        <v>334</v>
      </c>
      <c r="J133" s="3" t="s">
        <v>27</v>
      </c>
      <c r="K133" s="1" t="str">
        <f t="shared" si="23"/>
        <v>rue de l'Hôpital 9 Riaz</v>
      </c>
      <c r="L133" s="2" t="str">
        <f t="shared" ref="L133:L196" si="24">IF($K133="","",_xlfn.WEBSERVICE(CONCATENATE("https://api3.geo.admin.ch/rest/services/api/SearchServer?searchText=",$K133,"&amp;origins=address&amp;type=locations")))</f>
        <v>{"results":[{"id":696417,"weight":7,"attrs":{"origin":"address","geom_quadindex":"021230222302012202120","zoomlevel":10,"featureId":"1515853_0","lon":7.059842109680176,"detail":"rue de l'hopital 9 1632 riaz 2148 riaz ch fr","rank":7,"geom_st_box2d":"BOX(570998.009664245 165654.232228994,570998.009664245 165654.232228994)","lat":46.64149856567383,"num":9,"y":570998.0,"x":165654.234375,"label":"Rue de l'H\u00f4pital 9 &lt;b&gt;1632 Riaz&lt;/b&gt;"}}]}</v>
      </c>
      <c r="M133" s="2" t="str">
        <f t="shared" ref="M133:M196" si="25">IF($L133="","",IF(ISNUMBER(SEARCH("[]",$L133)),"Adresse nicht eindeutig",MID($L133,SEARCH("""y"":",$L133)+4,SEARCH(",""x""",$L133)-SEARCH("""y"":",$L133)-4)))</f>
        <v>570998.0</v>
      </c>
      <c r="N133" s="2" t="str">
        <f t="shared" ref="N133:N196" si="26">IF($L133="","",IF(ISNUMBER(SEARCH("[]",$L133))," ",MID($L133,SEARCH("""x"":",$L133)+4,SEARCH(",""label""",$L133)-SEARCH("""x"":",$L133)-4)))</f>
        <v>165654.234375</v>
      </c>
      <c r="O133" s="2" t="str">
        <f t="shared" ref="O133:O196" si="27">IF($L133="","",IF(ISNUMBER(SEARCH("[]",$L133))," ",MID($L133,SEARCH("""lon"":",$L133)+6,SEARCH(",""detail""",$L133)-SEARCH("""lon"":",$L133)-6)))</f>
        <v>7.059842109680176</v>
      </c>
      <c r="P133" s="2" t="str">
        <f t="shared" ref="P133:P196" si="28">IF($L133="","",IF(ISNUMBER(SEARCH("[]",$L133))," ",MID($L133,SEARCH("""lat"":",$L133)+6,SEARCH(",""num""",$L133)-SEARCH("""lat"":",$L133)-6)))</f>
        <v>46.64149856567383</v>
      </c>
      <c r="Q133" s="8" t="str">
        <f t="shared" ref="Q133:Q196" si="29">IF($L133="","",IF(ISNUMBER(SEARCH("[]",$L133))," ",HYPERLINK(CONCATENATE("https://map.geo.admin.ch/?layers=ch.bfs.gebaeude_wohnungs_register&amp;X=",N133,"&amp;Y=",M133,"&amp;zoom=10&amp;crosshair=circle"),"Karte")))</f>
        <v>Karte</v>
      </c>
      <c r="R133" s="2" t="str">
        <f t="shared" ref="R133:R196" si="30">IF((LEN($L133)-LEN(SUBSTITUTE($L133,"""id"":","")))/LEN("""id"":")&gt;1,"uU mehrere Adressen","")</f>
        <v/>
      </c>
    </row>
    <row r="134" spans="1:18" x14ac:dyDescent="0.2">
      <c r="A134" s="3" t="s">
        <v>745</v>
      </c>
      <c r="B134" s="3" t="s">
        <v>746</v>
      </c>
      <c r="C134" s="3" t="s">
        <v>747</v>
      </c>
      <c r="D134" s="3" t="s">
        <v>21</v>
      </c>
      <c r="E134" s="3" t="s">
        <v>748</v>
      </c>
      <c r="F134" s="3" t="s">
        <v>742</v>
      </c>
      <c r="G134" s="3" t="s">
        <v>749</v>
      </c>
      <c r="H134" s="3" t="s">
        <v>750</v>
      </c>
      <c r="I134" s="3" t="s">
        <v>62</v>
      </c>
      <c r="J134" s="3" t="s">
        <v>27</v>
      </c>
      <c r="K134" s="1" t="str">
        <f t="shared" si="23"/>
        <v>Huobmattstrasse 9 Meggen</v>
      </c>
      <c r="L134" s="2" t="str">
        <f t="shared" si="24"/>
        <v>{"results":[{"id":366591,"weight":4,"attrs":{"origin":"address","geom_quadindex":"030022332003232010312","zoomlevel":10,"featureId":"2061915_0","lon":8.380334854125977,"detail":"huobmattstrasse 9 6045 meggen 1063 meggen ch lu","rank":7,"geom_st_box2d":"BOX(671553.492259431 211433.066291812,671553.492259431 211433.066291812)","lat":47.05006408691406,"num":9,"y":671553.5,"x":211433.0625,"label":"Huobmattstrasse 9 &lt;b&gt;6045 Meggen&lt;/b&gt;"}}]}</v>
      </c>
      <c r="M134" s="2" t="str">
        <f t="shared" si="25"/>
        <v>671553.5</v>
      </c>
      <c r="N134" s="2" t="str">
        <f t="shared" si="26"/>
        <v>211433.0625</v>
      </c>
      <c r="O134" s="2" t="str">
        <f t="shared" si="27"/>
        <v>8.380334854125977</v>
      </c>
      <c r="P134" s="2" t="str">
        <f t="shared" si="28"/>
        <v>47.05006408691406</v>
      </c>
      <c r="Q134" s="8" t="str">
        <f t="shared" si="29"/>
        <v>Karte</v>
      </c>
      <c r="R134" s="2" t="str">
        <f t="shared" si="30"/>
        <v/>
      </c>
    </row>
    <row r="135" spans="1:18" x14ac:dyDescent="0.2">
      <c r="A135" s="3" t="s">
        <v>751</v>
      </c>
      <c r="B135" s="3" t="s">
        <v>752</v>
      </c>
      <c r="C135" s="3" t="s">
        <v>20</v>
      </c>
      <c r="D135" s="3" t="s">
        <v>21</v>
      </c>
      <c r="E135" s="3" t="s">
        <v>753</v>
      </c>
      <c r="F135" s="3" t="s">
        <v>754</v>
      </c>
      <c r="G135" s="3" t="s">
        <v>755</v>
      </c>
      <c r="H135" s="3" t="s">
        <v>756</v>
      </c>
      <c r="I135" s="3" t="s">
        <v>85</v>
      </c>
      <c r="J135" s="3" t="s">
        <v>27</v>
      </c>
      <c r="K135" s="1" t="str">
        <f t="shared" si="23"/>
        <v>In der Hinterzelg 85 Küsnacht ZH</v>
      </c>
      <c r="L135" s="2" t="str">
        <f t="shared" si="24"/>
        <v>{"results":[{"id":1750108,"weight":8,"attrs":{"origin":"address","geom_quadindex":"030003330301112331221","zoomlevel":10,"featureId":"210219848_0","lon":8.597899436950684,"detail":"in der hinterzelg 85 8700 kuesnacht zh 154 kuesnacht _zh_ ch zh","rank":7,"geom_st_box2d":"BOX(687624.143790504 242758.195529472,687624.143790504 242758.195529472)","lat":47.329864501953125,"num":85,"y":687624.125,"x":242758.203125,"label":"In der Hinterzelg 85 &lt;b&gt;8700 K\u00fcsnacht ZH&lt;/b&gt;"}},{"id":1750109,"weight":8,"attrs":{"origin":"address","geom_quadindex":"030003330301112331231","zoomlevel":10,"featureId":"72402_0","lon":8.59791088104248,"detail":"in der hinterzelg 85 8700 kuesnacht zh 154 kuesnacht _zh_ ch zh","rank":7,"geom_st_box2d":"BOX(687624.99978922 242758.394541634,687624.99978922 242758.394541634)","lat":47.32986831665039,"num":85,"y":687625.0,"x":242758.390625,"label":"In der Hinterzelg 85 &lt;b&gt;8700 K\u00fcsnacht ZH&lt;/b&gt;"}},{"id":1750110,"weight":1,"attrs":{"origin":"address","geom_quadindex":"030003330301113100031","zoomlevel":10,"featureId":"210194855_0","lon":8.59815502166748,"detail":"in der hinterzelg 85a 8700 kuesnacht zh 154 kuesnacht _zh_ ch zh","rank":7,"geom_st_box2d":"BOX(687643.143665293 242782.195916992,687643.143665293 242782.195916992)","lat":47.330078125,"num":85,"y":687643.125,"x":242782.203125,"label":"In der Hinterzelg 85a &lt;b&gt;8700 K\u00fcsnacht ZH&lt;/b&gt;"}},{"id":1750111,"weight":1,"attrs":{"origin":"address","geom_quadindex":"030003330123333023132","zoomlevel":10,"featureId":"210194854_0","lon":8.598041534423828,"detail":"in der hinterzelg 85b 8700 kuesnacht zh 154 kuesnacht _zh_ ch zh","rank":7,"geom_st_box2d":"BOX(687633.845432361 242829.237082135,687633.845432361 242829.237082135)","lat":47.330501556396484,"num":85,"y":687633.875,"x":242829.234375,"label":"In der Hinterzelg 85b &lt;b&gt;8700 K\u00fcsnacht ZH&lt;/b&gt;"}}]}</v>
      </c>
      <c r="M135" s="2" t="str">
        <f t="shared" si="25"/>
        <v>687624.125</v>
      </c>
      <c r="N135" s="2" t="str">
        <f t="shared" si="26"/>
        <v>242758.203125</v>
      </c>
      <c r="O135" s="2" t="str">
        <f t="shared" si="27"/>
        <v>8.597899436950684</v>
      </c>
      <c r="P135" s="2" t="str">
        <f t="shared" si="28"/>
        <v>47.329864501953125</v>
      </c>
      <c r="Q135" s="8" t="str">
        <f t="shared" si="29"/>
        <v>Karte</v>
      </c>
      <c r="R135" s="2" t="str">
        <f t="shared" si="30"/>
        <v>uU mehrere Adressen</v>
      </c>
    </row>
    <row r="136" spans="1:18" x14ac:dyDescent="0.2">
      <c r="A136" s="3" t="s">
        <v>757</v>
      </c>
      <c r="B136" s="3" t="s">
        <v>758</v>
      </c>
      <c r="C136" s="3" t="s">
        <v>292</v>
      </c>
      <c r="D136" s="3" t="s">
        <v>21</v>
      </c>
      <c r="E136" s="3" t="s">
        <v>59</v>
      </c>
      <c r="F136" s="3" t="s">
        <v>759</v>
      </c>
      <c r="G136" s="3" t="s">
        <v>760</v>
      </c>
      <c r="H136" s="3" t="s">
        <v>761</v>
      </c>
      <c r="I136" s="3" t="s">
        <v>26</v>
      </c>
      <c r="J136" s="3" t="s">
        <v>27</v>
      </c>
      <c r="K136" s="1" t="str">
        <f t="shared" si="23"/>
        <v>Spitalstrasse 51 Huttwil</v>
      </c>
      <c r="L136" s="2" t="str">
        <f t="shared" si="24"/>
        <v>{"results":[{"id":2131331,"weight":4,"attrs":{"origin":"address","geom_quadindex":"021132022023320212030","zoomlevel":10,"featureId":"1441054_0","lon":7.838685512542725,"detail":"spitalstrasse 51 4950 huttwil 954 huttwil ch be","rank":7,"geom_st_box2d":"BOX(630360.182683639 218476.816014043,630360.182683639 218476.816014043)","lat":47.1165885925293,"num":51,"y":630360.1875,"x":218476.8125,"label":"Spitalstrasse 51 &lt;b&gt;4950 Huttwil&lt;/b&gt;"}}]}</v>
      </c>
      <c r="M136" s="2" t="str">
        <f t="shared" si="25"/>
        <v>630360.1875</v>
      </c>
      <c r="N136" s="2" t="str">
        <f t="shared" si="26"/>
        <v>218476.8125</v>
      </c>
      <c r="O136" s="2" t="str">
        <f t="shared" si="27"/>
        <v>7.838685512542725</v>
      </c>
      <c r="P136" s="2" t="str">
        <f t="shared" si="28"/>
        <v>47.1165885925293</v>
      </c>
      <c r="Q136" s="8" t="str">
        <f t="shared" si="29"/>
        <v>Karte</v>
      </c>
      <c r="R136" s="2" t="str">
        <f t="shared" si="30"/>
        <v/>
      </c>
    </row>
    <row r="137" spans="1:18" x14ac:dyDescent="0.2">
      <c r="A137" s="3" t="s">
        <v>762</v>
      </c>
      <c r="B137" s="3" t="s">
        <v>763</v>
      </c>
      <c r="C137" s="3" t="s">
        <v>40</v>
      </c>
      <c r="D137" s="3" t="s">
        <v>21</v>
      </c>
      <c r="E137" s="3" t="s">
        <v>764</v>
      </c>
      <c r="F137" s="3" t="s">
        <v>127</v>
      </c>
      <c r="G137" s="3" t="s">
        <v>765</v>
      </c>
      <c r="H137" s="3" t="s">
        <v>766</v>
      </c>
      <c r="I137" s="3" t="s">
        <v>231</v>
      </c>
      <c r="J137" s="3" t="s">
        <v>27</v>
      </c>
      <c r="K137" s="1" t="str">
        <f t="shared" si="23"/>
        <v>Parkstrasse 1 Weissbad</v>
      </c>
      <c r="L137" s="2" t="str">
        <f t="shared" si="24"/>
        <v>{"results":[{"id":2182038,"weight":2,"attrs":{"origin":"address","geom_quadindex":"030112220233232312201","zoomlevel":10,"featureId":"2711877_0","lon":9.43292236328125,"detail":"parkstrasse 15 9057 weissbad 3105 schwende ch ai","rank":7,"geom_st_box2d":"BOX(750784.392176577 241883.886592611,750784.392176577 241883.886592611)","lat":47.310585021972656,"num":15,"y":750784.375,"x":241883.890625,"label":"Parkstrasse 15 &lt;b&gt;9057 Weissbad&lt;/b&gt;"}},{"id":2182039,"weight":2,"attrs":{"origin":"address","geom_quadindex":"030112220233232033000","zoomlevel":10,"featureId":"191537329_0","lon":9.432774543762207,"detail":"parkstrasse 15a 9057 weissbad 3105 schwende ch ai","rank":7,"geom_st_box2d":"BOX(750772.967840142 241893.231797739,750772.967840142 241893.231797739)","lat":47.310672760009766,"num":15,"y":750772.9375,"x":241893.234375,"label":"Parkstrasse 15a &lt;b&gt;9057 Weissbad&lt;/b&gt;"}},{"id":2182040,"weight":2,"attrs":{"origin":"address","geom_quadindex":"030112220233230311311","zoomlevel":10,"featureId":"1715235_0","lon":9.433019638061523,"detail":"parkstrasse 17 9057 weissbad 3105 schwende ch ai","rank":7,"geom_st_box2d":"BOX(750790.916749252 241916.678250106,750790.916749252 241916.678250106)","lat":47.31087875366211,"num":17,"y":750790.9375,"x":241916.671875,"label":"Parkstrasse 17 &lt;b&gt;9057 Weissbad&lt;/b&gt;"}},{"id":2182041,"weight":2,"attrs":{"origin":"address","geom_quadindex":"030112220233232100003","zoomlevel":10,"featureId":"191538256_0","lon":9.432833671569824,"detail":"parkstrasse 17a 9057 weissbad 3105 schwende ch ai","rank":7,"geom_st_box2d":"BOX(750777.19073982 241903.578002716,750777.19073982 241903.578002716)","lat":47.31076431274414,"num":17,"y":750777.1875,"x":241903.578125,"label":"Parkstrasse 17a &lt;b&gt;9057 Weissbad&lt;/b&gt;"}},{"id":2182042,"weight":2,"attrs":{"origin":"address","geom_quadindex":"030112220233212312010","zoomlevel":10,"featureId":"1715237_0","lon":9.432950973510742,"detail":"parkstrasse 19 9057 weissbad 3105 schwende ch ai","rank":7,"geom_st_box2d":"BOX(750785.018202875 241944.405821839,750785.018202875 241944.405821839)","lat":47.31113052368164,"num":19,"y":750785.0,"x":241944.40625,"label":"Parkstrasse 19 &lt;b&gt;9057 Weissbad&lt;/b&gt;"}},{"id":2182043,"weight":2,"attrs":{"origin":"address","geom_quadindex":"030112220233212103122","zoomlevel":10,"featureId":"191537221_0","lon":9.4329195022583,"detail":"parkstrasse 19a 9057 weissbad 3105 schwende ch ai","rank":7,"geom_st_box2d":"BOX(750782.278944642 241957.53709285,750782.278944642 241957.53709285)","lat":47.311248779296875,"num":19,"y":750782.25,"x":241957.53125,"label":"Parkstrasse 19a &lt;b&gt;9057 Weissbad&lt;/b&gt;"}},{"id":2182044,"weight":2,"attrs":{"origin":"address","geom_quadindex":"030112220233212023222","zoomlevel":10,"featureId":"191537313_0","lon":9.432695388793945,"detail":"parkstrasse 19b 9057 weissbad 3105 schwende ch ai","rank":7,"geom_st_box2d":"BOX(750765.58181902 241948.476933804,750765.58181902 241948.476933804)","lat":47.3111686706543,"num":19,"y":750765.5625,"x":241948.484375,"label":"Parkstrasse 19b &lt;b&gt;9057 Weissbad&lt;/b&gt;"}}]}</v>
      </c>
      <c r="M137" s="2" t="str">
        <f t="shared" si="25"/>
        <v>750784.375</v>
      </c>
      <c r="N137" s="2" t="str">
        <f t="shared" si="26"/>
        <v>241883.890625</v>
      </c>
      <c r="O137" s="2" t="str">
        <f t="shared" si="27"/>
        <v>9.43292236328125</v>
      </c>
      <c r="P137" s="2" t="str">
        <f t="shared" si="28"/>
        <v>47.310585021972656</v>
      </c>
      <c r="Q137" s="8" t="str">
        <f t="shared" si="29"/>
        <v>Karte</v>
      </c>
      <c r="R137" s="2" t="str">
        <f t="shared" si="30"/>
        <v>uU mehrere Adressen</v>
      </c>
    </row>
    <row r="138" spans="1:18" x14ac:dyDescent="0.2">
      <c r="A138" s="3" t="s">
        <v>767</v>
      </c>
      <c r="B138" s="3" t="s">
        <v>768</v>
      </c>
      <c r="C138" s="3" t="s">
        <v>40</v>
      </c>
      <c r="D138" s="3" t="s">
        <v>21</v>
      </c>
      <c r="E138" s="3" t="s">
        <v>769</v>
      </c>
      <c r="F138" s="3" t="s">
        <v>40</v>
      </c>
      <c r="G138" s="3" t="s">
        <v>770</v>
      </c>
      <c r="H138" s="3" t="s">
        <v>771</v>
      </c>
      <c r="I138" s="3" t="s">
        <v>26</v>
      </c>
      <c r="J138" s="3" t="s">
        <v>27</v>
      </c>
      <c r="K138" s="1" t="str">
        <f t="shared" si="23"/>
        <v>Willigen  Meiringen</v>
      </c>
      <c r="L138" s="2" t="str">
        <f t="shared" si="24"/>
        <v>{"fuzzy":"true","results":[]}</v>
      </c>
      <c r="M138" s="2" t="str">
        <f t="shared" si="25"/>
        <v>Adresse nicht eindeutig</v>
      </c>
      <c r="N138" s="2" t="str">
        <f t="shared" si="26"/>
        <v xml:space="preserve"> </v>
      </c>
      <c r="O138" s="2" t="str">
        <f t="shared" si="27"/>
        <v xml:space="preserve"> </v>
      </c>
      <c r="P138" s="2" t="str">
        <f t="shared" si="28"/>
        <v xml:space="preserve"> </v>
      </c>
      <c r="Q138" s="8" t="str">
        <f t="shared" si="29"/>
        <v xml:space="preserve"> </v>
      </c>
      <c r="R138" s="2" t="str">
        <f t="shared" si="30"/>
        <v/>
      </c>
    </row>
    <row r="139" spans="1:18" x14ac:dyDescent="0.2">
      <c r="A139" s="3" t="s">
        <v>772</v>
      </c>
      <c r="B139" s="3" t="s">
        <v>343</v>
      </c>
      <c r="C139" s="3" t="s">
        <v>292</v>
      </c>
      <c r="D139" s="3" t="s">
        <v>21</v>
      </c>
      <c r="E139" s="3" t="s">
        <v>344</v>
      </c>
      <c r="F139" s="3" t="s">
        <v>345</v>
      </c>
      <c r="G139" s="3" t="s">
        <v>346</v>
      </c>
      <c r="H139" s="3" t="s">
        <v>347</v>
      </c>
      <c r="I139" s="3" t="s">
        <v>85</v>
      </c>
      <c r="J139" s="3" t="s">
        <v>27</v>
      </c>
      <c r="K139" s="1" t="str">
        <f t="shared" si="23"/>
        <v>Grütstrasse 60 Kilchberg ZH</v>
      </c>
      <c r="L139" s="2" t="str">
        <f t="shared" si="24"/>
        <v>{"results":[{"id":1283865,"weight":6,"attrs":{"origin":"address","geom_quadindex":"030003322012002020120","zoomlevel":10,"featureId":"57731_0","lon":8.536130905151367,"detail":"gruetstrasse 60 8802 kilchberg zh 135 kilchberg _zh_ ch zh","rank":7,"geom_st_box2d":"BOX(682970.862497259 241602.915851879,682970.862497259 241602.915851879)","lat":47.32007598876953,"num":60,"y":682970.875,"x":241602.921875,"label":"Gr\u00fctstrasse 60 &lt;b&gt;8802 Kilchberg ZH&lt;/b&gt;"}}]}</v>
      </c>
      <c r="M139" s="2" t="str">
        <f t="shared" si="25"/>
        <v>682970.875</v>
      </c>
      <c r="N139" s="2" t="str">
        <f t="shared" si="26"/>
        <v>241602.921875</v>
      </c>
      <c r="O139" s="2" t="str">
        <f t="shared" si="27"/>
        <v>8.536130905151367</v>
      </c>
      <c r="P139" s="2" t="str">
        <f t="shared" si="28"/>
        <v>47.32007598876953</v>
      </c>
      <c r="Q139" s="8" t="str">
        <f t="shared" si="29"/>
        <v>Karte</v>
      </c>
      <c r="R139" s="2" t="str">
        <f t="shared" si="30"/>
        <v/>
      </c>
    </row>
    <row r="140" spans="1:18" x14ac:dyDescent="0.2">
      <c r="A140" s="3" t="s">
        <v>773</v>
      </c>
      <c r="B140" s="3" t="s">
        <v>774</v>
      </c>
      <c r="C140" s="3" t="s">
        <v>30</v>
      </c>
      <c r="D140" s="3" t="s">
        <v>21</v>
      </c>
      <c r="E140" s="3" t="s">
        <v>775</v>
      </c>
      <c r="F140" s="3" t="s">
        <v>776</v>
      </c>
      <c r="G140" s="3" t="s">
        <v>777</v>
      </c>
      <c r="H140" s="3" t="s">
        <v>778</v>
      </c>
      <c r="I140" s="3" t="s">
        <v>466</v>
      </c>
      <c r="J140" s="3" t="s">
        <v>27</v>
      </c>
      <c r="K140" s="1" t="str">
        <f t="shared" si="23"/>
        <v>avenue du Grand-Champsec 80 Sion</v>
      </c>
      <c r="L140" s="2" t="str">
        <f t="shared" si="24"/>
        <v>{"results":[{"id":2234344,"weight":7,"attrs":{"origin":"address","geom_quadindex":"023013323330133213312","zoomlevel":10,"featureId":"953099_0","lon":7.386792182922363,"detail":"avenue du grand-champsec 80 1950 sion 6266 sion ch vs","rank":7,"geom_st_box2d":"BOX(596000.527830181 120359.995382808,596000.527830181 120359.995382808)","lat":46.23466873168945,"num":80,"y":596000.5,"x":120359.9921875,"label":"Avenue du Grand-Champsec 80 &lt;b&gt;1950 Sion&lt;/b&gt;"}}]}</v>
      </c>
      <c r="M140" s="2" t="str">
        <f t="shared" si="25"/>
        <v>596000.5</v>
      </c>
      <c r="N140" s="2" t="str">
        <f t="shared" si="26"/>
        <v>120359.9921875</v>
      </c>
      <c r="O140" s="2" t="str">
        <f t="shared" si="27"/>
        <v>7.386792182922363</v>
      </c>
      <c r="P140" s="2" t="str">
        <f t="shared" si="28"/>
        <v>46.23466873168945</v>
      </c>
      <c r="Q140" s="8" t="str">
        <f t="shared" si="29"/>
        <v>Karte</v>
      </c>
      <c r="R140" s="2" t="str">
        <f t="shared" si="30"/>
        <v/>
      </c>
    </row>
    <row r="141" spans="1:18" x14ac:dyDescent="0.2">
      <c r="A141" s="3" t="s">
        <v>779</v>
      </c>
      <c r="B141" s="3" t="s">
        <v>780</v>
      </c>
      <c r="C141" s="3" t="s">
        <v>255</v>
      </c>
      <c r="D141" s="3" t="s">
        <v>21</v>
      </c>
      <c r="E141" s="3" t="s">
        <v>659</v>
      </c>
      <c r="F141" s="3" t="s">
        <v>660</v>
      </c>
      <c r="G141" s="3" t="s">
        <v>661</v>
      </c>
      <c r="H141" s="3" t="s">
        <v>662</v>
      </c>
      <c r="I141" s="3" t="s">
        <v>435</v>
      </c>
      <c r="J141" s="3" t="s">
        <v>27</v>
      </c>
      <c r="K141" s="1" t="str">
        <f t="shared" si="23"/>
        <v>via Grumo 16 Gravesano</v>
      </c>
      <c r="L141" s="2" t="str">
        <f t="shared" si="24"/>
        <v>{"results":[{"id":983119,"weight":5,"attrs":{"origin":"address","geom_quadindex":"032033121230102330102","zoomlevel":10,"featureId":"11100436_0","lon":8.923990249633789,"detail":"via grumo 16 6929 gravesano 5187 gravesano ch ti","rank":7,"geom_st_box2d":"BOX(714985.000507423 99792.0001935631,714985.000507423 99792.0001935631)","lat":46.03986358642578,"num":16,"y":714985.0,"x":99792.0,"label":"Via Grumo 16 &lt;b&gt;6929 Gravesano&lt;/b&gt;"}}]}</v>
      </c>
      <c r="M141" s="2" t="str">
        <f t="shared" si="25"/>
        <v>714985.0</v>
      </c>
      <c r="N141" s="2" t="str">
        <f t="shared" si="26"/>
        <v>99792.0</v>
      </c>
      <c r="O141" s="2" t="str">
        <f t="shared" si="27"/>
        <v>8.923990249633789</v>
      </c>
      <c r="P141" s="2" t="str">
        <f t="shared" si="28"/>
        <v>46.03986358642578</v>
      </c>
      <c r="Q141" s="8" t="str">
        <f t="shared" si="29"/>
        <v>Karte</v>
      </c>
      <c r="R141" s="2" t="str">
        <f t="shared" si="30"/>
        <v/>
      </c>
    </row>
    <row r="142" spans="1:18" x14ac:dyDescent="0.2">
      <c r="A142" s="3" t="s">
        <v>781</v>
      </c>
      <c r="B142" s="3" t="s">
        <v>782</v>
      </c>
      <c r="C142" s="3" t="s">
        <v>40</v>
      </c>
      <c r="D142" s="3" t="s">
        <v>21</v>
      </c>
      <c r="E142" s="3" t="s">
        <v>783</v>
      </c>
      <c r="F142" s="3" t="s">
        <v>262</v>
      </c>
      <c r="G142" s="3" t="s">
        <v>784</v>
      </c>
      <c r="H142" s="3" t="s">
        <v>785</v>
      </c>
      <c r="I142" s="3" t="s">
        <v>85</v>
      </c>
      <c r="J142" s="3" t="s">
        <v>27</v>
      </c>
      <c r="K142" s="1" t="str">
        <f t="shared" si="23"/>
        <v>Breitestrasse 11 Dielsdorf</v>
      </c>
      <c r="L142" s="2" t="str">
        <f t="shared" si="24"/>
        <v>{"results":[{"id":1679999,"weight":4,"attrs":{"origin":"address","geom_quadindex":"030001202321121022031","zoomlevel":10,"featureId":"30116_0","lon":8.451162338256836,"detail":"breitestrasse 11 8157 dielsdorf 86 dielsdorf ch zh","rank":7,"geom_st_box2d":"BOX(676319.907370794 259148.247654252,676319.907370794 259148.247654252)","lat":47.478675842285156,"num":11,"y":676319.9375,"x":259148.25,"label":"Breitestrasse 11 &lt;b&gt;8157 Dielsdorf&lt;/b&gt;"}},{"id":1680012,"weight":4,"attrs":{"origin":"address","geom_quadindex":"030001202321011333132","zoomlevel":10,"featureId":"210221059_0","lon":8.450751304626465,"detail":"breitestrasse 11.1 8157 dielsdorf 86 dielsdorf ch zh","rank":7,"geom_st_box2d":"BOX(676288.350172863 259191.390544318,676288.350172863 259191.390544318)","lat":47.47906494140625,"num":111,"y":676288.375,"x":259191.390625,"label":"Breitestrasse 11.1 &lt;b&gt;8157 Dielsdorf&lt;/b&gt;"}}]}</v>
      </c>
      <c r="M142" s="2" t="str">
        <f t="shared" si="25"/>
        <v>676319.9375</v>
      </c>
      <c r="N142" s="2" t="str">
        <f t="shared" si="26"/>
        <v>259148.25</v>
      </c>
      <c r="O142" s="2" t="str">
        <f t="shared" si="27"/>
        <v>8.451162338256836</v>
      </c>
      <c r="P142" s="2" t="str">
        <f t="shared" si="28"/>
        <v>47.478675842285156</v>
      </c>
      <c r="Q142" s="8" t="str">
        <f t="shared" si="29"/>
        <v>Karte</v>
      </c>
      <c r="R142" s="2" t="str">
        <f t="shared" si="30"/>
        <v>uU mehrere Adressen</v>
      </c>
    </row>
    <row r="143" spans="1:18" x14ac:dyDescent="0.2">
      <c r="A143" s="3" t="s">
        <v>786</v>
      </c>
      <c r="B143" s="3" t="s">
        <v>787</v>
      </c>
      <c r="C143" s="3" t="s">
        <v>20</v>
      </c>
      <c r="D143" s="3" t="s">
        <v>21</v>
      </c>
      <c r="E143" s="3" t="s">
        <v>788</v>
      </c>
      <c r="F143" s="3" t="s">
        <v>789</v>
      </c>
      <c r="G143" s="3" t="s">
        <v>790</v>
      </c>
      <c r="H143" s="3" t="s">
        <v>791</v>
      </c>
      <c r="I143" s="3" t="s">
        <v>239</v>
      </c>
      <c r="J143" s="3" t="s">
        <v>27</v>
      </c>
      <c r="K143" s="1" t="str">
        <f t="shared" si="23"/>
        <v>Gersauerstrasse 8 Brunnen</v>
      </c>
      <c r="L143" s="2" t="str">
        <f t="shared" si="24"/>
        <v>{"results":[{"id":1340316,"weight":3,"attrs":{"origin":"address","geom_quadindex":"030201131030033232300","zoomlevel":10,"featureId":"256806_0","lon":8.604719161987305,"detail":"gersauerstrasse 8 6440 brunnen 1364 ingenbohl ch sz","rank":7,"geom_st_box2d":"BOX(688691.077691232 205665.864385782,688691.077691232 205665.864385782)","lat":46.996124267578125,"num":8,"y":688691.0625,"x":205665.859375,"label":"Gersauerstrasse 8 &lt;b&gt;6440 Brunnen&lt;/b&gt;"}},{"id":1340317,"weight":2,"attrs":{"origin":"address","geom_quadindex":"030201131032010323121","zoomlevel":10,"featureId":"190196332_0","lon":8.604456901550293,"detail":"gersauerstrasse 8a 6440 brunnen 1364 ingenbohl ch sz","rank":7,"geom_st_box2d":"BOX(688673.359713262 205520.109390168,688673.359713262 205520.109390168)","lat":46.994815826416016,"num":8,"y":688673.375,"x":205520.109375,"label":"Gersauerstrasse 8a &lt;b&gt;6440 Brunnen&lt;/b&gt;"}},{"id":1340633,"weight":2,"attrs":{"origin":"address","geom_quadindex":"030201130101033303210","zoomlevel":10,"featureId":"257555_0","lon":8.589536666870117,"detail":"gersauerstrasse 81 6440 brunnen 1364 ingenbohl ch sz","rank":7,"geom_st_box2d":"BOX(687529.197478128 206141.727436983,687529.197478128 206141.727436983)","lat":47.00055694580078,"num":81,"y":687529.1875,"x":206141.734375,"label":"Gersauerstrasse 81 &lt;b&gt;6440 Brunnen&lt;/b&gt;"}},{"id":1340634,"weight":2,"attrs":{"origin":"address","geom_quadindex":"030201130101031200220","zoomlevel":10,"featureId":"190195531_0","lon":8.5892915725708,"detail":"gersauerstrasse 81a 6440 brunnen 1364 ingenbohl ch sz","rank":7,"geom_st_box2d":"BOX(687510.122721213 206173.796769242,687510.122721213 206173.796769242)","lat":47.00084686279297,"num":81,"y":687510.125,"x":206173.796875,"label":"Gersauerstrasse 81a &lt;b&gt;6440 Brunnen&lt;/b&gt;"}},{"id":1340635,"weight":2,"attrs":{"origin":"address","geom_quadindex":"030201130101301001222","zoomlevel":10,"featureId":"190195533_0","lon":8.59009838104248,"detail":"gersauerstrasse 81b 6440 brunnen 1364 ingenbohl ch sz","rank":7,"geom_st_box2d":"BOX(687572.094792698 206129.530960623,687572.094792698 206129.530960623)","lat":47.00044250488281,"num":81,"y":687572.125,"x":206129.53125,"label":"Gersauerstrasse 81b &lt;b&gt;6440 Brunnen&lt;/b&gt;"}},{"id":1340636,"weight":2,"attrs":{"origin":"address","geom_quadindex":"030201130001123333030","zoomlevel":10,"featureId":"257556_0","lon":8.57807731628418,"detail":"gersauerstrasse 82 6440 brunnen 1364 ingenbohl ch sz","rank":7,"geom_st_box2d":"BOX(686657.727087509 206135.361856027,686657.727087509 206135.361856027)","lat":47.000614166259766,"num":82,"y":686657.75,"x":206135.359375,"label":"Gersauerstrasse 82 &lt;b&gt;6440 Brunnen&lt;/b&gt;"}},{"id":1340637,"weight":2,"attrs":{"origin":"address","geom_quadindex":"030201130101213102001","zoomlevel":10,"featureId":"160010493_0","lon":8.589473724365234,"detail":"gersauerstrasse 83 6440 brunnen 1364 ingenbohl ch sz","rank":7,"geom_st_box2d":"BOX(687525.031635436 206099.475092475,687525.031635436 206099.475092475)","lat":47.000179290771484,"num":83,"y":687525.0625,"x":206099.46875,"label":"Gersauerstrasse 83 &lt;b&gt;6440 Brunnen&lt;/b&gt;"}},{"id":1340638,"weight":2,"attrs":{"origin":"address","geom_quadindex":"030201130001213131000","zoomlevel":10,"featureId":"257558_0","lon":8.577286720275879,"detail":"gersauerstrasse 84 6440 brunnen 1364 ingenbohl ch sz","rank":7,"geom_st_box2d":"BOX(686598.135346404 206096.129111447,686598.135346404 206096.129111447)","lat":47.00027084350586,"num":84,"y":686598.125,"x":206096.125,"label":"Gersauerstrasse 84 &lt;b&gt;6440 Brunnen&lt;/b&gt;"}},{"id":1340639,"weight":2,"attrs":{"origin":"address","geom_quadindex":"030201130101021033200","zoomlevel":10,"featureId":"190104977_0","lon":8.588667869567871,"detail":"gersauerstrasse 85 6440 brunnen 1364 ingenbohl ch sz","rank":7,"geom_st_box2d":"BOX(687462.587627472 206178.575325711,687462.587627472 206178.575325711)","lat":47.00089645385742,"num":85,"y":687462.5625,"x":206178.578125,"label":"Gersauerstrasse 85 &lt;b&gt;6440 Brunnen&lt;/b&gt;"}},{"id":1340640,"weight":2,"attrs":{"origin":"address","geom_quadindex":"030201130100013303202","zoomlevel":10,"featureId":"190195530_0","lon":8.586456298828125,"detail":"gersauerstrasse 85a 6440 brunnen 1364 ingenbohl ch sz","rank":7,"geom_st_box2d":"BOX(687294.040843241 206199.731673758,687294.040843241 206199.731673758)","lat":47.0011100769043,"num":85,"y":687294.0625,"x":206199.734375,"label":"Gersauerstrasse 85a &lt;b&gt;6440 Brunnen&lt;/b&gt;"}},{"id":1340901,"weight":2,"attrs":{"origin":"address","geom_quadindex":"030201130001231312201","zoomlevel":10,"featureId":"257562_0","lon":8.577239036560059,"detail":"gersauerstrasse 86 6440 brunnen 1364 ingenbohl ch sz","rank":7,"geom_st_box2d":"BOX(686595.146193476 206053.645867603,686595.146193476 206053.645867603)","lat":46.9998893737793,"num":86,"y":686595.125,"x":206053.640625,"label":"Gersauerstrasse 86 &lt;b&gt;6440 Brunnen&lt;/b&gt;"}},{"id":1340902,"weight":2,"attrs":{"origin":"address","geom_quadindex":"030201130100002312103","zoomlevel":10,"featureId":"257560_0","lon":8.585376739501953,"detail":"gersauerstrasse 87 6440 brunnen 1364 ingenbohl ch sz","rank":7,"geom_st_box2d":"BOX(687211.896796972 206201.667004375,687211.896796972 206201.667004375)","lat":47.001136779785156,"num":87,"y":687211.875,"x":206201.671875,"label":"Gersauerstrasse 87 &lt;b&gt;6440 Brunnen&lt;/b&gt;"}},{"id":1340903,"weight":2,"attrs":{"origin":"address","geom_quadindex":"030201130011112313030","zoomlevel":10,"featureId":"190201385_0","lon":8.584640502929688,"detail":"gersauerstrasse 87a 6440 brunnen 1364 ingenbohl ch sz","rank":7,"geom_st_box2d":"BOX(687155.915175089 206201.325575887,687155.915175089 206201.325575887)","lat":47.00114059448242,"num":87,"y":687155.9375,"x":206201.328125,"label":"Gersauerstrasse 87a &lt;b&gt;6440 Brunnen&lt;/b&gt;"}},{"id":1340904,"weight":2,"attrs":{"origin":"address","geom_quadindex":"030201130010130230011","zoomlevel":10,"featureId":"257557_0","lon":8.581315994262695,"detail":"gersauerstrasse 89 6440 brunnen 1364 ingenbohl ch sz","rank":7,"geom_st_box2d":"BOX(686903.56168213 206169.108172884,686903.56168213 206169.108172884)","lat":47.000885009765625,"num":89,"y":686903.5625,"x":206169.109375,"label":"Gersauerstrasse 89 &lt;b&gt;6440 Brunnen&lt;/b&gt;"}}]}</v>
      </c>
      <c r="M143" s="2" t="str">
        <f t="shared" si="25"/>
        <v>688691.0625</v>
      </c>
      <c r="N143" s="2" t="str">
        <f t="shared" si="26"/>
        <v>205665.859375</v>
      </c>
      <c r="O143" s="2" t="str">
        <f t="shared" si="27"/>
        <v>8.604719161987305</v>
      </c>
      <c r="P143" s="2" t="str">
        <f t="shared" si="28"/>
        <v>46.996124267578125</v>
      </c>
      <c r="Q143" s="8" t="str">
        <f t="shared" si="29"/>
        <v>Karte</v>
      </c>
      <c r="R143" s="2" t="str">
        <f t="shared" si="30"/>
        <v>uU mehrere Adressen</v>
      </c>
    </row>
    <row r="144" spans="1:18" x14ac:dyDescent="0.2">
      <c r="A144" s="3" t="s">
        <v>792</v>
      </c>
      <c r="B144" s="3" t="s">
        <v>787</v>
      </c>
      <c r="C144" s="3" t="s">
        <v>292</v>
      </c>
      <c r="D144" s="3" t="s">
        <v>21</v>
      </c>
      <c r="E144" s="3" t="s">
        <v>788</v>
      </c>
      <c r="F144" s="3" t="s">
        <v>789</v>
      </c>
      <c r="G144" s="3" t="s">
        <v>790</v>
      </c>
      <c r="H144" s="3" t="s">
        <v>791</v>
      </c>
      <c r="I144" s="3" t="s">
        <v>239</v>
      </c>
      <c r="J144" s="3" t="s">
        <v>27</v>
      </c>
      <c r="K144" s="1" t="str">
        <f t="shared" si="23"/>
        <v>Gersauerstrasse 8 Brunnen</v>
      </c>
      <c r="L144" s="2" t="str">
        <f t="shared" si="24"/>
        <v>{"results":[{"id":1340316,"weight":3,"attrs":{"origin":"address","geom_quadindex":"030201131030033232300","zoomlevel":10,"featureId":"256806_0","lon":8.604719161987305,"detail":"gersauerstrasse 8 6440 brunnen 1364 ingenbohl ch sz","rank":7,"geom_st_box2d":"BOX(688691.077691232 205665.864385782,688691.077691232 205665.864385782)","lat":46.996124267578125,"num":8,"y":688691.0625,"x":205665.859375,"label":"Gersauerstrasse 8 &lt;b&gt;6440 Brunnen&lt;/b&gt;"}},{"id":1340317,"weight":2,"attrs":{"origin":"address","geom_quadindex":"030201131032010323121","zoomlevel":10,"featureId":"190196332_0","lon":8.604456901550293,"detail":"gersauerstrasse 8a 6440 brunnen 1364 ingenbohl ch sz","rank":7,"geom_st_box2d":"BOX(688673.359713262 205520.109390168,688673.359713262 205520.109390168)","lat":46.994815826416016,"num":8,"y":688673.375,"x":205520.109375,"label":"Gersauerstrasse 8a &lt;b&gt;6440 Brunnen&lt;/b&gt;"}},{"id":1340633,"weight":2,"attrs":{"origin":"address","geom_quadindex":"030201130101033303210","zoomlevel":10,"featureId":"257555_0","lon":8.589536666870117,"detail":"gersauerstrasse 81 6440 brunnen 1364 ingenbohl ch sz","rank":7,"geom_st_box2d":"BOX(687529.197478128 206141.727436983,687529.197478128 206141.727436983)","lat":47.00055694580078,"num":81,"y":687529.1875,"x":206141.734375,"label":"Gersauerstrasse 81 &lt;b&gt;6440 Brunnen&lt;/b&gt;"}},{"id":1340634,"weight":2,"attrs":{"origin":"address","geom_quadindex":"030201130101031200220","zoomlevel":10,"featureId":"190195531_0","lon":8.5892915725708,"detail":"gersauerstrasse 81a 6440 brunnen 1364 ingenbohl ch sz","rank":7,"geom_st_box2d":"BOX(687510.122721213 206173.796769242,687510.122721213 206173.796769242)","lat":47.00084686279297,"num":81,"y":687510.125,"x":206173.796875,"label":"Gersauerstrasse 81a &lt;b&gt;6440 Brunnen&lt;/b&gt;"}},{"id":1340635,"weight":2,"attrs":{"origin":"address","geom_quadindex":"030201130101301001222","zoomlevel":10,"featureId":"190195533_0","lon":8.59009838104248,"detail":"gersauerstrasse 81b 6440 brunnen 1364 ingenbohl ch sz","rank":7,"geom_st_box2d":"BOX(687572.094792698 206129.530960623,687572.094792698 206129.530960623)","lat":47.00044250488281,"num":81,"y":687572.125,"x":206129.53125,"label":"Gersauerstrasse 81b &lt;b&gt;6440 Brunnen&lt;/b&gt;"}},{"id":1340636,"weight":2,"attrs":{"origin":"address","geom_quadindex":"030201130001123333030","zoomlevel":10,"featureId":"257556_0","lon":8.57807731628418,"detail":"gersauerstrasse 82 6440 brunnen 1364 ingenbohl ch sz","rank":7,"geom_st_box2d":"BOX(686657.727087509 206135.361856027,686657.727087509 206135.361856027)","lat":47.000614166259766,"num":82,"y":686657.75,"x":206135.359375,"label":"Gersauerstrasse 82 &lt;b&gt;6440 Brunnen&lt;/b&gt;"}},{"id":1340637,"weight":2,"attrs":{"origin":"address","geom_quadindex":"030201130101213102001","zoomlevel":10,"featureId":"160010493_0","lon":8.589473724365234,"detail":"gersauerstrasse 83 6440 brunnen 1364 ingenbohl ch sz","rank":7,"geom_st_box2d":"BOX(687525.031635436 206099.475092475,687525.031635436 206099.475092475)","lat":47.000179290771484,"num":83,"y":687525.0625,"x":206099.46875,"label":"Gersauerstrasse 83 &lt;b&gt;6440 Brunnen&lt;/b&gt;"}},{"id":1340638,"weight":2,"attrs":{"origin":"address","geom_quadindex":"030201130001213131000","zoomlevel":10,"featureId":"257558_0","lon":8.577286720275879,"detail":"gersauerstrasse 84 6440 brunnen 1364 ingenbohl ch sz","rank":7,"geom_st_box2d":"BOX(686598.135346404 206096.129111447,686598.135346404 206096.129111447)","lat":47.00027084350586,"num":84,"y":686598.125,"x":206096.125,"label":"Gersauerstrasse 84 &lt;b&gt;6440 Brunnen&lt;/b&gt;"}},{"id":1340639,"weight":2,"attrs":{"origin":"address","geom_quadindex":"030201130101021033200","zoomlevel":10,"featureId":"190104977_0","lon":8.588667869567871,"detail":"gersauerstrasse 85 6440 brunnen 1364 ingenbohl ch sz","rank":7,"geom_st_box2d":"BOX(687462.587627472 206178.575325711,687462.587627472 206178.575325711)","lat":47.00089645385742,"num":85,"y":687462.5625,"x":206178.578125,"label":"Gersauerstrasse 85 &lt;b&gt;6440 Brunnen&lt;/b&gt;"}},{"id":1340640,"weight":2,"attrs":{"origin":"address","geom_quadindex":"030201130100013303202","zoomlevel":10,"featureId":"190195530_0","lon":8.586456298828125,"detail":"gersauerstrasse 85a 6440 brunnen 1364 ingenbohl ch sz","rank":7,"geom_st_box2d":"BOX(687294.040843241 206199.731673758,687294.040843241 206199.731673758)","lat":47.0011100769043,"num":85,"y":687294.0625,"x":206199.734375,"label":"Gersauerstrasse 85a &lt;b&gt;6440 Brunnen&lt;/b&gt;"}},{"id":1340901,"weight":2,"attrs":{"origin":"address","geom_quadindex":"030201130001231312201","zoomlevel":10,"featureId":"257562_0","lon":8.577239036560059,"detail":"gersauerstrasse 86 6440 brunnen 1364 ingenbohl ch sz","rank":7,"geom_st_box2d":"BOX(686595.146193476 206053.645867603,686595.146193476 206053.645867603)","lat":46.9998893737793,"num":86,"y":686595.125,"x":206053.640625,"label":"Gersauerstrasse 86 &lt;b&gt;6440 Brunnen&lt;/b&gt;"}},{"id":1340902,"weight":2,"attrs":{"origin":"address","geom_quadindex":"030201130100002312103","zoomlevel":10,"featureId":"257560_0","lon":8.585376739501953,"detail":"gersauerstrasse 87 6440 brunnen 1364 ingenbohl ch sz","rank":7,"geom_st_box2d":"BOX(687211.896796972 206201.667004375,687211.896796972 206201.667004375)","lat":47.001136779785156,"num":87,"y":687211.875,"x":206201.671875,"label":"Gersauerstrasse 87 &lt;b&gt;6440 Brunnen&lt;/b&gt;"}},{"id":1340903,"weight":2,"attrs":{"origin":"address","geom_quadindex":"030201130011112313030","zoomlevel":10,"featureId":"190201385_0","lon":8.584640502929688,"detail":"gersauerstrasse 87a 6440 brunnen 1364 ingenbohl ch sz","rank":7,"geom_st_box2d":"BOX(687155.915175089 206201.325575887,687155.915175089 206201.325575887)","lat":47.00114059448242,"num":87,"y":687155.9375,"x":206201.328125,"label":"Gersauerstrasse 87a &lt;b&gt;6440 Brunnen&lt;/b&gt;"}},{"id":1340904,"weight":2,"attrs":{"origin":"address","geom_quadindex":"030201130010130230011","zoomlevel":10,"featureId":"257557_0","lon":8.581315994262695,"detail":"gersauerstrasse 89 6440 brunnen 1364 ingenbohl ch sz","rank":7,"geom_st_box2d":"BOX(686903.56168213 206169.108172884,686903.56168213 206169.108172884)","lat":47.000885009765625,"num":89,"y":686903.5625,"x":206169.109375,"label":"Gersauerstrasse 89 &lt;b&gt;6440 Brunnen&lt;/b&gt;"}}]}</v>
      </c>
      <c r="M144" s="2" t="str">
        <f t="shared" si="25"/>
        <v>688691.0625</v>
      </c>
      <c r="N144" s="2" t="str">
        <f t="shared" si="26"/>
        <v>205665.859375</v>
      </c>
      <c r="O144" s="2" t="str">
        <f t="shared" si="27"/>
        <v>8.604719161987305</v>
      </c>
      <c r="P144" s="2" t="str">
        <f t="shared" si="28"/>
        <v>46.996124267578125</v>
      </c>
      <c r="Q144" s="8" t="str">
        <f t="shared" si="29"/>
        <v>Karte</v>
      </c>
      <c r="R144" s="2" t="str">
        <f t="shared" si="30"/>
        <v>uU mehrere Adressen</v>
      </c>
    </row>
    <row r="145" spans="1:18" x14ac:dyDescent="0.2">
      <c r="A145" s="3" t="s">
        <v>793</v>
      </c>
      <c r="B145" s="3" t="s">
        <v>794</v>
      </c>
      <c r="C145" s="3" t="s">
        <v>20</v>
      </c>
      <c r="D145" s="3" t="s">
        <v>21</v>
      </c>
      <c r="E145" s="3" t="s">
        <v>795</v>
      </c>
      <c r="F145" s="3" t="s">
        <v>127</v>
      </c>
      <c r="G145" s="3" t="s">
        <v>796</v>
      </c>
      <c r="H145" s="3" t="s">
        <v>797</v>
      </c>
      <c r="I145" s="3" t="s">
        <v>309</v>
      </c>
      <c r="J145" s="3" t="s">
        <v>27</v>
      </c>
      <c r="K145" s="1" t="str">
        <f t="shared" si="23"/>
        <v>Rigistrasse 1 Cham</v>
      </c>
      <c r="L145" s="2" t="str">
        <f t="shared" si="24"/>
        <v>{"results":[{"id":2141189,"weight":4,"attrs":{"origin":"address","geom_quadindex":"030021223022133120100","zoomlevel":10,"featureId":"312782_0","lon":8.45577621459961,"detail":"rigistrasse 1 6330 cham 1702 cham ch zg","rank":7,"geom_st_box2d":"BOX(677096.650453091 226076.3935419,677096.650453091 226076.3935419)","lat":47.181148529052734,"num":1,"y":677096.625,"x":226076.390625,"label":"Rigistrasse 1 &lt;b&gt;6330 Cham&lt;/b&gt;"}},{"id":2141196,"weight":2,"attrs":{"origin":"address","geom_quadindex":"030021223023010003310","zoomlevel":10,"featureId":"11528545_0","lon":8.456819534301758,"detail":"rigistrasse 10 6330 cham 1702 cham ch zg","rank":7,"geom_st_box2d":"BOX(677174.556096292 226166.326609169,677174.556096292 226166.326609169)","lat":47.18194580078125,"num":10,"y":677174.5625,"x":226166.328125,"label":"Rigistrasse 10 &lt;b&gt;6330 Cham&lt;/b&gt;"}},{"id":2141197,"weight":2,"attrs":{"origin":"address","geom_quadindex":"030021223021223201332","zoomlevel":10,"featureId":"312783_0","lon":8.456436157226562,"detail":"rigistrasse 11 6330 cham 1702 cham ch zg","rank":7,"geom_st_box2d":"BOX(677145.250000356 226183.304418278,677145.250000356 226183.304418278)","lat":47.18210220336914,"num":11,"y":677145.25,"x":226183.296875,"label":"Rigistrasse 11 &lt;b&gt;6330 Cham&lt;/b&gt;"}},{"id":2141198,"weight":2,"attrs":{"origin":"address","geom_quadindex":"030021223021232222333","zoomlevel":10,"featureId":"312759_0","lon":8.456781387329102,"detail":"rigistrasse 12 6330 cham 1702 cham ch zg","rank":7,"geom_st_box2d":"BOX(677171.598070085 226171.991576778,677171.598070085 226171.991576778)","lat":47.18199920654297,"num":12,"y":677171.625,"x":226171.984375,"label":"Rigistrasse 12 &lt;b&gt;6330 Cham&lt;/b&gt;"}},{"id":2141199,"weight":2,"attrs":{"origin":"address","geom_quadindex":"030021223021223000010","zoomlevel":10,"featureId":"312768_0","lon":8.456367492675781,"detail":"rigistrasse 13 6330 cham 1702 cham ch zg","rank":7,"geom_st_box2d":"BOX(677139.817906242 226200.71233826,677139.817906242 226200.71233826)","lat":47.1822624206543,"num":13,"y":677139.8125,"x":226200.71875,"label":"Rigistrasse 13 &lt;b&gt;6330 Cham&lt;/b&gt;"}},{"id":2141200,"weight":2,"attrs":{"origin":"address","geom_quadindex":"030021223021220313322","zoomlevel":10,"featureId":"312788_0","lon":8.456332206726074,"detail":"rigistrasse 15 6330 cham 1702 cham ch zg","rank":7,"geom_st_box2d":"BOX(677137.044862971 226208.709300214,677137.044862971 226208.709300214)","lat":47.182334899902344,"num":15,"y":677137.0625,"x":226208.703125,"label":"Rigistrasse 15 &lt;b&gt;6330 Cham&lt;/b&gt;"}},{"id":2141201,"weight":2,"attrs":{"origin":"address","geom_quadindex":"030021223021220310113","zoomlevel":10,"featureId":"312792_0","lon":8.456305503845215,"detail":"rigistrasse 17 6330 cham 1702 cham ch zg","rank":7,"geom_st_box2d":"BOX(677134.951828411 226215.109270355,677134.951828411 226215.109270355)","lat":47.18239212036133,"num":17,"y":677134.9375,"x":226215.109375,"label":"Rigistrasse 17 &lt;b&gt;6330 Cham&lt;/b&gt;"}},{"id":2141202,"weight":2,"attrs":{"origin":"address","geom_quadindex":"030021223021201000302","zoomlevel":10,"featureId":"160007550_0","lon":8.456393241882324,"detail":"rigistrasse 18 6330 cham 1702 cham ch zg","rank":7,"geom_st_box2d":"BOX(677140.698450855 226286.750072097,677140.698450855 226286.750072097)","lat":47.18303298950195,"num":18,"y":677140.6875,"x":226286.75,"label":"Rigistrasse 18 &lt;b&gt;6330 Cham&lt;/b&gt;"}},{"id":2141203,"weight":2,"attrs":{"origin":"address","geom_quadindex":"030021223021220130211","zoomlevel":10,"featureId":"312795_0","lon":8.456282615661621,"detail":"rigistrasse 19 6330 cham 1702 cham ch zg","rank":7,"geom_st_box2d":"BOX(677133.166795282 226221.262242714,677133.166795282 226221.262242714)","lat":47.18244552612305,"num":19,"y":677133.1875,"x":226221.265625,"label":"Rigistrasse 19 &lt;b&gt;6330 Cham&lt;/b&gt;"}},{"id":2141190,"weight":1,"attrs":{"origin":"address","geom_quadindex":"030021223020332322003","zoomlevel":10,"featureId":"312781_0","lon":8.455392837524414,"detail":"rigistrasse 3 6330 cham 1702 cham ch zg","rank":7,"geom_st_box2d":"BOX(677066.27201708 226174.674076973,677066.27201708 226174.674076973)","lat":47.18203353881836,"num":3,"y":677066.25,"x":226174.671875,"label":"Rigistrasse 3 &lt;b&gt;6330 Cham&lt;/b&gt;"}},{"id":2141191,"weight":1,"attrs":{"origin":"address","geom_quadindex":"030021223020330122332","zoomlevel":10,"featureId":"191125512_0","lon":8.455431938171387,"detail":"rigistrasse 5 6330 cham 1702 cham ch zg","rank":7,"geom_st_box2d":"BOX(677068.679801108 226216.159958218,677068.679801108 226216.159958218)","lat":47.18240737915039,"num":5,"y":677068.6875,"x":226216.15625,"label":"Rigistrasse 5 &lt;b&gt;6330 Cham&lt;/b&gt;"}},{"id":2141192,"weight":1,"attrs":{"origin":"address","geom_quadindex":"030021223023030332303","zoomlevel":10,"featureId":"312747_0","lon":8.45704460144043,"detail":"rigistrasse 6 6330 cham 1702 cham ch zg","rank":7,"geom_st_box2d":"BOX(677192.623448758 226085.320961471,677192.623448758 226085.320961471)","lat":47.181217193603516,"num":6,"y":677192.625,"x":226085.328125,"label":"Rigistrasse 6 &lt;b&gt;6330 Cham&lt;/b&gt;"}},{"id":2141193,"weight":1,"attrs":{"origin":"address","geom_quadindex":"030021223023001302320","zoomlevel":10,"featureId":"312780_0","lon":8.456565856933594,"detail":"rigistrasse 7 6330 cham 1702 cham ch zg","rank":7,"geom_st_box2d":"BOX(677155.525157347 226150.444572764,677155.525157347 226150.444572764)","lat":47.18180847167969,"num":7,"y":677155.5,"x":226150.4375,"label":"Rigistrasse 7 &lt;b&gt;6330 Cham&lt;/b&gt;"}},{"id":2141194,"weight":1,"attrs":{"origin":"address","geom_quadindex":"030021223023012130313","zoomlevel":10,"featureId":"312748_0","lon":8.457061767578125,"detail":"rigistrasse 8 6330 cham 1702 cham ch zg","rank":7,"geom_st_box2d":"BOX(677193.322246169 226132.81180767,677193.322246169 226132.81180767)","lat":47.181644439697266,"num":8,"y":677193.3125,"x":226132.8125,"label":"Rigistrasse 8 &lt;b&gt;6330 Cham&lt;/b&gt;"}},{"id":2141195,"weight":1,"attrs":{"origin":"address","geom_quadindex":"030021223023001032101","zoomlevel":10,"featureId":"312767_0","lon":8.456477165222168,"detail":"rigistrasse 9 6330 cham 1702 cham ch zg","rank":7,"geom_st_box2d":"BOX(677148.695111245 226160.659507125,677148.695111245 226160.659507125)","lat":47.18190002441406,"num":9,"y":677148.6875,"x":226160.65625,"label":"Rigistrasse 9 &lt;b&gt;6330 Cham&lt;/b&gt;"}},{"id":2141204,"weight":1,"attrs":{"origin":"address","geom_quadindex":"030021223021020332202","zoomlevel":10,"featureId":"190002605_0","lon":8.456275939941406,"detail":"rigistrasse 20a 6330 cham 1702 cham ch zg","rank":7,"geom_st_box2d":"BOX(677131.37927516 226319.503925866,677131.37927516 226319.503925866)","lat":47.18333053588867,"num":20,"y":677131.375,"x":226319.5,"label":"Rigistrasse 20a &lt;b&gt;6330 Cham&lt;/b&gt;"}},{"id":2141205,"weight":1,"attrs":{"origin":"address","geom_quadindex":"030021223021023100111","zoomlevel":10,"featureId":"190002606_0","lon":8.456609725952148,"detail":"rigistrasse 20b 6330 cham 1702 cham ch zg","rank":7,"geom_st_box2d":"BOX(677156.656289397 226317.928048361,677156.656289397 226317.928048361)","lat":47.183311462402344,"num":20,"y":677156.6875,"x":226317.921875,"label":"Rigistrasse 20b &lt;b&gt;6330 Cham&lt;/b&gt;"}},{"id":2141206,"weight":1,"attrs":{"origin":"address","geom_quadindex":"030021223021220110022","zoomlevel":10,"featureId":"312797_0","lon":8.456260681152344,"detail":"rigistrasse 21 6330 cham 1702 cham ch zg","rank":7,"geom_st_box2d":"BOX(677131.381754686 226228.831210625,677131.381754686 226228.831210625)","lat":47.18251419067383,"num":21,"y":677131.375,"x":226228.828125,"label":"Rigistrasse 21 &lt;b&gt;6330 Cham&lt;/b&gt;"}},{"id":2141207,"weight":1,"attrs":{"origin":"address","geom_quadindex":"030021223021002231202","zoomlevel":10,"featureId":"190002607_0","lon":8.45614242553711,"detail":"rigistrasse 22a 6330 cham 1702 cham ch zg","rank":7,"geom_st_box2d":"BOX(677120.816098161 226352.560772962,677120.816098161 226352.560772962)","lat":47.18362808227539,"num":22,"y":677120.8125,"x":226352.5625,"label":"Rigistrasse 22a &lt;b&gt;6330 Cham&lt;/b&gt;"}},{"id":2141208,"weight":1,"attrs":{"origin":"address","geom_quadindex":"030021223021003221132","zoomlevel":10,"featureId":"190002608_0","lon":8.456465721130371,"detail":"rigistrasse 22b 6330 cham 1702 cham ch zg","rank":7,"geom_st_box2d":"BOX(677145.328098865 226353.35488436,677145.328098865 226353.35488436)","lat":47.183631896972656,"num":22,"y":677145.3125,"x":226353.359375,"label":"Rigistrasse 22b &lt;b&gt;6330 Cham&lt;/b&gt;"}},{"id":2141209,"weight":1,"attrs":{"origin":"address","geom_quadindex":"030021223021202032103","zoomlevel":10,"featureId":"312770_0","lon":8.45610237121582,"detail":"rigistrasse 23 6330 cham 1702 cham ch zg","rank":7,"geom_st_box2d":"BOX(677119.135650169 226247.906093691,677119.135650169 226247.906093691)","lat":47.18268585205078,"num":23,"y":677119.125,"x":226247.90625,"label":"Rigistrasse 23 &lt;b&gt;6330 Cham&lt;/b&gt;"}},{"id":2141470,"weight":1,"attrs":{"origin":"address","geom_quadindex":"030021223021000223122","zoomlevel":10,"featureId":"312771_0","lon":8.456070899963379,"detail":"rigistrasse 24 6330 cham 1702 cham ch zg","rank":7,"geom_st_box2d":"BOX(677115.071958495 226378.815663868,677115.071958495 226378.815663868)","lat":47.18386459350586,"num":24,"y":677115.0625,"x":226378.8125,"label":"Rigistrasse 24 &lt;b&gt;6330 Cham&lt;/b&gt;"}},{"id":2141471,"weight":1,"attrs":{"origin":"address","geom_quadindex":"030021223002333303212","zoomlevel":10,"featureId":"3155527_0","lon":8.455875396728516,"detail":"rigistrasse 26 6330 cham 1702 cham ch zg","rank":7,"geom_st_box2d":"BOX(677099.783767206 226414.657480438,677099.783767206 226414.657480438)","lat":47.18418884277344,"num":26,"y":677099.8125,"x":226414.65625,"label":"Rigistrasse 26 &lt;b&gt;6330 Cham&lt;/b&gt;"}},{"id":2141472,"weight":1,"attrs":{"origin":"address","geom_quadindex":"030021223002333013113","zoomlevel":10,"featureId":"3155544_0","lon":8.455811500549316,"detail":"rigistrasse 28 6330 cham 1702 cham ch zg","rank":7,"geom_st_box2d":"BOX(677094.71567836 226431.417404354,677094.71567836 226431.417404354)","lat":47.18434143066406,"num":28,"y":677094.6875,"x":226431.421875,"label":"Rigistrasse 28 &lt;b&gt;6330 Cham&lt;/b&gt;"}},{"id":2141473,"weight":1,"attrs":{"origin":"address","geom_quadindex":"030021223020133303111","zoomlevel":10,"featureId":"190616187_0","lon":8.455885887145996,"detail":"rigistrasse 29 6330 cham 1702 cham ch zg","rank":7,"geom_st_box2d":"BOX(677102.024371592 226299.887850927,677102.024371592 226299.887850927)","lat":47.18315887451172,"num":29,"y":677102.0,"x":226299.890625,"label":"Rigistrasse 29 &lt;b&gt;6330 Cham&lt;/b&gt;"}},{"id":2141474,"weight":1,"attrs":{"origin":"address","geom_quadindex":"030021223020131010222","zoomlevel":10,"featureId":"312774_0","lon":8.45570182800293,"detail":"rigistrasse 33 6330 cham 1702 cham ch zg","rank":7,"geom_st_box2d":"BOX(677087.521135945 226344.096644841,677087.521135945 226344.096644841)","lat":47.183555603027344,"num":33,"y":677087.5,"x":226344.09375,"label":"Rigistrasse 33 &lt;b&gt;6330 Cham&lt;/b&gt;"}},{"id":2141475,"weight":1,"attrs":{"origin":"address","geom_quadindex":"030021223020110130320","zoomlevel":10,"featureId":"312775_0","lon":8.455544471740723,"detail":"rigistrasse 35 6330 cham 1702 cham ch zg","rank":7,"geom_st_box2d":"BOX(677074.916861073 226396.073423358,677074.916861073 226396.073423358)","lat":47.184024810791016,"num":35,"y":677074.9375,"x":226396.078125,"label":"Rigistrasse 35 &lt;b&gt;6330 Cham&lt;/b&gt;"}}]}</v>
      </c>
      <c r="M145" s="2" t="str">
        <f t="shared" si="25"/>
        <v>677096.625</v>
      </c>
      <c r="N145" s="2" t="str">
        <f t="shared" si="26"/>
        <v>226076.390625</v>
      </c>
      <c r="O145" s="2" t="str">
        <f t="shared" si="27"/>
        <v>8.45577621459961</v>
      </c>
      <c r="P145" s="2" t="str">
        <f t="shared" si="28"/>
        <v>47.181148529052734</v>
      </c>
      <c r="Q145" s="8" t="str">
        <f t="shared" si="29"/>
        <v>Karte</v>
      </c>
      <c r="R145" s="2" t="str">
        <f t="shared" si="30"/>
        <v>uU mehrere Adressen</v>
      </c>
    </row>
    <row r="146" spans="1:18" x14ac:dyDescent="0.2">
      <c r="A146" s="3" t="s">
        <v>798</v>
      </c>
      <c r="B146" s="3" t="s">
        <v>799</v>
      </c>
      <c r="C146" s="3" t="s">
        <v>20</v>
      </c>
      <c r="D146" s="3" t="s">
        <v>21</v>
      </c>
      <c r="E146" s="3" t="s">
        <v>800</v>
      </c>
      <c r="F146" s="3" t="s">
        <v>283</v>
      </c>
      <c r="G146" s="3" t="s">
        <v>801</v>
      </c>
      <c r="H146" s="3" t="s">
        <v>802</v>
      </c>
      <c r="I146" s="3" t="s">
        <v>392</v>
      </c>
      <c r="J146" s="3" t="s">
        <v>27</v>
      </c>
      <c r="K146" s="1" t="str">
        <f t="shared" si="23"/>
        <v>Gremmstrasse 17 Teufen AR</v>
      </c>
      <c r="L146" s="2" t="str">
        <f t="shared" si="24"/>
        <v>{"results":[{"id":2005606,"weight":6,"attrs":{"origin":"address","geom_quadindex":"030103130013131032021","zoomlevel":10,"featureId":"498874_0","lon":9.388069152832031,"detail":"gremmstrasse 17 9053 teufen ar 3024 teufen _ar_ ch ar","rank":7,"geom_st_box2d":"BOX(747166.403042504 250944.818928806,747166.403042504 250944.818928806)","lat":47.39287185668945,"num":17,"y":747166.375,"x":250944.8125,"label":"Gremmstrasse 17 &lt;b&gt;9053 Teufen AR&lt;/b&gt;"}}]}</v>
      </c>
      <c r="M146" s="2" t="str">
        <f t="shared" si="25"/>
        <v>747166.375</v>
      </c>
      <c r="N146" s="2" t="str">
        <f t="shared" si="26"/>
        <v>250944.8125</v>
      </c>
      <c r="O146" s="2" t="str">
        <f t="shared" si="27"/>
        <v>9.388069152832031</v>
      </c>
      <c r="P146" s="2" t="str">
        <f t="shared" si="28"/>
        <v>47.39287185668945</v>
      </c>
      <c r="Q146" s="8" t="str">
        <f t="shared" si="29"/>
        <v>Karte</v>
      </c>
      <c r="R146" s="2" t="str">
        <f t="shared" si="30"/>
        <v/>
      </c>
    </row>
    <row r="147" spans="1:18" x14ac:dyDescent="0.2">
      <c r="A147" s="3" t="s">
        <v>803</v>
      </c>
      <c r="B147" s="3" t="s">
        <v>804</v>
      </c>
      <c r="C147" s="3" t="s">
        <v>292</v>
      </c>
      <c r="D147" s="3" t="s">
        <v>21</v>
      </c>
      <c r="E147" s="3" t="s">
        <v>805</v>
      </c>
      <c r="F147" s="3" t="s">
        <v>373</v>
      </c>
      <c r="G147" s="3" t="s">
        <v>806</v>
      </c>
      <c r="H147" s="3" t="s">
        <v>807</v>
      </c>
      <c r="I147" s="3" t="s">
        <v>392</v>
      </c>
      <c r="J147" s="3" t="s">
        <v>27</v>
      </c>
      <c r="K147" s="1" t="str">
        <f t="shared" si="23"/>
        <v>Vögelinsegg 5 Speicher</v>
      </c>
      <c r="L147" s="2" t="str">
        <f t="shared" si="24"/>
        <v>{"results":[{"id":2001648,"weight":4,"attrs":{"origin":"address","geom_quadindex":"030112000231102211120","zoomlevel":10,"featureId":"191655076_0","lon":9.437500953674316,"detail":"voegelinsegg 5 9042 speicher 3023 speicher ch ar","rank":7,"geom_st_box2d":"BOX(750833.434842741 253548.549588591,750833.434842741 253548.549588591)","lat":47.41545486450195,"num":5,"y":750833.4375,"x":253548.546875,"label":"V\u00f6gelinsegg 5 &lt;b&gt;9042 Speicher&lt;/b&gt;"}}]}</v>
      </c>
      <c r="M147" s="2" t="str">
        <f t="shared" si="25"/>
        <v>750833.4375</v>
      </c>
      <c r="N147" s="2" t="str">
        <f t="shared" si="26"/>
        <v>253548.546875</v>
      </c>
      <c r="O147" s="2" t="str">
        <f t="shared" si="27"/>
        <v>9.437500953674316</v>
      </c>
      <c r="P147" s="2" t="str">
        <f t="shared" si="28"/>
        <v>47.41545486450195</v>
      </c>
      <c r="Q147" s="8" t="str">
        <f t="shared" si="29"/>
        <v>Karte</v>
      </c>
      <c r="R147" s="2" t="str">
        <f t="shared" si="30"/>
        <v/>
      </c>
    </row>
    <row r="148" spans="1:18" x14ac:dyDescent="0.2">
      <c r="A148" s="3" t="s">
        <v>808</v>
      </c>
      <c r="B148" s="3" t="s">
        <v>804</v>
      </c>
      <c r="C148" s="3" t="s">
        <v>20</v>
      </c>
      <c r="D148" s="3" t="s">
        <v>21</v>
      </c>
      <c r="E148" s="3" t="s">
        <v>805</v>
      </c>
      <c r="F148" s="3" t="s">
        <v>373</v>
      </c>
      <c r="G148" s="3" t="s">
        <v>806</v>
      </c>
      <c r="H148" s="3" t="s">
        <v>807</v>
      </c>
      <c r="I148" s="3" t="s">
        <v>392</v>
      </c>
      <c r="J148" s="3" t="s">
        <v>27</v>
      </c>
      <c r="K148" s="1" t="str">
        <f t="shared" si="23"/>
        <v>Vögelinsegg 5 Speicher</v>
      </c>
      <c r="L148" s="2" t="str">
        <f t="shared" si="24"/>
        <v>{"results":[{"id":2001648,"weight":4,"attrs":{"origin":"address","geom_quadindex":"030112000231102211120","zoomlevel":10,"featureId":"191655076_0","lon":9.437500953674316,"detail":"voegelinsegg 5 9042 speicher 3023 speicher ch ar","rank":7,"geom_st_box2d":"BOX(750833.434842741 253548.549588591,750833.434842741 253548.549588591)","lat":47.41545486450195,"num":5,"y":750833.4375,"x":253548.546875,"label":"V\u00f6gelinsegg 5 &lt;b&gt;9042 Speicher&lt;/b&gt;"}}]}</v>
      </c>
      <c r="M148" s="2" t="str">
        <f t="shared" si="25"/>
        <v>750833.4375</v>
      </c>
      <c r="N148" s="2" t="str">
        <f t="shared" si="26"/>
        <v>253548.546875</v>
      </c>
      <c r="O148" s="2" t="str">
        <f t="shared" si="27"/>
        <v>9.437500953674316</v>
      </c>
      <c r="P148" s="2" t="str">
        <f t="shared" si="28"/>
        <v>47.41545486450195</v>
      </c>
      <c r="Q148" s="8" t="str">
        <f t="shared" si="29"/>
        <v>Karte</v>
      </c>
      <c r="R148" s="2" t="str">
        <f t="shared" si="30"/>
        <v/>
      </c>
    </row>
    <row r="149" spans="1:18" x14ac:dyDescent="0.2">
      <c r="A149" s="3" t="s">
        <v>809</v>
      </c>
      <c r="B149" s="3" t="s">
        <v>810</v>
      </c>
      <c r="C149" s="3" t="s">
        <v>292</v>
      </c>
      <c r="D149" s="3" t="s">
        <v>21</v>
      </c>
      <c r="E149" s="3" t="s">
        <v>811</v>
      </c>
      <c r="F149" s="3" t="s">
        <v>127</v>
      </c>
      <c r="G149" s="3" t="s">
        <v>537</v>
      </c>
      <c r="H149" s="3" t="s">
        <v>538</v>
      </c>
      <c r="I149" s="3" t="s">
        <v>466</v>
      </c>
      <c r="J149" s="3" t="s">
        <v>27</v>
      </c>
      <c r="K149" s="1" t="str">
        <f t="shared" si="23"/>
        <v>impasse Palace Bellevue 1 Crans-Montana</v>
      </c>
      <c r="L149" s="2" t="str">
        <f t="shared" si="24"/>
        <v>{"results":[{"id":2172436,"weight":8,"attrs":{"origin":"address","geom_quadindex":"023102023113110230131","zoomlevel":10,"featureId":"945764_0","lon":7.486702919006348,"detail":"impasse palace bellevue 1 3963 crans-montana 6253 crans-montana ch vs","rank":7,"geom_st_box2d":"BOX(603702.402250157 129117.619829715,603702.402250157 129117.619829715)","lat":46.313453674316406,"num":1,"y":603702.375,"x":129117.6171875,"label":"Impasse Palace Bellevue 1 &lt;b&gt;3963 Crans-Montana&lt;/b&gt;"}}]}</v>
      </c>
      <c r="M149" s="2" t="str">
        <f t="shared" si="25"/>
        <v>603702.375</v>
      </c>
      <c r="N149" s="2" t="str">
        <f t="shared" si="26"/>
        <v>129117.6171875</v>
      </c>
      <c r="O149" s="2" t="str">
        <f t="shared" si="27"/>
        <v>7.486702919006348</v>
      </c>
      <c r="P149" s="2" t="str">
        <f t="shared" si="28"/>
        <v>46.313453674316406</v>
      </c>
      <c r="Q149" s="8" t="str">
        <f t="shared" si="29"/>
        <v>Karte</v>
      </c>
      <c r="R149" s="2" t="str">
        <f t="shared" si="30"/>
        <v/>
      </c>
    </row>
    <row r="150" spans="1:18" x14ac:dyDescent="0.2">
      <c r="A150" s="3" t="s">
        <v>812</v>
      </c>
      <c r="B150" s="3" t="s">
        <v>810</v>
      </c>
      <c r="C150" s="3" t="s">
        <v>20</v>
      </c>
      <c r="D150" s="3" t="s">
        <v>21</v>
      </c>
      <c r="E150" s="3" t="s">
        <v>811</v>
      </c>
      <c r="F150" s="3" t="s">
        <v>127</v>
      </c>
      <c r="G150" s="3" t="s">
        <v>537</v>
      </c>
      <c r="H150" s="3" t="s">
        <v>538</v>
      </c>
      <c r="I150" s="3" t="s">
        <v>466</v>
      </c>
      <c r="J150" s="3" t="s">
        <v>27</v>
      </c>
      <c r="K150" s="1" t="str">
        <f t="shared" si="23"/>
        <v>impasse Palace Bellevue 1 Crans-Montana</v>
      </c>
      <c r="L150" s="2" t="str">
        <f t="shared" si="24"/>
        <v>{"results":[{"id":2172436,"weight":8,"attrs":{"origin":"address","geom_quadindex":"023102023113110230131","zoomlevel":10,"featureId":"945764_0","lon":7.486702919006348,"detail":"impasse palace bellevue 1 3963 crans-montana 6253 crans-montana ch vs","rank":7,"geom_st_box2d":"BOX(603702.402250157 129117.619829715,603702.402250157 129117.619829715)","lat":46.313453674316406,"num":1,"y":603702.375,"x":129117.6171875,"label":"Impasse Palace Bellevue 1 &lt;b&gt;3963 Crans-Montana&lt;/b&gt;"}}]}</v>
      </c>
      <c r="M150" s="2" t="str">
        <f t="shared" si="25"/>
        <v>603702.375</v>
      </c>
      <c r="N150" s="2" t="str">
        <f t="shared" si="26"/>
        <v>129117.6171875</v>
      </c>
      <c r="O150" s="2" t="str">
        <f t="shared" si="27"/>
        <v>7.486702919006348</v>
      </c>
      <c r="P150" s="2" t="str">
        <f t="shared" si="28"/>
        <v>46.313453674316406</v>
      </c>
      <c r="Q150" s="8" t="str">
        <f t="shared" si="29"/>
        <v>Karte</v>
      </c>
      <c r="R150" s="2" t="str">
        <f t="shared" si="30"/>
        <v/>
      </c>
    </row>
    <row r="151" spans="1:18" x14ac:dyDescent="0.2">
      <c r="A151" s="3" t="s">
        <v>813</v>
      </c>
      <c r="B151" s="3" t="s">
        <v>814</v>
      </c>
      <c r="C151" s="3" t="s">
        <v>40</v>
      </c>
      <c r="D151" s="3" t="s">
        <v>21</v>
      </c>
      <c r="E151" s="3" t="s">
        <v>815</v>
      </c>
      <c r="F151" s="3" t="s">
        <v>816</v>
      </c>
      <c r="G151" s="3" t="s">
        <v>817</v>
      </c>
      <c r="H151" s="3" t="s">
        <v>818</v>
      </c>
      <c r="I151" s="3" t="s">
        <v>26</v>
      </c>
      <c r="J151" s="3" t="s">
        <v>27</v>
      </c>
      <c r="K151" s="1" t="str">
        <f t="shared" si="23"/>
        <v>Schwendi 299 Heiligenschwendi</v>
      </c>
      <c r="L151" s="2" t="str">
        <f t="shared" si="24"/>
        <v>{"results":[{"id":1919703,"weight":4,"attrs":{"origin":"address","geom_quadindex":"021321012030103110201","zoomlevel":10,"featureId":"1424004_0","lon":7.692366123199463,"detail":"schwendi 299 3625 heiligenschwendi 927 heiligenschwendi ch be","rank":7,"geom_st_box2d":"BOX(619387.92947279 177625.027067795,619387.92947279 177625.027067795)","lat":46.74953079223633,"num":299,"y":619387.9375,"x":177625.03125,"label":"Schwendi 299 &lt;b&gt;3625 Heiligenschwendi&lt;/b&gt;"}},{"id":1919704,"weight":2,"attrs":{"origin":"address","geom_quadindex":"021321012030121002130","zoomlevel":10,"featureId":"1423992_0","lon":7.692108154296875,"detail":"schwendi 299a 3625 heiligenschwendi 927 heiligenschwendi ch be","rank":7,"geom_st_box2d":"BOX(619368.311516321 177592.69579908,619368.311516321 177592.69579908)","lat":46.74924087524414,"num":299,"y":619368.3125,"x":177592.703125,"label":"Schwendi 299a &lt;b&gt;3625 Heiligenschwendi&lt;/b&gt;"}}]}</v>
      </c>
      <c r="M151" s="2" t="str">
        <f t="shared" si="25"/>
        <v>619387.9375</v>
      </c>
      <c r="N151" s="2" t="str">
        <f t="shared" si="26"/>
        <v>177625.03125</v>
      </c>
      <c r="O151" s="2" t="str">
        <f t="shared" si="27"/>
        <v>7.692366123199463</v>
      </c>
      <c r="P151" s="2" t="str">
        <f t="shared" si="28"/>
        <v>46.74953079223633</v>
      </c>
      <c r="Q151" s="8" t="str">
        <f t="shared" si="29"/>
        <v>Karte</v>
      </c>
      <c r="R151" s="2" t="str">
        <f t="shared" si="30"/>
        <v>uU mehrere Adressen</v>
      </c>
    </row>
    <row r="152" spans="1:18" x14ac:dyDescent="0.2">
      <c r="A152" s="3" t="s">
        <v>819</v>
      </c>
      <c r="B152" s="3" t="s">
        <v>814</v>
      </c>
      <c r="C152" s="3" t="s">
        <v>20</v>
      </c>
      <c r="D152" s="3" t="s">
        <v>21</v>
      </c>
      <c r="E152" s="3" t="s">
        <v>815</v>
      </c>
      <c r="F152" s="3" t="s">
        <v>816</v>
      </c>
      <c r="G152" s="3" t="s">
        <v>817</v>
      </c>
      <c r="H152" s="3" t="s">
        <v>818</v>
      </c>
      <c r="I152" s="3" t="s">
        <v>26</v>
      </c>
      <c r="J152" s="3" t="s">
        <v>27</v>
      </c>
      <c r="K152" s="1" t="str">
        <f t="shared" si="23"/>
        <v>Schwendi 299 Heiligenschwendi</v>
      </c>
      <c r="L152" s="2" t="str">
        <f t="shared" si="24"/>
        <v>{"results":[{"id":1919703,"weight":4,"attrs":{"origin":"address","geom_quadindex":"021321012030103110201","zoomlevel":10,"featureId":"1424004_0","lon":7.692366123199463,"detail":"schwendi 299 3625 heiligenschwendi 927 heiligenschwendi ch be","rank":7,"geom_st_box2d":"BOX(619387.92947279 177625.027067795,619387.92947279 177625.027067795)","lat":46.74953079223633,"num":299,"y":619387.9375,"x":177625.03125,"label":"Schwendi 299 &lt;b&gt;3625 Heiligenschwendi&lt;/b&gt;"}},{"id":1919704,"weight":2,"attrs":{"origin":"address","geom_quadindex":"021321012030121002130","zoomlevel":10,"featureId":"1423992_0","lon":7.692108154296875,"detail":"schwendi 299a 3625 heiligenschwendi 927 heiligenschwendi ch be","rank":7,"geom_st_box2d":"BOX(619368.311516321 177592.69579908,619368.311516321 177592.69579908)","lat":46.74924087524414,"num":299,"y":619368.3125,"x":177592.703125,"label":"Schwendi 299a &lt;b&gt;3625 Heiligenschwendi&lt;/b&gt;"}}]}</v>
      </c>
      <c r="M152" s="2" t="str">
        <f t="shared" si="25"/>
        <v>619387.9375</v>
      </c>
      <c r="N152" s="2" t="str">
        <f t="shared" si="26"/>
        <v>177625.03125</v>
      </c>
      <c r="O152" s="2" t="str">
        <f t="shared" si="27"/>
        <v>7.692366123199463</v>
      </c>
      <c r="P152" s="2" t="str">
        <f t="shared" si="28"/>
        <v>46.74953079223633</v>
      </c>
      <c r="Q152" s="8" t="str">
        <f t="shared" si="29"/>
        <v>Karte</v>
      </c>
      <c r="R152" s="2" t="str">
        <f t="shared" si="30"/>
        <v>uU mehrere Adressen</v>
      </c>
    </row>
    <row r="153" spans="1:18" x14ac:dyDescent="0.2">
      <c r="A153" s="3" t="s">
        <v>820</v>
      </c>
      <c r="B153" s="3" t="s">
        <v>821</v>
      </c>
      <c r="C153" s="3" t="s">
        <v>40</v>
      </c>
      <c r="D153" s="3" t="s">
        <v>21</v>
      </c>
      <c r="E153" s="3" t="s">
        <v>615</v>
      </c>
      <c r="F153" s="3" t="s">
        <v>499</v>
      </c>
      <c r="G153" s="3" t="s">
        <v>616</v>
      </c>
      <c r="H153" s="3" t="s">
        <v>617</v>
      </c>
      <c r="I153" s="3" t="s">
        <v>161</v>
      </c>
      <c r="J153" s="3" t="s">
        <v>27</v>
      </c>
      <c r="K153" s="1" t="str">
        <f t="shared" si="23"/>
        <v>Via Arona 32 St. Moritz</v>
      </c>
      <c r="L153" s="2" t="str">
        <f t="shared" si="24"/>
        <v>{"results":[{"id":1880601,"weight":7,"attrs":{"origin":"address","geom_quadindex":"031222230221130003121","zoomlevel":10,"featureId":"1193402_0","lon":9.8379487991333,"detail":"via arona 32 7500 st. moritz 3787 st. moritz ch gr","rank":7,"geom_st_box2d":"BOX(784166.301358802 152280.362668694,784166.301358802 152280.362668694)","lat":46.496490478515625,"num":32,"y":784166.3125,"x":152280.359375,"label":"Via Arona 32 &lt;b&gt;7500 St. Moritz&lt;/b&gt;"}},{"id":1880608,"weight":7,"attrs":{"origin":"address","geom_quadindex":"031222230221132120300","zoomlevel":10,"featureId":"400004869_0","lon":9.838074684143066,"detail":"via arona 32.1 7500 st. moritz 3787 st. moritz ch gr","rank":7,"geom_st_box2d":"BOX(784177.024396526 152246.323029887,784177.024396526 152246.323029887)","lat":46.49618148803711,"num":321,"y":784177.0,"x":152246.328125,"label":"Via Arona 32.1 &lt;b&gt;7500 St. Moritz&lt;/b&gt;"}}]}</v>
      </c>
      <c r="M153" s="2" t="str">
        <f t="shared" si="25"/>
        <v>784166.3125</v>
      </c>
      <c r="N153" s="2" t="str">
        <f t="shared" si="26"/>
        <v>152280.359375</v>
      </c>
      <c r="O153" s="2" t="str">
        <f t="shared" si="27"/>
        <v>9.8379487991333</v>
      </c>
      <c r="P153" s="2" t="str">
        <f t="shared" si="28"/>
        <v>46.496490478515625</v>
      </c>
      <c r="Q153" s="8" t="str">
        <f t="shared" si="29"/>
        <v>Karte</v>
      </c>
      <c r="R153" s="2" t="str">
        <f t="shared" si="30"/>
        <v>uU mehrere Adressen</v>
      </c>
    </row>
    <row r="154" spans="1:18" x14ac:dyDescent="0.2">
      <c r="A154" s="3" t="s">
        <v>822</v>
      </c>
      <c r="B154" s="3" t="s">
        <v>823</v>
      </c>
      <c r="C154" s="3" t="s">
        <v>20</v>
      </c>
      <c r="D154" s="3" t="s">
        <v>21</v>
      </c>
      <c r="E154" s="3" t="s">
        <v>824</v>
      </c>
      <c r="F154" s="3" t="s">
        <v>243</v>
      </c>
      <c r="G154" s="3" t="s">
        <v>825</v>
      </c>
      <c r="H154" s="3" t="s">
        <v>826</v>
      </c>
      <c r="I154" s="3" t="s">
        <v>85</v>
      </c>
      <c r="J154" s="3" t="s">
        <v>27</v>
      </c>
      <c r="K154" s="1" t="str">
        <f t="shared" si="23"/>
        <v>Sonnenbergstrasse 27 Affoltern am Albis</v>
      </c>
      <c r="L154" s="2" t="str">
        <f t="shared" si="24"/>
        <v>{"results":[{"id":428788,"weight":8,"attrs":{"origin":"address","geom_quadindex":"030021003020120110310","zoomlevel":10,"featureId":"200294924_0","lon":8.45670223236084,"detail":"sonnenbergstrasse 27 8910 affoltern am albis 2 affoltern am albis ch zh","rank":7,"geom_st_box2d":"BOX(677017.366064884 237595.699142282,677017.366064884 237595.699142282)","lat":47.284759521484375,"num":27,"y":677017.375,"x":237595.703125,"label":"Sonnenbergstrasse 27 &lt;b&gt;8910 Affoltern am Albis&lt;/b&gt;"}},{"id":429066,"weight":8,"attrs":{"origin":"address","geom_quadindex":"030021003020013022321","zoomlevel":10,"featureId":"210262191_0","lon":8.456019401550293,"detail":"sonnenbergstrasse 27.1 8910 affoltern am albis 2 affoltern am albis ch zh","rank":7,"geom_st_box2d":"BOX(676965.420315251 237613.014264896,676965.420315251 237613.014264896)","lat":47.2849235534668,"num":271,"y":676965.4375,"x":237613.015625,"label":"Sonnenbergstrasse 27.1 &lt;b&gt;8910 Affoltern am Albis&lt;/b&gt;"}}]}</v>
      </c>
      <c r="M154" s="2" t="str">
        <f t="shared" si="25"/>
        <v>677017.375</v>
      </c>
      <c r="N154" s="2" t="str">
        <f t="shared" si="26"/>
        <v>237595.703125</v>
      </c>
      <c r="O154" s="2" t="str">
        <f t="shared" si="27"/>
        <v>8.45670223236084</v>
      </c>
      <c r="P154" s="2" t="str">
        <f t="shared" si="28"/>
        <v>47.284759521484375</v>
      </c>
      <c r="Q154" s="8" t="str">
        <f t="shared" si="29"/>
        <v>Karte</v>
      </c>
      <c r="R154" s="2" t="str">
        <f t="shared" si="30"/>
        <v>uU mehrere Adressen</v>
      </c>
    </row>
    <row r="155" spans="1:18" x14ac:dyDescent="0.2">
      <c r="A155" s="3" t="s">
        <v>827</v>
      </c>
      <c r="B155" s="3" t="s">
        <v>94</v>
      </c>
      <c r="C155" s="3" t="s">
        <v>292</v>
      </c>
      <c r="D155" s="3" t="s">
        <v>21</v>
      </c>
      <c r="E155" s="3" t="s">
        <v>95</v>
      </c>
      <c r="F155" s="3" t="s">
        <v>96</v>
      </c>
      <c r="G155" s="3" t="s">
        <v>97</v>
      </c>
      <c r="H155" s="3" t="s">
        <v>76</v>
      </c>
      <c r="I155" s="3" t="s">
        <v>77</v>
      </c>
      <c r="J155" s="3" t="s">
        <v>27</v>
      </c>
      <c r="K155" s="1" t="str">
        <f t="shared" si="23"/>
        <v>Gellertstrasse 144 Basel</v>
      </c>
      <c r="L155" s="2" t="str">
        <f t="shared" si="24"/>
        <v>{"results":[{"id":435663,"weight":4,"attrs":{"origin":"address","geom_quadindex":"021100113223030332033","zoomlevel":10,"featureId":"443997_0","lon":7.617187023162842,"detail":"gellertstrasse 144 4052 basel 2701 basel ch bs","rank":7,"geom_st_box2d":"BOX(613441.69882431 266398.35313646,613441.69882431 266398.35313646)","lat":47.54817581176758,"num":144,"y":613441.6875,"x":266398.34375,"label":"Gellertstrasse 144 &lt;b&gt;4052 Basel&lt;/b&gt;"}}]}</v>
      </c>
      <c r="M155" s="2" t="str">
        <f t="shared" si="25"/>
        <v>613441.6875</v>
      </c>
      <c r="N155" s="2" t="str">
        <f t="shared" si="26"/>
        <v>266398.34375</v>
      </c>
      <c r="O155" s="2" t="str">
        <f t="shared" si="27"/>
        <v>7.617187023162842</v>
      </c>
      <c r="P155" s="2" t="str">
        <f t="shared" si="28"/>
        <v>47.54817581176758</v>
      </c>
      <c r="Q155" s="8" t="str">
        <f t="shared" si="29"/>
        <v>Karte</v>
      </c>
      <c r="R155" s="2" t="str">
        <f t="shared" si="30"/>
        <v/>
      </c>
    </row>
    <row r="156" spans="1:18" x14ac:dyDescent="0.2">
      <c r="A156" s="3" t="s">
        <v>828</v>
      </c>
      <c r="B156" s="3" t="s">
        <v>829</v>
      </c>
      <c r="C156" s="3" t="s">
        <v>830</v>
      </c>
      <c r="D156" s="3" t="s">
        <v>21</v>
      </c>
      <c r="E156" s="3" t="s">
        <v>831</v>
      </c>
      <c r="F156" s="3" t="s">
        <v>832</v>
      </c>
      <c r="G156" s="3" t="s">
        <v>833</v>
      </c>
      <c r="H156" s="3" t="s">
        <v>834</v>
      </c>
      <c r="I156" s="3" t="s">
        <v>35</v>
      </c>
      <c r="J156" s="3" t="s">
        <v>27</v>
      </c>
      <c r="K156" s="1" t="str">
        <f t="shared" si="23"/>
        <v>route de Chancy 98 Onex</v>
      </c>
      <c r="L156" s="2" t="str">
        <f t="shared" si="24"/>
        <v>{"results":[{"id":801618,"weight":6,"attrs":{"origin":"address","geom_quadindex":"022121021002323221113","zoomlevel":10,"featureId":"295115351_0","lon":6.104940414428711,"detail":"route de chancy 98 1213 onex 6631 onex ch ge","rank":7,"geom_st_box2d":"BOX(497028.574251152 115788.048380301,497028.574251152 115788.048380301)","lat":46.185665130615234,"num":98,"y":497028.5625,"x":115788.046875,"label":"Route de Chancy 98 &lt;b&gt;1213 Onex&lt;/b&gt;"}}]}</v>
      </c>
      <c r="M156" s="2" t="str">
        <f t="shared" si="25"/>
        <v>497028.5625</v>
      </c>
      <c r="N156" s="2" t="str">
        <f t="shared" si="26"/>
        <v>115788.046875</v>
      </c>
      <c r="O156" s="2" t="str">
        <f t="shared" si="27"/>
        <v>6.104940414428711</v>
      </c>
      <c r="P156" s="2" t="str">
        <f t="shared" si="28"/>
        <v>46.185665130615234</v>
      </c>
      <c r="Q156" s="8" t="str">
        <f t="shared" si="29"/>
        <v>Karte</v>
      </c>
      <c r="R156" s="2" t="str">
        <f t="shared" si="30"/>
        <v/>
      </c>
    </row>
    <row r="157" spans="1:18" x14ac:dyDescent="0.2">
      <c r="A157" s="3" t="s">
        <v>835</v>
      </c>
      <c r="B157" s="3" t="s">
        <v>836</v>
      </c>
      <c r="C157" s="3" t="s">
        <v>40</v>
      </c>
      <c r="D157" s="3" t="s">
        <v>21</v>
      </c>
      <c r="E157" s="3" t="s">
        <v>837</v>
      </c>
      <c r="F157" s="3" t="s">
        <v>32</v>
      </c>
      <c r="G157" s="3" t="s">
        <v>514</v>
      </c>
      <c r="H157" s="3" t="s">
        <v>50</v>
      </c>
      <c r="I157" s="3" t="s">
        <v>43</v>
      </c>
      <c r="J157" s="3" t="s">
        <v>27</v>
      </c>
      <c r="K157" s="1" t="str">
        <f t="shared" si="23"/>
        <v>place de la Gare 4 Lausanne</v>
      </c>
      <c r="L157" s="2" t="str">
        <f t="shared" si="24"/>
        <v>{"results":[{"id":2126346,"weight":7,"attrs":{"origin":"address","geom_quadindex":"020333121333100013113","zoomlevel":10,"featureId":"780262_0","lon":6.605528831481934,"detail":"place de la gare 4 1033 cheseaux-sur-lausanne 5582 cheseaux-sur-lausanne ch vd","rank":7,"geom_st_box2d":"BOX(536147.397880639 159604.902772135,536147.397880639 159604.902772135)","lat":46.584659576416016,"num":4,"y":536147.375,"x":159604.90625,"label":"Place de la Gare 4 &lt;b&gt;1033 Cheseaux-sur-Lausanne&lt;/b&gt;"}},{"id":2217495,"weight":7,"attrs":{"origin":"address","geom_quadindex":"020333330331222013223","zoomlevel":10,"featureId":"2118827_0","lon":6.629432201385498,"detail":"place de la gare 4 1003 lausanne 5586 lausanne ch vd","rank":7,"geom_st_box2d":"BOX(537902.429848905 152131.537989488,537902.429848905 152131.537989488)","lat":46.517601013183594,"num":4,"y":537902.4375,"x":152131.53125,"label":"Place de la Gare 4 &lt;b&gt;1003 Lausanne&lt;/b&gt;"}},{"id":2217507,"weight":1,"attrs":{"origin":"address","geom_quadindex":"020333330333103021323","zoomlevel":10,"featureId":"2118821_0","lon":6.631278038024902,"detail":"place de la gare 45 1003 lausanne 5586 lausanne ch vd","rank":7,"geom_st_box2d":"BOX(538043.430555673 152069.079569673,538043.430555673 152069.079569673)","lat":46.517051696777344,"num":45,"y":538043.4375,"x":152069.078125,"label":"Place de la Gare 45 &lt;b&gt;1003 Lausanne&lt;/b&gt;"}}]}</v>
      </c>
      <c r="M157" s="2" t="str">
        <f t="shared" si="25"/>
        <v>536147.375</v>
      </c>
      <c r="N157" s="2" t="str">
        <f t="shared" si="26"/>
        <v>159604.90625</v>
      </c>
      <c r="O157" s="2" t="str">
        <f t="shared" si="27"/>
        <v>6.605528831481934</v>
      </c>
      <c r="P157" s="2" t="str">
        <f t="shared" si="28"/>
        <v>46.584659576416016</v>
      </c>
      <c r="Q157" s="8" t="str">
        <f t="shared" si="29"/>
        <v>Karte</v>
      </c>
      <c r="R157" s="2" t="str">
        <f t="shared" si="30"/>
        <v>uU mehrere Adressen</v>
      </c>
    </row>
    <row r="158" spans="1:18" x14ac:dyDescent="0.2">
      <c r="A158" s="3" t="s">
        <v>838</v>
      </c>
      <c r="B158" s="3" t="s">
        <v>839</v>
      </c>
      <c r="C158" s="3" t="s">
        <v>292</v>
      </c>
      <c r="D158" s="3" t="s">
        <v>21</v>
      </c>
      <c r="E158" s="3" t="s">
        <v>840</v>
      </c>
      <c r="F158" s="3" t="s">
        <v>841</v>
      </c>
      <c r="G158" s="3" t="s">
        <v>842</v>
      </c>
      <c r="H158" s="3" t="s">
        <v>843</v>
      </c>
      <c r="I158" s="3" t="s">
        <v>26</v>
      </c>
      <c r="J158" s="3" t="s">
        <v>27</v>
      </c>
      <c r="K158" s="1" t="str">
        <f t="shared" si="23"/>
        <v>Seftigenstrasse 91 Belp</v>
      </c>
      <c r="L158" s="2" t="str">
        <f t="shared" si="24"/>
        <v>{"results":[{"id":1703171,"weight":4,"attrs":{"origin":"address","geom_quadindex":"021302010230220302300","zoomlevel":10,"featureId":"1409431_0","lon":7.4942097663879395,"detail":"seftigenstrasse 91 3123 belp 861 belp ch be","rank":7,"geom_st_box2d":"BOX(604235.437826635 193397.705241219,604235.437826635 193397.705241219)","lat":46.89168167114258,"num":91,"y":604235.4375,"x":193397.703125,"label":"Seftigenstrasse 91 &lt;b&gt;3123 Belp&lt;/b&gt;"}}]}</v>
      </c>
      <c r="M158" s="2" t="str">
        <f t="shared" si="25"/>
        <v>604235.4375</v>
      </c>
      <c r="N158" s="2" t="str">
        <f t="shared" si="26"/>
        <v>193397.703125</v>
      </c>
      <c r="O158" s="2" t="str">
        <f t="shared" si="27"/>
        <v>7.4942097663879395</v>
      </c>
      <c r="P158" s="2" t="str">
        <f t="shared" si="28"/>
        <v>46.89168167114258</v>
      </c>
      <c r="Q158" s="8" t="str">
        <f t="shared" si="29"/>
        <v>Karte</v>
      </c>
      <c r="R158" s="2" t="str">
        <f t="shared" si="30"/>
        <v/>
      </c>
    </row>
    <row r="159" spans="1:18" x14ac:dyDescent="0.2">
      <c r="A159" s="3" t="s">
        <v>844</v>
      </c>
      <c r="B159" s="3" t="s">
        <v>839</v>
      </c>
      <c r="C159" s="3" t="s">
        <v>80</v>
      </c>
      <c r="D159" s="3" t="s">
        <v>21</v>
      </c>
      <c r="E159" s="3" t="s">
        <v>840</v>
      </c>
      <c r="F159" s="3" t="s">
        <v>845</v>
      </c>
      <c r="G159" s="3" t="s">
        <v>842</v>
      </c>
      <c r="H159" s="3" t="s">
        <v>843</v>
      </c>
      <c r="I159" s="3" t="s">
        <v>26</v>
      </c>
      <c r="J159" s="3" t="s">
        <v>27</v>
      </c>
      <c r="K159" s="1" t="str">
        <f t="shared" si="23"/>
        <v>Seftigenstrasse 89 Belp</v>
      </c>
      <c r="L159" s="2" t="str">
        <f t="shared" si="24"/>
        <v>{"results":[{"id":1703170,"weight":4,"attrs":{"origin":"address","geom_quadindex":"021302010221311312231","zoomlevel":10,"featureId":"1409430_0","lon":7.493917465209961,"detail":"seftigenstrasse 89 3123 belp 861 belp ch be","rank":7,"geom_st_box2d":"BOX(604213.128809523 193455.468032979,604213.128809523 193455.468032979)","lat":46.8922004699707,"num":89,"y":604213.125,"x":193455.46875,"label":"Seftigenstrasse 89 &lt;b&gt;3123 Belp&lt;/b&gt;"}}]}</v>
      </c>
      <c r="M159" s="2" t="str">
        <f t="shared" si="25"/>
        <v>604213.125</v>
      </c>
      <c r="N159" s="2" t="str">
        <f t="shared" si="26"/>
        <v>193455.46875</v>
      </c>
      <c r="O159" s="2" t="str">
        <f t="shared" si="27"/>
        <v>7.493917465209961</v>
      </c>
      <c r="P159" s="2" t="str">
        <f t="shared" si="28"/>
        <v>46.8922004699707</v>
      </c>
      <c r="Q159" s="8" t="str">
        <f t="shared" si="29"/>
        <v>Karte</v>
      </c>
      <c r="R159" s="2" t="str">
        <f t="shared" si="30"/>
        <v/>
      </c>
    </row>
    <row r="160" spans="1:18" x14ac:dyDescent="0.2">
      <c r="A160" s="3" t="s">
        <v>846</v>
      </c>
      <c r="B160" s="3" t="s">
        <v>210</v>
      </c>
      <c r="C160" s="3" t="s">
        <v>185</v>
      </c>
      <c r="D160" s="3" t="s">
        <v>21</v>
      </c>
      <c r="E160" s="3" t="s">
        <v>211</v>
      </c>
      <c r="F160" s="3" t="s">
        <v>212</v>
      </c>
      <c r="G160" s="3" t="s">
        <v>213</v>
      </c>
      <c r="H160" s="3" t="s">
        <v>214</v>
      </c>
      <c r="I160" s="3" t="s">
        <v>26</v>
      </c>
      <c r="J160" s="3" t="s">
        <v>27</v>
      </c>
      <c r="K160" s="1" t="str">
        <f t="shared" si="23"/>
        <v>Karl Haueter-Strasse 21 Zweisimmen</v>
      </c>
      <c r="L160" s="2" t="str">
        <f t="shared" si="24"/>
        <v>{"results":[{"id":1570377,"weight":6,"attrs":{"origin":"address","geom_quadindex":"021233301212103020212","zoomlevel":10,"featureId":"1401798_0","lon":7.3733229637146,"detail":"karl haueter-strasse 21 3770 zweisimmen 794 zweisimmen ch be","rank":7,"geom_st_box2d":"BOX(594991.58850249 156288.79623218,594991.58850249 156288.79623218)","lat":46.557865142822266,"num":21,"y":594991.5625,"x":156288.796875,"label":"Karl Haueter-Strasse 21 &lt;b&gt;3770 Zweisimmen&lt;/b&gt;"}},{"id":1570378,"weight":1,"attrs":{"origin":"address","geom_quadindex":"021233301212101021020","zoomlevel":10,"featureId":"190824670_0","lon":7.373356819152832,"detail":"karl haueter-strasse 21b 3770 zweisimmen 794 zweisimmen ch be","rank":7,"geom_st_box2d":"BOX(594994.220353014 156319.857428701,594994.220353014 156319.857428701)","lat":46.558143615722656,"num":21,"y":594994.25,"x":156319.859375,"label":"Karl Haueter-Strasse 21b &lt;b&gt;3770 Zweisimmen&lt;/b&gt;"}}]}</v>
      </c>
      <c r="M160" s="2" t="str">
        <f t="shared" si="25"/>
        <v>594991.5625</v>
      </c>
      <c r="N160" s="2" t="str">
        <f t="shared" si="26"/>
        <v>156288.796875</v>
      </c>
      <c r="O160" s="2" t="str">
        <f t="shared" si="27"/>
        <v>7.3733229637146</v>
      </c>
      <c r="P160" s="2" t="str">
        <f t="shared" si="28"/>
        <v>46.557865142822266</v>
      </c>
      <c r="Q160" s="8" t="str">
        <f t="shared" si="29"/>
        <v>Karte</v>
      </c>
      <c r="R160" s="2" t="str">
        <f t="shared" si="30"/>
        <v>uU mehrere Adressen</v>
      </c>
    </row>
    <row r="161" spans="1:18" x14ac:dyDescent="0.2">
      <c r="A161" s="3" t="s">
        <v>847</v>
      </c>
      <c r="B161" s="3" t="s">
        <v>848</v>
      </c>
      <c r="C161" s="3" t="s">
        <v>292</v>
      </c>
      <c r="D161" s="3" t="s">
        <v>21</v>
      </c>
      <c r="E161" s="3" t="s">
        <v>849</v>
      </c>
      <c r="F161" s="3" t="s">
        <v>742</v>
      </c>
      <c r="G161" s="3" t="s">
        <v>850</v>
      </c>
      <c r="H161" s="3" t="s">
        <v>84</v>
      </c>
      <c r="I161" s="3" t="s">
        <v>85</v>
      </c>
      <c r="J161" s="3" t="s">
        <v>27</v>
      </c>
      <c r="K161" s="1" t="str">
        <f t="shared" si="23"/>
        <v>Schreberweg 9 Zürich</v>
      </c>
      <c r="L161" s="2" t="str">
        <f t="shared" si="24"/>
        <v>{"results":[{"id":203649,"weight":4,"attrs":{"origin":"address","geom_quadindex":"030003123231111102201","zoomlevel":10,"featureId":"154570_0","lon":8.568126678466797,"detail":"schreberweg 9 8044 zuerich 261 zuerich ch zh","rank":7,"geom_st_box2d":"BOX(685298.4796489 247963.169099916,685298.4796489 247963.169099916)","lat":47.37697982788086,"num":9,"y":685298.5,"x":247963.171875,"label":"Schreberweg 9 &lt;b&gt;8044 Z\u00fcrich&lt;/b&gt;"}},{"id":203650,"weight":2,"attrs":{"origin":"address","geom_quadindex":"030003123231113011020","zoomlevel":10,"featureId":"302007406_0","lon":8.568068504333496,"detail":"schreberweg 9a 8044 zuerich 261 zuerich ch zh","rank":7,"geom_st_box2d":"BOX(685294.455725715 247938.318056477,685294.455725715 247938.318056477)","lat":47.37675857543945,"num":9,"y":685294.4375,"x":247938.3125,"label":"Schreberweg 9a &lt;b&gt;8044 Z\u00fcrich&lt;/b&gt;"}}]}</v>
      </c>
      <c r="M161" s="2" t="str">
        <f t="shared" si="25"/>
        <v>685298.5</v>
      </c>
      <c r="N161" s="2" t="str">
        <f t="shared" si="26"/>
        <v>247963.171875</v>
      </c>
      <c r="O161" s="2" t="str">
        <f t="shared" si="27"/>
        <v>8.568126678466797</v>
      </c>
      <c r="P161" s="2" t="str">
        <f t="shared" si="28"/>
        <v>47.37697982788086</v>
      </c>
      <c r="Q161" s="8" t="str">
        <f t="shared" si="29"/>
        <v>Karte</v>
      </c>
      <c r="R161" s="2" t="str">
        <f t="shared" si="30"/>
        <v>uU mehrere Adressen</v>
      </c>
    </row>
    <row r="162" spans="1:18" x14ac:dyDescent="0.2">
      <c r="A162" s="3" t="s">
        <v>851</v>
      </c>
      <c r="B162" s="3" t="s">
        <v>848</v>
      </c>
      <c r="C162" s="3" t="s">
        <v>20</v>
      </c>
      <c r="D162" s="3" t="s">
        <v>21</v>
      </c>
      <c r="E162" s="3" t="s">
        <v>849</v>
      </c>
      <c r="F162" s="3" t="s">
        <v>742</v>
      </c>
      <c r="G162" s="3" t="s">
        <v>850</v>
      </c>
      <c r="H162" s="3" t="s">
        <v>84</v>
      </c>
      <c r="I162" s="3" t="s">
        <v>85</v>
      </c>
      <c r="J162" s="3" t="s">
        <v>27</v>
      </c>
      <c r="K162" s="1" t="str">
        <f t="shared" si="23"/>
        <v>Schreberweg 9 Zürich</v>
      </c>
      <c r="L162" s="2" t="str">
        <f t="shared" si="24"/>
        <v>{"results":[{"id":203649,"weight":4,"attrs":{"origin":"address","geom_quadindex":"030003123231111102201","zoomlevel":10,"featureId":"154570_0","lon":8.568126678466797,"detail":"schreberweg 9 8044 zuerich 261 zuerich ch zh","rank":7,"geom_st_box2d":"BOX(685298.4796489 247963.169099916,685298.4796489 247963.169099916)","lat":47.37697982788086,"num":9,"y":685298.5,"x":247963.171875,"label":"Schreberweg 9 &lt;b&gt;8044 Z\u00fcrich&lt;/b&gt;"}},{"id":203650,"weight":2,"attrs":{"origin":"address","geom_quadindex":"030003123231113011020","zoomlevel":10,"featureId":"302007406_0","lon":8.568068504333496,"detail":"schreberweg 9a 8044 zuerich 261 zuerich ch zh","rank":7,"geom_st_box2d":"BOX(685294.455725715 247938.318056477,685294.455725715 247938.318056477)","lat":47.37675857543945,"num":9,"y":685294.4375,"x":247938.3125,"label":"Schreberweg 9a &lt;b&gt;8044 Z\u00fcrich&lt;/b&gt;"}}]}</v>
      </c>
      <c r="M162" s="2" t="str">
        <f t="shared" si="25"/>
        <v>685298.5</v>
      </c>
      <c r="N162" s="2" t="str">
        <f t="shared" si="26"/>
        <v>247963.171875</v>
      </c>
      <c r="O162" s="2" t="str">
        <f t="shared" si="27"/>
        <v>8.568126678466797</v>
      </c>
      <c r="P162" s="2" t="str">
        <f t="shared" si="28"/>
        <v>47.37697982788086</v>
      </c>
      <c r="Q162" s="8" t="str">
        <f t="shared" si="29"/>
        <v>Karte</v>
      </c>
      <c r="R162" s="2" t="str">
        <f t="shared" si="30"/>
        <v>uU mehrere Adressen</v>
      </c>
    </row>
    <row r="163" spans="1:18" x14ac:dyDescent="0.2">
      <c r="A163" s="3" t="s">
        <v>852</v>
      </c>
      <c r="B163" s="3" t="s">
        <v>853</v>
      </c>
      <c r="C163" s="3" t="s">
        <v>292</v>
      </c>
      <c r="D163" s="3" t="s">
        <v>21</v>
      </c>
      <c r="E163" s="3" t="s">
        <v>119</v>
      </c>
      <c r="F163" s="3" t="s">
        <v>854</v>
      </c>
      <c r="G163" s="3" t="s">
        <v>121</v>
      </c>
      <c r="H163" s="3" t="s">
        <v>122</v>
      </c>
      <c r="I163" s="3" t="s">
        <v>123</v>
      </c>
      <c r="J163" s="3" t="s">
        <v>27</v>
      </c>
      <c r="K163" s="1" t="str">
        <f t="shared" si="23"/>
        <v>Rorschacher Strasse 94 St. Gallen</v>
      </c>
      <c r="L163" s="2" t="str">
        <f t="shared" si="24"/>
        <v>{"results":[{"id":29166,"weight":7,"attrs":{"origin":"address","geom_quadindex":"030103110011112100221","zoomlevel":10,"featureId":"1073717_0","lon":9.389100074768066,"detail":"rorschacher strasse 94 9000 st. gallen 3203 st. gallen ch sg","rank":7,"geom_st_box2d":"BOX(747144.325631228 254967.553807606,747144.325631228 254967.553807606)","lat":47.429046630859375,"num":94,"y":747144.3125,"x":254967.546875,"label":"Rorschacher Strasse 94 &lt;b&gt;9000 St. Gallen&lt;/b&gt;"}},{"id":29927,"weight":7,"attrs":{"origin":"address","geom_quadindex":"030103110011130223332","zoomlevel":10,"featureId":"500004287_0","lon":9.388965606689453,"detail":"rorschacher strasse 94.02 9000 st. gallen 3203 st. gallen ch sg","rank":7,"geom_st_box2d":"BOX(747135.52032709 254912.246095905,747135.52032709 254912.246095905)","lat":47.428550720214844,"num":9402,"y":747135.5,"x":254912.25,"label":"Rorschacher Strasse 94.02 &lt;b&gt;9000 St. Gallen&lt;/b&gt;"}}]}</v>
      </c>
      <c r="M163" s="2" t="str">
        <f t="shared" si="25"/>
        <v>747144.3125</v>
      </c>
      <c r="N163" s="2" t="str">
        <f t="shared" si="26"/>
        <v>254967.546875</v>
      </c>
      <c r="O163" s="2" t="str">
        <f t="shared" si="27"/>
        <v>9.389100074768066</v>
      </c>
      <c r="P163" s="2" t="str">
        <f t="shared" si="28"/>
        <v>47.429046630859375</v>
      </c>
      <c r="Q163" s="8" t="str">
        <f t="shared" si="29"/>
        <v>Karte</v>
      </c>
      <c r="R163" s="2" t="str">
        <f t="shared" si="30"/>
        <v>uU mehrere Adressen</v>
      </c>
    </row>
    <row r="164" spans="1:18" x14ac:dyDescent="0.2">
      <c r="A164" s="3" t="s">
        <v>855</v>
      </c>
      <c r="B164" s="3" t="s">
        <v>856</v>
      </c>
      <c r="C164" s="3" t="s">
        <v>20</v>
      </c>
      <c r="D164" s="3" t="s">
        <v>21</v>
      </c>
      <c r="E164" s="3" t="s">
        <v>119</v>
      </c>
      <c r="F164" s="3" t="s">
        <v>854</v>
      </c>
      <c r="G164" s="3" t="s">
        <v>121</v>
      </c>
      <c r="H164" s="3" t="s">
        <v>122</v>
      </c>
      <c r="I164" s="3" t="s">
        <v>123</v>
      </c>
      <c r="J164" s="3" t="s">
        <v>27</v>
      </c>
      <c r="K164" s="1" t="str">
        <f t="shared" si="23"/>
        <v>Rorschacher Strasse 94 St. Gallen</v>
      </c>
      <c r="L164" s="2" t="str">
        <f t="shared" si="24"/>
        <v>{"results":[{"id":29166,"weight":7,"attrs":{"origin":"address","geom_quadindex":"030103110011112100221","zoomlevel":10,"featureId":"1073717_0","lon":9.389100074768066,"detail":"rorschacher strasse 94 9000 st. gallen 3203 st. gallen ch sg","rank":7,"geom_st_box2d":"BOX(747144.325631228 254967.553807606,747144.325631228 254967.553807606)","lat":47.429046630859375,"num":94,"y":747144.3125,"x":254967.546875,"label":"Rorschacher Strasse 94 &lt;b&gt;9000 St. Gallen&lt;/b&gt;"}},{"id":29927,"weight":7,"attrs":{"origin":"address","geom_quadindex":"030103110011130223332","zoomlevel":10,"featureId":"500004287_0","lon":9.388965606689453,"detail":"rorschacher strasse 94.02 9000 st. gallen 3203 st. gallen ch sg","rank":7,"geom_st_box2d":"BOX(747135.52032709 254912.246095905,747135.52032709 254912.246095905)","lat":47.428550720214844,"num":9402,"y":747135.5,"x":254912.25,"label":"Rorschacher Strasse 94.02 &lt;b&gt;9000 St. Gallen&lt;/b&gt;"}}]}</v>
      </c>
      <c r="M164" s="2" t="str">
        <f t="shared" si="25"/>
        <v>747144.3125</v>
      </c>
      <c r="N164" s="2" t="str">
        <f t="shared" si="26"/>
        <v>254967.546875</v>
      </c>
      <c r="O164" s="2" t="str">
        <f t="shared" si="27"/>
        <v>9.389100074768066</v>
      </c>
      <c r="P164" s="2" t="str">
        <f t="shared" si="28"/>
        <v>47.429046630859375</v>
      </c>
      <c r="Q164" s="8" t="str">
        <f t="shared" si="29"/>
        <v>Karte</v>
      </c>
      <c r="R164" s="2" t="str">
        <f t="shared" si="30"/>
        <v>uU mehrere Adressen</v>
      </c>
    </row>
    <row r="165" spans="1:18" x14ac:dyDescent="0.2">
      <c r="A165" s="3" t="s">
        <v>857</v>
      </c>
      <c r="B165" s="3" t="s">
        <v>45</v>
      </c>
      <c r="C165" s="3" t="s">
        <v>185</v>
      </c>
      <c r="D165" s="3" t="s">
        <v>21</v>
      </c>
      <c r="E165" s="3" t="s">
        <v>54</v>
      </c>
      <c r="F165" s="3" t="s">
        <v>212</v>
      </c>
      <c r="G165" s="3" t="s">
        <v>49</v>
      </c>
      <c r="H165" s="3" t="s">
        <v>50</v>
      </c>
      <c r="I165" s="3" t="s">
        <v>43</v>
      </c>
      <c r="J165" s="3" t="s">
        <v>27</v>
      </c>
      <c r="K165" s="1" t="str">
        <f t="shared" si="23"/>
        <v>rue du Bugnon 21 Lausanne</v>
      </c>
      <c r="L165" s="2" t="str">
        <f t="shared" si="24"/>
        <v>{"results":[{"id":2230672,"weight":6,"attrs":{"origin":"address","geom_quadindex":"020333331032211013222","zoomlevel":10,"featureId":"2120111_0","lon":6.639625072479248,"detail":"rue du bugnon 21 1005 lausanne 5586 lausanne ch vd","rank":7,"geom_st_box2d":"BOX(538692.7299823 152922.768078191,538692.7299823 152922.768078191)","lat":46.5247917175293,"num":21,"y":538692.75,"x":152922.765625,"label":"Rue du Bugnon 21 &lt;b&gt;1005 Lausanne&lt;/b&gt;"}}]}</v>
      </c>
      <c r="M165" s="2" t="str">
        <f t="shared" si="25"/>
        <v>538692.75</v>
      </c>
      <c r="N165" s="2" t="str">
        <f t="shared" si="26"/>
        <v>152922.765625</v>
      </c>
      <c r="O165" s="2" t="str">
        <f t="shared" si="27"/>
        <v>6.639625072479248</v>
      </c>
      <c r="P165" s="2" t="str">
        <f t="shared" si="28"/>
        <v>46.5247917175293</v>
      </c>
      <c r="Q165" s="8" t="str">
        <f t="shared" si="29"/>
        <v>Karte</v>
      </c>
      <c r="R165" s="2" t="str">
        <f t="shared" si="30"/>
        <v/>
      </c>
    </row>
    <row r="166" spans="1:18" x14ac:dyDescent="0.2">
      <c r="A166" s="3" t="s">
        <v>858</v>
      </c>
      <c r="B166" s="3" t="s">
        <v>859</v>
      </c>
      <c r="C166" s="3" t="s">
        <v>860</v>
      </c>
      <c r="D166" s="3" t="s">
        <v>21</v>
      </c>
      <c r="E166" s="3" t="s">
        <v>861</v>
      </c>
      <c r="F166" s="3" t="s">
        <v>101</v>
      </c>
      <c r="G166" s="3" t="s">
        <v>862</v>
      </c>
      <c r="H166" s="3" t="s">
        <v>863</v>
      </c>
      <c r="I166" s="3" t="s">
        <v>864</v>
      </c>
      <c r="J166" s="3" t="s">
        <v>27</v>
      </c>
      <c r="K166" s="1" t="str">
        <f t="shared" si="23"/>
        <v>chemin de Roc-Montès 20 Le Noirmont</v>
      </c>
      <c r="L166" s="2" t="str">
        <f t="shared" si="24"/>
        <v>{"results":[{"id":1090703,"weight":9,"attrs":{"origin":"address","geom_quadindex":"021021300303201200320","zoomlevel":10,"featureId":"2017384_0","lon":6.959332466125488,"detail":"chemin de roc-montes 20 2340 le noirmont 6754 le noirmont ch ju","rank":7,"geom_st_box2d":"BOX(563703.290252917 231193.116046438,563703.290252917 231193.116046438)","lat":47.23066711425781,"num":20,"y":563703.3125,"x":231193.109375,"label":"Chemin de Roc-Mont\u00e8s 20 &lt;b&gt;2340 Le Noirmont&lt;/b&gt;"}},{"id":1090704,"weight":1,"attrs":{"origin":"address","geom_quadindex":"021021300302313200202","zoomlevel":10,"featureId":"978616_0","lon":6.958534240722656,"detail":"chemin de roc-montes 20a 2340 le noirmont 6754 le noirmont ch ju","rank":7,"geom_st_box2d":"BOX(563642.69144939 231164.623348913,563642.69144939 231164.623348913)","lat":47.23040771484375,"num":20,"y":563642.6875,"x":231164.625,"label":"Chemin de Roc-Mont\u00e8s 20a &lt;b&gt;2340 Le Noirmont&lt;/b&gt;"}}]}</v>
      </c>
      <c r="M166" s="2" t="str">
        <f t="shared" si="25"/>
        <v>563703.3125</v>
      </c>
      <c r="N166" s="2" t="str">
        <f t="shared" si="26"/>
        <v>231193.109375</v>
      </c>
      <c r="O166" s="2" t="str">
        <f t="shared" si="27"/>
        <v>6.959332466125488</v>
      </c>
      <c r="P166" s="2" t="str">
        <f t="shared" si="28"/>
        <v>47.23066711425781</v>
      </c>
      <c r="Q166" s="8" t="str">
        <f t="shared" si="29"/>
        <v>Karte</v>
      </c>
      <c r="R166" s="2" t="str">
        <f t="shared" si="30"/>
        <v>uU mehrere Adressen</v>
      </c>
    </row>
    <row r="167" spans="1:18" x14ac:dyDescent="0.2">
      <c r="A167" s="3" t="s">
        <v>865</v>
      </c>
      <c r="B167" s="3" t="s">
        <v>866</v>
      </c>
      <c r="C167" s="3" t="s">
        <v>867</v>
      </c>
      <c r="D167" s="3" t="s">
        <v>21</v>
      </c>
      <c r="E167" s="3" t="s">
        <v>868</v>
      </c>
      <c r="F167" s="3" t="s">
        <v>266</v>
      </c>
      <c r="G167" s="3" t="s">
        <v>152</v>
      </c>
      <c r="H167" s="3" t="s">
        <v>153</v>
      </c>
      <c r="I167" s="3" t="s">
        <v>35</v>
      </c>
      <c r="J167" s="3" t="s">
        <v>27</v>
      </c>
      <c r="K167" s="1" t="str">
        <f t="shared" si="23"/>
        <v>Promenade des Artisans 24 Meyrin</v>
      </c>
      <c r="L167" s="2" t="str">
        <f t="shared" si="24"/>
        <v>{"results":[{"id":787734,"weight":6,"attrs":{"origin":"address","geom_quadindex":"022103222000323301301","zoomlevel":10,"featureId":"2041203_0","lon":6.079517841339111,"detail":"promenade des artisans 24 1217 meyrin 6630 meyrin ch ge","rank":7,"geom_st_box2d":"BOX(495167.190046143 121653.112552387,495167.190046143 121653.112552387)","lat":46.238128662109375,"num":24,"y":495167.1875,"x":121653.109375,"label":"Promenade des Artisans 24 &lt;b&gt;1217 Meyrin&lt;/b&gt;"}}]}</v>
      </c>
      <c r="M167" s="2" t="str">
        <f t="shared" si="25"/>
        <v>495167.1875</v>
      </c>
      <c r="N167" s="2" t="str">
        <f t="shared" si="26"/>
        <v>121653.109375</v>
      </c>
      <c r="O167" s="2" t="str">
        <f t="shared" si="27"/>
        <v>6.079517841339111</v>
      </c>
      <c r="P167" s="2" t="str">
        <f t="shared" si="28"/>
        <v>46.238128662109375</v>
      </c>
      <c r="Q167" s="8" t="str">
        <f t="shared" si="29"/>
        <v>Karte</v>
      </c>
      <c r="R167" s="2" t="str">
        <f t="shared" si="30"/>
        <v/>
      </c>
    </row>
    <row r="168" spans="1:18" x14ac:dyDescent="0.2">
      <c r="A168" s="3" t="s">
        <v>869</v>
      </c>
      <c r="B168" s="3" t="s">
        <v>870</v>
      </c>
      <c r="C168" s="3" t="s">
        <v>871</v>
      </c>
      <c r="D168" s="3" t="s">
        <v>21</v>
      </c>
      <c r="E168" s="3" t="s">
        <v>872</v>
      </c>
      <c r="F168" s="3" t="s">
        <v>873</v>
      </c>
      <c r="G168" s="3" t="s">
        <v>874</v>
      </c>
      <c r="H168" s="3" t="s">
        <v>875</v>
      </c>
      <c r="I168" s="3" t="s">
        <v>43</v>
      </c>
      <c r="J168" s="3" t="s">
        <v>27</v>
      </c>
      <c r="K168" s="1" t="str">
        <f t="shared" si="23"/>
        <v>rue des Rosiers 29 Ste-Croix</v>
      </c>
      <c r="L168" s="2" t="str">
        <f t="shared" si="24"/>
        <v>{"results":[{"id":2108622,"weight":7,"attrs":{"origin":"address","geom_quadindex":"020313201322121211321","zoomlevel":10,"featureId":"101453473_0","lon":6.4947638511657715,"detail":"rue des rosiers 29 1450 ste-croix 5568 sainte-croix ch vd","rank":7,"geom_st_box2d":"BOX(527972.514933633 185783.276326481,527972.514933633 185783.276326481)","lat":46.819297790527344,"num":29,"y":527972.5,"x":185783.28125,"label":"Rue des Rosiers 29 &lt;b&gt;1450 Ste-Croix&lt;/b&gt;"}}]}</v>
      </c>
      <c r="M168" s="2" t="str">
        <f t="shared" si="25"/>
        <v>527972.5</v>
      </c>
      <c r="N168" s="2" t="str">
        <f t="shared" si="26"/>
        <v>185783.28125</v>
      </c>
      <c r="O168" s="2" t="str">
        <f t="shared" si="27"/>
        <v>6.4947638511657715</v>
      </c>
      <c r="P168" s="2" t="str">
        <f t="shared" si="28"/>
        <v>46.819297790527344</v>
      </c>
      <c r="Q168" s="8" t="str">
        <f t="shared" si="29"/>
        <v>Karte</v>
      </c>
      <c r="R168" s="2" t="str">
        <f t="shared" si="30"/>
        <v/>
      </c>
    </row>
    <row r="169" spans="1:18" x14ac:dyDescent="0.2">
      <c r="A169" s="3" t="s">
        <v>876</v>
      </c>
      <c r="B169" s="3" t="s">
        <v>877</v>
      </c>
      <c r="C169" s="3" t="s">
        <v>185</v>
      </c>
      <c r="D169" s="3" t="s">
        <v>21</v>
      </c>
      <c r="E169" s="3" t="s">
        <v>878</v>
      </c>
      <c r="F169" s="3" t="s">
        <v>879</v>
      </c>
      <c r="G169" s="3" t="s">
        <v>537</v>
      </c>
      <c r="H169" s="3" t="s">
        <v>538</v>
      </c>
      <c r="I169" s="3" t="s">
        <v>466</v>
      </c>
      <c r="J169" s="3" t="s">
        <v>27</v>
      </c>
      <c r="K169" s="1" t="str">
        <f t="shared" si="23"/>
        <v>route de la Moubra 87 Crans-Montana</v>
      </c>
      <c r="L169" s="2" t="str">
        <f t="shared" si="24"/>
        <v>{"results":[{"id":2183089,"weight":9,"attrs":{"origin":"address","geom_quadindex":"023102023323313112021","zoomlevel":10,"featureId":"945179_0","lon":7.481135845184326,"detail":"route de la moubra 87 3963 crans-montana 6253 crans-montana ch vs","rank":7,"geom_st_box2d":"BOX(603274.438230341 127583.006856905,603274.438230341 127583.006856905)","lat":46.29964828491211,"num":87,"y":603274.4375,"x":127583.0078125,"label":"Route de la Moubra 87 &lt;b&gt;3963 Crans-Montana&lt;/b&gt;"}}]}</v>
      </c>
      <c r="M169" s="2" t="str">
        <f t="shared" si="25"/>
        <v>603274.4375</v>
      </c>
      <c r="N169" s="2" t="str">
        <f t="shared" si="26"/>
        <v>127583.0078125</v>
      </c>
      <c r="O169" s="2" t="str">
        <f t="shared" si="27"/>
        <v>7.481135845184326</v>
      </c>
      <c r="P169" s="2" t="str">
        <f t="shared" si="28"/>
        <v>46.29964828491211</v>
      </c>
      <c r="Q169" s="8" t="str">
        <f t="shared" si="29"/>
        <v>Karte</v>
      </c>
      <c r="R169" s="2" t="str">
        <f t="shared" si="30"/>
        <v/>
      </c>
    </row>
    <row r="170" spans="1:18" x14ac:dyDescent="0.2">
      <c r="A170" s="3" t="s">
        <v>880</v>
      </c>
      <c r="B170" s="3" t="s">
        <v>877</v>
      </c>
      <c r="C170" s="3" t="s">
        <v>30</v>
      </c>
      <c r="D170" s="3" t="s">
        <v>21</v>
      </c>
      <c r="E170" s="3" t="s">
        <v>878</v>
      </c>
      <c r="F170" s="3" t="s">
        <v>879</v>
      </c>
      <c r="G170" s="3" t="s">
        <v>537</v>
      </c>
      <c r="H170" s="3" t="s">
        <v>538</v>
      </c>
      <c r="I170" s="3" t="s">
        <v>466</v>
      </c>
      <c r="J170" s="3" t="s">
        <v>27</v>
      </c>
      <c r="K170" s="1" t="str">
        <f t="shared" si="23"/>
        <v>route de la Moubra 87 Crans-Montana</v>
      </c>
      <c r="L170" s="2" t="str">
        <f t="shared" si="24"/>
        <v>{"results":[{"id":2183089,"weight":9,"attrs":{"origin":"address","geom_quadindex":"023102023323313112021","zoomlevel":10,"featureId":"945179_0","lon":7.481135845184326,"detail":"route de la moubra 87 3963 crans-montana 6253 crans-montana ch vs","rank":7,"geom_st_box2d":"BOX(603274.438230341 127583.006856905,603274.438230341 127583.006856905)","lat":46.29964828491211,"num":87,"y":603274.4375,"x":127583.0078125,"label":"Route de la Moubra 87 &lt;b&gt;3963 Crans-Montana&lt;/b&gt;"}}]}</v>
      </c>
      <c r="M170" s="2" t="str">
        <f t="shared" si="25"/>
        <v>603274.4375</v>
      </c>
      <c r="N170" s="2" t="str">
        <f t="shared" si="26"/>
        <v>127583.0078125</v>
      </c>
      <c r="O170" s="2" t="str">
        <f t="shared" si="27"/>
        <v>7.481135845184326</v>
      </c>
      <c r="P170" s="2" t="str">
        <f t="shared" si="28"/>
        <v>46.29964828491211</v>
      </c>
      <c r="Q170" s="8" t="str">
        <f t="shared" si="29"/>
        <v>Karte</v>
      </c>
      <c r="R170" s="2" t="str">
        <f t="shared" si="30"/>
        <v/>
      </c>
    </row>
    <row r="171" spans="1:18" x14ac:dyDescent="0.2">
      <c r="A171" s="3" t="s">
        <v>881</v>
      </c>
      <c r="B171" s="3" t="s">
        <v>652</v>
      </c>
      <c r="C171" s="3" t="s">
        <v>882</v>
      </c>
      <c r="D171" s="3" t="s">
        <v>21</v>
      </c>
      <c r="E171" s="3" t="s">
        <v>654</v>
      </c>
      <c r="F171" s="3" t="s">
        <v>40</v>
      </c>
      <c r="G171" s="3" t="s">
        <v>655</v>
      </c>
      <c r="H171" s="3" t="s">
        <v>656</v>
      </c>
      <c r="I171" s="3" t="s">
        <v>435</v>
      </c>
      <c r="J171" s="3" t="s">
        <v>27</v>
      </c>
      <c r="K171" s="1" t="str">
        <f t="shared" si="23"/>
        <v>via Crodolo  Brissago</v>
      </c>
      <c r="L171" s="2" t="str">
        <f t="shared" si="24"/>
        <v>{"results":[{"id":728912,"weight":4,"attrs":{"origin":"address","geom_quadindex":"032030302123313031310","zoomlevel":10,"featureId":"191760644_0","lon":8.718228340148926,"detail":"via crodolo  6614 brissago 5097 brissago ch ti","rank":7,"geom_st_box2d":"BOX(698890.906165788 109765.944737593,698890.906165788 109765.944737593)","lat":46.13212203979492,"num":0,"y":698890.875,"x":109765.9453125,"label":"Via Crodolo  &lt;b&gt;6614 Brissago&lt;/b&gt;"}},{"id":728913,"weight":4,"attrs":{"origin":"address","geom_quadindex":"032030302321022122321","zoomlevel":10,"featureId":"191693636_0","lon":8.715479850769043,"detail":"via crodolo  6614 brissago 5097 brissago ch ti","rank":7,"geom_st_box2d":"BOX(698689.000006664 109116.999894082,698689.000006664 109116.999894082)","lat":46.12631607055664,"num":0,"y":698689.0,"x":109117.0,"label":"Via Crodolo  &lt;b&gt;6614 Brissago&lt;/b&gt;"}},{"id":728914,"weight":4,"attrs":{"origin":"address","geom_quadindex":"032030302322232013212","zoomlevel":10,"featureId":"191760663_0","lon":8.713067054748535,"detail":"via crodolo  6614 brissago 5097 brissago ch ti","rank":7,"geom_st_box2d":"BOX(698508.097085986 108773.229894631,698508.097085986 108773.229894631)","lat":46.12324905395508,"num":0,"y":698508.125,"x":108773.2265625,"label":"Via Crodolo  &lt;b&gt;6614 Brissago&lt;/b&gt;"}},{"id":728915,"weight":4,"attrs":{"origin":"address","geom_quadindex":"032030302301120033333","zoomlevel":10,"featureId":"191760623_0","lon":8.717066764831543,"detail":"via crodolo  6614 brissago 5097 brissago ch ti","rank":7,"geom_st_box2d":"BOX(698803.589118322 109614.601574234,698803.589118322 109614.601574234)","lat":46.130775451660156,"num":0,"y":698803.5625,"x":109614.6015625,"label":"Via Crodolo  &lt;b&gt;6614 Brissago&lt;/b&gt;"}},{"id":728916,"weight":4,"attrs":{"origin":"address","geom_quadindex":"032030302303202022302","zoomlevel":10,"featureId":"191607494_0","lon":8.715322494506836,"detail":"via crodolo  6614 brissago 5097 brissago ch ti","rank":7,"geom_st_box2d":"BOX(698674.000472454 109292.999641692,698674.000472454 109292.999641692)","lat":46.127899169921875,"num":0,"y":698674.0,"x":109293.0,"label":"Via Crodolo  &lt;b&gt;6614 Brissago&lt;/b&gt;"}},{"id":728917,"weight":4,"attrs":{"origin":"address","geom_quadindex":"032030302320330110132","zoomlevel":10,"featureId":"191760721_0","lon":8.714808464050293,"detail":"via crodolo  6614 brissago 5097 brissago ch ti","rank":7,"geom_st_box2d":"BOX(698638.306089368 109041.454323518,698638.306089368 109041.454323518)","lat":46.12564468383789,"num":0,"y":698638.3125,"x":109041.453125,"label":"Via Crodolo  &lt;b&gt;6614 Brissago&lt;/b&gt;"}},{"id":728918,"weight":4,"attrs":{"origin":"address","geom_quadindex":"032030302303202022222","zoomlevel":10,"featureId":"191607492_0","lon":8.715296745300293,"detail":"via crodolo  6614 brissago 5097 brissago ch ti","rank":7,"geom_st_box2d":"BOX(698672.000506658 109291.999677935,698672.000506658 109291.999677935)","lat":46.127891540527344,"num":0,"y":698672.0,"x":109292.0,"label":"Via Crodolo  &lt;b&gt;6614 Brissago&lt;/b&gt;"}},{"id":728919,"weight":4,"attrs":{"origin":"address","geom_quadindex":"032030302303220021011","zoomlevel":10,"featureId":"191607493_0","lon":8.715356826782227,"detail":"via crodolo  6614 brissago 5097 brissago ch ti","rank":7,"geom_st_box2d":"BOX(698677.000526717 109270.000324865,698677.000526717 109270.000324865)","lat":46.12769317626953,"num":0,"y":698677.0,"x":109270.0,"label":"Via Crodolo  &lt;b&gt;6614 Brissago&lt;/b&gt;"}},{"id":728920,"weight":4,"attrs":{"origin":"address","geom_quadindex":"032030302123330330313","zoomlevel":10,"featureId":"11190016_0","lon":8.717988014221191,"detail":"via crodolo 1 6614 brissago 5097 brissago ch ti","rank":7,"geom_st_box2d":"BOX(698873.037618994 109721.590133546,698873.037618994 109721.590133546)","lat":46.1317253112793,"num":1,"y":698873.0625,"x":109721.59375,"label":"Via Crodolo 1 &lt;b&gt;6614 Brissago&lt;/b&gt;"}},{"id":728921,"weight":4,"attrs":{"origin":"address","geom_quadindex":"032030302301121211223","zoomlevel":10,"featureId":"11221865_0","lon":8.71741008758545,"detail":"via crodolo 1a 6614 brissago 5097 brissago ch ti","rank":7,"geom_st_box2d":"BOX(698830.198730003 109610.683613744,698830.198730003 109610.683613744)","lat":46.130733489990234,"num":1,"y":698830.1875,"x":109610.6875,"label":"Via Crodolo 1a &lt;b&gt;6614 Brissago&lt;/b&gt;"}},{"id":728922,"weight":4,"attrs":{"origin":"address","geom_quadindex":"032030302123131001202","zoomlevel":10,"featureId":"709264_0","lon":8.718117713928223,"detail":"via crodolo 2 6614 brissago 5097 brissago ch ti","rank":7,"geom_st_box2d":"BOX(698880.817904731 109860.579909389,698880.817904731 109860.579909389)","lat":46.13297653198242,"num":2,"y":698880.8125,"x":109860.578125,"label":"Via Crodolo 2 &lt;b&gt;6614 Brissago&lt;/b&gt;"}},{"id":728923,"weight":4,"attrs":{"origin":"address","geom_quadindex":"032030302303013222300","zoomlevel":10,"featureId":"400006924_0","lon":8.716483116149902,"detail":"via crodolo 3 6614 brissago 5097 brissago ch ti","rank":7,"geom_st_box2d":"BOX(698761.999679369 109396.000289454,698761.999679369 109396.000289454)","lat":46.128814697265625,"num":3,"y":698762.0,"x":109396.0,"label":"Via Crodolo 3 &lt;b&gt;6614 Brissago&lt;/b&gt;"}},{"id":728924,"weight":4,"attrs":{"origin":"address","geom_quadindex":"032030302301100333110","zoomlevel":10,"featureId":"400006936_0","lon":8.717260360717773,"detail":"via crodolo 4 6614 brissago 5097 brissago ch ti","rank":7,"geom_st_box2d":"BOX(698817.798705814 109661.442117669,698817.798705814 109661.442117669)","lat":46.131195068359375,"num":4,"y":698817.8125,"x":109661.4453125,"label":"Via Crodolo 4 &lt;b&gt;6614 Brissago&lt;/b&gt;"}},{"id":728925,"weight":4,"attrs":{"origin":"address","geom_quadindex":"032030302301122010123","zoomlevel":10,"featureId":"11119312_0","lon":8.71700382232666,"detail":"via crodolo 4a 6614 brissago 5097 brissago ch ti","rank":7,"geom_st_box2d":"BOX(698799.000258022 109598.000088922,698799.000258022 109598.000088922)","lat":46.1306266784668,"num":4,"y":698799.0,"x":109598.0,"label":"Via Crodolo 4a &lt;b&gt;6614 Brissago&lt;/b&gt;"}},{"id":728926,"weight":4,"attrs":{"origin":"address","geom_quadindex":"032030302303023020023","zoomlevel":10,"featureId":"190076940_0","lon":8.715699195861816,"detail":"via crodolo 4b 6614 brissago 5097 brissago ch ti","rank":7,"geom_st_box2d":"BOX(698702.061773026 109356.501647369,698702.061773026 109356.501647369)","lat":46.12846755981445,"num":4,"y":698702.0625,"x":109356.5,"label":"Via Crodolo 4b &lt;b&gt;6614 Brissago&lt;/b&gt;"}},{"id":728927,"weight":4,"attrs":{"origin":"address","geom_quadindex":"032030302303032013121","zoomlevel":10,"featureId":"11190187_0","lon":8.716242790222168,"detail":"via crodolo 5 6614 brissago 5097 brissago ch ti","rank":7,"geom_st_box2d":"BOX(698744.001108458 109360.44141179,698744.001108458 109360.44141179)","lat":46.12849807739258,"num":5,"y":698744.0,"x":109360.4453125,"label":"Via Crodolo 5 &lt;b&gt;6614 Brissago&lt;/b&gt;"}},{"id":728928,"weight":4,"attrs":{"origin":"address","geom_quadindex":"032030302303203003122","zoomlevel":10,"featureId":"11190148_0","lon":8.715751647949219,"detail":"via crodolo 6 6614 brissago 5097 brissago ch ti","rank":7,"geom_st_box2d":"BOX(698706.981934334 109301.353294295,698706.981934334 109301.353294295)","lat":46.12797164916992,"num":6,"y":698707.0,"x":109301.3515625,"label":"Via Crodolo 6 &lt;b&gt;6614 Brissago&lt;/b&gt;"}},{"id":728929,"weight":4,"attrs":{"origin":"address","geom_quadindex":"032030302303210000231","zoomlevel":10,"featureId":"274000120_0","lon":8.716081619262695,"detail":"via crodolo 7 6614 brissago 5097 brissago ch ti","rank":7,"geom_st_box2d":"BOX(698732.0004112 109333.000272051,698732.0004112 109333.000272051)","lat":46.12825393676758,"num":7,"y":698732.0,"x":109333.0,"label":"Via Crodolo 7 &lt;b&gt;6614 Brissago&lt;/b&gt;"}},{"id":728930,"weight":4,"attrs":{"origin":"address","geom_quadindex":"032030302303200022331","zoomlevel":10,"featureId":"11190015_0","lon":8.715346336364746,"detail":"via crodolo 8 6614 brissago 5097 brissago ch ti","rank":7,"geom_st_box2d":"BOX(698675.362326464 109322.152759864,698675.362326464 109322.152759864)","lat":46.1281623840332,"num":8,"y":698675.375,"x":109322.15625,"label":"Via Crodolo 8 &lt;b&gt;6614 Brissago&lt;/b&gt;"}},{"id":728931,"weight":4,"attrs":{"origin":"address","geom_quadindex":"032030302303223120010","zoomlevel":10,"featureId":"11190562_0","lon":8.715869903564453,"detail":"via crodolo 9 6614 brissago 5097 brissago ch ti","rank":7,"geom_st_box2d":"BOX(698717.149038677 109240.376102866,698717.149038677 109240.376102866)","lat":46.12742233276367,"num":9,"y":698717.125,"x":109240.375,"label":"Via Crodolo 9 &lt;b&gt;6614 Brissago&lt;/b&gt;"}},{"id":728932,"weight":4,"attrs":{"origin":"address","geom_quadindex":"032030302320113100001","zoomlevel":10,"featureId":"190169897_0","lon":8.715092658996582,"detail":"via crodolo 10a 6614 brissago 5097 brissago ch ti","rank":7,"geom_st_box2d":"BOX(698657.873159866 109189.396810045,698657.873159866 109189.396810045)","lat":46.12697219848633,"num":10,"y":698657.875,"x":109189.3984375,"label":"Via Crodolo 10a &lt;b&gt;6614 Brissago&lt;/b&gt;"}},{"id":728933,"weight":4,"attrs":{"origin":"address","geom_quadindex":"032030302303222022023","zoomlevel":10,"featureId":"11119315_0","lon":8.71529483795166,"detail":"via crodolo 10c 6614 brissago 5097 brissago ch ti","rank":7,"geom_st_box2d":"BOX(698672.764738785 109235.477377154,698672.764738785 109235.477377154)","lat":46.127384185791016,"num":10,"y":698672.75,"x":109235.4765625,"label":"Via Crodolo 10c &lt;b&gt;6614 Brissago&lt;/b&gt;"}},{"id":728934,"weight":4,"attrs":{"origin":"address","geom_quadindex":"032030302303222300232","zoomlevel":10,"featureId":"11119316_0","lon":8.71548843383789,"detail":"via crodolo 10d 6614 brissago 5097 brissago ch ti","rank":7,"geom_st_box2d":"BOX(698687.862536586 109230.035494661,698687.862536586 109230.035494661)","lat":46.1273307800293,"num":10,"y":698687.875,"x":109230.0390625,"label":"Via Crodolo 10d &lt;b&gt;6614 Brissago&lt;/b&gt;"}},{"id":729190,"weight":4,"attrs":{"origin":"address","geom_quadindex":"032030302321000221031","zoomlevel":10,"featureId":"11119317_0","lon":8.71534538269043,"detail":"via crodolo 10e 6614 brissago 5097 brissago ch ti","rank":7,"geom_st_box2d":"BOX(698677.30284353 109195.426568941,698677.30284353 109195.426568941)","lat":46.12702178955078,"num":10,"y":698677.3125,"x":109195.4296875,"label":"Via Crodolo 10e &lt;b&gt;6614 Brissago&lt;/b&gt;"}},{"id":729191,"weight":4,"attrs":{"origin":"address","geom_quadindex":"032030302302333331022","zoomlevel":10,"featureId":"400006896_0","lon":8.715235710144043,"detail":"via crodolo 10f 6614 brissago 5097 brissago ch ti","rank":7,"geom_st_box2d":"BOX(698668.382850902 109224.655716378,698668.382850902 109224.655716378)","lat":46.12728500366211,"num":10,"y":698668.375,"x":109224.65625,"label":"Via Crodolo 10f &lt;b&gt;6614 Brissago&lt;/b&gt;"}},{"id":729192,"weight":4,"attrs":{"origin":"address","geom_quadindex":"032030302303223223131","zoomlevel":10,"featureId":"11190013_0","lon":8.715753555297852,"detail":"via crodolo 11 6614 brissago 5097 brissago ch ti","rank":7,"geom_st_box2d":"BOX(698708.473255994 109221.232702758,698708.473255994 109221.232702758)","lat":46.12725067138672,"num":11,"y":698708.5,"x":109221.234375,"label":"Via Crodolo 11 &lt;b&gt;6614 Brissago&lt;/b&gt;"}},{"id":729193,"weight":4,"attrs":{"origin":"address","geom_quadindex":"032030302321020001010","zoomlevel":10,"featureId":"11119874_0","lon":8.715330123901367,"detail":"via crodolo 12a 6614 brissago 5097 brissago ch ti","rank":7,"geom_st_box2d":"BOX(698676.743003941 109160.137633,698676.743003941 109160.137633)","lat":46.126705169677734,"num":12,"y":698676.75,"x":109160.140625,"label":"Via Crodolo 12a &lt;b&gt;6614 Brissago&lt;/b&gt;"}},{"id":729194,"weight":4,"attrs":{"origin":"address","geom_quadindex":"032030302321200221222","zoomlevel":10,"featureId":"400006913_0","lon":8.715302467346191,"detail":"via crodolo 12b 6614 brissago 5097 brissago ch ti","rank":7,"geom_st_box2d":"BOX(698675.953377522 109076.160163485,698675.953377522 109076.160163485)","lat":46.12594985961914,"num":12,"y":698675.9375,"x":109076.1640625,"label":"Via Crodolo 12b &lt;b&gt;6614 Brissago&lt;/b&gt;"}},{"id":729195,"weight":4,"attrs":{"origin":"address","geom_quadindex":"032030302321001203323","zoomlevel":10,"featureId":"11190014_0","lon":8.715730667114258,"detail":"via crodolo 13 6614 brissago 5097 brissago ch ti","rank":7,"geom_st_box2d":"BOX(698707.128380385 109197.206429794,698707.128380385 109197.206429794)","lat":46.12703323364258,"num":13,"y":698707.125,"x":109197.203125,"label":"Via Crodolo 13 &lt;b&gt;6614 Brissago&lt;/b&gt;"}},{"id":729196,"weight":4,"attrs":{"origin":"address","geom_quadindex":"032030302320333112331","zoomlevel":10,"featureId":"400006918_0","lon":8.715187072753906,"detail":"via crodolo 14 6614 brissago 5097 brissago ch ti","rank":7,"geom_st_box2d":"BOX(698668.163791808 109006.992269543,698668.163791808 109006.992269543)","lat":46.125328063964844,"num":14,"y":698668.1875,"x":109006.9921875,"label":"Via Crodolo 14 &lt;b&gt;6614 Brissago&lt;/b&gt;"}},{"id":729197,"weight":4,"attrs":{"origin":"address","geom_quadindex":"032030302322313001231","zoomlevel":10,"featureId":"11189992_0","lon":8.714885711669922,"detail":"via crodolo 15 6614 brissago 5097 brissago ch ti","rank":7,"geom_st_box2d":"BOX(698647.694837524 108835.117506044,698647.694837524 108835.117506044)","lat":46.12378692626953,"num":15,"y":698647.6875,"x":108835.1171875,"label":"Via Crodolo 15 &lt;b&gt;6614 Brissago&lt;/b&gt;"}},{"id":729198,"weight":4,"attrs":{"origin":"address","geom_quadindex":"032030302322112330010","zoomlevel":10,"featureId":"11119321_0","lon":8.714764595031738,"detail":"via crodolo 16 6614 brissago 5097 brissago ch ti","rank":7,"geom_st_box2d":"BOX(698636.674580528 108933.034592192,698636.674580528 108933.034592192)","lat":46.12466812133789,"num":16,"y":698636.6875,"x":108933.03125,"label":"Via Crodolo 16 &lt;b&gt;6614 Brissago&lt;/b&gt;"}},{"id":729199,"weight":4,"attrs":{"origin":"address","geom_quadindex":"032030302322330022010","zoomlevel":10,"featureId":"274002949_0","lon":8.714449882507324,"detail":"via crodolo 17 6614 brissago 5097 brissago ch ti","rank":7,"geom_st_box2d":"BOX(698614.575415026 108797.428815386,698614.575415026 108797.428815386)","lat":46.123451232910156,"num":17,"y":698614.5625,"x":108797.4296875,"label":"Via Crodolo 17 &lt;b&gt;6614 Brissago&lt;/b&gt;"}},{"id":729200,"weight":4,"attrs":{"origin":"address","geom_quadindex":"032030302322301320111","zoomlevel":10,"featureId":"11119322_0","lon":8.7142972946167,"detail":"via crodolo 18 6614 brissago 5097 brissago ch ti","rank":7,"geom_st_box2d":"BOX(698602.000477129 108844.999348151,698602.000477129 108844.999348151)","lat":46.12388229370117,"num":18,"y":698602.0,"x":108845.0,"label":"Via Crodolo 18 &lt;b&gt;6614 Brissago&lt;/b&gt;"}},{"id":729201,"weight":4,"attrs":{"origin":"address","geom_quadindex":"032030302322232323331","zoomlevel":10,"featureId":"400006922_0","lon":8.713188171386719,"detail":"via crodolo 20 6614 brissago 5097 brissago ch ti","rank":7,"geom_st_box2d":"BOX(698517.806995113 108750.850579063,698517.806995113 108750.850579063)","lat":46.123046875,"num":20,"y":698517.8125,"x":108750.8515625,"label":"Via Crodolo 20 &lt;b&gt;6614 Brissago&lt;/b&gt;"}},{"id":729202,"weight":4,"attrs":{"origin":"address","geom_quadindex":"032030320100011101030","zoomlevel":10,"featureId":"400006888_0","lon":8.713539123535156,"detail":"via crodolo 21 6614 brissago 5097 brissago ch ti","rank":7,"geom_st_box2d":"BOX(698544.962584406 108748.894566357,698544.962584406 108748.894566357)","lat":46.123023986816406,"num":21,"y":698544.9375,"x":108748.8984375,"label":"Via Crodolo 21 &lt;b&gt;6614 Brissago&lt;/b&gt;"}},{"id":729203,"weight":4,"attrs":{"origin":"address","geom_quadindex":"032030320100011202313","zoomlevel":10,"featureId":"400006889_0","lon":8.71332836151123,"detail":"via crodolo 21b 6614 brissago 5097 brissago ch ti","rank":7,"geom_st_box2d":"BOX(698528.999878332 108729.000244016,698528.999878332 108729.000244016)","lat":46.12284851074219,"num":21,"y":698529.0,"x":108729.0,"label":"Via Crodolo 21b &lt;b&gt;6614 Brissago&lt;/b&gt;"}},{"id":729204,"weight":4,"attrs":{"origin":"address","geom_quadindex":"032030302322231122102","zoomlevel":10,"featureId":"400006923_0","lon":8.713512420654297,"detail":"via crodolo 22 6614 brissago 5097 brissago ch ti","rank":7,"geom_st_box2d":"BOX(698542.1465105 108796.999039826,698542.1465105 108796.999039826)","lat":46.12345886230469,"num":22,"y":698542.125,"x":108797.0,"label":"Via Crodolo 22 &lt;b&gt;6614 Brissago&lt;/b&gt;"}},{"id":729205,"weight":4,"attrs":{"origin":"address","geom_quadindex":"032030320100012103312","zoomlevel":10,"featureId":"11190196_0","lon":8.713173866271973,"detail":"via crodolo 23a 6614 brissago 5097 brissago ch ti","rank":7,"geom_st_box2d":"BOX(698517.316094543 108714.682730968,698517.316094543 108714.682730968)","lat":46.12272262573242,"num":23,"y":698517.3125,"x":108714.6796875,"label":"Via Crodolo 23a &lt;b&gt;6614 Brissago&lt;/b&gt;"}},{"id":729206,"weight":4,"attrs":{"origin":"address","geom_quadindex":"032030320100012121200","zoomlevel":10,"featureId":"11119323_0","lon":8.71313762664795,"detail":"via crodolo 23b 6614 brissago 5097 brissago ch ti","rank":7,"geom_st_box2d":"BOX(698514.537146086 108711.311845528,698514.537146086 108711.311845528)","lat":46.1226921081543,"num":23,"y":698514.5625,"x":108711.3125,"label":"Via Crodolo 23b &lt;b&gt;6614 Brissago&lt;/b&gt;"}},{"id":729207,"weight":4,"attrs":{"origin":"address","geom_quadindex":"032030320100021002110","zoomlevel":10,"featureId":"11119324_0","lon":8.71255111694336,"detail":"via crodolo 24 6614 brissago 5097 brissago ch ti","rank":7,"geom_st_box2d":"BOX(698469.597906676 108687.312724028,698469.597906676 108687.312724028)","lat":46.12248229980469,"num":24,"y":698469.625,"x":108687.3125,"label":"Via Crodolo 24 &lt;b&gt;6614 Brissago&lt;/b&gt;"}},{"id":729208,"weight":4,"attrs":{"origin":"address","geom_quadindex":"032030320100030012102","zoomlevel":10,"featureId":"274002946_0","lon":8.713016510009766,"detail":"via crodolo 25 6614 brissago 5097 brissago ch ti","rank":7,"geom_st_box2d":"BOX(698505.535348762 108686.843646656,698505.535348762 108686.843646656)","lat":46.122474670410156,"num":25,"y":698505.5625,"x":108686.84375,"label":"Via Crodolo 25 &lt;b&gt;6614 Brissago&lt;/b&gt;"}},{"id":729209,"weight":4,"attrs":{"origin":"address","geom_quadindex":"032030320011311300312","zoomlevel":10,"featureId":"11119325_0","lon":8.7119722366333,"detail":"via crodolo 26 6614 brissago 5097 brissago ch ti","rank":7,"geom_st_box2d":"BOX(698426.009794918 108615.622095092,698426.009794918 108615.622095092)","lat":46.12184524536133,"num":26,"y":698426.0,"x":108615.625,"label":"Via Crodolo 26 &lt;b&gt;6614 Brissago&lt;/b&gt;"}},{"id":729210,"weight":4,"attrs":{"origin":"address","geom_quadindex":"032030320011312112112","zoomlevel":10,"featureId":"11119326_0","lon":8.711684226989746,"detail":"via crodolo 30 6614 brissago 5097 brissago ch ti","rank":7,"geom_st_box2d":"BOX(698404.00019412 108598.999669252,698404.00019412 108598.999669252)","lat":46.12169647216797,"num":30,"y":698404.0,"x":108599.0,"label":"Via Crodolo 30 &lt;b&gt;6614 Brissago&lt;/b&gt;"}},{"id":729211,"weight":4,"attrs":{"origin":"address","geom_quadindex":"032030320011330312220","zoomlevel":10,"featureId":"11119875_0","lon":8.71163558959961,"detail":"via crodolo 32 6614 brissago 5097 brissago ch ti","rank":7,"geom_st_box2d":"BOX(698400.999382075 108553.000121488,698400.999382075 108553.000121488)","lat":46.12128448486328,"num":32,"y":698401.0,"x":108553.0,"label":"Via Crodolo 32 &lt;b&gt;6614 Brissago&lt;/b&gt;"}},{"id":729212,"weight":4,"attrs":{"origin":"address","geom_quadindex":"032030320011330231020","zoomlevel":10,"featureId":"11119327_0","lon":8.711493492126465,"detail":"via crodolo 34 6614 brissago 5097 brissago ch ti","rank":7,"geom_st_box2d":"BOX(698389.999565449 108551.000207884,698389.999565449 108551.000207884)","lat":46.12126922607422,"num":34,"y":698390.0,"x":108551.0,"label":"Via Crodolo 34 &lt;b&gt;6614 Brissago&lt;/b&gt;"}},{"id":729213,"weight":4,"attrs":{"origin":"address","geom_quadindex":"032030320011321131103","zoomlevel":10,"featureId":"11119328_0","lon":8.71134090423584,"detail":"via crodolo 36 6614 brissago 5097 brissago ch ti","rank":7,"geom_st_box2d":"BOX(698377.999711631 108565.999763437,698377.999711631 108565.999763437)","lat":46.12140655517578,"num":36,"y":698378.0,"x":108566.0,"label":"Via Crodolo 36 &lt;b&gt;6614 Brissago&lt;/b&gt;"}}]}</v>
      </c>
      <c r="M171" s="2" t="str">
        <f t="shared" si="25"/>
        <v>698890.875</v>
      </c>
      <c r="N171" s="2" t="str">
        <f t="shared" si="26"/>
        <v>109765.9453125</v>
      </c>
      <c r="O171" s="2" t="str">
        <f t="shared" si="27"/>
        <v>8.718228340148926</v>
      </c>
      <c r="P171" s="2" t="str">
        <f t="shared" si="28"/>
        <v>46.13212203979492</v>
      </c>
      <c r="Q171" s="8" t="str">
        <f t="shared" si="29"/>
        <v>Karte</v>
      </c>
      <c r="R171" s="2" t="str">
        <f t="shared" si="30"/>
        <v>uU mehrere Adressen</v>
      </c>
    </row>
    <row r="172" spans="1:18" x14ac:dyDescent="0.2">
      <c r="A172" s="3" t="s">
        <v>883</v>
      </c>
      <c r="B172" s="3" t="s">
        <v>884</v>
      </c>
      <c r="C172" s="3" t="s">
        <v>885</v>
      </c>
      <c r="D172" s="3" t="s">
        <v>21</v>
      </c>
      <c r="E172" s="3" t="s">
        <v>886</v>
      </c>
      <c r="F172" s="3" t="s">
        <v>236</v>
      </c>
      <c r="G172" s="3" t="s">
        <v>887</v>
      </c>
      <c r="H172" s="3" t="s">
        <v>888</v>
      </c>
      <c r="I172" s="3" t="s">
        <v>435</v>
      </c>
      <c r="J172" s="3" t="s">
        <v>27</v>
      </c>
      <c r="K172" s="1" t="str">
        <f t="shared" si="23"/>
        <v>via Moncucco 10 Lugano</v>
      </c>
      <c r="L172" s="2" t="str">
        <f t="shared" si="24"/>
        <v>{"results":[{"id":1054690,"weight":5,"attrs":{"origin":"address","geom_quadindex":"032033310220201121101","zoomlevel":10,"featureId":"11140414_0","lon":8.94002628326416,"detail":"via moncucco 10 6900 lugano 5192 lugano ch ti","rank":7,"geom_st_box2d":"BOX(716299.997132377 95969.001513111,716299.997132377 95969.001513111)","lat":46.00525665283203,"num":10,"y":716300.0,"x":95969.0,"label":"Via Moncucco 10 &lt;b&gt;6900 Lugano&lt;/b&gt;"}}]}</v>
      </c>
      <c r="M172" s="2" t="str">
        <f t="shared" si="25"/>
        <v>716300.0</v>
      </c>
      <c r="N172" s="2" t="str">
        <f t="shared" si="26"/>
        <v>95969.0</v>
      </c>
      <c r="O172" s="2" t="str">
        <f t="shared" si="27"/>
        <v>8.94002628326416</v>
      </c>
      <c r="P172" s="2" t="str">
        <f t="shared" si="28"/>
        <v>46.00525665283203</v>
      </c>
      <c r="Q172" s="8" t="str">
        <f t="shared" si="29"/>
        <v>Karte</v>
      </c>
      <c r="R172" s="2" t="str">
        <f t="shared" si="30"/>
        <v/>
      </c>
    </row>
    <row r="173" spans="1:18" x14ac:dyDescent="0.2">
      <c r="A173" s="3" t="s">
        <v>889</v>
      </c>
      <c r="B173" s="3" t="s">
        <v>884</v>
      </c>
      <c r="C173" s="3" t="s">
        <v>890</v>
      </c>
      <c r="D173" s="3" t="s">
        <v>21</v>
      </c>
      <c r="E173" s="3" t="s">
        <v>886</v>
      </c>
      <c r="F173" s="3" t="s">
        <v>236</v>
      </c>
      <c r="G173" s="3" t="s">
        <v>891</v>
      </c>
      <c r="H173" s="3" t="s">
        <v>888</v>
      </c>
      <c r="I173" s="3" t="s">
        <v>435</v>
      </c>
      <c r="J173" s="3" t="s">
        <v>27</v>
      </c>
      <c r="K173" s="1" t="str">
        <f t="shared" si="23"/>
        <v>via Moncucco 10 Lugano</v>
      </c>
      <c r="L173" s="2" t="str">
        <f t="shared" si="24"/>
        <v>{"results":[{"id":1054690,"weight":5,"attrs":{"origin":"address","geom_quadindex":"032033310220201121101","zoomlevel":10,"featureId":"11140414_0","lon":8.94002628326416,"detail":"via moncucco 10 6900 lugano 5192 lugano ch ti","rank":7,"geom_st_box2d":"BOX(716299.997132377 95969.001513111,716299.997132377 95969.001513111)","lat":46.00525665283203,"num":10,"y":716300.0,"x":95969.0,"label":"Via Moncucco 10 &lt;b&gt;6900 Lugano&lt;/b&gt;"}}]}</v>
      </c>
      <c r="M173" s="2" t="str">
        <f t="shared" si="25"/>
        <v>716300.0</v>
      </c>
      <c r="N173" s="2" t="str">
        <f t="shared" si="26"/>
        <v>95969.0</v>
      </c>
      <c r="O173" s="2" t="str">
        <f t="shared" si="27"/>
        <v>8.94002628326416</v>
      </c>
      <c r="P173" s="2" t="str">
        <f t="shared" si="28"/>
        <v>46.00525665283203</v>
      </c>
      <c r="Q173" s="8" t="str">
        <f t="shared" si="29"/>
        <v>Karte</v>
      </c>
      <c r="R173" s="2" t="str">
        <f t="shared" si="30"/>
        <v/>
      </c>
    </row>
    <row r="174" spans="1:18" x14ac:dyDescent="0.2">
      <c r="A174" s="3" t="s">
        <v>892</v>
      </c>
      <c r="B174" s="3" t="s">
        <v>893</v>
      </c>
      <c r="C174" s="3" t="s">
        <v>894</v>
      </c>
      <c r="D174" s="3" t="s">
        <v>21</v>
      </c>
      <c r="E174" s="3" t="s">
        <v>895</v>
      </c>
      <c r="F174" s="3" t="s">
        <v>459</v>
      </c>
      <c r="G174" s="3" t="s">
        <v>896</v>
      </c>
      <c r="H174" s="3" t="s">
        <v>897</v>
      </c>
      <c r="I174" s="3" t="s">
        <v>435</v>
      </c>
      <c r="J174" s="3" t="s">
        <v>27</v>
      </c>
      <c r="K174" s="1" t="str">
        <f t="shared" si="23"/>
        <v>via Agostino Maspoli 6 Mendrisio</v>
      </c>
      <c r="L174" s="2" t="str">
        <f t="shared" si="24"/>
        <v>{"results":[{"id":1346181,"weight":6,"attrs":{"origin":"address","geom_quadindex":"032211313121130020022","zoomlevel":10,"featureId":"274000098_0","lon":8.97695541381836,"detail":"via agostino maspoli 6 6850 mendrisio 5254 mendrisio ch ti","rank":7,"geom_st_box2d":"BOX(719472.845623682 80088.8654745874,719472.845623682 80088.8654745874)","lat":45.86187744140625,"num":6,"y":719472.875,"x":80088.8671875,"label":"Via Agostino Maspoli 6 &lt;b&gt;6850 Mendrisio&lt;/b&gt;"}},{"id":1346182,"weight":6,"attrs":{"origin":"address","geom_quadindex":"032211313132011232033","zoomlevel":10,"featureId":"191461931_0","lon":8.978902816772461,"detail":"via agostino maspoli 6 6850 mendrisio 5254 mendrisio ch ti","rank":7,"geom_st_box2d":"BOX(719627.946035933 79894.409397024,719627.946035933 79894.409397024)","lat":45.86009979248047,"num":6,"y":719627.9375,"x":79894.40625,"label":"Via Agostino Maspoli 6 &lt;b&gt;6850 Mendrisio&lt;/b&gt;"}},{"id":1346178,"weight":4,"attrs":{"origin":"address","geom_quadindex":"032211313103213231110","zoomlevel":10,"featureId":"400088372_0","lon":8.976037979125977,"detail":"via agostino maspoli  6850 mendrisio 5254 mendrisio ch ti","rank":7,"geom_st_box2d":"BOX(719398.999665502 80222.0001396414,719398.999665502 80222.0001396414)","lat":45.86308670043945,"num":0,"y":719399.0,"x":80222.0,"label":"Via Agostino Maspoli  &lt;b&gt;6850 Mendrisio&lt;/b&gt;"}},{"id":1346179,"weight":4,"attrs":{"origin":"address","geom_quadindex":"032211313112030002301","zoomlevel":10,"featureId":"191832444_0","lon":8.978553771972656,"detail":"via agostino maspoli  6850 mendrisio 5254 mendrisio ch ti","rank":7,"geom_st_box2d":"BOX(719592.397702951 80326.0910464568,719592.397702951 80326.0910464568)","lat":45.863990783691406,"num":0,"y":719592.375,"x":80326.09375,"label":"Via Agostino Maspoli  &lt;b&gt;6850 Mendrisio&lt;/b&gt;"}},{"id":1346180,"weight":4,"attrs":{"origin":"address","geom_quadindex":"032211313112120020203","zoomlevel":10,"featureId":"191828714_0","lon":8.979281425476074,"detail":"via agostino maspoli  6850 mendrisio 5254 mendrisio ch ti","rank":7,"geom_st_box2d":"BOX(719648.999604772 80321.9997096052,719648.999604772 80321.9997096052)","lat":45.86394500732422,"num":0,"y":719649.0,"x":80322.0,"label":"Via Agostino Maspoli  &lt;b&gt;6850 Mendrisio&lt;/b&gt;"}},{"id":1346183,"weight":1,"attrs":{"origin":"address","geom_quadindex":"032211313103232013100","zoomlevel":10,"featureId":"760362_0","lon":8.97563648223877,"detail":"via agostino maspoli 8 6850 mendrisio 5254 mendrisio ch ti","rank":7,"geom_st_box2d":"BOX(719368.606050396 80181.7532722826,719368.606050396 80181.7532722826)","lat":45.86273193359375,"num":8,"y":719368.625,"x":80181.75,"label":"Via Agostino Maspoli 8 &lt;b&gt;6850 Mendrisio&lt;/b&gt;"}},{"id":1346184,"weight":1,"attrs":{"origin":"address","geom_quadindex":"032211313103322301101","zoomlevel":10,"featureId":"400009480_0","lon":8.976490020751953,"detail":"via agostino maspoli 10 6850 mendrisio 5254 mendrisio ch ti","rank":7,"geom_st_box2d":"BOX(719435.114880288 80170.4641254575,719435.114880288 80170.4641254575)","lat":45.86261749267578,"num":10,"y":719435.125,"x":80170.4609375,"label":"Via Agostino Maspoli 10 &lt;b&gt;6850 Mendrisio&lt;/b&gt;"}},{"id":1346185,"weight":1,"attrs":{"origin":"address","geom_quadindex":"032211313103233330021","zoomlevel":10,"featureId":"400009481_0","lon":8.976131439208984,"detail":"via agostino maspoli 10a 6850 mendrisio 5254 mendrisio ch ti","rank":7,"geom_st_box2d":"BOX(719407.385607388 80162.3939167817,719407.385607388 80162.3939167817)","lat":45.862548828125,"num":10,"y":719407.375,"x":80162.390625,"label":"Via Agostino Maspoli 10a &lt;b&gt;6850 Mendrisio&lt;/b&gt;"}},{"id":1346186,"weight":1,"attrs":{"origin":"address","geom_quadindex":"032211311310023033213","zoomlevel":10,"featureId":"191608553_0","lon":8.978591918945312,"detail":"via agostino maspoli 11 6850 mendrisio 5254 mendrisio ch ti","rank":7,"geom_st_box2d":"BOX(719572.999876434 81460.9999381924,719572.999876434 81460.9999381924)","lat":45.87419891357422,"num":11,"y":719573.0,"x":81461.0,"label":"Via Agostino Maspoli 11 &lt;b&gt;6850 Mendrisio&lt;/b&gt;"}},{"id":1346187,"weight":1,"attrs":{"origin":"address","geom_quadindex":"032211313103303000230","zoomlevel":10,"featureId":"11159520_0","lon":8.976628303527832,"detail":"via agostino maspoli 31 6850 mendrisio 5254 mendrisio ch ti","rank":7,"geom_st_box2d":"BOX(719444.483365662 80240.9834159438,719444.483365662 80240.9834159438)","lat":45.863250732421875,"num":31,"y":719444.5,"x":80240.984375,"label":"Via Agostino Maspoli 31 &lt;b&gt;6850 Mendrisio&lt;/b&gt;"}},{"id":1346188,"weight":1,"attrs":{"origin":"address","geom_quadindex":"032211313103301311123","zoomlevel":10,"featureId":"11159503_0","lon":8.976982116699219,"detail":"via agostino maspoli 33 6850 mendrisio 5254 mendrisio ch ti","rank":7,"geom_st_box2d":"BOX(719471.652497041 80257.2535243159,719471.652497041 80257.2535243159)","lat":45.8633918762207,"num":33,"y":719471.625,"x":80257.25,"label":"Via Agostino Maspoli 33 &lt;b&gt;6850 Mendrisio&lt;/b&gt;"}},{"id":1346189,"weight":1,"attrs":{"origin":"address","geom_quadindex":"032211313103311201123","zoomlevel":10,"featureId":"11159354_0","lon":8.977450370788574,"detail":"via agostino maspoli 35 6850 mendrisio 5254 mendrisio ch ti","rank":7,"geom_st_box2d":"BOX(719507.999747166 80256.9999226776,719507.999747166 80256.9999226776)","lat":45.86338424682617,"num":35,"y":719508.0,"x":80257.0,"label":"Via Agostino Maspoli 35 &lt;b&gt;6850 Mendrisio&lt;/b&gt;"}},{"id":1346190,"weight":1,"attrs":{"origin":"address","geom_quadindex":"032211313112022332212","zoomlevel":10,"featureId":"400009371_0","lon":8.978055000305176,"detail":"via agostino maspoli 37 6850 mendrisio 5254 mendrisio ch ti","rank":7,"geom_st_box2d":"BOX(719554.610453357 80274.4342292989,719554.610453357 80274.4342292989)","lat":45.86353302001953,"num":37,"y":719554.625,"x":80274.4375,"label":"Via Agostino Maspoli 37 &lt;b&gt;6850 Mendrisio&lt;/b&gt;"}},{"id":1346191,"weight":1,"attrs":{"origin":"address","geom_quadindex":"032211313112032203002","zoomlevel":10,"featureId":"11158994_0","lon":8.978560447692871,"detail":"via agostino maspoli 39 6850 mendrisio 5254 mendrisio ch ti","rank":7,"geom_st_box2d":"BOX(719593.68946557 80283.8745459918,719593.68946557 80283.8745459918)","lat":45.863609313964844,"num":39,"y":719593.6875,"x":80283.875,"label":"Via Agostino Maspoli 39 &lt;b&gt;6850 Mendrisio&lt;/b&gt;"}},{"id":1346192,"weight":1,"attrs":{"origin":"address","geom_quadindex":"032211313112032010312","zoomlevel":10,"featureId":"11158978_0","lon":8.978645324707031,"detail":"via agostino maspoli 41 6850 mendrisio 5254 mendrisio ch ti","rank":7,"geom_st_box2d":"BOX(719600.00003306 80299.9994292436,719600.00003306 80299.9994292436)","lat":45.86375427246094,"num":41,"y":719600.0,"x":80300.0,"label":"Via Agostino Maspoli 41 &lt;b&gt;6850 Mendrisio&lt;/b&gt;"}},{"id":1346193,"weight":1,"attrs":{"origin":"address","geom_quadindex":"032211313112012300320","zoomlevel":10,"featureId":"11159398_0","lon":8.978742599487305,"detail":"via agostino maspoli 43 6850 mendrisio 5254 mendrisio ch ti","rank":7,"geom_st_box2d":"BOX(719606.678077456 80343.6939994725,719606.678077456 80343.6939994725)","lat":45.8641471862793,"num":43,"y":719606.6875,"x":80343.6953125,"label":"Via Agostino Maspoli 43 &lt;b&gt;6850 Mendrisio&lt;/b&gt;"}},{"id":1346194,"weight":1,"attrs":{"origin":"address","geom_quadindex":"032211313112033103012","zoomlevel":10,"featureId":"11159481_0","lon":8.979144096374512,"detail":"via agostino maspoli 47 6850 mendrisio 5254 mendrisio ch ti","rank":7,"geom_st_box2d":"BOX(719638.768260055 80298.3048706736,719638.768260055 80298.3048706736)","lat":45.863731384277344,"num":47,"y":719638.75,"x":80298.3046875,"label":"Via Agostino Maspoli 47 &lt;b&gt;6850 Mendrisio&lt;/b&gt;"}},{"id":1346195,"weight":1,"attrs":{"origin":"address","geom_quadindex":"032211313112122021011","zoomlevel":10,"featureId":"760777_0","lon":8.979333877563477,"detail":"via agostino maspoli 49 6850 mendrisio 5254 mendrisio ch ti","rank":7,"geom_st_box2d":"BOX(719653.548013837 80295.0650687895,719653.548013837 80295.0650687895)","lat":45.86370086669922,"num":49,"y":719653.5625,"x":80295.0625,"label":"Via Agostino Maspoli 49 &lt;b&gt;6850 Mendrisio&lt;/b&gt;"}},{"id":1346196,"weight":1,"attrs":{"origin":"address","geom_quadindex":"032211313112121232010","zoomlevel":10,"featureId":"11159508_0","lon":8.979758262634277,"detail":"via agostino maspoli 67 6850 mendrisio 5254 mendrisio ch ti","rank":7,"geom_st_box2d":"BOX(719686.317126771 80306.1352981988,719686.317126771 80306.1352981988)","lat":45.863792419433594,"num":67,"y":719686.3125,"x":80306.1328125,"label":"Via Agostino Maspoli 67 &lt;b&gt;6850 Mendrisio&lt;/b&gt;"}},{"id":1346197,"weight":1,"attrs":{"origin":"address","geom_quadindex":"032211313112121331300","zoomlevel":10,"featureId":"11158908_0","lon":8.98000431060791,"detail":"via agostino maspoli 69 6850 mendrisio 5254 mendrisio ch ti","rank":7,"geom_st_box2d":"BOX(719705.406697107 80307.9254854204,719705.406697107 80307.9254854204)","lat":45.863807678222656,"num":69,"y":719705.4375,"x":80307.921875,"label":"Via Agostino Maspoli 69 &lt;b&gt;6850 Mendrisio&lt;/b&gt;"}},{"id":1346198,"weight":1,"attrs":{"origin":"address","geom_quadindex":"032211313112130300021","zoomlevel":10,"featureId":"11159482_0","lon":8.980224609375,"detail":"via agostino maspoli 71 6850 mendrisio 5254 mendrisio ch ti","rank":7,"geom_st_box2d":"BOX(719722.396192586 80316.0555769167,719722.396192586 80316.0555769167)","lat":45.86387634277344,"num":71,"y":719722.375,"x":80316.0546875,"label":"Via Agostino Maspoli 71 &lt;b&gt;6850 Mendrisio&lt;/b&gt;"}},{"id":1346199,"weight":1,"attrs":{"origin":"address","geom_quadindex":"032211313112131032303","zoomlevel":10,"featureId":"11159025_0","lon":8.980534553527832,"detail":"via agostino maspoli 73 6850 mendrisio 5254 mendrisio ch ti","rank":7,"geom_st_box2d":"BOX(719746.38564818 80318.5458094547,719746.38564818 80318.5458094547)","lat":45.863895416259766,"num":73,"y":719746.375,"x":80318.546875,"label":"Via Agostino Maspoli 73 &lt;b&gt;6850 Mendrisio&lt;/b&gt;"}},{"id":1346493,"weight":1,"attrs":{"origin":"address","geom_quadindex":"032211313113020002211","zoomlevel":10,"featureId":"11159018_0","lon":8.980806350708008,"detail":"via agostino maspoli 75 6850 mendrisio 5254 mendrisio ch ti","rank":7,"geom_st_box2d":"BOX(719767.355064116 80326.5159461548,719767.355064116 80326.5159461548)","lat":45.86396408081055,"num":75,"y":719767.375,"x":80326.515625,"label":"Via Agostino Maspoli 75 &lt;b&gt;6850 Mendrisio&lt;/b&gt;"}},{"id":1346494,"weight":1,"attrs":{"origin":"address","geom_quadindex":"032211313113002323213","zoomlevel":10,"featureId":"11159387_0","lon":8.98104190826416,"detail":"via agostino maspoli 77 6850 mendrisio 5254 mendrisio ch ti","rank":7,"geom_st_box2d":"BOX(719785.484567227 80332.9760693061,719785.484567227 80332.9760693061)","lat":45.864017486572266,"num":77,"y":719785.5,"x":80332.9765625,"label":"Via Agostino Maspoli 77 &lt;b&gt;6850 Mendrisio&lt;/b&gt;"}},{"id":1346495,"weight":1,"attrs":{"origin":"address","geom_quadindex":"032211313113003223001","zoomlevel":10,"featureId":"11158907_0","lon":8.981219291687012,"detail":"via agostino maspoli 79 6850 mendrisio 5254 mendrisio ch ti","rank":7,"geom_st_box2d":"BOX(719799.244232754 80335.5961890185,719799.244232754 80335.5961890185)","lat":45.86404037475586,"num":79,"y":719799.25,"x":80335.59375,"label":"Via Agostino Maspoli 79 &lt;b&gt;6850 Mendrisio&lt;/b&gt;"}}]}</v>
      </c>
      <c r="M174" s="2" t="str">
        <f t="shared" si="25"/>
        <v>719472.875</v>
      </c>
      <c r="N174" s="2" t="str">
        <f t="shared" si="26"/>
        <v>80088.8671875</v>
      </c>
      <c r="O174" s="2" t="str">
        <f t="shared" si="27"/>
        <v>8.97695541381836</v>
      </c>
      <c r="P174" s="2" t="str">
        <f t="shared" si="28"/>
        <v>45.86187744140625</v>
      </c>
      <c r="Q174" s="8" t="str">
        <f t="shared" si="29"/>
        <v>Karte</v>
      </c>
      <c r="R174" s="2" t="str">
        <f t="shared" si="30"/>
        <v>uU mehrere Adressen</v>
      </c>
    </row>
    <row r="175" spans="1:18" x14ac:dyDescent="0.2">
      <c r="A175" s="3" t="s">
        <v>898</v>
      </c>
      <c r="B175" s="3" t="s">
        <v>893</v>
      </c>
      <c r="C175" s="3" t="s">
        <v>431</v>
      </c>
      <c r="D175" s="3" t="s">
        <v>21</v>
      </c>
      <c r="E175" s="3" t="s">
        <v>895</v>
      </c>
      <c r="F175" s="3" t="s">
        <v>459</v>
      </c>
      <c r="G175" s="3" t="s">
        <v>896</v>
      </c>
      <c r="H175" s="3" t="s">
        <v>897</v>
      </c>
      <c r="I175" s="3" t="s">
        <v>435</v>
      </c>
      <c r="J175" s="3" t="s">
        <v>27</v>
      </c>
      <c r="K175" s="1" t="str">
        <f t="shared" si="23"/>
        <v>via Agostino Maspoli 6 Mendrisio</v>
      </c>
      <c r="L175" s="2" t="str">
        <f t="shared" si="24"/>
        <v>{"results":[{"id":1346181,"weight":6,"attrs":{"origin":"address","geom_quadindex":"032211313121130020022","zoomlevel":10,"featureId":"274000098_0","lon":8.97695541381836,"detail":"via agostino maspoli 6 6850 mendrisio 5254 mendrisio ch ti","rank":7,"geom_st_box2d":"BOX(719472.845623682 80088.8654745874,719472.845623682 80088.8654745874)","lat":45.86187744140625,"num":6,"y":719472.875,"x":80088.8671875,"label":"Via Agostino Maspoli 6 &lt;b&gt;6850 Mendrisio&lt;/b&gt;"}},{"id":1346182,"weight":6,"attrs":{"origin":"address","geom_quadindex":"032211313132011232033","zoomlevel":10,"featureId":"191461931_0","lon":8.978902816772461,"detail":"via agostino maspoli 6 6850 mendrisio 5254 mendrisio ch ti","rank":7,"geom_st_box2d":"BOX(719627.946035933 79894.409397024,719627.946035933 79894.409397024)","lat":45.86009979248047,"num":6,"y":719627.9375,"x":79894.40625,"label":"Via Agostino Maspoli 6 &lt;b&gt;6850 Mendrisio&lt;/b&gt;"}},{"id":1346178,"weight":4,"attrs":{"origin":"address","geom_quadindex":"032211313103213231110","zoomlevel":10,"featureId":"400088372_0","lon":8.976037979125977,"detail":"via agostino maspoli  6850 mendrisio 5254 mendrisio ch ti","rank":7,"geom_st_box2d":"BOX(719398.999665502 80222.0001396414,719398.999665502 80222.0001396414)","lat":45.86308670043945,"num":0,"y":719399.0,"x":80222.0,"label":"Via Agostino Maspoli  &lt;b&gt;6850 Mendrisio&lt;/b&gt;"}},{"id":1346179,"weight":4,"attrs":{"origin":"address","geom_quadindex":"032211313112030002301","zoomlevel":10,"featureId":"191832444_0","lon":8.978553771972656,"detail":"via agostino maspoli  6850 mendrisio 5254 mendrisio ch ti","rank":7,"geom_st_box2d":"BOX(719592.397702951 80326.0910464568,719592.397702951 80326.0910464568)","lat":45.863990783691406,"num":0,"y":719592.375,"x":80326.09375,"label":"Via Agostino Maspoli  &lt;b&gt;6850 Mendrisio&lt;/b&gt;"}},{"id":1346180,"weight":4,"attrs":{"origin":"address","geom_quadindex":"032211313112120020203","zoomlevel":10,"featureId":"191828714_0","lon":8.979281425476074,"detail":"via agostino maspoli  6850 mendrisio 5254 mendrisio ch ti","rank":7,"geom_st_box2d":"BOX(719648.999604772 80321.9997096052,719648.999604772 80321.9997096052)","lat":45.86394500732422,"num":0,"y":719649.0,"x":80322.0,"label":"Via Agostino Maspoli  &lt;b&gt;6850 Mendrisio&lt;/b&gt;"}},{"id":1346183,"weight":1,"attrs":{"origin":"address","geom_quadindex":"032211313103232013100","zoomlevel":10,"featureId":"760362_0","lon":8.97563648223877,"detail":"via agostino maspoli 8 6850 mendrisio 5254 mendrisio ch ti","rank":7,"geom_st_box2d":"BOX(719368.606050396 80181.7532722826,719368.606050396 80181.7532722826)","lat":45.86273193359375,"num":8,"y":719368.625,"x":80181.75,"label":"Via Agostino Maspoli 8 &lt;b&gt;6850 Mendrisio&lt;/b&gt;"}},{"id":1346184,"weight":1,"attrs":{"origin":"address","geom_quadindex":"032211313103322301101","zoomlevel":10,"featureId":"400009480_0","lon":8.976490020751953,"detail":"via agostino maspoli 10 6850 mendrisio 5254 mendrisio ch ti","rank":7,"geom_st_box2d":"BOX(719435.114880288 80170.4641254575,719435.114880288 80170.4641254575)","lat":45.86261749267578,"num":10,"y":719435.125,"x":80170.4609375,"label":"Via Agostino Maspoli 10 &lt;b&gt;6850 Mendrisio&lt;/b&gt;"}},{"id":1346185,"weight":1,"attrs":{"origin":"address","geom_quadindex":"032211313103233330021","zoomlevel":10,"featureId":"400009481_0","lon":8.976131439208984,"detail":"via agostino maspoli 10a 6850 mendrisio 5254 mendrisio ch ti","rank":7,"geom_st_box2d":"BOX(719407.385607388 80162.3939167817,719407.385607388 80162.3939167817)","lat":45.862548828125,"num":10,"y":719407.375,"x":80162.390625,"label":"Via Agostino Maspoli 10a &lt;b&gt;6850 Mendrisio&lt;/b&gt;"}},{"id":1346186,"weight":1,"attrs":{"origin":"address","geom_quadindex":"032211311310023033213","zoomlevel":10,"featureId":"191608553_0","lon":8.978591918945312,"detail":"via agostino maspoli 11 6850 mendrisio 5254 mendrisio ch ti","rank":7,"geom_st_box2d":"BOX(719572.999876434 81460.9999381924,719572.999876434 81460.9999381924)","lat":45.87419891357422,"num":11,"y":719573.0,"x":81461.0,"label":"Via Agostino Maspoli 11 &lt;b&gt;6850 Mendrisio&lt;/b&gt;"}},{"id":1346187,"weight":1,"attrs":{"origin":"address","geom_quadindex":"032211313103303000230","zoomlevel":10,"featureId":"11159520_0","lon":8.976628303527832,"detail":"via agostino maspoli 31 6850 mendrisio 5254 mendrisio ch ti","rank":7,"geom_st_box2d":"BOX(719444.483365662 80240.9834159438,719444.483365662 80240.9834159438)","lat":45.863250732421875,"num":31,"y":719444.5,"x":80240.984375,"label":"Via Agostino Maspoli 31 &lt;b&gt;6850 Mendrisio&lt;/b&gt;"}},{"id":1346188,"weight":1,"attrs":{"origin":"address","geom_quadindex":"032211313103301311123","zoomlevel":10,"featureId":"11159503_0","lon":8.976982116699219,"detail":"via agostino maspoli 33 6850 mendrisio 5254 mendrisio ch ti","rank":7,"geom_st_box2d":"BOX(719471.652497041 80257.2535243159,719471.652497041 80257.2535243159)","lat":45.8633918762207,"num":33,"y":719471.625,"x":80257.25,"label":"Via Agostino Maspoli 33 &lt;b&gt;6850 Mendrisio&lt;/b&gt;"}},{"id":1346189,"weight":1,"attrs":{"origin":"address","geom_quadindex":"032211313103311201123","zoomlevel":10,"featureId":"11159354_0","lon":8.977450370788574,"detail":"via agostino maspoli 35 6850 mendrisio 5254 mendrisio ch ti","rank":7,"geom_st_box2d":"BOX(719507.999747166 80256.9999226776,719507.999747166 80256.9999226776)","lat":45.86338424682617,"num":35,"y":719508.0,"x":80257.0,"label":"Via Agostino Maspoli 35 &lt;b&gt;6850 Mendrisio&lt;/b&gt;"}},{"id":1346190,"weight":1,"attrs":{"origin":"address","geom_quadindex":"032211313112022332212","zoomlevel":10,"featureId":"400009371_0","lon":8.978055000305176,"detail":"via agostino maspoli 37 6850 mendrisio 5254 mendrisio ch ti","rank":7,"geom_st_box2d":"BOX(719554.610453357 80274.4342292989,719554.610453357 80274.4342292989)","lat":45.86353302001953,"num":37,"y":719554.625,"x":80274.4375,"label":"Via Agostino Maspoli 37 &lt;b&gt;6850 Mendrisio&lt;/b&gt;"}},{"id":1346191,"weight":1,"attrs":{"origin":"address","geom_quadindex":"032211313112032203002","zoomlevel":10,"featureId":"11158994_0","lon":8.978560447692871,"detail":"via agostino maspoli 39 6850 mendrisio 5254 mendrisio ch ti","rank":7,"geom_st_box2d":"BOX(719593.68946557 80283.8745459918,719593.68946557 80283.8745459918)","lat":45.863609313964844,"num":39,"y":719593.6875,"x":80283.875,"label":"Via Agostino Maspoli 39 &lt;b&gt;6850 Mendrisio&lt;/b&gt;"}},{"id":1346192,"weight":1,"attrs":{"origin":"address","geom_quadindex":"032211313112032010312","zoomlevel":10,"featureId":"11158978_0","lon":8.978645324707031,"detail":"via agostino maspoli 41 6850 mendrisio 5254 mendrisio ch ti","rank":7,"geom_st_box2d":"BOX(719600.00003306 80299.9994292436,719600.00003306 80299.9994292436)","lat":45.86375427246094,"num":41,"y":719600.0,"x":80300.0,"label":"Via Agostino Maspoli 41 &lt;b&gt;6850 Mendrisio&lt;/b&gt;"}},{"id":1346193,"weight":1,"attrs":{"origin":"address","geom_quadindex":"032211313112012300320","zoomlevel":10,"featureId":"11159398_0","lon":8.978742599487305,"detail":"via agostino maspoli 43 6850 mendrisio 5254 mendrisio ch ti","rank":7,"geom_st_box2d":"BOX(719606.678077456 80343.6939994725,719606.678077456 80343.6939994725)","lat":45.8641471862793,"num":43,"y":719606.6875,"x":80343.6953125,"label":"Via Agostino Maspoli 43 &lt;b&gt;6850 Mendrisio&lt;/b&gt;"}},{"id":1346194,"weight":1,"attrs":{"origin":"address","geom_quadindex":"032211313112033103012","zoomlevel":10,"featureId":"11159481_0","lon":8.979144096374512,"detail":"via agostino maspoli 47 6850 mendrisio 5254 mendrisio ch ti","rank":7,"geom_st_box2d":"BOX(719638.768260055 80298.3048706736,719638.768260055 80298.3048706736)","lat":45.863731384277344,"num":47,"y":719638.75,"x":80298.3046875,"label":"Via Agostino Maspoli 47 &lt;b&gt;6850 Mendrisio&lt;/b&gt;"}},{"id":1346195,"weight":1,"attrs":{"origin":"address","geom_quadindex":"032211313112122021011","zoomlevel":10,"featureId":"760777_0","lon":8.979333877563477,"detail":"via agostino maspoli 49 6850 mendrisio 5254 mendrisio ch ti","rank":7,"geom_st_box2d":"BOX(719653.548013837 80295.0650687895,719653.548013837 80295.0650687895)","lat":45.86370086669922,"num":49,"y":719653.5625,"x":80295.0625,"label":"Via Agostino Maspoli 49 &lt;b&gt;6850 Mendrisio&lt;/b&gt;"}},{"id":1346196,"weight":1,"attrs":{"origin":"address","geom_quadindex":"032211313112121232010","zoomlevel":10,"featureId":"11159508_0","lon":8.979758262634277,"detail":"via agostino maspoli 67 6850 mendrisio 5254 mendrisio ch ti","rank":7,"geom_st_box2d":"BOX(719686.317126771 80306.1352981988,719686.317126771 80306.1352981988)","lat":45.863792419433594,"num":67,"y":719686.3125,"x":80306.1328125,"label":"Via Agostino Maspoli 67 &lt;b&gt;6850 Mendrisio&lt;/b&gt;"}},{"id":1346197,"weight":1,"attrs":{"origin":"address","geom_quadindex":"032211313112121331300","zoomlevel":10,"featureId":"11158908_0","lon":8.98000431060791,"detail":"via agostino maspoli 69 6850 mendrisio 5254 mendrisio ch ti","rank":7,"geom_st_box2d":"BOX(719705.406697107 80307.9254854204,719705.406697107 80307.9254854204)","lat":45.863807678222656,"num":69,"y":719705.4375,"x":80307.921875,"label":"Via Agostino Maspoli 69 &lt;b&gt;6850 Mendrisio&lt;/b&gt;"}},{"id":1346198,"weight":1,"attrs":{"origin":"address","geom_quadindex":"032211313112130300021","zoomlevel":10,"featureId":"11159482_0","lon":8.980224609375,"detail":"via agostino maspoli 71 6850 mendrisio 5254 mendrisio ch ti","rank":7,"geom_st_box2d":"BOX(719722.396192586 80316.0555769167,719722.396192586 80316.0555769167)","lat":45.86387634277344,"num":71,"y":719722.375,"x":80316.0546875,"label":"Via Agostino Maspoli 71 &lt;b&gt;6850 Mendrisio&lt;/b&gt;"}},{"id":1346199,"weight":1,"attrs":{"origin":"address","geom_quadindex":"032211313112131032303","zoomlevel":10,"featureId":"11159025_0","lon":8.980534553527832,"detail":"via agostino maspoli 73 6850 mendrisio 5254 mendrisio ch ti","rank":7,"geom_st_box2d":"BOX(719746.38564818 80318.5458094547,719746.38564818 80318.5458094547)","lat":45.863895416259766,"num":73,"y":719746.375,"x":80318.546875,"label":"Via Agostino Maspoli 73 &lt;b&gt;6850 Mendrisio&lt;/b&gt;"}},{"id":1346493,"weight":1,"attrs":{"origin":"address","geom_quadindex":"032211313113020002211","zoomlevel":10,"featureId":"11159018_0","lon":8.980806350708008,"detail":"via agostino maspoli 75 6850 mendrisio 5254 mendrisio ch ti","rank":7,"geom_st_box2d":"BOX(719767.355064116 80326.5159461548,719767.355064116 80326.5159461548)","lat":45.86396408081055,"num":75,"y":719767.375,"x":80326.515625,"label":"Via Agostino Maspoli 75 &lt;b&gt;6850 Mendrisio&lt;/b&gt;"}},{"id":1346494,"weight":1,"attrs":{"origin":"address","geom_quadindex":"032211313113002323213","zoomlevel":10,"featureId":"11159387_0","lon":8.98104190826416,"detail":"via agostino maspoli 77 6850 mendrisio 5254 mendrisio ch ti","rank":7,"geom_st_box2d":"BOX(719785.484567227 80332.9760693061,719785.484567227 80332.9760693061)","lat":45.864017486572266,"num":77,"y":719785.5,"x":80332.9765625,"label":"Via Agostino Maspoli 77 &lt;b&gt;6850 Mendrisio&lt;/b&gt;"}},{"id":1346495,"weight":1,"attrs":{"origin":"address","geom_quadindex":"032211313113003223001","zoomlevel":10,"featureId":"11158907_0","lon":8.981219291687012,"detail":"via agostino maspoli 79 6850 mendrisio 5254 mendrisio ch ti","rank":7,"geom_st_box2d":"BOX(719799.244232754 80335.5961890185,719799.244232754 80335.5961890185)","lat":45.86404037475586,"num":79,"y":719799.25,"x":80335.59375,"label":"Via Agostino Maspoli 79 &lt;b&gt;6850 Mendrisio&lt;/b&gt;"}}]}</v>
      </c>
      <c r="M175" s="2" t="str">
        <f t="shared" si="25"/>
        <v>719472.875</v>
      </c>
      <c r="N175" s="2" t="str">
        <f t="shared" si="26"/>
        <v>80088.8671875</v>
      </c>
      <c r="O175" s="2" t="str">
        <f t="shared" si="27"/>
        <v>8.97695541381836</v>
      </c>
      <c r="P175" s="2" t="str">
        <f t="shared" si="28"/>
        <v>45.86187744140625</v>
      </c>
      <c r="Q175" s="8" t="str">
        <f t="shared" si="29"/>
        <v>Karte</v>
      </c>
      <c r="R175" s="2" t="str">
        <f t="shared" si="30"/>
        <v>uU mehrere Adressen</v>
      </c>
    </row>
    <row r="176" spans="1:18" x14ac:dyDescent="0.2">
      <c r="A176" s="3" t="s">
        <v>899</v>
      </c>
      <c r="B176" s="3" t="s">
        <v>900</v>
      </c>
      <c r="C176" s="3" t="s">
        <v>185</v>
      </c>
      <c r="D176" s="3" t="s">
        <v>21</v>
      </c>
      <c r="E176" s="3" t="s">
        <v>901</v>
      </c>
      <c r="F176" s="3" t="s">
        <v>40</v>
      </c>
      <c r="G176" s="3" t="s">
        <v>902</v>
      </c>
      <c r="H176" s="3" t="s">
        <v>903</v>
      </c>
      <c r="I176" s="3" t="s">
        <v>435</v>
      </c>
      <c r="J176" s="3" t="s">
        <v>27</v>
      </c>
      <c r="K176" s="1" t="str">
        <f t="shared" si="23"/>
        <v>Via Lugano  Agno</v>
      </c>
      <c r="L176" s="2" t="str">
        <f t="shared" si="24"/>
        <v>{"results":[{"id":900285,"weight":4,"attrs":{"origin":"address","geom_quadindex":"032033302031101012110","zoomlevel":10,"featureId":"11130979_0","lon":8.901884078979492,"detail":"via lugano 1 6982 agno 5141 agno ch ti","rank":7,"geom_st_box2d":"BOX(713359.955763863 95152.2907996197,713359.955763863 95152.2907996197)","lat":45.998409271240234,"num":1,"y":713359.9375,"x":95152.2890625,"label":"Via Lugano 1 &lt;b&gt;6982 Agno&lt;/b&gt;"}},{"id":900286,"weight":4,"attrs":{"origin":"address","geom_quadindex":"032033302031103332232","zoomlevel":10,"featureId":"11130980_0","lon":8.9020357131958,"detail":"via lugano 2 6982 agno 5141 agno ch ti","rank":7,"geom_st_box2d":"BOX(713372.78568326 95097.8124540632,713372.78568326 95097.8124540632)","lat":45.99791717529297,"num":2,"y":713372.8125,"x":95097.8125,"label":"Via Lugano 2 &lt;b&gt;6982 Agno&lt;/b&gt;"}},{"id":900287,"weight":4,"attrs":{"origin":"address","geom_quadindex":"032033302031113213102","zoomlevel":10,"featureId":"11130981_0","lon":8.902661323547363,"detail":"via lugano 4 6982 agno 5141 agno ch ti","rank":7,"geom_st_box2d":"BOX(713421.073696664 95108.0330534322,713421.073696664 95108.0330534322)","lat":45.99800109863281,"num":4,"y":713421.0625,"x":95108.03125,"label":"Via Lugano 4 &lt;b&gt;6982 Agno&lt;/b&gt;"}},{"id":900288,"weight":4,"attrs":{"origin":"address","geom_quadindex":"032033302120020013000","zoomlevel":10,"featureId":"11131086_0","lon":8.903017044067383,"detail":"via lugano 6 6982 agno 5141 agno ch ti","rank":7,"geom_st_box2d":"BOX(713448.892723116 95093.8339329762,713448.892723116 95093.8339329762)","lat":45.997867584228516,"num":6,"y":713448.875,"x":95093.8359375,"label":"Via Lugano 6 &lt;b&gt;6982 Agno&lt;/b&gt;"}},{"id":900289,"weight":4,"attrs":{"origin":"address","geom_quadindex":"032033302120000313031","zoomlevel":10,"featureId":"190106898_0","lon":8.90323543548584,"detail":"via lugano 7 6982 agno 5141 agno ch ti","rank":7,"geom_st_box2d":"BOX(713464.999706 95137.0000649942,713464.999706 95137.0000649942)","lat":45.998252868652344,"num":7,"y":713465.0,"x":95137.0,"label":"Via Lugano 7 &lt;b&gt;6982 Agno&lt;/b&gt;"}},{"id":900290,"weight":4,"attrs":{"origin":"address","geom_quadindex":"032033302120003223132","zoomlevel":10,"featureId":"11131087_0","lon":8.903337478637695,"detail":"via lugano 8 6982 agno 5141 agno ch ti","rank":7,"geom_st_box2d":"BOX(713473.571699874 95099.8042184353,713473.571699874 95099.8042184353)","lat":45.99791717529297,"num":8,"y":713473.5625,"x":95099.8046875,"label":"Via Lugano 8 &lt;b&gt;6982 Agno&lt;/b&gt;"}},{"id":900291,"weight":4,"attrs":{"origin":"address","geom_quadindex":"032033302120021201031","zoomlevel":10,"featureId":"11131088_0","lon":8.903312683105469,"detail":"via lugano 10 6982 agno 5141 agno ch ti","rank":7,"geom_st_box2d":"BOX(713471.999921355 95082.0006688991,713471.999921355 95082.0006688991)","lat":45.99775695800781,"num":10,"y":713472.0,"x":95082.0,"label":"Via Lugano 10 &lt;b&gt;6982 Agno&lt;/b&gt;"}},{"id":900292,"weight":4,"attrs":{"origin":"address","geom_quadindex":"032033302120012110120","zoomlevel":10,"featureId":"11101680_0","lon":8.903943061828613,"detail":"via lugano 11 6982 agno 5141 agno ch ti","rank":7,"geom_st_box2d":"BOX(713519.999625052 95126.0003427647,713519.999625052 95126.0003427647)","lat":45.998146057128906,"num":11,"y":713520.0,"x":95126.0,"label":"Via Lugano 11 &lt;b&gt;6982 Agno&lt;/b&gt;"}},{"id":900293,"weight":4,"attrs":{"origin":"address","geom_quadindex":"032033302120100020332","zoomlevel":10,"featureId":"274003017_0","lon":8.90443229675293,"detail":"via lugano 13 6982 agno 5141 agno ch ti","rank":7,"geom_st_box2d":"BOX(713557.587945838 95145.2844842673,713557.587945838 95145.2844842673)","lat":45.998313903808594,"num":13,"y":713557.5625,"x":95145.28125,"label":"Via Lugano 13 &lt;b&gt;6982 Agno&lt;/b&gt;"}},{"id":900294,"weight":4,"attrs":{"origin":"address","geom_quadindex":"032033302120103030013","zoomlevel":10,"featureId":"274003018_0","lon":8.90488338470459,"detail":"via lugano 15 6982 agno 5141 agno ch ti","rank":7,"geom_st_box2d":"BOX(713592.999806691 95118.9998421329,713592.999806691 95118.9998421329)","lat":45.998069763183594,"num":15,"y":713593.0,"x":95119.0,"label":"Via Lugano 15 &lt;b&gt;6982 Agno&lt;/b&gt;"}},{"id":900295,"weight":4,"attrs":{"origin":"address","geom_quadindex":"032033302102233032012","zoomlevel":10,"featureId":"274003023_0","lon":8.904134750366211,"detail":"via lugano 16 6982 agno 5141 agno ch ti","rank":7,"geom_st_box2d":"BOX(713533.999607509 95174.00028058,713533.999607509 95174.00028058)","lat":45.99857711791992,"num":16,"y":713534.0,"x":95174.0,"label":"Via Lugano 16 &lt;b&gt;6982 Agno&lt;/b&gt;"}},{"id":900296,"weight":4,"attrs":{"origin":"address","geom_quadindex":"032033302102323320323","zoomlevel":10,"featureId":"274003024_0","lon":8.904995918273926,"detail":"via lugano 18 6982 agno 5141 agno ch ti","rank":7,"geom_st_box2d":"BOX(713601.000066145 95159.9998456718,713601.000066145 95159.9998456718)","lat":45.99843978881836,"num":18,"y":713601.0,"x":95160.0,"label":"Via Lugano 18 &lt;b&gt;6982 Agno&lt;/b&gt;"}},{"id":900297,"weight":4,"attrs":{"origin":"address","geom_quadindex":"032033302120112011211","zoomlevel":10,"featureId":"274003003_0","lon":8.90531063079834,"detail":"via lugano 19 6982 agno 5141 agno ch ti","rank":7,"geom_st_box2d":"BOX(713626.000439603 95125.0002663766,713626.000439603 95125.0002663766)","lat":45.99811935424805,"num":19,"y":713626.0,"x":95125.0,"label":"Via Lugano 19 &lt;b&gt;6982 Agno&lt;/b&gt;"}},{"id":900298,"weight":4,"attrs":{"origin":"address","geom_quadindex":"032033302102123330200","zoomlevel":10,"featureId":"191459230_0","lon":8.9050931930542,"detail":"via lugano 21 6982 agno 5141 agno ch ti","rank":7,"geom_st_box2d":"BOX(713606.314338183 95278.5923903085,713606.314338183 95278.5923903085)","lat":45.99950408935547,"num":21,"y":713606.3125,"x":95278.59375,"label":"Via Lugano 21 &lt;b&gt;6982 Agno&lt;/b&gt;"}},{"id":900299,"weight":4,"attrs":{"origin":"address","geom_quadindex":"032033302102333011013","zoomlevel":10,"featureId":"191459210_0","lon":8.9057035446167,"detail":"via lugano 21 6982 agno 5141 agno ch ti","rank":7,"geom_st_box2d":"BOX(713655.363623612 95184.8651048753,713655.363623612 95184.8651048753)","lat":45.998653411865234,"num":21,"y":713655.375,"x":95184.8671875,"label":"Via Lugano 21 &lt;b&gt;6982 Agno&lt;/b&gt;"}},{"id":1025057,"weight":1,"attrs":{"origin":"address","geom_quadindex":"032033131323313220220","zoomlevel":10,"featureId":"191761831_0","lon":8.982234001159668,"detail":"via belvedere  6964 davesco-soragno 5192 lugano ch ti","rank":7,"geom_st_box2d":"BOX(719502.000135294 99438.0002603547,719502.000135294 99438.0002603547)","lat":46.03589630126953,"num":0,"y":719502.0,"x":99438.0,"label":"Via Belvedere  &lt;b&gt;6964 Davesco-Soragno&lt;/b&gt;"}},{"id":1025058,"weight":1,"attrs":{"origin":"address","geom_quadindex":"032033131332032212330","zoomlevel":10,"featureId":"191702098_0","lon":8.983515739440918,"detail":"via belvedere  6964 davesco-soragno 5192 lugano ch ti","rank":7,"geom_st_box2d":"BOX(719600.000668143 99499.9994909988,719600.000668143 99499.9994909988)","lat":46.036434173583984,"num":0,"y":719600.0,"x":99500.0,"label":"Via Belvedere  &lt;b&gt;6964 Davesco-Soragno&lt;/b&gt;"}},{"id":1029067,"weight":1,"attrs":{"origin":"address","geom_quadindex":"032033322300200020231","zoomlevel":10,"featureId":"191701630_0","lon":8.901857376098633,"detail":"via campagnora  6918 figino 5192 lugano ch ti","rank":7,"geom_st_box2d":"BOX(713438.999928974 90809.9999037364,713438.999928974 90809.9999037364)","lat":45.95934295654297,"num":0,"y":713439.0,"x":90810.0,"label":"Via Campagnora  &lt;b&gt;6918 Figino&lt;/b&gt;"}},{"id":1029068,"weight":1,"attrs":{"origin":"address","geom_quadindex":"032033322211311120020","zoomlevel":10,"featureId":"191701632_0","lon":8.901651382446289,"detail":"via campagnora  6918 figino 5192 lugano ch ti","rank":7,"geom_st_box2d":"BOX(713423.000246797 90811.999502012,713423.000246797 90811.999502012)","lat":45.9593620300293,"num":0,"y":713423.0,"x":90812.0,"label":"Via Campagnora  &lt;b&gt;6918 Figino&lt;/b&gt;"}},{"id":1061758,"weight":1,"attrs":{"origin":"address","geom_quadindex":"032033131320233303222","zoomlevel":10,"featureId":"191706944_0","lon":8.97797966003418,"detail":"via predello  6964 davesco-soragno 5192 lugano ch ti","rank":7,"geom_st_box2d":"BOX(719168.988903968 99617.0031739377,719168.988903968 99617.0031739377)","lat":46.03756332397461,"num":0,"y":719169.0,"x":99617.0,"label":"Via Predello  &lt;b&gt;6964 Davesco-Soragno&lt;/b&gt;"}},{"id":1061759,"weight":1,"attrs":{"origin":"address","geom_quadindex":"032033131320322320303","zoomlevel":10,"featureId":"191840459_0","lon":8.978340148925781,"detail":"via predello  6964 davesco-soragno 5192 lugano ch ti","rank":7,"geom_st_box2d":"BOX(719196.989441572 99614.0030793811,719196.989441572 99614.0030793811)","lat":46.037532806396484,"num":0,"y":719197.0,"x":99614.0,"label":"Via Predello  &lt;b&gt;6964 Davesco-Soragno&lt;/b&gt;"}},{"id":1065791,"weight":1,"attrs":{"origin":"address","geom_quadindex":"032033311233223123323","zoomlevel":10,"featureId":"191630313_0","lon":8.97321891784668,"detail":"via riviera  6976 castagnola 5192 lugano ch ti","rank":7,"geom_st_box2d":"BOX(718878.181265171 95640.0924422478,718878.181265171 95640.0924422478)","lat":46.00184631347656,"num":0,"y":718878.1875,"x":95640.09375,"label":"Via Riviera  &lt;b&gt;6976 Castagnola&lt;/b&gt;"}},{"id":1074555,"weight":1,"attrs":{"origin":"address","geom_quadindex":"032033311323202112020","zoomlevel":10,"featureId":"191790592_0","lon":8.978925704956055,"detail":"via tamporiva  6976 castagnola 5192 lugano ch ti","rank":7,"geom_st_box2d":"BOX(719318.999804999 95707.9992871864,719318.999804999 95707.9992871864)","lat":46.00238037109375,"num":0,"y":719319.0,"x":95708.0,"label":"Via Tamporiva  &lt;b&gt;6976 Castagnola&lt;/b&gt;"}},{"id":1074556,"weight":1,"attrs":{"origin":"address","geom_quadindex":"032033311332211230111","zoomlevel":10,"featureId":"191586701_0","lon":8.982941627502441,"detail":"via tamporiva  6976 castagnola 5192 lugano ch ti","rank":7,"geom_st_box2d":"BOX(719629.999630229 95719.9987563656,719629.999630229 95719.9987563656)","lat":46.00243377685547,"num":0,"y":719630.0,"x":95720.0,"label":"Via Tamporiva  &lt;b&gt;6976 Castagnola&lt;/b&gt;"}},{"id":1074557,"weight":1,"attrs":{"origin":"address","geom_quadindex":"032033311323303003232","zoomlevel":10,"featureId":"191638331_0","lon":8.980589866638184,"detail":"via tamporiva  6976 castagnola 5192 lugano ch ti","rank":7,"geom_st_box2d":"BOX(719447.998488396 95705.9988786834,719447.998488396 95705.9988786834)","lat":46.002342224121094,"num":0,"y":719448.0,"x":95706.0,"label":"Via Tamporiva  &lt;b&gt;6976 Castagnola&lt;/b&gt;"}},{"id":1025060,"weight":1,"attrs":{"origin":"address","geom_quadindex":"032033311233002303333","zoomlevel":10,"featureId":"274002060_0","lon":8.972896575927734,"detail":"via belvedere 1 6976 castagnola 5192 lugano ch ti","rank":7,"geom_st_box2d":"BOX(718849.927852427 95808.5320012382,718849.927852427 95808.5320012382)","lat":46.00336837768555,"num":1,"y":718849.9375,"x":95808.53125,"label":"Via Belvedere 1 &lt;b&gt;6976 Castagnola&lt;/b&gt;"}},{"id":1029069,"weight":1,"attrs":{"origin":"address","geom_quadindex":"032033322302032122311","zoomlevel":10,"featureId":"400011805_0","lon":8.902774810791016,"detail":"via campagnora 1 6918 figino 5192 lugano ch ti","rank":7,"geom_st_box2d":"BOX(713514.000209741 90602.0003081544,713514.000209741 90602.0003081544)","lat":45.95745849609375,"num":1,"y":713514.0,"x":90602.0,"label":"Via Campagnora 1 &lt;b&gt;6918 Figino&lt;/b&gt;"}},{"id":1029070,"weight":1,"attrs":{"origin":"address","geom_quadindex":"032033322302023112222","zoomlevel":10,"featureId":"400017455_0","lon":8.902453422546387,"detail":"via campagnora 1a 6918 figino 5192 lugano ch ti","rank":7,"geom_st_box2d":"BOX(713488.999651341 90607.9996280018,713488.999651341 90607.9996280018)","lat":45.957515716552734,"num":1,"y":713489.0,"x":90608.0,"label":"Via Campagnora 1a &lt;b&gt;6918 Figino&lt;/b&gt;"}},{"id":1062062,"weight":1,"attrs":{"origin":"address","geom_quadindex":"032033303102020021312","zoomlevel":10,"featureId":"11134333_0","lon":8.927206993103027,"detail":"via prevagno 1 6932 breganzona 5192 lugano ch ti","rank":7,"geom_st_box2d":"BOX(715318.99937157 95321.9999052359,715318.99937157 95321.9999052359)","lat":45.999603271484375,"num":1,"y":715319.0,"x":95322.0,"label":"Via Prevagno 1 &lt;b&gt;6932 Breganzona&lt;/b&gt;"}},{"id":1072620,"weight":1,"attrs":{"origin":"address","geom_quadindex":"032033311233023130212","zoomlevel":10,"featureId":"11142335_0","lon":8.973278999328613,"detail":"via serenella 1 6976 castagnola 5192 lugano ch ti","rank":7,"geom_st_box2d":"BOX(718880.437087462 95761.4433079572,718880.437087462 95761.4433079572)","lat":46.00293731689453,"num":1,"y":718880.4375,"x":95761.4453125,"label":"Via Serenella 1 &lt;b&gt;6976 Castagnola&lt;/b&gt;"}},{"id":1074558,"weight":1,"attrs":{"origin":"address","geom_quadindex":"032033311323201330100","zoomlevel":10,"featureId":"400011024_0","lon":8.979328155517578,"detail":"via tamporiva 1 6976 castagnola 5192 lugano ch ti","rank":7,"geom_st_box2d":"BOX(719350.000173278 95719.9995768148,719350.000173278 95719.9995768148)","lat":46.00248336791992,"num":1,"y":719350.0,"x":95720.0,"label":"Via Tamporiva 1 &lt;b&gt;6976 Castagnola&lt;/b&gt;"}},{"id":1079201,"weight":1,"attrs":{"origin":"address","geom_quadindex":"032033313101123003323","zoomlevel":10,"featureId":"11140434_0","lon":8.98056411743164,"detail":"via violetta 1 6976 castagnola 5192 lugano ch ti","rank":7,"geom_st_box2d":"BOX(719449.45769735 95530.0339466051,719449.45769735 95530.0339466051)","lat":46.00075912475586,"num":1,"y":719449.4375,"x":95530.03125,"label":"Via Violetta 1 &lt;b&gt;6976 Castagnola&lt;/b&gt;"}},{"id":1025061,"weight":1,"attrs":{"origin":"address","geom_quadindex":"032033311233020031112","zoomlevel":10,"featureId":"400010785_0","lon":8.972794532775879,"detail":"via belvedere 2 6976 castagnola 5192 lugano ch ti","rank":7,"geom_st_box2d":"BOX(718842.317068469 95792.9535985749,718842.317068469 95792.9535985749)","lat":46.003231048583984,"num":2,"y":718842.3125,"x":95792.953125,"label":"Via Belvedere 2 &lt;b&gt;6976 Castagnola&lt;/b&gt;"}},{"id":1029071,"weight":1,"attrs":{"origin":"address","geom_quadindex":"032033322302012033013","zoomlevel":10,"featureId":"11132156_0","lon":8.902719497680664,"detail":"via campagnora 2 6918 figino 5192 lugano ch ti","rank":7,"geom_st_box2d":"BOX(713508.579191463 90661.9891204557,713508.579191463 90661.9891204557)","lat":45.95800018310547,"num":2,"y":713508.5625,"x":90661.9921875,"label":"Via Campagnora 2 &lt;b&gt;6918 Figino&lt;/b&gt;"}},{"id":1038365,"weight":1,"attrs":{"origin":"address","geom_quadindex":"032033313100020323020","zoomlevel":10,"featureId":"11141437_0","lon":8.975812911987305,"detail":"via cortivo 2 6976 castagnola 5192 lugano ch ti","rank":7,"geom_st_box2d":"BOX(719081.163584281 95539.7984722027,719081.163584281 95539.7984722027)","lat":46.000911712646484,"num":2,"y":719081.1875,"x":95539.796875,"label":"Via Cortivo 2 &lt;b&gt;6976 Castagnola&lt;/b&gt;"}},{"id":1062063,"weight":1,"attrs":{"origin":"address","geom_quadindex":"032033303102021011110","zoomlevel":10,"featureId":"11134304_0","lon":8.927685737609863,"detail":"via prevagno 2 6932 breganzona 5192 lugano ch ti","rank":7,"geom_st_box2d":"BOX(715355.893640983 95331.6015069845,715355.893640983 95331.6015069845)","lat":45.99968338012695,"num":2,"y":715355.875,"x":95331.6015625,"label":"Via Prevagno 2 &lt;b&gt;6932 Breganzona&lt;/b&gt;"}},{"id":1069115,"weight":1,"attrs":{"origin":"address","geom_quadindex":"032033311233132033221","zoomlevel":10,"featureId":"11142286_0","lon":8.975022315979004,"detail":"via salute 2 6976 castagnola 5192 lugano ch ti","rank":7,"geom_st_box2d":"BOX(719015.644215731 95757.4620621224,719015.644215731 95757.4620621224)","lat":46.00288009643555,"num":2,"y":719015.625,"x":95757.4609375,"label":"Via Salute 2 &lt;b&gt;6976 Castagnola&lt;/b&gt;"}},{"id":1072621,"weight":1,"attrs":{"origin":"address","geom_quadindex":"032033311233210102212","zoomlevel":10,"featureId":"11142339_0","lon":8.973555564880371,"detail":"via serenella 2 6976 castagnola 5192 lugano ch ti","rank":7,"geom_st_box2d":"BOX(718902.386533945 95735.9329750606,718902.386533945 95735.9329750606)","lat":46.00270462036133,"num":2,"y":718902.375,"x":95735.9296875,"label":"Via Serenella 2 &lt;b&gt;6976 Castagnola&lt;/b&gt;"}},{"id":1079202,"weight":1,"attrs":{"origin":"address","geom_quadindex":"032033313101132223010","zoomlevel":10,"featureId":"190124939_0","lon":8.980923652648926,"detail":"via violetta 2 6976 castagnola 5192 lugano ch ti","rank":7,"geom_st_box2d":"BOX(719477.71738308 95511.294109462,719477.71738308 95511.294109462)","lat":46.00058364868164,"num":2,"y":719477.6875,"x":95511.296875,"label":"Via Violetta 2 &lt;b&gt;6976 Castagnola&lt;/b&gt;"}},{"id":1025068,"weight":1,"attrs":{"origin":"address","geom_quadindex":"032033311232131112021","zoomlevel":10,"featureId":"11141083_0","lon":8.972525596618652,"detail":"via belvedere 3 6976 castagnola 5192 lugano ch ti","rank":7,"geom_st_box2d":"BOX(718821.397621579 95796.0156935729,718821.397621579 95796.0156935729)","lat":46.00326156616211,"num":3,"y":718821.375,"x":95796.015625,"label":"Via Belvedere 3 &lt;b&gt;6976 Castagnola&lt;/b&gt;"}},{"id":1029072,"weight":1,"attrs":{"origin":"address","geom_quadindex":"032033322302021131212","zoomlevel":10,"featureId":"11199417_0","lon":8.902517318725586,"detail":"via campagnora 3 6918 figino 5192 lugano ch ti","rank":7,"geom_st_box2d":"BOX(713493.400050581 90634.4992594185,713493.400050581 90634.4992594185)","lat":45.9577522277832,"num":3,"y":713493.375,"x":90634.5,"label":"Via Campagnora 3 &lt;b&gt;6918 Figino&lt;/b&gt;"}},{"id":1052812,"weight":1,"attrs":{"origin":"address","geom_quadindex":"032033310210333332320","zoomlevel":10,"featureId":"191121030_0","lon":8.948479652404785,"detail":"via massagno 3 6900 lugano 5192 lugano ch ti","rank":7,"geom_st_box2d":"BOX(716947.999912861 96328.9992136858,716947.999912861 96328.9992136858)","lat":46.00838088989258,"num":3,"y":716948.0,"x":96329.0,"label":"Via Massagno 3 &lt;b&gt;6900 Lugano&lt;/b&gt;"}},{"id":1052813,"weight":1,"attrs":{"origin":"address","geom_quadindex":"032033310211210010021","zoomlevel":10,"featureId":"190765969_0","lon":8.949437141418457,"detail":"via massagno 3 6900 lugano 5192 lugano ch ti","rank":7,"geom_st_box2d":"BOX(717019.999940066 96444.0002340489,717019.999940066 96444.0002340489)","lat":46.009403228759766,"num":3,"y":717020.0,"x":96444.0,"label":"Via Massagno 3 &lt;b&gt;6900 Lugano&lt;/b&gt;"}},{"id":1062064,"weight":1,"attrs":{"origin":"address","geom_quadindex":"032033303102002101130","zoomlevel":10,"featureId":"400011398_0","lon":8.927409172058105,"detail":"via prevagno 3 6932 breganzona 5192 lugano ch ti","rank":7,"geom_st_box2d":"BOX(715333.961593998 95360.4022172706,715333.961593998 95360.4022172706)","lat":45.99994659423828,"num":3,"y":715333.9375,"x":95360.3984375,"label":"Via Prevagno 3 &lt;b&gt;6932 Breganzona&lt;/b&gt;"}},{"id":1069116,"weight":1,"attrs":{"origin":"address","geom_quadindex":"032033311233103000021","zoomlevel":10,"featureId":"11142287_0","lon":8.974519729614258,"detail":"via salute 3 6976 castagnola 5192 lugano ch ti","rank":7,"geom_st_box2d":"BOX(718975.304861285 95828.7700901746,718975.304861285 95828.7700901746)","lat":46.0035285949707,"num":3,"y":718975.3125,"x":95828.7734375,"label":"Via Salute 3 &lt;b&gt;6976 Castagnola&lt;/b&gt;"}},{"id":1072622,"weight":1,"attrs":{"origin":"address","geom_quadindex":"032033311233021313003","zoomlevel":10,"featureId":"11142343_0","lon":8.973329544067383,"detail":"via serenella 3 6976 castagnola 5192 lugano ch ti","rank":7,"geom_st_box2d":"BOX(718883.999972645 95782.0035769523,718883.999972645 95782.0035769523)","lat":46.00312423706055,"num":3,"y":718884.0,"x":95782.0,"label":"Via Serenella 3 &lt;b&gt;6976 Castagnola&lt;/b&gt;"}},{"id":1074559,"weight":1,"attrs":{"origin":"address","geom_quadindex":"032033311323211203110","zoomlevel":10,"featureId":"11142436_0","lon":8.979864120483398,"detail":"via tamporiva 3 6976 castagnola 5192 lugano ch ti","rank":7,"geom_st_box2d":"BOX(719391.417394403 95723.8389982894,719391.417394403 95723.8389982894)","lat":46.00251007080078,"num":3,"y":719391.4375,"x":95723.8359375,"label":"Via Tamporiva 3 &lt;b&gt;6976 Castagnola&lt;/b&gt;"}},{"id":1079203,"weight":1,"attrs":{"origin":"address","geom_quadindex":"032033313101120310302","zoomlevel":10,"featureId":"400011687_0","lon":8.980423927307129,"detail":"via violetta 3 6976 castagnola 5192 lugano ch ti","rank":7,"geom_st_box2d":"BOX(719438.207745263 95549.2635368787,719438.207745263 95549.2635368787)","lat":46.00093078613281,"num":3,"y":719438.1875,"x":95549.265625,"label":"Via Violetta 3 &lt;b&gt;6976 Castagnola&lt;/b&gt;"}},{"id":1025069,"weight":1,"attrs":{"origin":"address","geom_quadindex":"032033311232113330023","zoomlevel":10,"featureId":"400010786_0","lon":8.972530364990234,"detail":"via belvedere 4 6976 castagnola 5192 lugano ch ti","rank":7,"geom_st_box2d":"BOX(718821.538609282 95806.6723348885,718821.538609282 95806.6723348885)","lat":46.00335693359375,"num":4,"y":718821.5625,"x":95806.671875,"label":"Via Belvedere 4 &lt;b&gt;6976 Castagnola&lt;/b&gt;"}},{"id":1038366,"weight":1,"attrs":{"origin":"address","geom_quadindex":"032033313100023001003","zoomlevel":10,"featureId":"11141446_0","lon":8.976004600524902,"detail":"via cortivo 4 6976 castagnola 5192 lugano ch ti","rank":7,"geom_st_box2d":"BOX(719096.063351406 95536.5783835661,719096.063351406 95536.5783835661)","lat":46.000877380371094,"num":4,"y":719096.0625,"x":95536.578125,"label":"Via Cortivo 4 &lt;b&gt;6976 Castagnola&lt;/b&gt;"}}]}</v>
      </c>
      <c r="M176" s="2" t="str">
        <f t="shared" si="25"/>
        <v>713359.9375</v>
      </c>
      <c r="N176" s="2" t="str">
        <f t="shared" si="26"/>
        <v>95152.2890625</v>
      </c>
      <c r="O176" s="2" t="str">
        <f t="shared" si="27"/>
        <v>8.901884078979492</v>
      </c>
      <c r="P176" s="2" t="str">
        <f t="shared" si="28"/>
        <v>45.998409271240234</v>
      </c>
      <c r="Q176" s="8" t="str">
        <f t="shared" si="29"/>
        <v>Karte</v>
      </c>
      <c r="R176" s="2" t="str">
        <f t="shared" si="30"/>
        <v>uU mehrere Adressen</v>
      </c>
    </row>
    <row r="177" spans="1:18" x14ac:dyDescent="0.2">
      <c r="A177" s="3" t="s">
        <v>904</v>
      </c>
      <c r="B177" s="3" t="s">
        <v>900</v>
      </c>
      <c r="C177" s="3" t="s">
        <v>431</v>
      </c>
      <c r="D177" s="3" t="s">
        <v>21</v>
      </c>
      <c r="E177" s="3" t="s">
        <v>901</v>
      </c>
      <c r="F177" s="3" t="s">
        <v>40</v>
      </c>
      <c r="G177" s="3" t="s">
        <v>902</v>
      </c>
      <c r="H177" s="3" t="s">
        <v>903</v>
      </c>
      <c r="I177" s="3" t="s">
        <v>435</v>
      </c>
      <c r="J177" s="3" t="s">
        <v>27</v>
      </c>
      <c r="K177" s="1" t="str">
        <f t="shared" si="23"/>
        <v>Via Lugano  Agno</v>
      </c>
      <c r="L177" s="2" t="str">
        <f t="shared" si="24"/>
        <v>{"results":[{"id":900285,"weight":4,"attrs":{"origin":"address","geom_quadindex":"032033302031101012110","zoomlevel":10,"featureId":"11130979_0","lon":8.901884078979492,"detail":"via lugano 1 6982 agno 5141 agno ch ti","rank":7,"geom_st_box2d":"BOX(713359.955763863 95152.2907996197,713359.955763863 95152.2907996197)","lat":45.998409271240234,"num":1,"y":713359.9375,"x":95152.2890625,"label":"Via Lugano 1 &lt;b&gt;6982 Agno&lt;/b&gt;"}},{"id":900286,"weight":4,"attrs":{"origin":"address","geom_quadindex":"032033302031103332232","zoomlevel":10,"featureId":"11130980_0","lon":8.9020357131958,"detail":"via lugano 2 6982 agno 5141 agno ch ti","rank":7,"geom_st_box2d":"BOX(713372.78568326 95097.8124540632,713372.78568326 95097.8124540632)","lat":45.99791717529297,"num":2,"y":713372.8125,"x":95097.8125,"label":"Via Lugano 2 &lt;b&gt;6982 Agno&lt;/b&gt;"}},{"id":900287,"weight":4,"attrs":{"origin":"address","geom_quadindex":"032033302031113213102","zoomlevel":10,"featureId":"11130981_0","lon":8.902661323547363,"detail":"via lugano 4 6982 agno 5141 agno ch ti","rank":7,"geom_st_box2d":"BOX(713421.073696664 95108.0330534322,713421.073696664 95108.0330534322)","lat":45.99800109863281,"num":4,"y":713421.0625,"x":95108.03125,"label":"Via Lugano 4 &lt;b&gt;6982 Agno&lt;/b&gt;"}},{"id":900288,"weight":4,"attrs":{"origin":"address","geom_quadindex":"032033302120020013000","zoomlevel":10,"featureId":"11131086_0","lon":8.903017044067383,"detail":"via lugano 6 6982 agno 5141 agno ch ti","rank":7,"geom_st_box2d":"BOX(713448.892723116 95093.8339329762,713448.892723116 95093.8339329762)","lat":45.997867584228516,"num":6,"y":713448.875,"x":95093.8359375,"label":"Via Lugano 6 &lt;b&gt;6982 Agno&lt;/b&gt;"}},{"id":900289,"weight":4,"attrs":{"origin":"address","geom_quadindex":"032033302120000313031","zoomlevel":10,"featureId":"190106898_0","lon":8.90323543548584,"detail":"via lugano 7 6982 agno 5141 agno ch ti","rank":7,"geom_st_box2d":"BOX(713464.999706 95137.0000649942,713464.999706 95137.0000649942)","lat":45.998252868652344,"num":7,"y":713465.0,"x":95137.0,"label":"Via Lugano 7 &lt;b&gt;6982 Agno&lt;/b&gt;"}},{"id":900290,"weight":4,"attrs":{"origin":"address","geom_quadindex":"032033302120003223132","zoomlevel":10,"featureId":"11131087_0","lon":8.903337478637695,"detail":"via lugano 8 6982 agno 5141 agno ch ti","rank":7,"geom_st_box2d":"BOX(713473.571699874 95099.8042184353,713473.571699874 95099.8042184353)","lat":45.99791717529297,"num":8,"y":713473.5625,"x":95099.8046875,"label":"Via Lugano 8 &lt;b&gt;6982 Agno&lt;/b&gt;"}},{"id":900291,"weight":4,"attrs":{"origin":"address","geom_quadindex":"032033302120021201031","zoomlevel":10,"featureId":"11131088_0","lon":8.903312683105469,"detail":"via lugano 10 6982 agno 5141 agno ch ti","rank":7,"geom_st_box2d":"BOX(713471.999921355 95082.0006688991,713471.999921355 95082.0006688991)","lat":45.99775695800781,"num":10,"y":713472.0,"x":95082.0,"label":"Via Lugano 10 &lt;b&gt;6982 Agno&lt;/b&gt;"}},{"id":900292,"weight":4,"attrs":{"origin":"address","geom_quadindex":"032033302120012110120","zoomlevel":10,"featureId":"11101680_0","lon":8.903943061828613,"detail":"via lugano 11 6982 agno 5141 agno ch ti","rank":7,"geom_st_box2d":"BOX(713519.999625052 95126.0003427647,713519.999625052 95126.0003427647)","lat":45.998146057128906,"num":11,"y":713520.0,"x":95126.0,"label":"Via Lugano 11 &lt;b&gt;6982 Agno&lt;/b&gt;"}},{"id":900293,"weight":4,"attrs":{"origin":"address","geom_quadindex":"032033302120100020332","zoomlevel":10,"featureId":"274003017_0","lon":8.90443229675293,"detail":"via lugano 13 6982 agno 5141 agno ch ti","rank":7,"geom_st_box2d":"BOX(713557.587945838 95145.2844842673,713557.587945838 95145.2844842673)","lat":45.998313903808594,"num":13,"y":713557.5625,"x":95145.28125,"label":"Via Lugano 13 &lt;b&gt;6982 Agno&lt;/b&gt;"}},{"id":900294,"weight":4,"attrs":{"origin":"address","geom_quadindex":"032033302120103030013","zoomlevel":10,"featureId":"274003018_0","lon":8.90488338470459,"detail":"via lugano 15 6982 agno 5141 agno ch ti","rank":7,"geom_st_box2d":"BOX(713592.999806691 95118.9998421329,713592.999806691 95118.9998421329)","lat":45.998069763183594,"num":15,"y":713593.0,"x":95119.0,"label":"Via Lugano 15 &lt;b&gt;6982 Agno&lt;/b&gt;"}},{"id":900295,"weight":4,"attrs":{"origin":"address","geom_quadindex":"032033302102233032012","zoomlevel":10,"featureId":"274003023_0","lon":8.904134750366211,"detail":"via lugano 16 6982 agno 5141 agno ch ti","rank":7,"geom_st_box2d":"BOX(713533.999607509 95174.00028058,713533.999607509 95174.00028058)","lat":45.99857711791992,"num":16,"y":713534.0,"x":95174.0,"label":"Via Lugano 16 &lt;b&gt;6982 Agno&lt;/b&gt;"}},{"id":900296,"weight":4,"attrs":{"origin":"address","geom_quadindex":"032033302102323320323","zoomlevel":10,"featureId":"274003024_0","lon":8.904995918273926,"detail":"via lugano 18 6982 agno 5141 agno ch ti","rank":7,"geom_st_box2d":"BOX(713601.000066145 95159.9998456718,713601.000066145 95159.9998456718)","lat":45.99843978881836,"num":18,"y":713601.0,"x":95160.0,"label":"Via Lugano 18 &lt;b&gt;6982 Agno&lt;/b&gt;"}},{"id":900297,"weight":4,"attrs":{"origin":"address","geom_quadindex":"032033302120112011211","zoomlevel":10,"featureId":"274003003_0","lon":8.90531063079834,"detail":"via lugano 19 6982 agno 5141 agno ch ti","rank":7,"geom_st_box2d":"BOX(713626.000439603 95125.0002663766,713626.000439603 95125.0002663766)","lat":45.99811935424805,"num":19,"y":713626.0,"x":95125.0,"label":"Via Lugano 19 &lt;b&gt;6982 Agno&lt;/b&gt;"}},{"id":900298,"weight":4,"attrs":{"origin":"address","geom_quadindex":"032033302102123330200","zoomlevel":10,"featureId":"191459230_0","lon":8.9050931930542,"detail":"via lugano 21 6982 agno 5141 agno ch ti","rank":7,"geom_st_box2d":"BOX(713606.314338183 95278.5923903085,713606.314338183 95278.5923903085)","lat":45.99950408935547,"num":21,"y":713606.3125,"x":95278.59375,"label":"Via Lugano 21 &lt;b&gt;6982 Agno&lt;/b&gt;"}},{"id":900299,"weight":4,"attrs":{"origin":"address","geom_quadindex":"032033302102333011013","zoomlevel":10,"featureId":"191459210_0","lon":8.9057035446167,"detail":"via lugano 21 6982 agno 5141 agno ch ti","rank":7,"geom_st_box2d":"BOX(713655.363623612 95184.8651048753,713655.363623612 95184.8651048753)","lat":45.998653411865234,"num":21,"y":713655.375,"x":95184.8671875,"label":"Via Lugano 21 &lt;b&gt;6982 Agno&lt;/b&gt;"}},{"id":1025057,"weight":1,"attrs":{"origin":"address","geom_quadindex":"032033131323313220220","zoomlevel":10,"featureId":"191761831_0","lon":8.982234001159668,"detail":"via belvedere  6964 davesco-soragno 5192 lugano ch ti","rank":7,"geom_st_box2d":"BOX(719502.000135294 99438.0002603547,719502.000135294 99438.0002603547)","lat":46.03589630126953,"num":0,"y":719502.0,"x":99438.0,"label":"Via Belvedere  &lt;b&gt;6964 Davesco-Soragno&lt;/b&gt;"}},{"id":1025058,"weight":1,"attrs":{"origin":"address","geom_quadindex":"032033131332032212330","zoomlevel":10,"featureId":"191702098_0","lon":8.983515739440918,"detail":"via belvedere  6964 davesco-soragno 5192 lugano ch ti","rank":7,"geom_st_box2d":"BOX(719600.000668143 99499.9994909988,719600.000668143 99499.9994909988)","lat":46.036434173583984,"num":0,"y":719600.0,"x":99500.0,"label":"Via Belvedere  &lt;b&gt;6964 Davesco-Soragno&lt;/b&gt;"}},{"id":1029067,"weight":1,"attrs":{"origin":"address","geom_quadindex":"032033322300200020231","zoomlevel":10,"featureId":"191701630_0","lon":8.901857376098633,"detail":"via campagnora  6918 figino 5192 lugano ch ti","rank":7,"geom_st_box2d":"BOX(713438.999928974 90809.9999037364,713438.999928974 90809.9999037364)","lat":45.95934295654297,"num":0,"y":713439.0,"x":90810.0,"label":"Via Campagnora  &lt;b&gt;6918 Figino&lt;/b&gt;"}},{"id":1029068,"weight":1,"attrs":{"origin":"address","geom_quadindex":"032033322211311120020","zoomlevel":10,"featureId":"191701632_0","lon":8.901651382446289,"detail":"via campagnora  6918 figino 5192 lugano ch ti","rank":7,"geom_st_box2d":"BOX(713423.000246797 90811.999502012,713423.000246797 90811.999502012)","lat":45.9593620300293,"num":0,"y":713423.0,"x":90812.0,"label":"Via Campagnora  &lt;b&gt;6918 Figino&lt;/b&gt;"}},{"id":1061758,"weight":1,"attrs":{"origin":"address","geom_quadindex":"032033131320233303222","zoomlevel":10,"featureId":"191706944_0","lon":8.97797966003418,"detail":"via predello  6964 davesco-soragno 5192 lugano ch ti","rank":7,"geom_st_box2d":"BOX(719168.988903968 99617.0031739377,719168.988903968 99617.0031739377)","lat":46.03756332397461,"num":0,"y":719169.0,"x":99617.0,"label":"Via Predello  &lt;b&gt;6964 Davesco-Soragno&lt;/b&gt;"}},{"id":1061759,"weight":1,"attrs":{"origin":"address","geom_quadindex":"032033131320322320303","zoomlevel":10,"featureId":"191840459_0","lon":8.978340148925781,"detail":"via predello  6964 davesco-soragno 5192 lugano ch ti","rank":7,"geom_st_box2d":"BOX(719196.989441572 99614.0030793811,719196.989441572 99614.0030793811)","lat":46.037532806396484,"num":0,"y":719197.0,"x":99614.0,"label":"Via Predello  &lt;b&gt;6964 Davesco-Soragno&lt;/b&gt;"}},{"id":1065791,"weight":1,"attrs":{"origin":"address","geom_quadindex":"032033311233223123323","zoomlevel":10,"featureId":"191630313_0","lon":8.97321891784668,"detail":"via riviera  6976 castagnola 5192 lugano ch ti","rank":7,"geom_st_box2d":"BOX(718878.181265171 95640.0924422478,718878.181265171 95640.0924422478)","lat":46.00184631347656,"num":0,"y":718878.1875,"x":95640.09375,"label":"Via Riviera  &lt;b&gt;6976 Castagnola&lt;/b&gt;"}},{"id":1074555,"weight":1,"attrs":{"origin":"address","geom_quadindex":"032033311323202112020","zoomlevel":10,"featureId":"191790592_0","lon":8.978925704956055,"detail":"via tamporiva  6976 castagnola 5192 lugano ch ti","rank":7,"geom_st_box2d":"BOX(719318.999804999 95707.9992871864,719318.999804999 95707.9992871864)","lat":46.00238037109375,"num":0,"y":719319.0,"x":95708.0,"label":"Via Tamporiva  &lt;b&gt;6976 Castagnola&lt;/b&gt;"}},{"id":1074556,"weight":1,"attrs":{"origin":"address","geom_quadindex":"032033311332211230111","zoomlevel":10,"featureId":"191586701_0","lon":8.982941627502441,"detail":"via tamporiva  6976 castagnola 5192 lugano ch ti","rank":7,"geom_st_box2d":"BOX(719629.999630229 95719.9987563656,719629.999630229 95719.9987563656)","lat":46.00243377685547,"num":0,"y":719630.0,"x":95720.0,"label":"Via Tamporiva  &lt;b&gt;6976 Castagnola&lt;/b&gt;"}},{"id":1074557,"weight":1,"attrs":{"origin":"address","geom_quadindex":"032033311323303003232","zoomlevel":10,"featureId":"191638331_0","lon":8.980589866638184,"detail":"via tamporiva  6976 castagnola 5192 lugano ch ti","rank":7,"geom_st_box2d":"BOX(719447.998488396 95705.9988786834,719447.998488396 95705.9988786834)","lat":46.002342224121094,"num":0,"y":719448.0,"x":95706.0,"label":"Via Tamporiva  &lt;b&gt;6976 Castagnola&lt;/b&gt;"}},{"id":1025060,"weight":1,"attrs":{"origin":"address","geom_quadindex":"032033311233002303333","zoomlevel":10,"featureId":"274002060_0","lon":8.972896575927734,"detail":"via belvedere 1 6976 castagnola 5192 lugano ch ti","rank":7,"geom_st_box2d":"BOX(718849.927852427 95808.5320012382,718849.927852427 95808.5320012382)","lat":46.00336837768555,"num":1,"y":718849.9375,"x":95808.53125,"label":"Via Belvedere 1 &lt;b&gt;6976 Castagnola&lt;/b&gt;"}},{"id":1029069,"weight":1,"attrs":{"origin":"address","geom_quadindex":"032033322302032122311","zoomlevel":10,"featureId":"400011805_0","lon":8.902774810791016,"detail":"via campagnora 1 6918 figino 5192 lugano ch ti","rank":7,"geom_st_box2d":"BOX(713514.000209741 90602.0003081544,713514.000209741 90602.0003081544)","lat":45.95745849609375,"num":1,"y":713514.0,"x":90602.0,"label":"Via Campagnora 1 &lt;b&gt;6918 Figino&lt;/b&gt;"}},{"id":1029070,"weight":1,"attrs":{"origin":"address","geom_quadindex":"032033322302023112222","zoomlevel":10,"featureId":"400017455_0","lon":8.902453422546387,"detail":"via campagnora 1a 6918 figino 5192 lugano ch ti","rank":7,"geom_st_box2d":"BOX(713488.999651341 90607.9996280018,713488.999651341 90607.9996280018)","lat":45.957515716552734,"num":1,"y":713489.0,"x":90608.0,"label":"Via Campagnora 1a &lt;b&gt;6918 Figino&lt;/b&gt;"}},{"id":1062062,"weight":1,"attrs":{"origin":"address","geom_quadindex":"032033303102020021312","zoomlevel":10,"featureId":"11134333_0","lon":8.927206993103027,"detail":"via prevagno 1 6932 breganzona 5192 lugano ch ti","rank":7,"geom_st_box2d":"BOX(715318.99937157 95321.9999052359,715318.99937157 95321.9999052359)","lat":45.999603271484375,"num":1,"y":715319.0,"x":95322.0,"label":"Via Prevagno 1 &lt;b&gt;6932 Breganzona&lt;/b&gt;"}},{"id":1072620,"weight":1,"attrs":{"origin":"address","geom_quadindex":"032033311233023130212","zoomlevel":10,"featureId":"11142335_0","lon":8.973278999328613,"detail":"via serenella 1 6976 castagnola 5192 lugano ch ti","rank":7,"geom_st_box2d":"BOX(718880.437087462 95761.4433079572,718880.437087462 95761.4433079572)","lat":46.00293731689453,"num":1,"y":718880.4375,"x":95761.4453125,"label":"Via Serenella 1 &lt;b&gt;6976 Castagnola&lt;/b&gt;"}},{"id":1074558,"weight":1,"attrs":{"origin":"address","geom_quadindex":"032033311323201330100","zoomlevel":10,"featureId":"400011024_0","lon":8.979328155517578,"detail":"via tamporiva 1 6976 castagnola 5192 lugano ch ti","rank":7,"geom_st_box2d":"BOX(719350.000173278 95719.9995768148,719350.000173278 95719.9995768148)","lat":46.00248336791992,"num":1,"y":719350.0,"x":95720.0,"label":"Via Tamporiva 1 &lt;b&gt;6976 Castagnola&lt;/b&gt;"}},{"id":1079201,"weight":1,"attrs":{"origin":"address","geom_quadindex":"032033313101123003323","zoomlevel":10,"featureId":"11140434_0","lon":8.98056411743164,"detail":"via violetta 1 6976 castagnola 5192 lugano ch ti","rank":7,"geom_st_box2d":"BOX(719449.45769735 95530.0339466051,719449.45769735 95530.0339466051)","lat":46.00075912475586,"num":1,"y":719449.4375,"x":95530.03125,"label":"Via Violetta 1 &lt;b&gt;6976 Castagnola&lt;/b&gt;"}},{"id":1025061,"weight":1,"attrs":{"origin":"address","geom_quadindex":"032033311233020031112","zoomlevel":10,"featureId":"400010785_0","lon":8.972794532775879,"detail":"via belvedere 2 6976 castagnola 5192 lugano ch ti","rank":7,"geom_st_box2d":"BOX(718842.317068469 95792.9535985749,718842.317068469 95792.9535985749)","lat":46.003231048583984,"num":2,"y":718842.3125,"x":95792.953125,"label":"Via Belvedere 2 &lt;b&gt;6976 Castagnola&lt;/b&gt;"}},{"id":1029071,"weight":1,"attrs":{"origin":"address","geom_quadindex":"032033322302012033013","zoomlevel":10,"featureId":"11132156_0","lon":8.902719497680664,"detail":"via campagnora 2 6918 figino 5192 lugano ch ti","rank":7,"geom_st_box2d":"BOX(713508.579191463 90661.9891204557,713508.579191463 90661.9891204557)","lat":45.95800018310547,"num":2,"y":713508.5625,"x":90661.9921875,"label":"Via Campagnora 2 &lt;b&gt;6918 Figino&lt;/b&gt;"}},{"id":1038365,"weight":1,"attrs":{"origin":"address","geom_quadindex":"032033313100020323020","zoomlevel":10,"featureId":"11141437_0","lon":8.975812911987305,"detail":"via cortivo 2 6976 castagnola 5192 lugano ch ti","rank":7,"geom_st_box2d":"BOX(719081.163584281 95539.7984722027,719081.163584281 95539.7984722027)","lat":46.000911712646484,"num":2,"y":719081.1875,"x":95539.796875,"label":"Via Cortivo 2 &lt;b&gt;6976 Castagnola&lt;/b&gt;"}},{"id":1062063,"weight":1,"attrs":{"origin":"address","geom_quadindex":"032033303102021011110","zoomlevel":10,"featureId":"11134304_0","lon":8.927685737609863,"detail":"via prevagno 2 6932 breganzona 5192 lugano ch ti","rank":7,"geom_st_box2d":"BOX(715355.893640983 95331.6015069845,715355.893640983 95331.6015069845)","lat":45.99968338012695,"num":2,"y":715355.875,"x":95331.6015625,"label":"Via Prevagno 2 &lt;b&gt;6932 Breganzona&lt;/b&gt;"}},{"id":1069115,"weight":1,"attrs":{"origin":"address","geom_quadindex":"032033311233132033221","zoomlevel":10,"featureId":"11142286_0","lon":8.975022315979004,"detail":"via salute 2 6976 castagnola 5192 lugano ch ti","rank":7,"geom_st_box2d":"BOX(719015.644215731 95757.4620621224,719015.644215731 95757.4620621224)","lat":46.00288009643555,"num":2,"y":719015.625,"x":95757.4609375,"label":"Via Salute 2 &lt;b&gt;6976 Castagnola&lt;/b&gt;"}},{"id":1072621,"weight":1,"attrs":{"origin":"address","geom_quadindex":"032033311233210102212","zoomlevel":10,"featureId":"11142339_0","lon":8.973555564880371,"detail":"via serenella 2 6976 castagnola 5192 lugano ch ti","rank":7,"geom_st_box2d":"BOX(718902.386533945 95735.9329750606,718902.386533945 95735.9329750606)","lat":46.00270462036133,"num":2,"y":718902.375,"x":95735.9296875,"label":"Via Serenella 2 &lt;b&gt;6976 Castagnola&lt;/b&gt;"}},{"id":1079202,"weight":1,"attrs":{"origin":"address","geom_quadindex":"032033313101132223010","zoomlevel":10,"featureId":"190124939_0","lon":8.980923652648926,"detail":"via violetta 2 6976 castagnola 5192 lugano ch ti","rank":7,"geom_st_box2d":"BOX(719477.71738308 95511.294109462,719477.71738308 95511.294109462)","lat":46.00058364868164,"num":2,"y":719477.6875,"x":95511.296875,"label":"Via Violetta 2 &lt;b&gt;6976 Castagnola&lt;/b&gt;"}},{"id":1025068,"weight":1,"attrs":{"origin":"address","geom_quadindex":"032033311232131112021","zoomlevel":10,"featureId":"11141083_0","lon":8.972525596618652,"detail":"via belvedere 3 6976 castagnola 5192 lugano ch ti","rank":7,"geom_st_box2d":"BOX(718821.397621579 95796.0156935729,718821.397621579 95796.0156935729)","lat":46.00326156616211,"num":3,"y":718821.375,"x":95796.015625,"label":"Via Belvedere 3 &lt;b&gt;6976 Castagnola&lt;/b&gt;"}},{"id":1029072,"weight":1,"attrs":{"origin":"address","geom_quadindex":"032033322302021131212","zoomlevel":10,"featureId":"11199417_0","lon":8.902517318725586,"detail":"via campagnora 3 6918 figino 5192 lugano ch ti","rank":7,"geom_st_box2d":"BOX(713493.400050581 90634.4992594185,713493.400050581 90634.4992594185)","lat":45.9577522277832,"num":3,"y":713493.375,"x":90634.5,"label":"Via Campagnora 3 &lt;b&gt;6918 Figino&lt;/b&gt;"}},{"id":1052812,"weight":1,"attrs":{"origin":"address","geom_quadindex":"032033310210333332320","zoomlevel":10,"featureId":"191121030_0","lon":8.948479652404785,"detail":"via massagno 3 6900 lugano 5192 lugano ch ti","rank":7,"geom_st_box2d":"BOX(716947.999912861 96328.9992136858,716947.999912861 96328.9992136858)","lat":46.00838088989258,"num":3,"y":716948.0,"x":96329.0,"label":"Via Massagno 3 &lt;b&gt;6900 Lugano&lt;/b&gt;"}},{"id":1052813,"weight":1,"attrs":{"origin":"address","geom_quadindex":"032033310211210010021","zoomlevel":10,"featureId":"190765969_0","lon":8.949437141418457,"detail":"via massagno 3 6900 lugano 5192 lugano ch ti","rank":7,"geom_st_box2d":"BOX(717019.999940066 96444.0002340489,717019.999940066 96444.0002340489)","lat":46.009403228759766,"num":3,"y":717020.0,"x":96444.0,"label":"Via Massagno 3 &lt;b&gt;6900 Lugano&lt;/b&gt;"}},{"id":1062064,"weight":1,"attrs":{"origin":"address","geom_quadindex":"032033303102002101130","zoomlevel":10,"featureId":"400011398_0","lon":8.927409172058105,"detail":"via prevagno 3 6932 breganzona 5192 lugano ch ti","rank":7,"geom_st_box2d":"BOX(715333.961593998 95360.4022172706,715333.961593998 95360.4022172706)","lat":45.99994659423828,"num":3,"y":715333.9375,"x":95360.3984375,"label":"Via Prevagno 3 &lt;b&gt;6932 Breganzona&lt;/b&gt;"}},{"id":1069116,"weight":1,"attrs":{"origin":"address","geom_quadindex":"032033311233103000021","zoomlevel":10,"featureId":"11142287_0","lon":8.974519729614258,"detail":"via salute 3 6976 castagnola 5192 lugano ch ti","rank":7,"geom_st_box2d":"BOX(718975.304861285 95828.7700901746,718975.304861285 95828.7700901746)","lat":46.0035285949707,"num":3,"y":718975.3125,"x":95828.7734375,"label":"Via Salute 3 &lt;b&gt;6976 Castagnola&lt;/b&gt;"}},{"id":1072622,"weight":1,"attrs":{"origin":"address","geom_quadindex":"032033311233021313003","zoomlevel":10,"featureId":"11142343_0","lon":8.973329544067383,"detail":"via serenella 3 6976 castagnola 5192 lugano ch ti","rank":7,"geom_st_box2d":"BOX(718883.999972645 95782.0035769523,718883.999972645 95782.0035769523)","lat":46.00312423706055,"num":3,"y":718884.0,"x":95782.0,"label":"Via Serenella 3 &lt;b&gt;6976 Castagnola&lt;/b&gt;"}},{"id":1074559,"weight":1,"attrs":{"origin":"address","geom_quadindex":"032033311323211203110","zoomlevel":10,"featureId":"11142436_0","lon":8.979864120483398,"detail":"via tamporiva 3 6976 castagnola 5192 lugano ch ti","rank":7,"geom_st_box2d":"BOX(719391.417394403 95723.8389982894,719391.417394403 95723.8389982894)","lat":46.00251007080078,"num":3,"y":719391.4375,"x":95723.8359375,"label":"Via Tamporiva 3 &lt;b&gt;6976 Castagnola&lt;/b&gt;"}},{"id":1079203,"weight":1,"attrs":{"origin":"address","geom_quadindex":"032033313101120310302","zoomlevel":10,"featureId":"400011687_0","lon":8.980423927307129,"detail":"via violetta 3 6976 castagnola 5192 lugano ch ti","rank":7,"geom_st_box2d":"BOX(719438.207745263 95549.2635368787,719438.207745263 95549.2635368787)","lat":46.00093078613281,"num":3,"y":719438.1875,"x":95549.265625,"label":"Via Violetta 3 &lt;b&gt;6976 Castagnola&lt;/b&gt;"}},{"id":1025069,"weight":1,"attrs":{"origin":"address","geom_quadindex":"032033311232113330023","zoomlevel":10,"featureId":"400010786_0","lon":8.972530364990234,"detail":"via belvedere 4 6976 castagnola 5192 lugano ch ti","rank":7,"geom_st_box2d":"BOX(718821.538609282 95806.6723348885,718821.538609282 95806.6723348885)","lat":46.00335693359375,"num":4,"y":718821.5625,"x":95806.671875,"label":"Via Belvedere 4 &lt;b&gt;6976 Castagnola&lt;/b&gt;"}},{"id":1038366,"weight":1,"attrs":{"origin":"address","geom_quadindex":"032033313100023001003","zoomlevel":10,"featureId":"11141446_0","lon":8.976004600524902,"detail":"via cortivo 4 6976 castagnola 5192 lugano ch ti","rank":7,"geom_st_box2d":"BOX(719096.063351406 95536.5783835661,719096.063351406 95536.5783835661)","lat":46.000877380371094,"num":4,"y":719096.0625,"x":95536.578125,"label":"Via Cortivo 4 &lt;b&gt;6976 Castagnola&lt;/b&gt;"}}]}</v>
      </c>
      <c r="M177" s="2" t="str">
        <f t="shared" si="25"/>
        <v>713359.9375</v>
      </c>
      <c r="N177" s="2" t="str">
        <f t="shared" si="26"/>
        <v>95152.2890625</v>
      </c>
      <c r="O177" s="2" t="str">
        <f t="shared" si="27"/>
        <v>8.901884078979492</v>
      </c>
      <c r="P177" s="2" t="str">
        <f t="shared" si="28"/>
        <v>45.998409271240234</v>
      </c>
      <c r="Q177" s="8" t="str">
        <f t="shared" si="29"/>
        <v>Karte</v>
      </c>
      <c r="R177" s="2" t="str">
        <f t="shared" si="30"/>
        <v>uU mehrere Adressen</v>
      </c>
    </row>
    <row r="178" spans="1:18" x14ac:dyDescent="0.2">
      <c r="A178" s="3" t="s">
        <v>905</v>
      </c>
      <c r="B178" s="3" t="s">
        <v>906</v>
      </c>
      <c r="C178" s="3" t="s">
        <v>255</v>
      </c>
      <c r="D178" s="3" t="s">
        <v>21</v>
      </c>
      <c r="E178" s="3" t="s">
        <v>907</v>
      </c>
      <c r="F178" s="3" t="s">
        <v>127</v>
      </c>
      <c r="G178" s="3" t="s">
        <v>908</v>
      </c>
      <c r="H178" s="3" t="s">
        <v>909</v>
      </c>
      <c r="I178" s="3" t="s">
        <v>435</v>
      </c>
      <c r="J178" s="3" t="s">
        <v>27</v>
      </c>
      <c r="K178" s="1" t="str">
        <f t="shared" si="23"/>
        <v>via san Anna 1 Sorengo</v>
      </c>
      <c r="L178" s="2" t="str">
        <f t="shared" si="24"/>
        <v>{"results":[{"id":1208790,"weight":3,"attrs":{"origin":"address","geom_quadindex":"032033303113111010331","zoomlevel":10,"featureId":"752203_1","lon":8.939001083374023,"detail":"via sant'anna 1 6924 sorengo 5225 sorengo ch ti","rank":7,"geom_st_box2d":"BOX(716231.697196196 95387.4625460202,716231.697196196 95387.4625460202)","lat":46.000038146972656,"num":1,"y":716231.6875,"x":95387.4609375,"label":"Via Sant'Anna 1 &lt;b&gt;6924 Sorengo&lt;/b&gt;"}}]}</v>
      </c>
      <c r="M178" s="2" t="str">
        <f t="shared" si="25"/>
        <v>716231.6875</v>
      </c>
      <c r="N178" s="2" t="str">
        <f t="shared" si="26"/>
        <v>95387.4609375</v>
      </c>
      <c r="O178" s="2" t="str">
        <f t="shared" si="27"/>
        <v>8.939001083374023</v>
      </c>
      <c r="P178" s="2" t="str">
        <f t="shared" si="28"/>
        <v>46.000038146972656</v>
      </c>
      <c r="Q178" s="8" t="str">
        <f t="shared" si="29"/>
        <v>Karte</v>
      </c>
      <c r="R178" s="2" t="str">
        <f t="shared" si="30"/>
        <v/>
      </c>
    </row>
    <row r="179" spans="1:18" x14ac:dyDescent="0.2">
      <c r="A179" s="3" t="s">
        <v>910</v>
      </c>
      <c r="B179" s="3" t="s">
        <v>911</v>
      </c>
      <c r="C179" s="3" t="s">
        <v>255</v>
      </c>
      <c r="D179" s="3" t="s">
        <v>21</v>
      </c>
      <c r="E179" s="3" t="s">
        <v>912</v>
      </c>
      <c r="F179" s="3" t="s">
        <v>127</v>
      </c>
      <c r="G179" s="3" t="s">
        <v>908</v>
      </c>
      <c r="H179" s="3" t="s">
        <v>909</v>
      </c>
      <c r="I179" s="3" t="s">
        <v>435</v>
      </c>
      <c r="J179" s="3" t="s">
        <v>27</v>
      </c>
      <c r="K179" s="1" t="str">
        <f t="shared" si="23"/>
        <v>via S. Anna 1 Sorengo</v>
      </c>
      <c r="L179" s="2" t="str">
        <f t="shared" si="24"/>
        <v>{"results":[{"id":1208790,"weight":3,"attrs":{"origin":"address","geom_quadindex":"032033303113111010331","zoomlevel":10,"featureId":"752203_1","lon":8.939001083374023,"detail":"via sant'anna 1 6924 sorengo 5225 sorengo ch ti","rank":7,"geom_st_box2d":"BOX(716231.697196196 95387.4625460202,716231.697196196 95387.4625460202)","lat":46.000038146972656,"num":1,"y":716231.6875,"x":95387.4609375,"label":"Via Sant'Anna 1 &lt;b&gt;6924 Sorengo&lt;/b&gt;"}}]}</v>
      </c>
      <c r="M179" s="2" t="str">
        <f t="shared" si="25"/>
        <v>716231.6875</v>
      </c>
      <c r="N179" s="2" t="str">
        <f t="shared" si="26"/>
        <v>95387.4609375</v>
      </c>
      <c r="O179" s="2" t="str">
        <f t="shared" si="27"/>
        <v>8.939001083374023</v>
      </c>
      <c r="P179" s="2" t="str">
        <f t="shared" si="28"/>
        <v>46.000038146972656</v>
      </c>
      <c r="Q179" s="8" t="str">
        <f t="shared" si="29"/>
        <v>Karte</v>
      </c>
      <c r="R179" s="2" t="str">
        <f t="shared" si="30"/>
        <v/>
      </c>
    </row>
    <row r="180" spans="1:18" x14ac:dyDescent="0.2">
      <c r="A180" s="3" t="s">
        <v>913</v>
      </c>
      <c r="B180" s="3" t="s">
        <v>914</v>
      </c>
      <c r="C180" s="3" t="s">
        <v>40</v>
      </c>
      <c r="D180" s="3" t="s">
        <v>21</v>
      </c>
      <c r="E180" s="3" t="s">
        <v>915</v>
      </c>
      <c r="F180" s="3" t="s">
        <v>243</v>
      </c>
      <c r="G180" s="3" t="s">
        <v>916</v>
      </c>
      <c r="H180" s="3" t="s">
        <v>917</v>
      </c>
      <c r="I180" s="3" t="s">
        <v>435</v>
      </c>
      <c r="J180" s="3" t="s">
        <v>27</v>
      </c>
      <c r="K180" s="1" t="str">
        <f t="shared" si="23"/>
        <v>via al Parco 27 Orselina</v>
      </c>
      <c r="L180" s="2" t="str">
        <f t="shared" si="24"/>
        <v>{"results":[{"id":844715,"weight":6,"attrs":{"origin":"address","geom_quadindex":"032030131313112032032","zoomlevel":10,"featureId":"11128305_0","lon":8.7977933883667,"detail":"via al parco 27 6644 orselina 5121 orselina ch ti","rank":7,"geom_st_box2d":"BOX(704949.706905901 115036.043235623,704949.706905901 115036.043235623)","lat":46.17860794067383,"num":27,"y":704949.6875,"x":115036.046875,"label":"Via al Parco 27 &lt;b&gt;6644 Orselina&lt;/b&gt;"}}]}</v>
      </c>
      <c r="M180" s="2" t="str">
        <f t="shared" si="25"/>
        <v>704949.6875</v>
      </c>
      <c r="N180" s="2" t="str">
        <f t="shared" si="26"/>
        <v>115036.046875</v>
      </c>
      <c r="O180" s="2" t="str">
        <f t="shared" si="27"/>
        <v>8.7977933883667</v>
      </c>
      <c r="P180" s="2" t="str">
        <f t="shared" si="28"/>
        <v>46.17860794067383</v>
      </c>
      <c r="Q180" s="8" t="str">
        <f t="shared" si="29"/>
        <v>Karte</v>
      </c>
      <c r="R180" s="2" t="str">
        <f t="shared" si="30"/>
        <v/>
      </c>
    </row>
    <row r="181" spans="1:18" x14ac:dyDescent="0.2">
      <c r="A181" s="3" t="s">
        <v>918</v>
      </c>
      <c r="B181" s="3" t="s">
        <v>919</v>
      </c>
      <c r="C181" s="3" t="s">
        <v>920</v>
      </c>
      <c r="D181" s="3" t="s">
        <v>21</v>
      </c>
      <c r="E181" s="3" t="s">
        <v>921</v>
      </c>
      <c r="F181" s="3" t="s">
        <v>922</v>
      </c>
      <c r="G181" s="3" t="s">
        <v>923</v>
      </c>
      <c r="H181" s="3" t="s">
        <v>924</v>
      </c>
      <c r="I181" s="3" t="s">
        <v>435</v>
      </c>
      <c r="J181" s="3" t="s">
        <v>27</v>
      </c>
      <c r="K181" s="1" t="str">
        <f t="shared" si="23"/>
        <v>Via Ceresio 34B Pregassona</v>
      </c>
      <c r="L181" s="2" t="str">
        <f t="shared" si="24"/>
        <v>{"results":[{"id":1035321,"weight":4,"attrs":{"origin":"address","geom_quadindex":"032033133223211202231","zoomlevel":10,"featureId":"11149186_0","lon":8.968172073364258,"detail":"via ceresio 34b 6963 pregassona 5192 lugano ch ti","rank":7,"geom_st_box2d":"BOX(718449.001352079 97596.0003184987,718449.001352079 97596.0003184987)","lat":46.01951599121094,"num":34,"y":718449.0,"x":97596.0,"label":"Via Ceresio 34b &lt;b&gt;6963 Pregassona&lt;/b&gt;"}}]}</v>
      </c>
      <c r="M181" s="2" t="str">
        <f t="shared" si="25"/>
        <v>718449.0</v>
      </c>
      <c r="N181" s="2" t="str">
        <f t="shared" si="26"/>
        <v>97596.0</v>
      </c>
      <c r="O181" s="2" t="str">
        <f t="shared" si="27"/>
        <v>8.968172073364258</v>
      </c>
      <c r="P181" s="2" t="str">
        <f t="shared" si="28"/>
        <v>46.01951599121094</v>
      </c>
      <c r="Q181" s="8" t="str">
        <f t="shared" si="29"/>
        <v>Karte</v>
      </c>
      <c r="R181" s="2" t="str">
        <f t="shared" si="30"/>
        <v/>
      </c>
    </row>
    <row r="182" spans="1:18" x14ac:dyDescent="0.2">
      <c r="A182" s="3" t="s">
        <v>925</v>
      </c>
      <c r="B182" s="3" t="s">
        <v>919</v>
      </c>
      <c r="C182" s="3" t="s">
        <v>431</v>
      </c>
      <c r="D182" s="3" t="s">
        <v>21</v>
      </c>
      <c r="E182" s="3" t="s">
        <v>921</v>
      </c>
      <c r="F182" s="3" t="s">
        <v>926</v>
      </c>
      <c r="G182" s="3" t="s">
        <v>923</v>
      </c>
      <c r="H182" s="3" t="s">
        <v>924</v>
      </c>
      <c r="I182" s="3" t="s">
        <v>435</v>
      </c>
      <c r="J182" s="3" t="s">
        <v>27</v>
      </c>
      <c r="K182" s="1" t="str">
        <f t="shared" si="23"/>
        <v>Via Ceresio 34b Pregassona</v>
      </c>
      <c r="L182" s="2" t="str">
        <f t="shared" si="24"/>
        <v>{"results":[{"id":1035321,"weight":4,"attrs":{"origin":"address","geom_quadindex":"032033133223211202231","zoomlevel":10,"featureId":"11149186_0","lon":8.968172073364258,"detail":"via ceresio 34b 6963 pregassona 5192 lugano ch ti","rank":7,"geom_st_box2d":"BOX(718449.001352079 97596.0003184987,718449.001352079 97596.0003184987)","lat":46.01951599121094,"num":34,"y":718449.0,"x":97596.0,"label":"Via Ceresio 34b &lt;b&gt;6963 Pregassona&lt;/b&gt;"}}]}</v>
      </c>
      <c r="M182" s="2" t="str">
        <f t="shared" si="25"/>
        <v>718449.0</v>
      </c>
      <c r="N182" s="2" t="str">
        <f t="shared" si="26"/>
        <v>97596.0</v>
      </c>
      <c r="O182" s="2" t="str">
        <f t="shared" si="27"/>
        <v>8.968172073364258</v>
      </c>
      <c r="P182" s="2" t="str">
        <f t="shared" si="28"/>
        <v>46.01951599121094</v>
      </c>
      <c r="Q182" s="8" t="str">
        <f t="shared" si="29"/>
        <v>Karte</v>
      </c>
      <c r="R182" s="2" t="str">
        <f t="shared" si="30"/>
        <v/>
      </c>
    </row>
    <row r="183" spans="1:18" x14ac:dyDescent="0.2">
      <c r="A183" s="3" t="s">
        <v>927</v>
      </c>
      <c r="B183" s="3" t="s">
        <v>928</v>
      </c>
      <c r="C183" s="3" t="s">
        <v>920</v>
      </c>
      <c r="D183" s="3" t="s">
        <v>21</v>
      </c>
      <c r="E183" s="3" t="s">
        <v>929</v>
      </c>
      <c r="F183" s="3" t="s">
        <v>32</v>
      </c>
      <c r="G183" s="3" t="s">
        <v>891</v>
      </c>
      <c r="H183" s="3" t="s">
        <v>888</v>
      </c>
      <c r="I183" s="3" t="s">
        <v>435</v>
      </c>
      <c r="J183" s="3" t="s">
        <v>27</v>
      </c>
      <c r="K183" s="1" t="str">
        <f t="shared" si="23"/>
        <v>Via Luvini 4 Lugano</v>
      </c>
      <c r="L183" s="2" t="str">
        <f t="shared" si="24"/>
        <v>{"results":[{"id":1043915,"weight":5,"attrs":{"origin":"address","geom_quadindex":"032033310231313212300","zoomlevel":10,"featureId":"11141699_0","lon":8.951213836669922,"detail":"via giacomo luvini 4 6900 lugano 5192 lugano ch ti","rank":7,"geom_st_box2d":"BOX(717167.634797634 95926.7665213275,717167.634797634 95926.7665213275)","lat":46.00472640991211,"num":4,"y":717167.625,"x":95926.765625,"label":"Via Giacomo Luvini 4 &lt;b&gt;6900 Lugano&lt;/b&gt;"}}]}</v>
      </c>
      <c r="M183" s="2" t="str">
        <f t="shared" si="25"/>
        <v>717167.625</v>
      </c>
      <c r="N183" s="2" t="str">
        <f t="shared" si="26"/>
        <v>95926.765625</v>
      </c>
      <c r="O183" s="2" t="str">
        <f t="shared" si="27"/>
        <v>8.951213836669922</v>
      </c>
      <c r="P183" s="2" t="str">
        <f t="shared" si="28"/>
        <v>46.00472640991211</v>
      </c>
      <c r="Q183" s="8" t="str">
        <f t="shared" si="29"/>
        <v>Karte</v>
      </c>
      <c r="R183" s="2" t="str">
        <f t="shared" si="30"/>
        <v/>
      </c>
    </row>
    <row r="184" spans="1:18" x14ac:dyDescent="0.2">
      <c r="A184" s="3" t="s">
        <v>930</v>
      </c>
      <c r="B184" s="3" t="s">
        <v>928</v>
      </c>
      <c r="C184" s="3" t="s">
        <v>431</v>
      </c>
      <c r="D184" s="3" t="s">
        <v>21</v>
      </c>
      <c r="E184" s="3" t="s">
        <v>929</v>
      </c>
      <c r="F184" s="3" t="s">
        <v>32</v>
      </c>
      <c r="G184" s="3" t="s">
        <v>891</v>
      </c>
      <c r="H184" s="3" t="s">
        <v>888</v>
      </c>
      <c r="I184" s="3" t="s">
        <v>435</v>
      </c>
      <c r="J184" s="3" t="s">
        <v>27</v>
      </c>
      <c r="K184" s="1" t="str">
        <f t="shared" si="23"/>
        <v>Via Luvini 4 Lugano</v>
      </c>
      <c r="L184" s="2" t="str">
        <f t="shared" si="24"/>
        <v>{"results":[{"id":1043915,"weight":5,"attrs":{"origin":"address","geom_quadindex":"032033310231313212300","zoomlevel":10,"featureId":"11141699_0","lon":8.951213836669922,"detail":"via giacomo luvini 4 6900 lugano 5192 lugano ch ti","rank":7,"geom_st_box2d":"BOX(717167.634797634 95926.7665213275,717167.634797634 95926.7665213275)","lat":46.00472640991211,"num":4,"y":717167.625,"x":95926.765625,"label":"Via Giacomo Luvini 4 &lt;b&gt;6900 Lugano&lt;/b&gt;"}}]}</v>
      </c>
      <c r="M184" s="2" t="str">
        <f t="shared" si="25"/>
        <v>717167.625</v>
      </c>
      <c r="N184" s="2" t="str">
        <f t="shared" si="26"/>
        <v>95926.765625</v>
      </c>
      <c r="O184" s="2" t="str">
        <f t="shared" si="27"/>
        <v>8.951213836669922</v>
      </c>
      <c r="P184" s="2" t="str">
        <f t="shared" si="28"/>
        <v>46.00472640991211</v>
      </c>
      <c r="Q184" s="8" t="str">
        <f t="shared" si="29"/>
        <v>Karte</v>
      </c>
      <c r="R184" s="2" t="str">
        <f t="shared" si="30"/>
        <v/>
      </c>
    </row>
    <row r="185" spans="1:18" x14ac:dyDescent="0.2">
      <c r="A185" s="3" t="s">
        <v>931</v>
      </c>
      <c r="B185" s="3" t="s">
        <v>932</v>
      </c>
      <c r="C185" s="3" t="s">
        <v>30</v>
      </c>
      <c r="D185" s="3" t="s">
        <v>21</v>
      </c>
      <c r="E185" s="3" t="s">
        <v>933</v>
      </c>
      <c r="F185" s="3" t="s">
        <v>89</v>
      </c>
      <c r="G185" s="3" t="s">
        <v>934</v>
      </c>
      <c r="H185" s="3" t="s">
        <v>34</v>
      </c>
      <c r="I185" s="3" t="s">
        <v>35</v>
      </c>
      <c r="J185" s="3" t="s">
        <v>27</v>
      </c>
      <c r="K185" s="1" t="str">
        <f t="shared" si="23"/>
        <v>Route de Chêne 26 Genève</v>
      </c>
      <c r="L185" s="2" t="str">
        <f t="shared" si="24"/>
        <v>{"fuzzy":"true","results":[]}</v>
      </c>
      <c r="M185" s="2" t="str">
        <f t="shared" si="25"/>
        <v>Adresse nicht eindeutig</v>
      </c>
      <c r="N185" s="2" t="str">
        <f t="shared" si="26"/>
        <v xml:space="preserve"> </v>
      </c>
      <c r="O185" s="2" t="str">
        <f t="shared" si="27"/>
        <v xml:space="preserve"> </v>
      </c>
      <c r="P185" s="2" t="str">
        <f t="shared" si="28"/>
        <v xml:space="preserve"> </v>
      </c>
      <c r="Q185" s="8" t="str">
        <f t="shared" si="29"/>
        <v xml:space="preserve"> </v>
      </c>
      <c r="R185" s="2" t="str">
        <f t="shared" si="30"/>
        <v/>
      </c>
    </row>
    <row r="186" spans="1:18" x14ac:dyDescent="0.2">
      <c r="A186" s="3" t="s">
        <v>935</v>
      </c>
      <c r="B186" s="3" t="s">
        <v>510</v>
      </c>
      <c r="C186" s="3" t="s">
        <v>936</v>
      </c>
      <c r="D186" s="3" t="s">
        <v>21</v>
      </c>
      <c r="E186" s="3" t="s">
        <v>541</v>
      </c>
      <c r="F186" s="3" t="s">
        <v>493</v>
      </c>
      <c r="G186" s="3" t="s">
        <v>542</v>
      </c>
      <c r="H186" s="3" t="s">
        <v>50</v>
      </c>
      <c r="I186" s="3" t="s">
        <v>43</v>
      </c>
      <c r="J186" s="3" t="s">
        <v>27</v>
      </c>
      <c r="K186" s="1" t="str">
        <f t="shared" si="23"/>
        <v>avenue d'Ouchy 31 Lausanne</v>
      </c>
      <c r="L186" s="2" t="str">
        <f t="shared" si="24"/>
        <v>{"results":[{"id":2165934,"weight":6,"attrs":{"origin":"address","geom_quadindex":"020333332113211003323","zoomlevel":10,"featureId":"887710_0","lon":6.630589962005615,"detail":"avenue d'ouchy 31 1006 lausanne 5586 lausanne ch vd","rank":7,"geom_st_box2d":"BOX(537984.922328649 151516.128975566,537984.922328649 151516.128975566)","lat":46.5120735168457,"num":31,"y":537984.9375,"x":151516.125,"label":"Avenue d'Ouchy 31 &lt;b&gt;1006 Lausanne&lt;/b&gt;"}}]}</v>
      </c>
      <c r="M186" s="2" t="str">
        <f t="shared" si="25"/>
        <v>537984.9375</v>
      </c>
      <c r="N186" s="2" t="str">
        <f t="shared" si="26"/>
        <v>151516.125</v>
      </c>
      <c r="O186" s="2" t="str">
        <f t="shared" si="27"/>
        <v>6.630589962005615</v>
      </c>
      <c r="P186" s="2" t="str">
        <f t="shared" si="28"/>
        <v>46.5120735168457</v>
      </c>
      <c r="Q186" s="8" t="str">
        <f t="shared" si="29"/>
        <v>Karte</v>
      </c>
      <c r="R186" s="2" t="str">
        <f t="shared" si="30"/>
        <v/>
      </c>
    </row>
    <row r="187" spans="1:18" x14ac:dyDescent="0.2">
      <c r="A187" s="3" t="s">
        <v>937</v>
      </c>
      <c r="B187" s="3" t="s">
        <v>510</v>
      </c>
      <c r="C187" s="3" t="s">
        <v>938</v>
      </c>
      <c r="D187" s="3" t="s">
        <v>21</v>
      </c>
      <c r="E187" s="3" t="s">
        <v>541</v>
      </c>
      <c r="F187" s="3" t="s">
        <v>493</v>
      </c>
      <c r="G187" s="3" t="s">
        <v>542</v>
      </c>
      <c r="H187" s="3" t="s">
        <v>50</v>
      </c>
      <c r="I187" s="3" t="s">
        <v>43</v>
      </c>
      <c r="J187" s="3" t="s">
        <v>27</v>
      </c>
      <c r="K187" s="1" t="str">
        <f t="shared" si="23"/>
        <v>avenue d'Ouchy 31 Lausanne</v>
      </c>
      <c r="L187" s="2" t="str">
        <f t="shared" si="24"/>
        <v>{"results":[{"id":2165934,"weight":6,"attrs":{"origin":"address","geom_quadindex":"020333332113211003323","zoomlevel":10,"featureId":"887710_0","lon":6.630589962005615,"detail":"avenue d'ouchy 31 1006 lausanne 5586 lausanne ch vd","rank":7,"geom_st_box2d":"BOX(537984.922328649 151516.128975566,537984.922328649 151516.128975566)","lat":46.5120735168457,"num":31,"y":537984.9375,"x":151516.125,"label":"Avenue d'Ouchy 31 &lt;b&gt;1006 Lausanne&lt;/b&gt;"}}]}</v>
      </c>
      <c r="M187" s="2" t="str">
        <f t="shared" si="25"/>
        <v>537984.9375</v>
      </c>
      <c r="N187" s="2" t="str">
        <f t="shared" si="26"/>
        <v>151516.125</v>
      </c>
      <c r="O187" s="2" t="str">
        <f t="shared" si="27"/>
        <v>6.630589962005615</v>
      </c>
      <c r="P187" s="2" t="str">
        <f t="shared" si="28"/>
        <v>46.5120735168457</v>
      </c>
      <c r="Q187" s="8" t="str">
        <f t="shared" si="29"/>
        <v>Karte</v>
      </c>
      <c r="R187" s="2" t="str">
        <f t="shared" si="30"/>
        <v/>
      </c>
    </row>
    <row r="188" spans="1:18" x14ac:dyDescent="0.2">
      <c r="A188" s="3" t="s">
        <v>939</v>
      </c>
      <c r="B188" s="3" t="s">
        <v>940</v>
      </c>
      <c r="C188" s="3" t="s">
        <v>30</v>
      </c>
      <c r="D188" s="3" t="s">
        <v>21</v>
      </c>
      <c r="E188" s="3" t="s">
        <v>941</v>
      </c>
      <c r="F188" s="3" t="s">
        <v>212</v>
      </c>
      <c r="G188" s="3" t="s">
        <v>942</v>
      </c>
      <c r="H188" s="3" t="s">
        <v>943</v>
      </c>
      <c r="I188" s="3" t="s">
        <v>43</v>
      </c>
      <c r="J188" s="3" t="s">
        <v>27</v>
      </c>
      <c r="K188" s="1" t="str">
        <f t="shared" si="23"/>
        <v>rue de Bon-Port 21 Montreux</v>
      </c>
      <c r="L188" s="2" t="str">
        <f t="shared" si="24"/>
        <v>{"fuzzy":"true","results":[]}</v>
      </c>
      <c r="M188" s="2" t="str">
        <f t="shared" si="25"/>
        <v>Adresse nicht eindeutig</v>
      </c>
      <c r="N188" s="2" t="str">
        <f t="shared" si="26"/>
        <v xml:space="preserve"> </v>
      </c>
      <c r="O188" s="2" t="str">
        <f t="shared" si="27"/>
        <v xml:space="preserve"> </v>
      </c>
      <c r="P188" s="2" t="str">
        <f t="shared" si="28"/>
        <v xml:space="preserve"> </v>
      </c>
      <c r="Q188" s="8" t="str">
        <f t="shared" si="29"/>
        <v xml:space="preserve"> </v>
      </c>
      <c r="R188" s="2" t="str">
        <f t="shared" si="30"/>
        <v/>
      </c>
    </row>
    <row r="189" spans="1:18" x14ac:dyDescent="0.2">
      <c r="A189" s="3" t="s">
        <v>944</v>
      </c>
      <c r="B189" s="3" t="s">
        <v>940</v>
      </c>
      <c r="C189" s="3" t="s">
        <v>945</v>
      </c>
      <c r="D189" s="3" t="s">
        <v>21</v>
      </c>
      <c r="E189" s="3" t="s">
        <v>941</v>
      </c>
      <c r="F189" s="3" t="s">
        <v>212</v>
      </c>
      <c r="G189" s="3" t="s">
        <v>942</v>
      </c>
      <c r="H189" s="3" t="s">
        <v>946</v>
      </c>
      <c r="I189" s="3" t="s">
        <v>43</v>
      </c>
      <c r="J189" s="3" t="s">
        <v>27</v>
      </c>
      <c r="K189" s="1" t="str">
        <f t="shared" si="23"/>
        <v>rue de Bon-Port 21 Territet</v>
      </c>
      <c r="L189" s="2" t="str">
        <f t="shared" si="24"/>
        <v>{"fuzzy":"true","results":[]}</v>
      </c>
      <c r="M189" s="2" t="str">
        <f t="shared" si="25"/>
        <v>Adresse nicht eindeutig</v>
      </c>
      <c r="N189" s="2" t="str">
        <f t="shared" si="26"/>
        <v xml:space="preserve"> </v>
      </c>
      <c r="O189" s="2" t="str">
        <f t="shared" si="27"/>
        <v xml:space="preserve"> </v>
      </c>
      <c r="P189" s="2" t="str">
        <f t="shared" si="28"/>
        <v xml:space="preserve"> </v>
      </c>
      <c r="Q189" s="8" t="str">
        <f t="shared" si="29"/>
        <v xml:space="preserve"> </v>
      </c>
      <c r="R189" s="2" t="str">
        <f t="shared" si="30"/>
        <v/>
      </c>
    </row>
    <row r="190" spans="1:18" x14ac:dyDescent="0.2">
      <c r="A190" s="3" t="s">
        <v>947</v>
      </c>
      <c r="B190" s="3" t="s">
        <v>948</v>
      </c>
      <c r="C190" s="3" t="s">
        <v>30</v>
      </c>
      <c r="D190" s="3" t="s">
        <v>21</v>
      </c>
      <c r="E190" s="3" t="s">
        <v>949</v>
      </c>
      <c r="F190" s="3" t="s">
        <v>228</v>
      </c>
      <c r="G190" s="3" t="s">
        <v>33</v>
      </c>
      <c r="H190" s="3" t="s">
        <v>34</v>
      </c>
      <c r="I190" s="3" t="s">
        <v>35</v>
      </c>
      <c r="J190" s="3" t="s">
        <v>27</v>
      </c>
      <c r="K190" s="1" t="str">
        <f t="shared" si="23"/>
        <v>place Claparede 2 Genève</v>
      </c>
      <c r="L190" s="2" t="str">
        <f t="shared" si="24"/>
        <v>{"results":[{"id":666273,"weight":5,"attrs":{"origin":"address","geom_quadindex":"022121012313121132210","zoomlevel":10,"featureId":"295090614_0","lon":6.1504411697387695,"detail":"place edouard-claparede 2 1205 geneve 6621 geneve ch ge","rank":7,"geom_st_box2d":"BOX(500560.062959346 116881.481930116,500560.062959346 116881.481930116)","lat":46.19602966308594,"num":2,"y":500560.0625,"x":116881.484375,"label":"Place Edouard-CLAPAR\u00c8DE 2 &lt;b&gt;1205 Gen\u00e8ve&lt;/b&gt;"}}]}</v>
      </c>
      <c r="M190" s="2" t="str">
        <f t="shared" si="25"/>
        <v>500560.0625</v>
      </c>
      <c r="N190" s="2" t="str">
        <f t="shared" si="26"/>
        <v>116881.484375</v>
      </c>
      <c r="O190" s="2" t="str">
        <f t="shared" si="27"/>
        <v>6.1504411697387695</v>
      </c>
      <c r="P190" s="2" t="str">
        <f t="shared" si="28"/>
        <v>46.19602966308594</v>
      </c>
      <c r="Q190" s="8" t="str">
        <f t="shared" si="29"/>
        <v>Karte</v>
      </c>
      <c r="R190" s="2" t="str">
        <f t="shared" si="30"/>
        <v/>
      </c>
    </row>
    <row r="191" spans="1:18" x14ac:dyDescent="0.2">
      <c r="A191" s="3" t="s">
        <v>950</v>
      </c>
      <c r="B191" s="3" t="s">
        <v>510</v>
      </c>
      <c r="C191" s="3" t="s">
        <v>951</v>
      </c>
      <c r="D191" s="3" t="s">
        <v>21</v>
      </c>
      <c r="E191" s="3" t="s">
        <v>512</v>
      </c>
      <c r="F191" s="3" t="s">
        <v>513</v>
      </c>
      <c r="G191" s="3" t="s">
        <v>514</v>
      </c>
      <c r="H191" s="3" t="s">
        <v>50</v>
      </c>
      <c r="I191" s="3" t="s">
        <v>43</v>
      </c>
      <c r="J191" s="3" t="s">
        <v>27</v>
      </c>
      <c r="K191" s="1" t="str">
        <f t="shared" si="23"/>
        <v>avenue Louis-Ruchonnet 53 Lausanne</v>
      </c>
      <c r="L191" s="2" t="str">
        <f t="shared" si="24"/>
        <v>{"results":[{"id":2162728,"weight":6,"attrs":{"origin":"address","geom_quadindex":"020333330302300331012","zoomlevel":10,"featureId":"2119511_0","lon":6.621953964233398,"detail":"avenue louis-ruchonnet 53 1003 lausanne 5586 lausanne ch vd","rank":7,"geom_st_box2d":"BOX(537331.680056339 152438.164634978,537331.680056339 152438.164634978)","lat":46.52030563354492,"num":53,"y":537331.6875,"x":152438.171875,"label":"Avenue Louis-Ruchonnet 53 &lt;b&gt;1003 Lausanne&lt;/b&gt;"}}]}</v>
      </c>
      <c r="M191" s="2" t="str">
        <f t="shared" si="25"/>
        <v>537331.6875</v>
      </c>
      <c r="N191" s="2" t="str">
        <f t="shared" si="26"/>
        <v>152438.171875</v>
      </c>
      <c r="O191" s="2" t="str">
        <f t="shared" si="27"/>
        <v>6.621953964233398</v>
      </c>
      <c r="P191" s="2" t="str">
        <f t="shared" si="28"/>
        <v>46.52030563354492</v>
      </c>
      <c r="Q191" s="8" t="str">
        <f t="shared" si="29"/>
        <v>Karte</v>
      </c>
      <c r="R191" s="2" t="str">
        <f t="shared" si="30"/>
        <v/>
      </c>
    </row>
    <row r="192" spans="1:18" x14ac:dyDescent="0.2">
      <c r="A192" s="3" t="s">
        <v>952</v>
      </c>
      <c r="B192" s="3" t="s">
        <v>510</v>
      </c>
      <c r="C192" s="3" t="s">
        <v>953</v>
      </c>
      <c r="D192" s="3" t="s">
        <v>21</v>
      </c>
      <c r="E192" s="3" t="s">
        <v>512</v>
      </c>
      <c r="F192" s="3" t="s">
        <v>513</v>
      </c>
      <c r="G192" s="3" t="s">
        <v>514</v>
      </c>
      <c r="H192" s="3" t="s">
        <v>50</v>
      </c>
      <c r="I192" s="3" t="s">
        <v>43</v>
      </c>
      <c r="J192" s="3" t="s">
        <v>27</v>
      </c>
      <c r="K192" s="1" t="str">
        <f t="shared" si="23"/>
        <v>avenue Louis-Ruchonnet 53 Lausanne</v>
      </c>
      <c r="L192" s="2" t="str">
        <f t="shared" si="24"/>
        <v>{"results":[{"id":2162728,"weight":6,"attrs":{"origin":"address","geom_quadindex":"020333330302300331012","zoomlevel":10,"featureId":"2119511_0","lon":6.621953964233398,"detail":"avenue louis-ruchonnet 53 1003 lausanne 5586 lausanne ch vd","rank":7,"geom_st_box2d":"BOX(537331.680056339 152438.164634978,537331.680056339 152438.164634978)","lat":46.52030563354492,"num":53,"y":537331.6875,"x":152438.171875,"label":"Avenue Louis-Ruchonnet 53 &lt;b&gt;1003 Lausanne&lt;/b&gt;"}}]}</v>
      </c>
      <c r="M192" s="2" t="str">
        <f t="shared" si="25"/>
        <v>537331.6875</v>
      </c>
      <c r="N192" s="2" t="str">
        <f t="shared" si="26"/>
        <v>152438.171875</v>
      </c>
      <c r="O192" s="2" t="str">
        <f t="shared" si="27"/>
        <v>6.621953964233398</v>
      </c>
      <c r="P192" s="2" t="str">
        <f t="shared" si="28"/>
        <v>46.52030563354492</v>
      </c>
      <c r="Q192" s="8" t="str">
        <f t="shared" si="29"/>
        <v>Karte</v>
      </c>
      <c r="R192" s="2" t="str">
        <f t="shared" si="30"/>
        <v/>
      </c>
    </row>
    <row r="193" spans="1:18" x14ac:dyDescent="0.2">
      <c r="A193" s="3" t="s">
        <v>954</v>
      </c>
      <c r="B193" s="3" t="s">
        <v>955</v>
      </c>
      <c r="C193" s="3" t="s">
        <v>255</v>
      </c>
      <c r="D193" s="3" t="s">
        <v>21</v>
      </c>
      <c r="E193" s="3" t="s">
        <v>489</v>
      </c>
      <c r="F193" s="3" t="s">
        <v>459</v>
      </c>
      <c r="G193" s="3" t="s">
        <v>385</v>
      </c>
      <c r="H193" s="3" t="s">
        <v>386</v>
      </c>
      <c r="I193" s="3" t="s">
        <v>334</v>
      </c>
      <c r="J193" s="3" t="s">
        <v>27</v>
      </c>
      <c r="K193" s="1" t="str">
        <f t="shared" si="23"/>
        <v>rue Hans-Geiler 6 Fribourg</v>
      </c>
      <c r="L193" s="2" t="str">
        <f t="shared" si="24"/>
        <v>{"results":[{"id":809678,"weight":6,"attrs":{"origin":"address","geom_quadindex":"021212320031031120011","zoomlevel":10,"featureId":"1523336_0","lon":7.154477596282959,"detail":"rue hans-geiler 6 1700 fribourg 2196 fribourg ch fr","rank":7,"geom_st_box2d":"BOX(578307.455131907 183214.953783655,578307.455131907 183214.953783655)","lat":46.79974365234375,"num":6,"y":578307.4375,"x":183214.953125,"label":"Rue Hans-Geiler 6 &lt;b&gt;1700 Fribourg&lt;/b&gt;"}}]}</v>
      </c>
      <c r="M193" s="2" t="str">
        <f t="shared" si="25"/>
        <v>578307.4375</v>
      </c>
      <c r="N193" s="2" t="str">
        <f t="shared" si="26"/>
        <v>183214.953125</v>
      </c>
      <c r="O193" s="2" t="str">
        <f t="shared" si="27"/>
        <v>7.154477596282959</v>
      </c>
      <c r="P193" s="2" t="str">
        <f t="shared" si="28"/>
        <v>46.79974365234375</v>
      </c>
      <c r="Q193" s="8" t="str">
        <f t="shared" si="29"/>
        <v>Karte</v>
      </c>
      <c r="R193" s="2" t="str">
        <f t="shared" si="30"/>
        <v/>
      </c>
    </row>
    <row r="194" spans="1:18" x14ac:dyDescent="0.2">
      <c r="A194" s="3" t="s">
        <v>956</v>
      </c>
      <c r="B194" s="3" t="s">
        <v>957</v>
      </c>
      <c r="C194" s="3" t="s">
        <v>30</v>
      </c>
      <c r="D194" s="3" t="s">
        <v>21</v>
      </c>
      <c r="E194" s="3" t="s">
        <v>958</v>
      </c>
      <c r="F194" s="3" t="s">
        <v>228</v>
      </c>
      <c r="G194" s="3" t="s">
        <v>537</v>
      </c>
      <c r="H194" s="3" t="s">
        <v>538</v>
      </c>
      <c r="I194" s="3" t="s">
        <v>466</v>
      </c>
      <c r="J194" s="3" t="s">
        <v>27</v>
      </c>
      <c r="K194" s="1" t="str">
        <f t="shared" ref="K194:K257" si="31">CONCATENATE(E194," ",F194," ",H194)</f>
        <v>impasse Clairmont 2 Crans-Montana</v>
      </c>
      <c r="L194" s="2" t="str">
        <f t="shared" si="24"/>
        <v>{"results":[{"id":2172432,"weight":7,"attrs":{"origin":"address","geom_quadindex":"023102030232203131023","zoomlevel":10,"featureId":"945691_0","lon":7.494134426116943,"detail":"impasse clairmont 2 3963 crans-montana 6253 crans-montana ch vs","rank":7,"geom_st_box2d":"BOX(604274.587913387 129453.895836956,604274.587913387 129453.895836956)","lat":46.31647491455078,"num":2,"y":604274.5625,"x":129453.8984375,"label":"Impasse Clairmont 2 &lt;b&gt;3963 Crans-Montana&lt;/b&gt;"}}]}</v>
      </c>
      <c r="M194" s="2" t="str">
        <f t="shared" si="25"/>
        <v>604274.5625</v>
      </c>
      <c r="N194" s="2" t="str">
        <f t="shared" si="26"/>
        <v>129453.8984375</v>
      </c>
      <c r="O194" s="2" t="str">
        <f t="shared" si="27"/>
        <v>7.494134426116943</v>
      </c>
      <c r="P194" s="2" t="str">
        <f t="shared" si="28"/>
        <v>46.31647491455078</v>
      </c>
      <c r="Q194" s="8" t="str">
        <f t="shared" si="29"/>
        <v>Karte</v>
      </c>
      <c r="R194" s="2" t="str">
        <f t="shared" si="30"/>
        <v/>
      </c>
    </row>
    <row r="195" spans="1:18" x14ac:dyDescent="0.2">
      <c r="A195" s="3" t="s">
        <v>959</v>
      </c>
      <c r="B195" s="3" t="s">
        <v>957</v>
      </c>
      <c r="C195" s="3" t="s">
        <v>185</v>
      </c>
      <c r="D195" s="3" t="s">
        <v>21</v>
      </c>
      <c r="E195" s="3" t="s">
        <v>958</v>
      </c>
      <c r="F195" s="3" t="s">
        <v>228</v>
      </c>
      <c r="G195" s="3" t="s">
        <v>537</v>
      </c>
      <c r="H195" s="3" t="s">
        <v>538</v>
      </c>
      <c r="I195" s="3" t="s">
        <v>466</v>
      </c>
      <c r="J195" s="3" t="s">
        <v>27</v>
      </c>
      <c r="K195" s="1" t="str">
        <f t="shared" si="31"/>
        <v>impasse Clairmont 2 Crans-Montana</v>
      </c>
      <c r="L195" s="2" t="str">
        <f t="shared" si="24"/>
        <v>{"results":[{"id":2172432,"weight":7,"attrs":{"origin":"address","geom_quadindex":"023102030232203131023","zoomlevel":10,"featureId":"945691_0","lon":7.494134426116943,"detail":"impasse clairmont 2 3963 crans-montana 6253 crans-montana ch vs","rank":7,"geom_st_box2d":"BOX(604274.587913387 129453.895836956,604274.587913387 129453.895836956)","lat":46.31647491455078,"num":2,"y":604274.5625,"x":129453.8984375,"label":"Impasse Clairmont 2 &lt;b&gt;3963 Crans-Montana&lt;/b&gt;"}}]}</v>
      </c>
      <c r="M195" s="2" t="str">
        <f t="shared" si="25"/>
        <v>604274.5625</v>
      </c>
      <c r="N195" s="2" t="str">
        <f t="shared" si="26"/>
        <v>129453.8984375</v>
      </c>
      <c r="O195" s="2" t="str">
        <f t="shared" si="27"/>
        <v>7.494134426116943</v>
      </c>
      <c r="P195" s="2" t="str">
        <f t="shared" si="28"/>
        <v>46.31647491455078</v>
      </c>
      <c r="Q195" s="8" t="str">
        <f t="shared" si="29"/>
        <v>Karte</v>
      </c>
      <c r="R195" s="2" t="str">
        <f t="shared" si="30"/>
        <v/>
      </c>
    </row>
    <row r="196" spans="1:18" x14ac:dyDescent="0.2">
      <c r="A196" s="3" t="s">
        <v>960</v>
      </c>
      <c r="B196" s="3" t="s">
        <v>961</v>
      </c>
      <c r="C196" s="3" t="s">
        <v>30</v>
      </c>
      <c r="D196" s="3" t="s">
        <v>21</v>
      </c>
      <c r="E196" s="3" t="s">
        <v>962</v>
      </c>
      <c r="F196" s="3" t="s">
        <v>789</v>
      </c>
      <c r="G196" s="3" t="s">
        <v>963</v>
      </c>
      <c r="H196" s="3" t="s">
        <v>964</v>
      </c>
      <c r="I196" s="3" t="s">
        <v>43</v>
      </c>
      <c r="J196" s="3" t="s">
        <v>27</v>
      </c>
      <c r="K196" s="1" t="str">
        <f t="shared" si="31"/>
        <v>avenue de Bois-Bougy 8 Nyon</v>
      </c>
      <c r="L196" s="2" t="str">
        <f t="shared" si="24"/>
        <v>{"results":[{"id":531292,"weight":7,"attrs":{"origin":"address","geom_quadindex":"022101332012310020123","zoomlevel":10,"featureId":"812255_0","lon":6.228590965270996,"detail":"avenue de bois-bougy 8 1260 nyon 5724 nyon ch vd","rank":7,"geom_st_box2d":"BOX(506897.088495963 136514.516704706,506897.088495963 136514.516704706)","lat":46.373531341552734,"num":8,"y":506897.09375,"x":136514.515625,"label":"Avenue de Bois-Bougy 8 &lt;b&gt;1260 Nyon&lt;/b&gt;"}}]}</v>
      </c>
      <c r="M196" s="2" t="str">
        <f t="shared" si="25"/>
        <v>506897.09375</v>
      </c>
      <c r="N196" s="2" t="str">
        <f t="shared" si="26"/>
        <v>136514.515625</v>
      </c>
      <c r="O196" s="2" t="str">
        <f t="shared" si="27"/>
        <v>6.228590965270996</v>
      </c>
      <c r="P196" s="2" t="str">
        <f t="shared" si="28"/>
        <v>46.373531341552734</v>
      </c>
      <c r="Q196" s="8" t="str">
        <f t="shared" si="29"/>
        <v>Karte</v>
      </c>
      <c r="R196" s="2" t="str">
        <f t="shared" si="30"/>
        <v/>
      </c>
    </row>
    <row r="197" spans="1:18" x14ac:dyDescent="0.2">
      <c r="A197" s="3" t="s">
        <v>965</v>
      </c>
      <c r="B197" s="3" t="s">
        <v>966</v>
      </c>
      <c r="C197" s="3" t="s">
        <v>30</v>
      </c>
      <c r="D197" s="3" t="s">
        <v>21</v>
      </c>
      <c r="E197" s="3" t="s">
        <v>967</v>
      </c>
      <c r="F197" s="3" t="s">
        <v>968</v>
      </c>
      <c r="G197" s="3" t="s">
        <v>969</v>
      </c>
      <c r="H197" s="3" t="s">
        <v>970</v>
      </c>
      <c r="I197" s="3" t="s">
        <v>43</v>
      </c>
      <c r="J197" s="3" t="s">
        <v>27</v>
      </c>
      <c r="K197" s="1" t="str">
        <f t="shared" si="31"/>
        <v>rue du Lac 142 Clarens</v>
      </c>
      <c r="L197" s="2" t="str">
        <f t="shared" ref="L197:L260" si="32">IF($K197="","",_xlfn.WEBSERVICE(CONCATENATE("https://api3.geo.admin.ch/rest/services/api/SearchServer?searchText=",$K197,"&amp;origins=address&amp;type=locations")))</f>
        <v>{"results":[{"id":941549,"weight":1,"attrs":{"origin":"address","geom_quadindex":"023001023030212023320","zoomlevel":10,"featureId":"835136_0","lon":6.884378910064697,"detail":"rue du lac 142a 1815 clarens 5886 montreux ch vd","rank":7,"geom_st_box2d":"BOX(557408.119137918 143745.673938701,557408.119137918 143745.673938701)","lat":46.443695068359375,"num":142,"y":557408.125,"x":143745.671875,"label":"Rue du Lac 142a &lt;b&gt;1815 Clarens&lt;/b&gt;"}},{"id":941550,"weight":1,"attrs":{"origin":"address","geom_quadindex":"023001023032011300023","zoomlevel":10,"featureId":"9031127_0","lon":6.88489294052124,"detail":"rue du lac 142b 1815 clarens 5886 montreux ch vd","rank":7,"geom_st_box2d":"BOX(557446.981294249 143655.713503459,557446.981294249 143655.713503459)","lat":46.44288635253906,"num":142,"y":557447.0,"x":143655.71875,"label":"Rue du Lac 142b &lt;b&gt;1815 Clarens&lt;/b&gt;"}},{"id":941551,"weight":1,"attrs":{"origin":"address","geom_quadindex":"023001023030221130130","zoomlevel":10,"featureId":"280091300_0","lon":6.884250640869141,"detail":"rue du lac 142c 1815 clarens 5886 montreux ch vd","rank":7,"geom_st_box2d":"BOX(557398.089717932 143722.00486277,557398.089717932 143722.00486277)","lat":46.4434814453125,"num":142,"y":557398.0625,"x":143722.0,"label":"Rue du Lac 142c &lt;b&gt;1815 Clarens&lt;/b&gt;"}},{"id":941552,"weight":1,"attrs":{"origin":"address","geom_quadindex":"023001023030220201001","zoomlevel":10,"featureId":"280001471_0","lon":6.883604049682617,"detail":"rue du lac 142d 1815 clarens 5886 montreux ch vd","rank":7,"geom_st_box2d":"BOX(557348.371507017 143715.565913784,557348.371507017 143715.565913784)","lat":46.44342041015625,"num":142,"y":557348.375,"x":143715.5625,"label":"Rue du Lac 142d &lt;b&gt;1815 Clarens&lt;/b&gt;"}},{"id":941553,"weight":1,"attrs":{"origin":"address","geom_quadindex":"023001023030200202232","zoomlevel":10,"featureId":"280065711_0","lon":6.883556365966797,"detail":"rue du lac 142e 1815 clarens 5886 montreux ch vd","rank":7,"geom_st_box2d":"BOX(557345.070556312 143767.142065554,557345.070556312 143767.142065554)","lat":46.44388198852539,"num":142,"y":557345.0625,"x":143767.140625,"label":"Rue du Lac 142e &lt;b&gt;1815 Clarens&lt;/b&gt;"}}]}</v>
      </c>
      <c r="M197" s="2" t="str">
        <f t="shared" ref="M197:M260" si="33">IF($L197="","",IF(ISNUMBER(SEARCH("[]",$L197)),"Adresse nicht eindeutig",MID($L197,SEARCH("""y"":",$L197)+4,SEARCH(",""x""",$L197)-SEARCH("""y"":",$L197)-4)))</f>
        <v>557408.125</v>
      </c>
      <c r="N197" s="2" t="str">
        <f t="shared" ref="N197:N260" si="34">IF($L197="","",IF(ISNUMBER(SEARCH("[]",$L197))," ",MID($L197,SEARCH("""x"":",$L197)+4,SEARCH(",""label""",$L197)-SEARCH("""x"":",$L197)-4)))</f>
        <v>143745.671875</v>
      </c>
      <c r="O197" s="2" t="str">
        <f t="shared" ref="O197:O260" si="35">IF($L197="","",IF(ISNUMBER(SEARCH("[]",$L197))," ",MID($L197,SEARCH("""lon"":",$L197)+6,SEARCH(",""detail""",$L197)-SEARCH("""lon"":",$L197)-6)))</f>
        <v>6.884378910064697</v>
      </c>
      <c r="P197" s="2" t="str">
        <f t="shared" ref="P197:P260" si="36">IF($L197="","",IF(ISNUMBER(SEARCH("[]",$L197))," ",MID($L197,SEARCH("""lat"":",$L197)+6,SEARCH(",""num""",$L197)-SEARCH("""lat"":",$L197)-6)))</f>
        <v>46.443695068359375</v>
      </c>
      <c r="Q197" s="8" t="str">
        <f t="shared" ref="Q197:Q260" si="37">IF($L197="","",IF(ISNUMBER(SEARCH("[]",$L197))," ",HYPERLINK(CONCATENATE("https://map.geo.admin.ch/?layers=ch.bfs.gebaeude_wohnungs_register&amp;X=",N197,"&amp;Y=",M197,"&amp;zoom=10&amp;crosshair=circle"),"Karte")))</f>
        <v>Karte</v>
      </c>
      <c r="R197" s="2" t="str">
        <f t="shared" ref="R197:R260" si="38">IF((LEN($L197)-LEN(SUBSTITUTE($L197,"""id"":","")))/LEN("""id"":")&gt;1,"uU mehrere Adressen","")</f>
        <v>uU mehrere Adressen</v>
      </c>
    </row>
    <row r="198" spans="1:18" x14ac:dyDescent="0.2">
      <c r="A198" s="3" t="s">
        <v>971</v>
      </c>
      <c r="B198" s="3" t="s">
        <v>972</v>
      </c>
      <c r="C198" s="3" t="s">
        <v>973</v>
      </c>
      <c r="D198" s="3" t="s">
        <v>21</v>
      </c>
      <c r="E198" s="3" t="s">
        <v>974</v>
      </c>
      <c r="F198" s="3" t="s">
        <v>40</v>
      </c>
      <c r="G198" s="3" t="s">
        <v>975</v>
      </c>
      <c r="H198" s="3" t="s">
        <v>976</v>
      </c>
      <c r="I198" s="3" t="s">
        <v>43</v>
      </c>
      <c r="J198" s="3" t="s">
        <v>27</v>
      </c>
      <c r="K198" s="1" t="str">
        <f t="shared" si="31"/>
        <v>avenue Rollier  Leysin</v>
      </c>
      <c r="L198" s="2" t="str">
        <f t="shared" si="32"/>
        <v>{"results":[{"id":1744411,"weight":4,"attrs":{"origin":"address","geom_quadindex":"023003112032122012112","zoomlevel":10,"featureId":"280012179_0","lon":7.008015155792236,"detail":"avenue rollier  1854 leysin 5407 leysin ch vd","rank":7,"geom_st_box2d":"BOX(566846.449077981 132329.633231831,566846.449077981 132329.633231831)","lat":46.34153747558594,"num":0,"y":566846.4375,"x":132329.640625,"label":"Avenue Rollier  &lt;b&gt;1854 Leysin&lt;/b&gt;"}},{"id":1744412,"weight":4,"attrs":{"origin":"address","geom_quadindex":"023003112023210333302","zoomlevel":10,"featureId":"280096503_0","lon":7.004434108734131,"detail":"avenue rollier  1854 leysin 5407 leysin ch vd","rank":7,"geom_st_box2d":"BOX(566570.449264838 132276.633385021,566570.449264838 132276.633385021)","lat":46.34104537963867,"num":0,"y":566570.4375,"x":132276.640625,"label":"Avenue Rollier  &lt;b&gt;1854 Leysin&lt;/b&gt;"}},{"id":1744413,"weight":4,"attrs":{"origin":"address","geom_quadindex":"023003112031133132211","zoomlevel":10,"featureId":"851824_0","lon":7.012354373931885,"detail":"avenue rollier 1 1854 leysin 5407 leysin ch vd","rank":7,"geom_st_box2d":"BOX(567181.777198017 132555.202878274,567181.777198017 132555.202878274)","lat":46.34358215332031,"num":1,"y":567181.75,"x":132555.203125,"label":"Avenue Rollier 1 &lt;b&gt;1854 Leysin&lt;/b&gt;"}},{"id":1744414,"weight":4,"attrs":{"origin":"address","geom_quadindex":"023003112120021110113","zoomlevel":10,"featureId":"851523_0","lon":7.013138294219971,"detail":"avenue rollier 2 1854 leysin 5407 leysin ch vd","rank":7,"geom_st_box2d":"BOX(567242.371196743 132597.094461979,567242.371196743 132597.094461979)","lat":46.34395980834961,"num":2,"y":567242.375,"x":132597.09375,"label":"Avenue Rollier 2 &lt;b&gt;1854 Leysin&lt;/b&gt;"}},{"id":1744415,"weight":4,"attrs":{"origin":"address","geom_quadindex":"023003112120030023200","zoomlevel":10,"featureId":"851523_1","lon":7.013237953186035,"detail":"avenue rollier 2a 1854 leysin 5407 leysin ch vd","rank":7,"geom_st_box2d":"BOX(567249.972147876 132584.757646633,567249.972147876 132584.757646633)","lat":46.343849182128906,"num":2,"y":567250.0,"x":132584.75,"label":"Avenue Rollier 2a &lt;b&gt;1854 Leysin&lt;/b&gt;"}},{"id":1744416,"weight":4,"attrs":{"origin":"address","geom_quadindex":"023003112031133302321","zoomlevel":10,"featureId":"3161514_0","lon":7.012271881103516,"detail":"avenue rollier 3 1854 leysin 5407 leysin ch vd","rank":7,"geom_st_box2d":"BOX(567175.393187358 132547.175971517,567175.393187358 132547.175971517)","lat":46.343509674072266,"num":3,"y":567175.375,"x":132547.171875,"label":"Avenue Rollier 3 &lt;b&gt;1854 Leysin&lt;/b&gt;"}},{"id":1744417,"weight":4,"attrs":{"origin":"address","geom_quadindex":"023003112120003232232","zoomlevel":10,"featureId":"280021110_0","lon":7.012917518615723,"detail":"avenue rollier 4 1854 leysin 5407 leysin ch vd","rank":7,"geom_st_box2d":"BOX(567225.358233337 132598.09040623,567225.358233337 132598.09040623)","lat":46.343971252441406,"num":4,"y":567225.375,"x":132598.09375,"label":"Avenue Rollier 4 &lt;b&gt;1854 Leysin&lt;/b&gt;"}},{"id":1744418,"weight":4,"attrs":{"origin":"address","geom_quadindex":"023003112031132331201","zoomlevel":10,"featureId":"851828_0","lon":7.012011528015137,"detail":"avenue rollier 5 1854 leysin 5407 leysin ch vd","rank":7,"geom_st_box2d":"BOX(567155.337217755 132544.456960058,567155.337217755 132544.456960058)","lat":46.343482971191406,"num":5,"y":567155.3125,"x":132544.453125,"label":"Avenue Rollier 5 &lt;b&gt;1854 Leysin&lt;/b&gt;"}},{"id":1744419,"weight":4,"attrs":{"origin":"address","geom_quadindex":"023003112031131312021","zoomlevel":10,"featureId":"851822_0","lon":7.012340545654297,"detail":"avenue rollier 6 1854 leysin 5407 leysin ch vd","rank":7,"geom_st_box2d":"BOX(567180.838265344 132578.220564425,567180.838265344 132578.220564425)","lat":46.343788146972656,"num":6,"y":567180.8125,"x":132578.21875,"label":"Avenue Rollier 6 &lt;b&gt;1854 Leysin&lt;/b&gt;"}},{"id":1744420,"weight":4,"attrs":{"origin":"address","geom_quadindex":"023003112120020222201","zoomlevel":10,"featureId":"851822_1","lon":7.0124382972717285,"detail":"avenue rollier 6a 1854 leysin 5407 leysin ch vd","rank":7,"geom_st_box2d":"BOX(567188.321227441 132570.016693782,567188.321227441 132570.016693782)","lat":46.34371566772461,"num":6,"y":567188.3125,"x":132570.015625,"label":"Avenue Rollier 6a &lt;b&gt;1854 Leysin&lt;/b&gt;"}},{"id":1744421,"weight":4,"attrs":{"origin":"address","geom_quadindex":"023003112120020231310","zoomlevel":10,"featureId":"851822_2","lon":7.01261043548584,"detail":"avenue rollier 6b 1854 leysin 5407 leysin ch vd","rank":7,"geom_st_box2d":"BOX(567201.598211786 132573.627677493,567201.598211786 132573.627677493)","lat":46.34375,"num":6,"y":567201.625,"x":132573.625,"label":"Avenue Rollier 6b &lt;b&gt;1854 Leysin&lt;/b&gt;"}},{"id":1744422,"weight":4,"attrs":{"origin":"address","geom_quadindex":"023003112031133012113","zoomlevel":10,"featureId":"851823_0","lon":7.012190341949463,"detail":"avenue rollier 8 1854 leysin 5407 leysin ch vd","rank":7,"geom_st_box2d":"BOX(567169.199247376 132563.999728561,567169.199247376 132563.999728561)","lat":46.343658447265625,"num":8,"y":567169.1875,"x":132564.0,"label":"Avenue Rollier 8 &lt;b&gt;1854 Leysin&lt;/b&gt;"}},{"id":1744423,"weight":4,"attrs":{"origin":"address","geom_quadindex":"023003112031302303030","zoomlevel":10,"featureId":"851821_0","lon":7.011166572570801,"detail":"avenue rollier 9 1854 leysin 5407 leysin ch vd","rank":7,"geom_st_box2d":"BOX(567089.97118002 132490.29454316,567089.97118002 132490.29454316)","lat":46.342994689941406,"num":9,"y":567090.0,"x":132490.296875,"label":"Avenue Rollier 9 &lt;b&gt;1854 Leysin&lt;/b&gt;"}},{"id":1744424,"weight":4,"attrs":{"origin":"address","geom_quadindex":"023003112031131222303","zoomlevel":10,"featureId":"851833_0","lon":7.012079238891602,"detail":"avenue rollier 10 1854 leysin 5407 leysin ch vd","rank":7,"geom_st_box2d":"BOX(567160.663279159 132569.304635802,567160.663279159 132569.304635802)","lat":46.34370803833008,"num":10,"y":567160.6875,"x":132569.296875,"label":"Avenue Rollier 10 &lt;b&gt;1854 Leysin&lt;/b&gt;"}},{"id":1744425,"weight":4,"attrs":{"origin":"address","geom_quadindex":"023003112031132112120","zoomlevel":10,"featureId":"851833_1","lon":7.0119781494140625,"detail":"avenue rollier 10a 1854 leysin 5407 leysin ch vd","rank":7,"geom_st_box2d":"BOX(567152.840277832 132563.590694264,567152.840277832 132563.590694264)","lat":46.34365463256836,"num":10,"y":567152.8125,"x":132563.59375,"label":"Avenue Rollier 10a &lt;b&gt;1854 Leysin&lt;/b&gt;"}},{"id":1744614,"weight":4,"attrs":{"origin":"address","geom_quadindex":"023003112031231021300","zoomlevel":10,"featureId":"851839_0","lon":7.010608673095703,"detail":"avenue rollier 11 1854 leysin 5407 leysin ch vd","rank":7,"geom_st_box2d":"BOX(567046.910199826 132471.243704713,567046.910199826 132471.243704713)","lat":46.34281921386719,"num":11,"y":567046.9375,"x":132471.25,"label":"Avenue Rollier 11 &lt;b&gt;1854 Leysin&lt;/b&gt;"}},{"id":1744615,"weight":4,"attrs":{"origin":"address","geom_quadindex":"023003112031300332000","zoomlevel":10,"featureId":"851829_0","lon":7.011197090148926,"detail":"avenue rollier 12 1854 leysin 5407 leysin ch vd","rank":7,"geom_st_box2d":"BOX(567092.452243333 132512.989238803,567092.452243333 132512.989238803)","lat":46.343196868896484,"num":12,"y":567092.4375,"x":132512.984375,"label":"Avenue Rollier 12 &lt;b&gt;1854 Leysin&lt;/b&gt;"}},{"id":1744616,"weight":4,"attrs":{"origin":"address","geom_quadindex":"023003112031230033123","zoomlevel":10,"featureId":"851820_0","lon":7.010328769683838,"detail":"avenue rollier 13 1854 leysin 5407 leysin ch vd","rank":7,"geom_st_box2d":"BOX(567025.338227646 132467.805702542,567025.338227646 132467.805702542)","lat":46.34278869628906,"num":13,"y":567025.3125,"x":132467.8125,"label":"Avenue Rollier 13 &lt;b&gt;1854 Leysin&lt;/b&gt;"}},{"id":1744617,"weight":4,"attrs":{"origin":"address","geom_quadindex":"023003112031230201203","zoomlevel":10,"featureId":"851820_1","lon":7.010210037231445,"detail":"avenue rollier 13a 1854 leysin 5407 leysin ch vd","rank":7,"geom_st_box2d":"BOX(567016.183230586 132463.519740639,567016.183230586 132463.519740639)","lat":46.34274673461914,"num":13,"y":567016.1875,"x":132463.515625,"label":"Avenue Rollier 13a &lt;b&gt;1854 Leysin&lt;/b&gt;"}},{"id":1744618,"weight":4,"attrs":{"origin":"address","geom_quadindex":"023003112032031101013","zoomlevel":10,"featureId":"851874_0","lon":7.007755756378174,"detail":"avenue rollier 14 1854 leysin 5407 leysin ch vd","rank":7,"geom_st_box2d":"BOX(566826.656221622 132362.71072584,566826.656221622 132362.71072584)","lat":46.34183120727539,"num":14,"y":566826.625,"x":132362.703125,"label":"Avenue Rollier 14 &lt;b&gt;1854 Leysin&lt;/b&gt;"}},{"id":1744619,"weight":4,"attrs":{"origin":"address","geom_quadindex":"023003112031223213033","zoomlevel":10,"featureId":"851717_0","lon":7.009936809539795,"detail":"avenue rollier 15 1854 leysin 5407 leysin ch vd","rank":7,"geom_st_box2d":"BOX(566994.975166857 132431.311136996,566994.975166857 132431.311136996)","lat":46.34245681762695,"num":15,"y":566995.0,"x":132431.3125,"label":"Avenue Rollier 15 &lt;b&gt;1854 Leysin&lt;/b&gt;"}},{"id":1744620,"weight":4,"attrs":{"origin":"address","geom_quadindex":"023003112032031020311","zoomlevel":10,"featureId":"851875_0","lon":7.007541179656982,"detail":"avenue rollier 16 1854 leysin 5407 leysin ch vd","rank":7,"geom_st_box2d":"BOX(566810.093217503 132353.785816298,566810.093217503 132353.785816298)","lat":46.34175109863281,"num":16,"y":566810.0625,"x":132353.78125,"label":"Avenue Rollier 16 &lt;b&gt;1854 Leysin&lt;/b&gt;"}},{"id":1744621,"weight":4,"attrs":{"origin":"address","geom_quadindex":"023003112033000212130","zoomlevel":10,"featureId":"851838_0","lon":7.0095295906066895,"detail":"avenue rollier 17 1854 leysin 5407 leysin ch vd","rank":7,"geom_st_box2d":"BOX(566963.449129401 132402.632463913,566963.449129401 132402.632463913)","lat":46.34219741821289,"num":17,"y":566963.4375,"x":132402.625,"label":"Avenue Rollier 17 &lt;b&gt;1854 Leysin&lt;/b&gt;"}},{"id":1744622,"weight":4,"attrs":{"origin":"address","geom_quadindex":"023003112032030020023","zoomlevel":10,"featureId":"851876_0","lon":7.007127285003662,"detail":"avenue rollier 18 1854 leysin 5407 leysin ch vd","rank":7,"geom_st_box2d":"BOX(566778.236266814 132354.486735581,566778.236266814 132354.486735581)","lat":46.34175491333008,"num":18,"y":566778.25,"x":132354.484375,"label":"Avenue Rollier 18 &lt;b&gt;1854 Leysin&lt;/b&gt;"}},{"id":1744623,"weight":4,"attrs":{"origin":"address","geom_quadindex":"023003112032112132230","zoomlevel":10,"featureId":"851819_0","lon":7.008938789367676,"detail":"avenue rollier 19 1854 leysin 5407 leysin ch vd","rank":7,"geom_st_box2d":"BOX(566917.859126726 132378.495700117,566917.859126726 132378.495700117)","lat":46.34197998046875,"num":19,"y":566917.875,"x":132378.5,"label":"Avenue Rollier 19 &lt;b&gt;1854 Leysin&lt;/b&gt;"}},{"id":1744624,"weight":4,"attrs":{"origin":"address","geom_quadindex":"023003112023113233003","zoomlevel":10,"featureId":"851877_0","lon":7.0061235427856445,"detail":"avenue rollier 20 1854 leysin 5407 leysin ch vd","rank":7,"geom_st_box2d":"BOX(566701.043421218 132366.418392261,566701.043421218 132366.418392261)","lat":46.34185791015625,"num":20,"y":566701.0625,"x":132366.421875,"label":"Avenue Rollier 20 &lt;b&gt;1854 Leysin&lt;/b&gt;"}},{"id":1744625,"weight":4,"attrs":{"origin":"address","geom_quadindex":"023003112032130001232","zoomlevel":10,"featureId":"851837_0","lon":7.008700847625732,"detail":"avenue rollier 21 1854 leysin 5407 leysin ch vd","rank":7,"geom_st_box2d":"BOX(566899.426095329 132359.848920521,566899.426095329 132359.848920521)","lat":46.34181213378906,"num":21,"y":566899.4375,"x":132359.84375,"label":"Avenue Rollier 21 &lt;b&gt;1854 Leysin&lt;/b&gt;"}},{"id":1744626,"weight":4,"attrs":{"origin":"address","geom_quadindex":"023003112023123222121","zoomlevel":10,"featureId":"851878_0","lon":7.005250453948975,"detail":"avenue rollier 22 1854 leysin 5407 leysin ch vd","rank":7,"geom_st_box2d":"BOX(566633.467296842 132306.984087902,566633.467296842 132306.984087902)","lat":46.3413200378418,"num":22,"y":566633.4375,"x":132306.984375,"label":"Avenue Rollier 22 &lt;b&gt;1854 Leysin&lt;/b&gt;"}},{"id":1744627,"weight":4,"attrs":{"origin":"address","geom_quadindex":"023003112032022132221","zoomlevel":10,"featureId":"851891_0","lon":7.006654739379883,"detail":"avenue rollier 23 1854 leysin 5407 leysin ch vd","rank":7,"geom_st_box2d":"BOX(566741.65019638 132319.907142709,566741.65019638 132319.907142709)","lat":46.3414421081543,"num":23,"y":566741.625,"x":132319.90625,"label":"Avenue Rollier 23 &lt;b&gt;1854 Leysin&lt;/b&gt;"}},{"id":1744628,"weight":4,"attrs":{"origin":"address","geom_quadindex":"023003112023211010211","zoomlevel":10,"featureId":"851881_0","lon":7.004573822021484,"detail":"avenue rollier 24 1854 leysin 5407 leysin ch vd","rank":7,"geom_st_box2d":"BOX(566581.374350645 132302.652035666,566581.374350645 132302.652035666)","lat":46.341278076171875,"num":24,"y":566581.375,"x":132302.65625,"label":"Avenue Rollier 24 &lt;b&gt;1854 Leysin&lt;/b&gt;"}},{"id":1744629,"weight":4,"attrs":{"origin":"address","geom_quadindex":"023003112023311112113","zoomlevel":10,"featureId":"851892_0","lon":7.006309986114502,"detail":"avenue rollier 25 1854 leysin 5407 leysin ch vd","rank":7,"geom_st_box2d":"BOX(566715.00316205 132300.210363153,566715.00316205 132300.210363153)","lat":46.34126281738281,"num":25,"y":566715.0,"x":132300.203125,"label":"Avenue Rollier 25 &lt;b&gt;1854 Leysin&lt;/b&gt;"}},{"id":1744630,"weight":4,"attrs":{"origin":"address","geom_quadindex":"023003112022331031123","zoomlevel":10,"featureId":"3161512_0","lon":7.003111362457275,"detail":"avenue rollier 26 1854 leysin 5407 leysin ch vd","rank":7,"geom_st_box2d":"BOX(566468.410238054 132237.268733989,566468.410238054 132237.268733989)","lat":46.3406867980957,"num":26,"y":566468.4375,"x":132237.265625,"label":"Avenue Rollier 26 &lt;b&gt;1854 Leysin&lt;/b&gt;"}},{"id":1744631,"weight":4,"attrs":{"origin":"address","geom_quadindex":"023003112023311210122","zoomlevel":10,"featureId":"851893_0","lon":7.006102085113525,"detail":"avenue rollier 27 1854 leysin 5407 leysin ch vd","rank":7,"geom_st_box2d":"BOX(566698.959141523 132288.638492365,566698.959141523 132288.638492365)","lat":46.34115982055664,"num":27,"y":566698.9375,"x":132288.640625,"label":"Avenue Rollier 27 &lt;b&gt;1854 Leysin&lt;/b&gt;"}},{"id":1744632,"weight":4,"attrs":{"origin":"address","geom_quadindex":"023003112022330231031","zoomlevel":10,"featureId":"851887_0","lon":7.002723693847656,"detail":"avenue rollier 28 1854 leysin 5407 leysin ch vd","rank":7,"geom_st_box2d":"BOX(566438.462216711 132223.090876191,566438.462216711 132223.090876191)","lat":46.34055709838867,"num":28,"y":566438.4375,"x":132223.09375,"label":"Avenue Rollier 28 &lt;b&gt;1854 Leysin&lt;/b&gt;"}},{"id":1744633,"weight":4,"attrs":{"origin":"address","geom_quadindex":"023003112023312003101","zoomlevel":10,"featureId":"851895_0","lon":7.00568151473999,"detail":"avenue rollier 31 1854 leysin 5407 leysin ch vd","rank":7,"geom_st_box2d":"BOX(566666.469121788 132271.666663299,566666.469121788 132271.666663299)","lat":46.341007232666016,"num":31,"y":566666.5,"x":132271.671875,"label":"Avenue Rollier 31 &lt;b&gt;1854 Leysin&lt;/b&gt;"}},{"id":1744634,"weight":4,"attrs":{"origin":"address","geom_quadindex":"023003112023300323210","zoomlevel":10,"featureId":"851897_0","lon":7.005090236663818,"detail":"avenue rollier 33 1854 leysin 5407 leysin ch vd","rank":7,"geom_st_box2d":"BOX(566620.963200812 132277.047488245,566620.963200812 132277.047488245)","lat":46.3410530090332,"num":33,"y":566620.9375,"x":132277.046875,"label":"Avenue Rollier 33 &lt;b&gt;1854 Leysin&lt;/b&gt;"}},{"id":1744635,"weight":4,"attrs":{"origin":"address","geom_quadindex":"023003112023300333021","zoomlevel":10,"featureId":"851897_1","lon":7.005181312561035,"detail":"avenue rollier 33a 1854 leysin 5407 leysin ch vd","rank":7,"geom_st_box2d":"BOX(566628.005194911 132277.912491121,566628.005194911 132277.912491121)","lat":46.341060638427734,"num":33,"y":566628.0,"x":132277.90625,"label":"Avenue Rollier 33a &lt;b&gt;1854 Leysin&lt;/b&gt;"}},{"id":1744636,"weight":4,"attrs":{"origin":"address","geom_quadindex":"023003112023302000102","zoomlevel":10,"featureId":"851899_0","lon":7.0048675537109375,"detail":"avenue rollier 35 1854 leysin 5407 leysin ch vd","rank":7,"geom_st_box2d":"BOX(566603.813213532 132274.532487158,566603.813213532 132274.532487158)","lat":46.341026306152344,"num":35,"y":566603.8125,"x":132274.53125,"label":"Avenue Rollier 35 &lt;b&gt;1854 Leysin&lt;/b&gt;"}},{"id":1744637,"weight":4,"attrs":{"origin":"address","geom_quadindex":"023003112023213032101","zoomlevel":10,"featureId":"851908_0","lon":7.004585266113281,"detail":"avenue rollier 37 1854 leysin 5407 leysin ch vd","rank":7,"geom_st_box2d":"BOX(566582.038201364 132264.026590743,566582.038201364 132264.026590743)","lat":46.3409309387207,"num":37,"y":566582.0625,"x":132264.03125,"label":"Avenue Rollier 37 &lt;b&gt;1854 Leysin&lt;/b&gt;"}},{"id":1744638,"weight":4,"attrs":{"origin":"address","geom_quadindex":"023003112023212303302","zoomlevel":10,"featureId":"280007761_0","lon":7.004340648651123,"detail":"avenue rollier 39 1854 leysin 5407 leysin ch vd","rank":7,"geom_st_box2d":"BOX(566563.129189284 132254.683684269,566563.129189284 132254.683684269)","lat":46.34084701538086,"num":39,"y":566563.125,"x":132254.6875,"label":"Avenue Rollier 39 &lt;b&gt;1854 Leysin&lt;/b&gt;"}},{"id":1744639,"weight":4,"attrs":{"origin":"address","geom_quadindex":"023003112022323301013","zoomlevel":10,"featureId":"851889_0","lon":7.002439498901367,"detail":"avenue rollier 43 1854 leysin 5407 leysin ch vd","rank":7,"geom_st_box2d":"BOX(566416.487243035 132201.535157667,566416.487243035 132201.535157667)","lat":46.340362548828125,"num":43,"y":566416.5,"x":132201.53125,"label":"Avenue Rollier 43 &lt;b&gt;1854 Leysin&lt;/b&gt;"}}]}</v>
      </c>
      <c r="M198" s="2" t="str">
        <f t="shared" si="33"/>
        <v>566846.4375</v>
      </c>
      <c r="N198" s="2" t="str">
        <f t="shared" si="34"/>
        <v>132329.640625</v>
      </c>
      <c r="O198" s="2" t="str">
        <f t="shared" si="35"/>
        <v>7.008015155792236</v>
      </c>
      <c r="P198" s="2" t="str">
        <f t="shared" si="36"/>
        <v>46.34153747558594</v>
      </c>
      <c r="Q198" s="8" t="str">
        <f t="shared" si="37"/>
        <v>Karte</v>
      </c>
      <c r="R198" s="2" t="str">
        <f t="shared" si="38"/>
        <v>uU mehrere Adressen</v>
      </c>
    </row>
    <row r="199" spans="1:18" x14ac:dyDescent="0.2">
      <c r="A199" s="3" t="s">
        <v>977</v>
      </c>
      <c r="B199" s="3" t="s">
        <v>978</v>
      </c>
      <c r="C199" s="3" t="s">
        <v>255</v>
      </c>
      <c r="D199" s="3" t="s">
        <v>21</v>
      </c>
      <c r="E199" s="3" t="s">
        <v>979</v>
      </c>
      <c r="F199" s="3" t="s">
        <v>228</v>
      </c>
      <c r="G199" s="3" t="s">
        <v>980</v>
      </c>
      <c r="H199" s="3" t="s">
        <v>981</v>
      </c>
      <c r="I199" s="3" t="s">
        <v>190</v>
      </c>
      <c r="J199" s="3" t="s">
        <v>27</v>
      </c>
      <c r="K199" s="1" t="str">
        <f t="shared" si="31"/>
        <v>rue de la Montagne 2 La Chaux-de-Fonds</v>
      </c>
      <c r="L199" s="2" t="str">
        <f t="shared" si="32"/>
        <v>{"results":[{"id":292186,"weight":19,"attrs":{"origin":"address","geom_quadindex":"021022310111210202001","zoomlevel":10,"featureId":"191709271_0","lon":6.818783283233643,"detail":"rue de la montagne 2 2300 la chaux-de-fonds 6421 la chaux-de-fonds ch ne","rank":7,"geom_st_box2d":"BOX(552950.121865605 217364.076964138,552950.121865605 217364.076964138)","lat":47.1056022644043,"num":2,"y":552950.125,"x":217364.078125,"label":"Rue de la Montagne 2 &lt;b&gt;2300 La Chaux-de-Fonds&lt;/b&gt;"}},{"id":292185,"weight":1,"attrs":{"origin":"address","geom_quadindex":"021022310111212132211","zoomlevel":10,"featureId":"1468922_0","lon":6.819085121154785,"detail":"rue de la montagne 1 2300 la chaux-de-fonds 6421 la chaux-de-fonds ch ne","rank":7,"geom_st_box2d":"BOX(552972.841335473 217340.524770997,552972.841335473 217340.524770997)","lat":47.10539245605469,"num":1,"y":552972.8125,"x":217340.53125,"label":"Rue de la Montagne 1 &lt;b&gt;2300 La Chaux-de-Fonds&lt;/b&gt;"}},{"id":292187,"weight":1,"attrs":{"origin":"address","geom_quadindex":"021022310111221133200","zoomlevel":10,"featureId":"1468923_0","lon":6.818731307983398,"detail":"rue de la montagne 5 2300 la chaux-de-fonds 6421 la chaux-de-fonds ch ne","rank":7,"geom_st_box2d":"BOX(552945.752883727 217311.210982263,552945.752883727 217311.210982263)","lat":47.105125427246094,"num":5,"y":552945.75,"x":217311.21875,"label":"Rue de la Montagne 5 &lt;b&gt;2300 La Chaux-de-Fonds&lt;/b&gt;"}},{"id":292188,"weight":1,"attrs":{"origin":"address","geom_quadindex":"021022310111202103131","zoomlevel":10,"featureId":"1468924_0","lon":6.818285942077637,"detail":"rue de la montagne 6 2300 la chaux-de-fonds 6421 la chaux-de-fonds ch ne","rank":7,"geom_st_box2d":"BOX(552912.246669343 217348.528211129,552912.246669343 217348.528211129)","lat":47.1054573059082,"num":6,"y":552912.25,"x":217348.53125,"label":"Rue de la Montagne 6 &lt;b&gt;2300 La Chaux-de-Fonds&lt;/b&gt;"}},{"id":292189,"weight":1,"attrs":{"origin":"address","geom_quadindex":"021022310111203232231","zoomlevel":10,"featureId":"191786491_0","lon":6.818506717681885,"detail":"rue de la montagne 6a 2300 la chaux-de-fonds 6421 la chaux-de-fonds ch ne","rank":7,"geom_st_box2d":"BOX(552928.814273379 217324.947792716,552928.814273379 217324.947792716)","lat":47.105247497558594,"num":6,"y":552928.8125,"x":217324.953125,"label":"Rue de la Montagne 6a &lt;b&gt;2300 La Chaux-de-Fonds&lt;/b&gt;"}},{"id":292190,"weight":1,"attrs":{"origin":"address","geom_quadindex":"021022310111220310020","zoomlevel":10,"featureId":"3166988_0","lon":6.818296432495117,"detail":"rue de la montagne 6b 2300 la chaux-de-fonds 6421 la chaux-de-fonds ch ne","rank":7,"geom_st_box2d":"BOX(552912.718600336 217308.374883427,552912.718600336 217308.374883427)","lat":47.105098724365234,"num":6,"y":552912.6875,"x":217308.375,"label":"Rue de la Montagne 6b &lt;b&gt;2300 La Chaux-de-Fonds&lt;/b&gt;"}},{"id":292191,"weight":1,"attrs":{"origin":"address","geom_quadindex":"021022310111223000321","zoomlevel":10,"featureId":"1468925_0","lon":6.818426609039307,"detail":"rue de la montagne 7 2300 la chaux-de-fonds 6421 la chaux-de-fonds ch ne","rank":7,"geom_st_box2d":"BOX(552922.463363641 217291.900921034,552922.463363641 217291.900921034)","lat":47.104949951171875,"num":7,"y":552922.4375,"x":217291.90625,"label":"Rue de la Montagne 7 &lt;b&gt;2300 La Chaux-de-Fonds&lt;/b&gt;"}},{"id":292192,"weight":1,"attrs":{"origin":"address","geom_quadindex":"021022310110313321212","zoomlevel":10,"featureId":"1468926_0","lon":6.817874431610107,"detail":"rue de la montagne 8 2300 la chaux-de-fonds 6421 la chaux-de-fonds ch ne","rank":7,"geom_st_box2d":"BOX(552880.851326086 217329.192852661,552880.851326086 217329.192852661)","lat":47.105281829833984,"num":8,"y":552880.875,"x":217329.1875,"label":"Rue de la Montagne 8 &lt;b&gt;2300 La Chaux-de-Fonds&lt;/b&gt;"}},{"id":292193,"weight":1,"attrs":{"origin":"address","geom_quadindex":"021022310110333300313","zoomlevel":10,"featureId":"3166989_0","lon":6.8178606033325195,"detail":"rue de la montagne 8a 2300 la chaux-de-fonds 6421 la chaux-de-fonds ch ne","rank":7,"geom_st_box2d":"BOX(552879.378282802 217277.667922049,552879.378282802 217277.667922049)","lat":47.104820251464844,"num":8,"y":552879.375,"x":217277.671875,"label":"Rue de la Montagne 8a &lt;b&gt;2300 La Chaux-de-Fonds&lt;/b&gt;"}},{"id":292194,"weight":1,"attrs":{"origin":"address","geom_quadindex":"021022310110331223222","zoomlevel":10,"featureId":"9016293_0","lon":6.817670822143555,"detail":"rue de la montagne 8b 2300 la chaux-de-fonds 6421 la chaux-de-fonds ch ne","rank":7,"geom_st_box2d":"BOX(552865.102619962 217295.226673012,552865.102619962 217295.226673012)","lat":47.104976654052734,"num":8,"y":552865.125,"x":217295.234375,"label":"Rue de la Montagne 8b &lt;b&gt;2300 La Chaux-de-Fonds&lt;/b&gt;"}},{"id":292195,"weight":1,"attrs":{"origin":"address","geom_quadindex":"021022310111222302020","zoomlevel":10,"featureId":"1468927_0","lon":6.818204402923584,"detail":"rue de la montagne 9 2300 la chaux-de-fonds 6421 la chaux-de-fonds ch ne","rank":7,"geom_st_box2d":"BOX(552905.462710185 217275.242981937,552905.462710185 217275.242981937)","lat":47.10479736328125,"num":9,"y":552905.4375,"x":217275.25,"label":"Rue de la Montagne 9 &lt;b&gt;2300 La Chaux-de-Fonds&lt;/b&gt;"}},{"id":292196,"weight":1,"attrs":{"origin":"address","geom_quadindex":"021022310110303231020","zoomlevel":10,"featureId":"3166990_0","lon":6.816992282867432,"detail":"rue de la montagne 10 2300 la chaux-de-fonds 6421 la chaux-de-fonds ch ne","rank":7,"geom_st_box2d":"BOX(552813.872789478 217330.573330973,552813.872789478 217330.573330973)","lat":47.105289459228516,"num":10,"y":552813.875,"x":217330.578125,"label":"Rue de la Montagne 10 &lt;b&gt;2300 La Chaux-de-Fonds&lt;/b&gt;"}},{"id":292197,"weight":1,"attrs":{"origin":"address","geom_quadindex":"021022310110321111012","zoomlevel":10,"featureId":"3166991_0","lon":6.817198276519775,"detail":"rue de la montagne 10a 2300 la chaux-de-fonds 6421 la chaux-de-fonds ch ne","rank":7,"geom_st_box2d":"BOX(552829.465438866 217323.474197357,552829.465438866 217323.474197357)","lat":47.105228424072266,"num":10,"y":552829.4375,"x":217323.46875,"label":"Rue de la Montagne 10a &lt;b&gt;2300 La Chaux-de-Fonds&lt;/b&gt;"}},{"id":292198,"weight":1,"attrs":{"origin":"address","geom_quadindex":"021022310110312202122","zoomlevel":10,"featureId":"3166992_0","lon":6.817257881164551,"detail":"rue de la montagne 10b 2300 la chaux-de-fonds 6421 la chaux-de-fonds ch ne","rank":7,"geom_st_box2d":"BOX(552834.074353138 217333.590950008,552834.074353138 217333.590950008)","lat":47.10531997680664,"num":10,"y":552834.0625,"x":217333.59375,"label":"Rue de la Montagne 10b &lt;b&gt;2300 La Chaux-de-Fonds&lt;/b&gt;"}},{"id":292199,"weight":1,"attrs":{"origin":"address","geom_quadindex":"021022310110312021321","zoomlevel":10,"featureId":"3166993_0","lon":6.817309379577637,"detail":"rue de la montagne 10c 2300 la chaux-de-fonds 6421 la chaux-de-fonds ch ne","rank":7,"geom_st_box2d":"BOX(552838.071279891 217343.116704487,552838.071279891 217343.116704487)","lat":47.105403900146484,"num":10,"y":552838.0625,"x":217343.109375,"label":"Rue de la Montagne 10c &lt;b&gt;2300 La Chaux-de-Fonds&lt;/b&gt;"}},{"id":292200,"weight":1,"attrs":{"origin":"address","geom_quadindex":"021022310110312010121","zoomlevel":10,"featureId":"3166994_0","lon":6.817358016967773,"detail":"rue de la montagne 10d 2300 la chaux-de-fonds 6421 la chaux-de-fonds ch ne","rank":7,"geom_st_box2d":"BOX(552841.820211708 217352.407459534,552841.820211708 217352.407459534)","lat":47.10548782348633,"num":10,"y":552841.8125,"x":217352.40625,"label":"Rue de la Montagne 10d &lt;b&gt;2300 La Chaux-de-Fonds&lt;/b&gt;"}},{"id":292201,"weight":1,"attrs":{"origin":"address","geom_quadindex":"021022310110310213303","zoomlevel":10,"featureId":"3166995_0","lon":6.817408561706543,"detail":"rue de la montagne 10e 2300 la chaux-de-fonds 6421 la chaux-de-fonds ch ne","rank":7,"geom_st_box2d":"BOX(552845.744139898 217361.833215455,552845.744139898 217361.833215455)","lat":47.10557174682617,"num":10,"y":552845.75,"x":217361.828125,"label":"Rue de la Montagne 10e &lt;b&gt;2300 La Chaux-de-Fonds&lt;/b&gt;"}},{"id":292202,"weight":1,"attrs":{"origin":"address","geom_quadindex":"021022310112113012310","zoomlevel":10,"featureId":"1468928_0","lon":6.817766189575195,"detail":"rue de la montagne 11 2300 la chaux-de-fonds 6421 la chaux-de-fonds ch ne","rank":7,"geom_st_box2d":"BOX(552871.84337855 217230.798576465,552871.84337855 217230.798576465)","lat":47.10439682006836,"num":11,"y":552871.8125,"x":217230.796875,"label":"Rue de la Montagne 11 &lt;b&gt;2300 La Chaux-de-Fonds&lt;/b&gt;"}},{"id":292203,"weight":1,"attrs":{"origin":"address","geom_quadindex":"021022310110332221212","zoomlevel":10,"featureId":"1468929_0","lon":6.817299842834473,"detail":"rue de la montagne 12 2300 la chaux-de-fonds 6421 la chaux-de-fonds ch ne","rank":7,"geom_st_box2d":"BOX(552836.764202025 217270.536647736,552836.764202025 217270.536647736)","lat":47.10475158691406,"num":12,"y":552836.75,"x":217270.53125,"label":"Rue de la Montagne 12 &lt;b&gt;2300 La Chaux-de-Fonds&lt;/b&gt;"}},{"id":292204,"weight":1,"attrs":{"origin":"address","geom_quadindex":"021022310112130003321","zoomlevel":10,"featureId":"1468930_0","lon":6.817326545715332,"detail":"rue de la montagne 13 2300 la chaux-de-fonds 6421 la chaux-de-fonds ch ne","rank":7,"geom_st_box2d":"BOX(552838.212067754 217200.495587721,552838.212067754 217200.495587721)","lat":47.104122161865234,"num":13,"y":552838.1875,"x":217200.5,"label":"Rue de la Montagne 13 &lt;b&gt;2300 La Chaux-de-Fonds&lt;/b&gt;"}},{"id":292205,"weight":1,"attrs":{"origin":"address","geom_quadindex":"021022310112103100002","zoomlevel":10,"featureId":"1468931_0","lon":6.817049026489258,"detail":"rue de la montagne 14 2300 la chaux-de-fonds 6421 la chaux-de-fonds ch ne","rank":7,"geom_st_box2d":"BOX(552817.438572197 217235.479381411,552817.438572197 217235.479381411)","lat":47.104434967041016,"num":14,"y":552817.4375,"x":217235.484375,"label":"Rue de la Montagne 14 &lt;b&gt;2300 La Chaux-de-Fonds&lt;/b&gt;"}},{"id":292206,"weight":1,"attrs":{"origin":"address","geom_quadindex":"021022310112121321020","zoomlevel":10,"featureId":"1468932_0","lon":6.817104816436768,"detail":"rue de la montagne 15 2300 la chaux-de-fonds 6421 la chaux-de-fonds ch ne","rank":7,"geom_st_box2d":"BOX(552821.257413395 217184.014643027,552821.257413395 217184.014643027)","lat":47.103973388671875,"num":15,"y":552821.25,"x":217184.015625,"label":"Rue de la Montagne 15 &lt;b&gt;2300 La Chaux-de-Fonds&lt;/b&gt;"}},{"id":292207,"weight":1,"attrs":{"origin":"address","geom_quadindex":"021022310112123221311","zoomlevel":10,"featureId":"1468933_0","lon":6.816957473754883,"detail":"rue de la montagne 15a 2300 la chaux-de-fonds 6421 la chaux-de-fonds ch ne","rank":7,"geom_st_box2d":"BOX(552809.834617834 217153.552478125,552809.834617834 217153.552478125)","lat":47.10369873046875,"num":15,"y":552809.8125,"x":217153.546875,"label":"Rue de la Montagne 15a &lt;b&gt;2300 La Chaux-de-Fonds&lt;/b&gt;"}},{"id":292208,"weight":1,"attrs":{"origin":"address","geom_quadindex":"021022310112303222202","zoomlevel":10,"featureId":"1468934_0","lon":6.81687068939209,"detail":"rue de la montagne 15c 2300 la chaux-de-fonds 6421 la chaux-de-fonds ch ne","rank":7,"geom_st_box2d":"BOX(552802.765679896 217090.818803483,552802.765679896 217090.818803483)","lat":47.10313415527344,"num":15,"y":552802.75,"x":217090.8125,"label":"Rue de la Montagne 15c &lt;b&gt;2300 La Chaux-de-Fonds&lt;/b&gt;"}},{"id":292209,"weight":1,"attrs":{"origin":"address","geom_quadindex":"021022310112102120220","zoomlevel":10,"featureId":"1468935_0","lon":6.816664695739746,"detail":"rue de la montagne 16 2300 la chaux-de-fonds 6421 la chaux-de-fonds ch ne","rank":7,"geom_st_box2d":"BOX(552788.181196727 217226.161688771,552788.181196727 217226.161688771)","lat":47.104347229003906,"num":16,"y":552788.1875,"x":217226.15625,"label":"Rue de la Montagne 16 &lt;b&gt;2300 La Chaux-de-Fonds&lt;/b&gt;"}},{"id":292210,"weight":1,"attrs":{"origin":"address","geom_quadindex":"021022310112300023031","zoomlevel":10,"featureId":"190137602_0","lon":6.81654691696167,"detail":"rue de la montagne 16a 2300 la chaux-de-fonds 6421 la chaux-de-fonds ch ne","rank":7,"geom_st_box2d":"BOX(552778.546274968 217136.361035222,552778.546274968 217136.361035222)","lat":47.10354232788086,"num":16,"y":552778.5625,"x":217136.359375,"label":"Rue de la Montagne 16a &lt;b&gt;2300 La Chaux-de-Fonds&lt;/b&gt;"}},{"id":292211,"weight":1,"attrs":{"origin":"address","geom_quadindex":"021022310112213132012","zoomlevel":10,"featureId":"3167104_0","lon":6.816403865814209,"detail":"rue de la montagne 16b 2300 la chaux-de-fonds 6421 la chaux-de-fonds ch ne","rank":7,"geom_st_box2d":"BOX(552767.431474582 217107.252825852,552767.431474582 217107.252825852)","lat":47.10327911376953,"num":16,"y":552767.4375,"x":217107.25,"label":"Rue de la Montagne 16b &lt;b&gt;2300 La Chaux-de-Fonds&lt;/b&gt;"}},{"id":292212,"weight":1,"attrs":{"origin":"address","geom_quadindex":"021022310112213102021","zoomlevel":10,"featureId":"3166996_0","lon":6.816300868988037,"detail":"rue de la montagne 16c 2300 la chaux-de-fonds 6421 la chaux-de-fonds ch ne","rank":7,"geom_st_box2d":"BOX(552759.669654503 217114.500241526,552759.669654503 217114.500241526)","lat":47.10334396362305,"num":16,"y":552759.6875,"x":217114.5,"label":"Rue de la Montagne 16c &lt;b&gt;2300 La Chaux-de-Fonds&lt;/b&gt;"}},{"id":292213,"weight":1,"attrs":{"origin":"address","geom_quadindex":"021022310112211223133","zoomlevel":10,"featureId":"3166997_0","lon":6.816191673278809,"detail":"rue de la montagne 16d 2300 la chaux-de-fonds 6421 la chaux-de-fonds ch ne","rank":7,"geom_st_box2d":"BOX(552751.442843757 217121.195662838,552751.442843757 217121.195662838)","lat":47.10340118408203,"num":16,"y":552751.4375,"x":217121.203125,"label":"Rue de la Montagne 16d &lt;b&gt;2300 La Chaux-de-Fonds&lt;/b&gt;"}},{"id":292214,"weight":1,"attrs":{"origin":"address","geom_quadindex":"021022310112300222102","zoomlevel":10,"featureId":"190137603_0","lon":6.816507816314697,"detail":"rue de la montagne 16e 2300 la chaux-de-fonds 6421 la chaux-de-fonds ch ne","rank":7,"geom_st_box2d":"BOX(552775.456321739 217122.331499719,552775.456321739 217122.331499719)","lat":47.10341262817383,"num":16,"y":552775.4375,"x":217122.328125,"label":"Rue de la Montagne 16e &lt;b&gt;2300 La Chaux-de-Fonds&lt;/b&gt;"}},{"id":292215,"weight":1,"attrs":{"origin":"address","geom_quadindex":"021022310112322120103","zoomlevel":10,"featureId":"1468936_0","lon":6.816718101501465,"detail":"rue de la montagne 17 2300 la chaux-de-fonds 6421 la chaux-de-fonds ch ne","rank":7,"geom_st_box2d":"BOX(552790.854883234 217052.427947382,552790.854883234 217052.427947382)","lat":47.102787017822266,"num":17,"y":552790.875,"x":217052.421875,"label":"Rue de la Montagne 17 &lt;b&gt;2300 La Chaux-de-Fonds&lt;/b&gt;"}},{"id":292216,"weight":1,"attrs":{"origin":"address","geom_quadindex":"021022310130011222232","zoomlevel":10,"featureId":"1468937_0","lon":6.816120147705078,"detail":"rue de la montagne 18 2300 la chaux-de-fonds 6421 la chaux-de-fonds ch ne","rank":7,"geom_st_box2d":"BOX(552745.07380727 217001.991341249,552745.07380727 217001.991341249)","lat":47.10232925415039,"num":18,"y":552745.0625,"x":217001.984375,"label":"Rue de la Montagne 18 &lt;b&gt;2300 La Chaux-de-Fonds&lt;/b&gt;"}},{"id":292402,"weight":1,"attrs":{"origin":"address","geom_quadindex":"021022310130030103121","zoomlevel":10,"featureId":"1468938_0","lon":6.816000461578369,"detail":"rue de la montagne 20 2300 la chaux-de-fonds 6421 la chaux-de-fonds ch ne","rank":7,"geom_st_box2d":"BOX(552735.704961493 216967.99939738,552735.704961493 216967.99939738)","lat":47.10202407836914,"num":20,"y":552735.6875,"x":216968.0,"label":"Rue de la Montagne 20 &lt;b&gt;2300 La Chaux-de-Fonds&lt;/b&gt;"}},{"id":292403,"weight":1,"attrs":{"origin":"address","geom_quadindex":"021022310130100223210","zoomlevel":10,"featureId":"1468939_0","lon":6.816555023193359,"detail":"rue de la montagne 21 2300 la chaux-de-fonds 6421 la chaux-de-fonds ch ne","rank":7,"geom_st_box2d":"BOX(552778.100089511 217003.552492324,552778.100089511 217003.552492324)","lat":47.10234451293945,"num":21,"y":552778.125,"x":217003.546875,"label":"Rue de la Montagne 21 &lt;b&gt;2300 La Chaux-de-Fonds&lt;/b&gt;"}},{"id":292404,"weight":1,"attrs":{"origin":"address","geom_quadindex":"021022310130223233303","zoomlevel":10,"featureId":"1468941_0","lon":6.815536022186279,"detail":"rue de la montagne 40 2300 la chaux-de-fonds 6421 la chaux-de-fonds ch ne","rank":7,"geom_st_box2d":"BOX(552699.102520772 216798.209054545,552699.102520772 216798.209054545)","lat":47.100494384765625,"num":40,"y":552699.125,"x":216798.203125,"label":"Rue de la Montagne 40 &lt;b&gt;2300 La Chaux-de-Fonds&lt;/b&gt;"}},{"id":292405,"weight":1,"attrs":{"origin":"address","geom_quadindex":"021022310132000321200","zoomlevel":10,"featureId":"1468940_0","lon":6.815218925476074,"detail":"rue de la montagne 42 2300 la chaux-de-fonds 6421 la chaux-de-fonds ch ne","rank":7,"geom_st_box2d":"BOX(552674.830027217 216772.851214847,552674.830027217 216772.851214847)","lat":47.10026168823242,"num":42,"y":552674.8125,"x":216772.84375,"label":"Rue de la Montagne 42 &lt;b&gt;2300 La Chaux-de-Fonds&lt;/b&gt;"}}]}</v>
      </c>
      <c r="M199" s="2" t="str">
        <f t="shared" si="33"/>
        <v>552950.125</v>
      </c>
      <c r="N199" s="2" t="str">
        <f t="shared" si="34"/>
        <v>217364.078125</v>
      </c>
      <c r="O199" s="2" t="str">
        <f t="shared" si="35"/>
        <v>6.818783283233643</v>
      </c>
      <c r="P199" s="2" t="str">
        <f t="shared" si="36"/>
        <v>47.1056022644043</v>
      </c>
      <c r="Q199" s="8" t="str">
        <f t="shared" si="37"/>
        <v>Karte</v>
      </c>
      <c r="R199" s="2" t="str">
        <f t="shared" si="38"/>
        <v>uU mehrere Adressen</v>
      </c>
    </row>
    <row r="200" spans="1:18" x14ac:dyDescent="0.2">
      <c r="A200" s="3" t="s">
        <v>982</v>
      </c>
      <c r="B200" s="3" t="s">
        <v>983</v>
      </c>
      <c r="C200" s="3" t="s">
        <v>255</v>
      </c>
      <c r="D200" s="3" t="s">
        <v>21</v>
      </c>
      <c r="E200" s="3" t="s">
        <v>979</v>
      </c>
      <c r="F200" s="3" t="s">
        <v>228</v>
      </c>
      <c r="G200" s="3" t="s">
        <v>980</v>
      </c>
      <c r="H200" s="3" t="s">
        <v>981</v>
      </c>
      <c r="I200" s="3" t="s">
        <v>190</v>
      </c>
      <c r="J200" s="3" t="s">
        <v>27</v>
      </c>
      <c r="K200" s="1" t="str">
        <f t="shared" si="31"/>
        <v>rue de la Montagne 2 La Chaux-de-Fonds</v>
      </c>
      <c r="L200" s="2" t="str">
        <f t="shared" si="32"/>
        <v>{"results":[{"id":292186,"weight":19,"attrs":{"origin":"address","geom_quadindex":"021022310111210202001","zoomlevel":10,"featureId":"191709271_0","lon":6.818783283233643,"detail":"rue de la montagne 2 2300 la chaux-de-fonds 6421 la chaux-de-fonds ch ne","rank":7,"geom_st_box2d":"BOX(552950.121865605 217364.076964138,552950.121865605 217364.076964138)","lat":47.1056022644043,"num":2,"y":552950.125,"x":217364.078125,"label":"Rue de la Montagne 2 &lt;b&gt;2300 La Chaux-de-Fonds&lt;/b&gt;"}},{"id":292185,"weight":1,"attrs":{"origin":"address","geom_quadindex":"021022310111212132211","zoomlevel":10,"featureId":"1468922_0","lon":6.819085121154785,"detail":"rue de la montagne 1 2300 la chaux-de-fonds 6421 la chaux-de-fonds ch ne","rank":7,"geom_st_box2d":"BOX(552972.841335473 217340.524770997,552972.841335473 217340.524770997)","lat":47.10539245605469,"num":1,"y":552972.8125,"x":217340.53125,"label":"Rue de la Montagne 1 &lt;b&gt;2300 La Chaux-de-Fonds&lt;/b&gt;"}},{"id":292187,"weight":1,"attrs":{"origin":"address","geom_quadindex":"021022310111221133200","zoomlevel":10,"featureId":"1468923_0","lon":6.818731307983398,"detail":"rue de la montagne 5 2300 la chaux-de-fonds 6421 la chaux-de-fonds ch ne","rank":7,"geom_st_box2d":"BOX(552945.752883727 217311.210982263,552945.752883727 217311.210982263)","lat":47.105125427246094,"num":5,"y":552945.75,"x":217311.21875,"label":"Rue de la Montagne 5 &lt;b&gt;2300 La Chaux-de-Fonds&lt;/b&gt;"}},{"id":292188,"weight":1,"attrs":{"origin":"address","geom_quadindex":"021022310111202103131","zoomlevel":10,"featureId":"1468924_0","lon":6.818285942077637,"detail":"rue de la montagne 6 2300 la chaux-de-fonds 6421 la chaux-de-fonds ch ne","rank":7,"geom_st_box2d":"BOX(552912.246669343 217348.528211129,552912.246669343 217348.528211129)","lat":47.1054573059082,"num":6,"y":552912.25,"x":217348.53125,"label":"Rue de la Montagne 6 &lt;b&gt;2300 La Chaux-de-Fonds&lt;/b&gt;"}},{"id":292189,"weight":1,"attrs":{"origin":"address","geom_quadindex":"021022310111203232231","zoomlevel":10,"featureId":"191786491_0","lon":6.818506717681885,"detail":"rue de la montagne 6a 2300 la chaux-de-fonds 6421 la chaux-de-fonds ch ne","rank":7,"geom_st_box2d":"BOX(552928.814273379 217324.947792716,552928.814273379 217324.947792716)","lat":47.105247497558594,"num":6,"y":552928.8125,"x":217324.953125,"label":"Rue de la Montagne 6a &lt;b&gt;2300 La Chaux-de-Fonds&lt;/b&gt;"}},{"id":292190,"weight":1,"attrs":{"origin":"address","geom_quadindex":"021022310111220310020","zoomlevel":10,"featureId":"3166988_0","lon":6.818296432495117,"detail":"rue de la montagne 6b 2300 la chaux-de-fonds 6421 la chaux-de-fonds ch ne","rank":7,"geom_st_box2d":"BOX(552912.718600336 217308.374883427,552912.718600336 217308.374883427)","lat":47.105098724365234,"num":6,"y":552912.6875,"x":217308.375,"label":"Rue de la Montagne 6b &lt;b&gt;2300 La Chaux-de-Fonds&lt;/b&gt;"}},{"id":292191,"weight":1,"attrs":{"origin":"address","geom_quadindex":"021022310111223000321","zoomlevel":10,"featureId":"1468925_0","lon":6.818426609039307,"detail":"rue de la montagne 7 2300 la chaux-de-fonds 6421 la chaux-de-fonds ch ne","rank":7,"geom_st_box2d":"BOX(552922.463363641 217291.900921034,552922.463363641 217291.900921034)","lat":47.104949951171875,"num":7,"y":552922.4375,"x":217291.90625,"label":"Rue de la Montagne 7 &lt;b&gt;2300 La Chaux-de-Fonds&lt;/b&gt;"}},{"id":292192,"weight":1,"attrs":{"origin":"address","geom_quadindex":"021022310110313321212","zoomlevel":10,"featureId":"1468926_0","lon":6.817874431610107,"detail":"rue de la montagne 8 2300 la chaux-de-fonds 6421 la chaux-de-fonds ch ne","rank":7,"geom_st_box2d":"BOX(552880.851326086 217329.192852661,552880.851326086 217329.192852661)","lat":47.105281829833984,"num":8,"y":552880.875,"x":217329.1875,"label":"Rue de la Montagne 8 &lt;b&gt;2300 La Chaux-de-Fonds&lt;/b&gt;"}},{"id":292193,"weight":1,"attrs":{"origin":"address","geom_quadindex":"021022310110333300313","zoomlevel":10,"featureId":"3166989_0","lon":6.8178606033325195,"detail":"rue de la montagne 8a 2300 la chaux-de-fonds 6421 la chaux-de-fonds ch ne","rank":7,"geom_st_box2d":"BOX(552879.378282802 217277.667922049,552879.378282802 217277.667922049)","lat":47.104820251464844,"num":8,"y":552879.375,"x":217277.671875,"label":"Rue de la Montagne 8a &lt;b&gt;2300 La Chaux-de-Fonds&lt;/b&gt;"}},{"id":292194,"weight":1,"attrs":{"origin":"address","geom_quadindex":"021022310110331223222","zoomlevel":10,"featureId":"9016293_0","lon":6.817670822143555,"detail":"rue de la montagne 8b 2300 la chaux-de-fonds 6421 la chaux-de-fonds ch ne","rank":7,"geom_st_box2d":"BOX(552865.102619962 217295.226673012,552865.102619962 217295.226673012)","lat":47.104976654052734,"num":8,"y":552865.125,"x":217295.234375,"label":"Rue de la Montagne 8b &lt;b&gt;2300 La Chaux-de-Fonds&lt;/b&gt;"}},{"id":292195,"weight":1,"attrs":{"origin":"address","geom_quadindex":"021022310111222302020","zoomlevel":10,"featureId":"1468927_0","lon":6.818204402923584,"detail":"rue de la montagne 9 2300 la chaux-de-fonds 6421 la chaux-de-fonds ch ne","rank":7,"geom_st_box2d":"BOX(552905.462710185 217275.242981937,552905.462710185 217275.242981937)","lat":47.10479736328125,"num":9,"y":552905.4375,"x":217275.25,"label":"Rue de la Montagne 9 &lt;b&gt;2300 La Chaux-de-Fonds&lt;/b&gt;"}},{"id":292196,"weight":1,"attrs":{"origin":"address","geom_quadindex":"021022310110303231020","zoomlevel":10,"featureId":"3166990_0","lon":6.816992282867432,"detail":"rue de la montagne 10 2300 la chaux-de-fonds 6421 la chaux-de-fonds ch ne","rank":7,"geom_st_box2d":"BOX(552813.872789478 217330.573330973,552813.872789478 217330.573330973)","lat":47.105289459228516,"num":10,"y":552813.875,"x":217330.578125,"label":"Rue de la Montagne 10 &lt;b&gt;2300 La Chaux-de-Fonds&lt;/b&gt;"}},{"id":292197,"weight":1,"attrs":{"origin":"address","geom_quadindex":"021022310110321111012","zoomlevel":10,"featureId":"3166991_0","lon":6.817198276519775,"detail":"rue de la montagne 10a 2300 la chaux-de-fonds 6421 la chaux-de-fonds ch ne","rank":7,"geom_st_box2d":"BOX(552829.465438866 217323.474197357,552829.465438866 217323.474197357)","lat":47.105228424072266,"num":10,"y":552829.4375,"x":217323.46875,"label":"Rue de la Montagne 10a &lt;b&gt;2300 La Chaux-de-Fonds&lt;/b&gt;"}},{"id":292198,"weight":1,"attrs":{"origin":"address","geom_quadindex":"021022310110312202122","zoomlevel":10,"featureId":"3166992_0","lon":6.817257881164551,"detail":"rue de la montagne 10b 2300 la chaux-de-fonds 6421 la chaux-de-fonds ch ne","rank":7,"geom_st_box2d":"BOX(552834.074353138 217333.590950008,552834.074353138 217333.590950008)","lat":47.10531997680664,"num":10,"y":552834.0625,"x":217333.59375,"label":"Rue de la Montagne 10b &lt;b&gt;2300 La Chaux-de-Fonds&lt;/b&gt;"}},{"id":292199,"weight":1,"attrs":{"origin":"address","geom_quadindex":"021022310110312021321","zoomlevel":10,"featureId":"3166993_0","lon":6.817309379577637,"detail":"rue de la montagne 10c 2300 la chaux-de-fonds 6421 la chaux-de-fonds ch ne","rank":7,"geom_st_box2d":"BOX(552838.071279891 217343.116704487,552838.071279891 217343.116704487)","lat":47.105403900146484,"num":10,"y":552838.0625,"x":217343.109375,"label":"Rue de la Montagne 10c &lt;b&gt;2300 La Chaux-de-Fonds&lt;/b&gt;"}},{"id":292200,"weight":1,"attrs":{"origin":"address","geom_quadindex":"021022310110312010121","zoomlevel":10,"featureId":"3166994_0","lon":6.817358016967773,"detail":"rue de la montagne 10d 2300 la chaux-de-fonds 6421 la chaux-de-fonds ch ne","rank":7,"geom_st_box2d":"BOX(552841.820211708 217352.407459534,552841.820211708 217352.407459534)","lat":47.10548782348633,"num":10,"y":552841.8125,"x":217352.40625,"label":"Rue de la Montagne 10d &lt;b&gt;2300 La Chaux-de-Fonds&lt;/b&gt;"}},{"id":292201,"weight":1,"attrs":{"origin":"address","geom_quadindex":"021022310110310213303","zoomlevel":10,"featureId":"3166995_0","lon":6.817408561706543,"detail":"rue de la montagne 10e 2300 la chaux-de-fonds 6421 la chaux-de-fonds ch ne","rank":7,"geom_st_box2d":"BOX(552845.744139898 217361.833215455,552845.744139898 217361.833215455)","lat":47.10557174682617,"num":10,"y":552845.75,"x":217361.828125,"label":"Rue de la Montagne 10e &lt;b&gt;2300 La Chaux-de-Fonds&lt;/b&gt;"}},{"id":292202,"weight":1,"attrs":{"origin":"address","geom_quadindex":"021022310112113012310","zoomlevel":10,"featureId":"1468928_0","lon":6.817766189575195,"detail":"rue de la montagne 11 2300 la chaux-de-fonds 6421 la chaux-de-fonds ch ne","rank":7,"geom_st_box2d":"BOX(552871.84337855 217230.798576465,552871.84337855 217230.798576465)","lat":47.10439682006836,"num":11,"y":552871.8125,"x":217230.796875,"label":"Rue de la Montagne 11 &lt;b&gt;2300 La Chaux-de-Fonds&lt;/b&gt;"}},{"id":292203,"weight":1,"attrs":{"origin":"address","geom_quadindex":"021022310110332221212","zoomlevel":10,"featureId":"1468929_0","lon":6.817299842834473,"detail":"rue de la montagne 12 2300 la chaux-de-fonds 6421 la chaux-de-fonds ch ne","rank":7,"geom_st_box2d":"BOX(552836.764202025 217270.536647736,552836.764202025 217270.536647736)","lat":47.10475158691406,"num":12,"y":552836.75,"x":217270.53125,"label":"Rue de la Montagne 12 &lt;b&gt;2300 La Chaux-de-Fonds&lt;/b&gt;"}},{"id":292204,"weight":1,"attrs":{"origin":"address","geom_quadindex":"021022310112130003321","zoomlevel":10,"featureId":"1468930_0","lon":6.817326545715332,"detail":"rue de la montagne 13 2300 la chaux-de-fonds 6421 la chaux-de-fonds ch ne","rank":7,"geom_st_box2d":"BOX(552838.212067754 217200.495587721,552838.212067754 217200.495587721)","lat":47.104122161865234,"num":13,"y":552838.1875,"x":217200.5,"label":"Rue de la Montagne 13 &lt;b&gt;2300 La Chaux-de-Fonds&lt;/b&gt;"}},{"id":292205,"weight":1,"attrs":{"origin":"address","geom_quadindex":"021022310112103100002","zoomlevel":10,"featureId":"1468931_0","lon":6.817049026489258,"detail":"rue de la montagne 14 2300 la chaux-de-fonds 6421 la chaux-de-fonds ch ne","rank":7,"geom_st_box2d":"BOX(552817.438572197 217235.479381411,552817.438572197 217235.479381411)","lat":47.104434967041016,"num":14,"y":552817.4375,"x":217235.484375,"label":"Rue de la Montagne 14 &lt;b&gt;2300 La Chaux-de-Fonds&lt;/b&gt;"}},{"id":292206,"weight":1,"attrs":{"origin":"address","geom_quadindex":"021022310112121321020","zoomlevel":10,"featureId":"1468932_0","lon":6.817104816436768,"detail":"rue de la montagne 15 2300 la chaux-de-fonds 6421 la chaux-de-fonds ch ne","rank":7,"geom_st_box2d":"BOX(552821.257413395 217184.014643027,552821.257413395 217184.014643027)","lat":47.103973388671875,"num":15,"y":552821.25,"x":217184.015625,"label":"Rue de la Montagne 15 &lt;b&gt;2300 La Chaux-de-Fonds&lt;/b&gt;"}},{"id":292207,"weight":1,"attrs":{"origin":"address","geom_quadindex":"021022310112123221311","zoomlevel":10,"featureId":"1468933_0","lon":6.816957473754883,"detail":"rue de la montagne 15a 2300 la chaux-de-fonds 6421 la chaux-de-fonds ch ne","rank":7,"geom_st_box2d":"BOX(552809.834617834 217153.552478125,552809.834617834 217153.552478125)","lat":47.10369873046875,"num":15,"y":552809.8125,"x":217153.546875,"label":"Rue de la Montagne 15a &lt;b&gt;2300 La Chaux-de-Fonds&lt;/b&gt;"}},{"id":292208,"weight":1,"attrs":{"origin":"address","geom_quadindex":"021022310112303222202","zoomlevel":10,"featureId":"1468934_0","lon":6.81687068939209,"detail":"rue de la montagne 15c 2300 la chaux-de-fonds 6421 la chaux-de-fonds ch ne","rank":7,"geom_st_box2d":"BOX(552802.765679896 217090.818803483,552802.765679896 217090.818803483)","lat":47.10313415527344,"num":15,"y":552802.75,"x":217090.8125,"label":"Rue de la Montagne 15c &lt;b&gt;2300 La Chaux-de-Fonds&lt;/b&gt;"}},{"id":292209,"weight":1,"attrs":{"origin":"address","geom_quadindex":"021022310112102120220","zoomlevel":10,"featureId":"1468935_0","lon":6.816664695739746,"detail":"rue de la montagne 16 2300 la chaux-de-fonds 6421 la chaux-de-fonds ch ne","rank":7,"geom_st_box2d":"BOX(552788.181196727 217226.161688771,552788.181196727 217226.161688771)","lat":47.104347229003906,"num":16,"y":552788.1875,"x":217226.15625,"label":"Rue de la Montagne 16 &lt;b&gt;2300 La Chaux-de-Fonds&lt;/b&gt;"}},{"id":292210,"weight":1,"attrs":{"origin":"address","geom_quadindex":"021022310112300023031","zoomlevel":10,"featureId":"190137602_0","lon":6.81654691696167,"detail":"rue de la montagne 16a 2300 la chaux-de-fonds 6421 la chaux-de-fonds ch ne","rank":7,"geom_st_box2d":"BOX(552778.546274968 217136.361035222,552778.546274968 217136.361035222)","lat":47.10354232788086,"num":16,"y":552778.5625,"x":217136.359375,"label":"Rue de la Montagne 16a &lt;b&gt;2300 La Chaux-de-Fonds&lt;/b&gt;"}},{"id":292211,"weight":1,"attrs":{"origin":"address","geom_quadindex":"021022310112213132012","zoomlevel":10,"featureId":"3167104_0","lon":6.816403865814209,"detail":"rue de la montagne 16b 2300 la chaux-de-fonds 6421 la chaux-de-fonds ch ne","rank":7,"geom_st_box2d":"BOX(552767.431474582 217107.252825852,552767.431474582 217107.252825852)","lat":47.10327911376953,"num":16,"y":552767.4375,"x":217107.25,"label":"Rue de la Montagne 16b &lt;b&gt;2300 La Chaux-de-Fonds&lt;/b&gt;"}},{"id":292212,"weight":1,"attrs":{"origin":"address","geom_quadindex":"021022310112213102021","zoomlevel":10,"featureId":"3166996_0","lon":6.816300868988037,"detail":"rue de la montagne 16c 2300 la chaux-de-fonds 6421 la chaux-de-fonds ch ne","rank":7,"geom_st_box2d":"BOX(552759.669654503 217114.500241526,552759.669654503 217114.500241526)","lat":47.10334396362305,"num":16,"y":552759.6875,"x":217114.5,"label":"Rue de la Montagne 16c &lt;b&gt;2300 La Chaux-de-Fonds&lt;/b&gt;"}},{"id":292213,"weight":1,"attrs":{"origin":"address","geom_quadindex":"021022310112211223133","zoomlevel":10,"featureId":"3166997_0","lon":6.816191673278809,"detail":"rue de la montagne 16d 2300 la chaux-de-fonds 6421 la chaux-de-fonds ch ne","rank":7,"geom_st_box2d":"BOX(552751.442843757 217121.195662838,552751.442843757 217121.195662838)","lat":47.10340118408203,"num":16,"y":552751.4375,"x":217121.203125,"label":"Rue de la Montagne 16d &lt;b&gt;2300 La Chaux-de-Fonds&lt;/b&gt;"}},{"id":292214,"weight":1,"attrs":{"origin":"address","geom_quadindex":"021022310112300222102","zoomlevel":10,"featureId":"190137603_0","lon":6.816507816314697,"detail":"rue de la montagne 16e 2300 la chaux-de-fonds 6421 la chaux-de-fonds ch ne","rank":7,"geom_st_box2d":"BOX(552775.456321739 217122.331499719,552775.456321739 217122.331499719)","lat":47.10341262817383,"num":16,"y":552775.4375,"x":217122.328125,"label":"Rue de la Montagne 16e &lt;b&gt;2300 La Chaux-de-Fonds&lt;/b&gt;"}},{"id":292215,"weight":1,"attrs":{"origin":"address","geom_quadindex":"021022310112322120103","zoomlevel":10,"featureId":"1468936_0","lon":6.816718101501465,"detail":"rue de la montagne 17 2300 la chaux-de-fonds 6421 la chaux-de-fonds ch ne","rank":7,"geom_st_box2d":"BOX(552790.854883234 217052.427947382,552790.854883234 217052.427947382)","lat":47.102787017822266,"num":17,"y":552790.875,"x":217052.421875,"label":"Rue de la Montagne 17 &lt;b&gt;2300 La Chaux-de-Fonds&lt;/b&gt;"}},{"id":292216,"weight":1,"attrs":{"origin":"address","geom_quadindex":"021022310130011222232","zoomlevel":10,"featureId":"1468937_0","lon":6.816120147705078,"detail":"rue de la montagne 18 2300 la chaux-de-fonds 6421 la chaux-de-fonds ch ne","rank":7,"geom_st_box2d":"BOX(552745.07380727 217001.991341249,552745.07380727 217001.991341249)","lat":47.10232925415039,"num":18,"y":552745.0625,"x":217001.984375,"label":"Rue de la Montagne 18 &lt;b&gt;2300 La Chaux-de-Fonds&lt;/b&gt;"}},{"id":292402,"weight":1,"attrs":{"origin":"address","geom_quadindex":"021022310130030103121","zoomlevel":10,"featureId":"1468938_0","lon":6.816000461578369,"detail":"rue de la montagne 20 2300 la chaux-de-fonds 6421 la chaux-de-fonds ch ne","rank":7,"geom_st_box2d":"BOX(552735.704961493 216967.99939738,552735.704961493 216967.99939738)","lat":47.10202407836914,"num":20,"y":552735.6875,"x":216968.0,"label":"Rue de la Montagne 20 &lt;b&gt;2300 La Chaux-de-Fonds&lt;/b&gt;"}},{"id":292403,"weight":1,"attrs":{"origin":"address","geom_quadindex":"021022310130100223210","zoomlevel":10,"featureId":"1468939_0","lon":6.816555023193359,"detail":"rue de la montagne 21 2300 la chaux-de-fonds 6421 la chaux-de-fonds ch ne","rank":7,"geom_st_box2d":"BOX(552778.100089511 217003.552492324,552778.100089511 217003.552492324)","lat":47.10234451293945,"num":21,"y":552778.125,"x":217003.546875,"label":"Rue de la Montagne 21 &lt;b&gt;2300 La Chaux-de-Fonds&lt;/b&gt;"}},{"id":292404,"weight":1,"attrs":{"origin":"address","geom_quadindex":"021022310130223233303","zoomlevel":10,"featureId":"1468941_0","lon":6.815536022186279,"detail":"rue de la montagne 40 2300 la chaux-de-fonds 6421 la chaux-de-fonds ch ne","rank":7,"geom_st_box2d":"BOX(552699.102520772 216798.209054545,552699.102520772 216798.209054545)","lat":47.100494384765625,"num":40,"y":552699.125,"x":216798.203125,"label":"Rue de la Montagne 40 &lt;b&gt;2300 La Chaux-de-Fonds&lt;/b&gt;"}},{"id":292405,"weight":1,"attrs":{"origin":"address","geom_quadindex":"021022310132000321200","zoomlevel":10,"featureId":"1468940_0","lon":6.815218925476074,"detail":"rue de la montagne 42 2300 la chaux-de-fonds 6421 la chaux-de-fonds ch ne","rank":7,"geom_st_box2d":"BOX(552674.830027217 216772.851214847,552674.830027217 216772.851214847)","lat":47.10026168823242,"num":42,"y":552674.8125,"x":216772.84375,"label":"Rue de la Montagne 42 &lt;b&gt;2300 La Chaux-de-Fonds&lt;/b&gt;"}}]}</v>
      </c>
      <c r="M200" s="2" t="str">
        <f t="shared" si="33"/>
        <v>552950.125</v>
      </c>
      <c r="N200" s="2" t="str">
        <f t="shared" si="34"/>
        <v>217364.078125</v>
      </c>
      <c r="O200" s="2" t="str">
        <f t="shared" si="35"/>
        <v>6.818783283233643</v>
      </c>
      <c r="P200" s="2" t="str">
        <f t="shared" si="36"/>
        <v>47.1056022644043</v>
      </c>
      <c r="Q200" s="8" t="str">
        <f t="shared" si="37"/>
        <v>Karte</v>
      </c>
      <c r="R200" s="2" t="str">
        <f t="shared" si="38"/>
        <v>uU mehrere Adressen</v>
      </c>
    </row>
    <row r="201" spans="1:18" x14ac:dyDescent="0.2">
      <c r="A201" s="3" t="s">
        <v>984</v>
      </c>
      <c r="B201" s="3" t="s">
        <v>985</v>
      </c>
      <c r="C201" s="3" t="s">
        <v>185</v>
      </c>
      <c r="D201" s="3" t="s">
        <v>21</v>
      </c>
      <c r="E201" s="3" t="s">
        <v>986</v>
      </c>
      <c r="F201" s="3" t="s">
        <v>236</v>
      </c>
      <c r="G201" s="3" t="s">
        <v>987</v>
      </c>
      <c r="H201" s="3" t="s">
        <v>988</v>
      </c>
      <c r="I201" s="3" t="s">
        <v>466</v>
      </c>
      <c r="J201" s="3" t="s">
        <v>27</v>
      </c>
      <c r="K201" s="1" t="str">
        <f t="shared" si="31"/>
        <v>vers Saint-Amé 10 St-Maurice</v>
      </c>
      <c r="L201" s="2" t="str">
        <f t="shared" si="32"/>
        <v>{"results":[{"id":1994388,"weight":8,"attrs":{"origin":"address","geom_quadindex":"023021103111002310022","zoomlevel":10,"featureId":"937299_0","lon":6.99855375289917,"detail":"vers saint-ame 10 1890 st-maurice 6217 saint-maurice ch vs","rank":7,"geom_st_box2d":"BOX(566037.993730754 118079.445345497,566037.993730754 118079.445345497)","lat":46.21330642700195,"num":10,"y":566038.0,"x":118079.4453125,"label":"Vers Saint-Am\u00e9 10 &lt;b&gt;1890 St-Maurice&lt;/b&gt;"}}]}</v>
      </c>
      <c r="M201" s="2" t="str">
        <f t="shared" si="33"/>
        <v>566038.0</v>
      </c>
      <c r="N201" s="2" t="str">
        <f t="shared" si="34"/>
        <v>118079.4453125</v>
      </c>
      <c r="O201" s="2" t="str">
        <f t="shared" si="35"/>
        <v>6.99855375289917</v>
      </c>
      <c r="P201" s="2" t="str">
        <f t="shared" si="36"/>
        <v>46.21330642700195</v>
      </c>
      <c r="Q201" s="8" t="str">
        <f t="shared" si="37"/>
        <v>Karte</v>
      </c>
      <c r="R201" s="2" t="str">
        <f t="shared" si="38"/>
        <v/>
      </c>
    </row>
    <row r="202" spans="1:18" x14ac:dyDescent="0.2">
      <c r="A202" s="3" t="s">
        <v>989</v>
      </c>
      <c r="B202" s="3" t="s">
        <v>985</v>
      </c>
      <c r="C202" s="3" t="s">
        <v>30</v>
      </c>
      <c r="D202" s="3" t="s">
        <v>21</v>
      </c>
      <c r="E202" s="3" t="s">
        <v>986</v>
      </c>
      <c r="F202" s="3" t="s">
        <v>236</v>
      </c>
      <c r="G202" s="3" t="s">
        <v>987</v>
      </c>
      <c r="H202" s="3" t="s">
        <v>988</v>
      </c>
      <c r="I202" s="3" t="s">
        <v>466</v>
      </c>
      <c r="J202" s="3" t="s">
        <v>27</v>
      </c>
      <c r="K202" s="1" t="str">
        <f t="shared" si="31"/>
        <v>vers Saint-Amé 10 St-Maurice</v>
      </c>
      <c r="L202" s="2" t="str">
        <f t="shared" si="32"/>
        <v>{"results":[{"id":1994388,"weight":8,"attrs":{"origin":"address","geom_quadindex":"023021103111002310022","zoomlevel":10,"featureId":"937299_0","lon":6.99855375289917,"detail":"vers saint-ame 10 1890 st-maurice 6217 saint-maurice ch vs","rank":7,"geom_st_box2d":"BOX(566037.993730754 118079.445345497,566037.993730754 118079.445345497)","lat":46.21330642700195,"num":10,"y":566038.0,"x":118079.4453125,"label":"Vers Saint-Am\u00e9 10 &lt;b&gt;1890 St-Maurice&lt;/b&gt;"}}]}</v>
      </c>
      <c r="M202" s="2" t="str">
        <f t="shared" si="33"/>
        <v>566038.0</v>
      </c>
      <c r="N202" s="2" t="str">
        <f t="shared" si="34"/>
        <v>118079.4453125</v>
      </c>
      <c r="O202" s="2" t="str">
        <f t="shared" si="35"/>
        <v>6.99855375289917</v>
      </c>
      <c r="P202" s="2" t="str">
        <f t="shared" si="36"/>
        <v>46.21330642700195</v>
      </c>
      <c r="Q202" s="8" t="str">
        <f t="shared" si="37"/>
        <v>Karte</v>
      </c>
      <c r="R202" s="2" t="str">
        <f t="shared" si="38"/>
        <v/>
      </c>
    </row>
    <row r="203" spans="1:18" x14ac:dyDescent="0.2">
      <c r="A203" s="3" t="s">
        <v>990</v>
      </c>
      <c r="B203" s="3" t="s">
        <v>991</v>
      </c>
      <c r="C203" s="3" t="s">
        <v>30</v>
      </c>
      <c r="D203" s="3" t="s">
        <v>21</v>
      </c>
      <c r="E203" s="3" t="s">
        <v>992</v>
      </c>
      <c r="F203" s="3" t="s">
        <v>170</v>
      </c>
      <c r="G203" s="3" t="s">
        <v>993</v>
      </c>
      <c r="H203" s="3" t="s">
        <v>994</v>
      </c>
      <c r="I203" s="3" t="s">
        <v>43</v>
      </c>
      <c r="J203" s="3" t="s">
        <v>27</v>
      </c>
      <c r="K203" s="1" t="str">
        <f t="shared" si="31"/>
        <v>route de Valmont 22 Glion</v>
      </c>
      <c r="L203" s="2" t="str">
        <f t="shared" si="32"/>
        <v>{"results":[{"id":931466,"weight":5,"attrs":{"origin":"address","geom_quadindex":"023001211023011311301","zoomlevel":10,"featureId":"836862_0","lon":6.930967330932617,"detail":"route de valmont 22 1823 glion 5886 montreux ch vd","rank":7,"geom_st_box2d":"BOX(560975.600144762 141780.199399829,560975.600144762 141780.199399829)","lat":46.426231384277344,"num":22,"y":560975.625,"x":141780.203125,"label":"Route de Valmont 22 &lt;b&gt;1823 Glion&lt;/b&gt;"}}]}</v>
      </c>
      <c r="M203" s="2" t="str">
        <f t="shared" si="33"/>
        <v>560975.625</v>
      </c>
      <c r="N203" s="2" t="str">
        <f t="shared" si="34"/>
        <v>141780.203125</v>
      </c>
      <c r="O203" s="2" t="str">
        <f t="shared" si="35"/>
        <v>6.930967330932617</v>
      </c>
      <c r="P203" s="2" t="str">
        <f t="shared" si="36"/>
        <v>46.426231384277344</v>
      </c>
      <c r="Q203" s="8" t="str">
        <f t="shared" si="37"/>
        <v>Karte</v>
      </c>
      <c r="R203" s="2" t="str">
        <f t="shared" si="38"/>
        <v/>
      </c>
    </row>
    <row r="204" spans="1:18" x14ac:dyDescent="0.2">
      <c r="A204" s="3" t="s">
        <v>995</v>
      </c>
      <c r="B204" s="3" t="s">
        <v>996</v>
      </c>
      <c r="C204" s="3" t="s">
        <v>30</v>
      </c>
      <c r="D204" s="3" t="s">
        <v>21</v>
      </c>
      <c r="E204" s="3" t="s">
        <v>997</v>
      </c>
      <c r="F204" s="3" t="s">
        <v>187</v>
      </c>
      <c r="G204" s="3" t="s">
        <v>247</v>
      </c>
      <c r="H204" s="3" t="s">
        <v>34</v>
      </c>
      <c r="I204" s="3" t="s">
        <v>35</v>
      </c>
      <c r="J204" s="3" t="s">
        <v>27</v>
      </c>
      <c r="K204" s="1" t="str">
        <f t="shared" si="31"/>
        <v>avenue de Champel 42 Genève</v>
      </c>
      <c r="L204" s="2" t="str">
        <f t="shared" si="32"/>
        <v>{"results":[{"id":649823,"weight":6,"attrs":{"origin":"address","geom_quadindex":"022121031000210210113","zoomlevel":10,"featureId":"2037594_0","lon":6.152345180511475,"detail":"avenue de champel 42 1206 geneve 6621 geneve ch ge","rank":7,"geom_st_box2d":"BOX(500694.55407 116117.576348797,500694.55407 116117.576348797)","lat":46.18918228149414,"num":42,"y":500694.5625,"x":116117.578125,"label":"Avenue de Champel 42 &lt;b&gt;1206 Gen\u00e8ve&lt;/b&gt;"}}]}</v>
      </c>
      <c r="M204" s="2" t="str">
        <f t="shared" si="33"/>
        <v>500694.5625</v>
      </c>
      <c r="N204" s="2" t="str">
        <f t="shared" si="34"/>
        <v>116117.578125</v>
      </c>
      <c r="O204" s="2" t="str">
        <f t="shared" si="35"/>
        <v>6.152345180511475</v>
      </c>
      <c r="P204" s="2" t="str">
        <f t="shared" si="36"/>
        <v>46.18918228149414</v>
      </c>
      <c r="Q204" s="8" t="str">
        <f t="shared" si="37"/>
        <v>Karte</v>
      </c>
      <c r="R204" s="2" t="str">
        <f t="shared" si="38"/>
        <v/>
      </c>
    </row>
    <row r="205" spans="1:18" x14ac:dyDescent="0.2">
      <c r="A205" s="3" t="s">
        <v>998</v>
      </c>
      <c r="B205" s="3" t="s">
        <v>999</v>
      </c>
      <c r="C205" s="3" t="s">
        <v>30</v>
      </c>
      <c r="D205" s="3" t="s">
        <v>21</v>
      </c>
      <c r="E205" s="3" t="s">
        <v>1000</v>
      </c>
      <c r="F205" s="3" t="s">
        <v>279</v>
      </c>
      <c r="G205" s="3" t="s">
        <v>1001</v>
      </c>
      <c r="H205" s="3" t="s">
        <v>34</v>
      </c>
      <c r="I205" s="3" t="s">
        <v>35</v>
      </c>
      <c r="J205" s="3" t="s">
        <v>27</v>
      </c>
      <c r="K205" s="1" t="str">
        <f t="shared" si="31"/>
        <v>avenue Trembley 45 Genève</v>
      </c>
      <c r="L205" s="2" t="str">
        <f t="shared" si="32"/>
        <v>{"results":[{"id":647665,"weight":5,"attrs":{"origin":"address","geom_quadindex":"022121001103003200220","zoomlevel":10,"featureId":"1015245_0","lon":6.117650032043457,"detail":"avenue trembley 45 1209 geneve 6621 geneve ch ge","rank":7,"geom_st_box2d":"BOX(498076.290486508 119718.750724421,498076.290486508 119718.750724421)","lat":46.2211799621582,"num":45,"y":498076.28125,"x":119718.75,"label":"Avenue TREMBLEY 45 &lt;b&gt;1209 Gen\u00e8ve&lt;/b&gt;"}}]}</v>
      </c>
      <c r="M205" s="2" t="str">
        <f t="shared" si="33"/>
        <v>498076.28125</v>
      </c>
      <c r="N205" s="2" t="str">
        <f t="shared" si="34"/>
        <v>119718.75</v>
      </c>
      <c r="O205" s="2" t="str">
        <f t="shared" si="35"/>
        <v>6.117650032043457</v>
      </c>
      <c r="P205" s="2" t="str">
        <f t="shared" si="36"/>
        <v>46.2211799621582</v>
      </c>
      <c r="Q205" s="8" t="str">
        <f t="shared" si="37"/>
        <v>Karte</v>
      </c>
      <c r="R205" s="2" t="str">
        <f t="shared" si="38"/>
        <v/>
      </c>
    </row>
    <row r="206" spans="1:18" x14ac:dyDescent="0.2">
      <c r="A206" s="3" t="s">
        <v>1002</v>
      </c>
      <c r="B206" s="3" t="s">
        <v>1003</v>
      </c>
      <c r="C206" s="3" t="s">
        <v>1004</v>
      </c>
      <c r="D206" s="3" t="s">
        <v>21</v>
      </c>
      <c r="E206" s="3" t="s">
        <v>1005</v>
      </c>
      <c r="F206" s="3" t="s">
        <v>40</v>
      </c>
      <c r="G206" s="3" t="s">
        <v>1006</v>
      </c>
      <c r="H206" s="3" t="s">
        <v>1007</v>
      </c>
      <c r="I206" s="3" t="s">
        <v>43</v>
      </c>
      <c r="J206" s="3" t="s">
        <v>27</v>
      </c>
      <c r="K206" s="1" t="str">
        <f t="shared" si="31"/>
        <v>route de Nant  Corsier-sur-Vevey</v>
      </c>
      <c r="L206" s="2" t="str">
        <f t="shared" si="32"/>
        <v>{"results":[{"id":905830,"weight":9,"attrs":{"origin":"address","geom_quadindex":"023000113113332230121","zoomlevel":10,"featureId":"834683_0","lon":6.852026462554932,"detail":"route de nant  1804 corsier-sur-vevey 5884 corsier-sur-vevey ch vd","rank":7,"geom_st_box2d":"BOX(554951.293445093 147662.627409838,554951.293445093 147662.627409838)","lat":46.47876739501953,"num":0,"y":554951.3125,"x":147662.625,"label":"Route de Nant  &lt;b&gt;1804 Corsier-sur-Vevey&lt;/b&gt;"}},{"id":905831,"weight":9,"attrs":{"origin":"address","geom_quadindex":"023000113132310223023","zoomlevel":10,"featureId":"834420_0","lon":6.848938465118408,"detail":"route de nant 2 1804 corsier-sur-vevey 5884 corsier-sur-vevey ch vd","rank":7,"geom_st_box2d":"BOX(554711.223032201 147277.241763755,554711.223032201 147277.241763755)","lat":46.475284576416016,"num":2,"y":554711.25,"x":147277.234375,"label":"Route de Nant 2 &lt;b&gt;1804 Corsier-sur-Vevey&lt;/b&gt;"}},{"id":905832,"weight":9,"attrs":{"origin":"address","geom_quadindex":"023000113131301232023","zoomlevel":10,"featureId":"834421_0","lon":6.851634502410889,"detail":"route de nant 10 1804 corsier-sur-vevey 5884 corsier-sur-vevey ch vd","rank":7,"geom_st_box2d":"BOX(554920.045786817 147511.926974067,554920.045786817 147511.926974067)","lat":46.47740936279297,"num":10,"y":554920.0625,"x":147511.921875,"label":"Route de Nant 10 &lt;b&gt;1804 Corsier-sur-Vevey&lt;/b&gt;"}},{"id":905833,"weight":9,"attrs":{"origin":"address","geom_quadindex":"023000113131311002300","zoomlevel":10,"featureId":"280100670_0","lon":6.852319717407227,"detail":"route de nant 10a 1804 corsier-sur-vevey 5884 corsier-sur-vevey ch vd","rank":7,"geom_st_box2d":"BOX(554972.827391003 147533.478167791,554972.827391003 147533.478167791)","lat":46.47760772705078,"num":10,"y":554972.8125,"x":147533.484375,"label":"Route de Nant 10a &lt;b&gt;1804 Corsier-sur-Vevey&lt;/b&gt;"}},{"id":905834,"weight":9,"attrs":{"origin":"address","geom_quadindex":"023000113131310130101","zoomlevel":10,"featureId":"280100671_0","lon":6.852230548858643,"detail":"route de nant 10b 1804 corsier-sur-vevey 5884 corsier-sur-vevey ch vd","rank":7,"geom_st_box2d":"BOX(554965.96132934 147531.650145041,554965.96132934 147531.650145041)","lat":46.47758865356445,"num":10,"y":554965.9375,"x":147531.65625,"label":"Route de Nant 10b &lt;b&gt;1804 Corsier-sur-Vevey&lt;/b&gt;"}},{"id":905835,"weight":9,"attrs":{"origin":"address","geom_quadindex":"023001002020022223031","zoomlevel":10,"featureId":"834422_0","lon":6.852741718292236,"detail":"route de nant 12 1804 corsier-sur-vevey 5884 corsier-sur-vevey ch vd","rank":7,"geom_st_box2d":"BOX(555005.295673345 147541.681273832,555005.295673345 147541.681273832)","lat":46.477684020996094,"num":12,"y":555005.3125,"x":147541.6875,"label":"Route de Nant 12 &lt;b&gt;1804 Corsier-sur-Vevey&lt;/b&gt;"}},{"id":905836,"weight":9,"attrs":{"origin":"address","geom_quadindex":"023001002020023232011","zoomlevel":10,"featureId":"834423_0","lon":6.85317325592041,"detail":"route de nant 14 1804 corsier-sur-vevey 5884 corsier-sur-vevey ch vd","rank":7,"geom_st_box2d":"BOX(555038.433834345 147542.385364434,555038.433834345 147542.385364434)","lat":46.477691650390625,"num":14,"y":555038.4375,"x":147542.390625,"label":"Route de Nant 14 &lt;b&gt;1804 Corsier-sur-Vevey&lt;/b&gt;"}},{"id":905837,"weight":9,"attrs":{"origin":"address","geom_quadindex":"023001002002222130030","zoomlevel":10,"featureId":"834684_0","lon":6.852962017059326,"detail":"route de nant 15 1804 corsier-sur-vevey 5884 corsier-sur-vevey ch vd","rank":7,"geom_st_box2d":"BOX(555023.245954644 147677.102620995,555023.245954644 147677.102620995)","lat":46.47890090942383,"num":15,"y":555023.25,"x":147677.109375,"label":"Route de Nant 15 &lt;b&gt;1804 Corsier-sur-Vevey&lt;/b&gt;"}},{"id":905838,"weight":9,"attrs":{"origin":"address","geom_quadindex":"023000113131110122313","zoomlevel":10,"featureId":"834424_0","lon":6.852138042449951,"detail":"route de nant 15b 1804 corsier-sur-vevey 5884 corsier-sur-vevey ch vd","rank":7,"geom_st_box2d":"BOX(554959.698149044 147642.887385125,554959.698149044 147642.887385125)","lat":46.47859191894531,"num":15,"y":554959.6875,"x":147642.890625,"label":"Route de Nant 15b &lt;b&gt;1804 Corsier-sur-Vevey&lt;/b&gt;"}},{"id":905839,"weight":9,"attrs":{"origin":"address","geom_quadindex":"023001002002203023332","zoomlevel":10,"featureId":"834688_0","lon":6.853120803833008,"detail":"route de nant 17 1804 corsier-sur-vevey 5884 corsier-sur-vevey ch vd","rank":7,"geom_st_box2d":"BOX(555035.807852592 147729.704767134,555035.807852592 147729.704767134)","lat":46.47937774658203,"num":17,"y":555035.8125,"x":147729.703125,"label":"Route de Nant 17 &lt;b&gt;1804 Corsier-sur-Vevey&lt;/b&gt;"}}]}</v>
      </c>
      <c r="M206" s="2" t="str">
        <f t="shared" si="33"/>
        <v>554951.3125</v>
      </c>
      <c r="N206" s="2" t="str">
        <f t="shared" si="34"/>
        <v>147662.625</v>
      </c>
      <c r="O206" s="2" t="str">
        <f t="shared" si="35"/>
        <v>6.852026462554932</v>
      </c>
      <c r="P206" s="2" t="str">
        <f t="shared" si="36"/>
        <v>46.47876739501953</v>
      </c>
      <c r="Q206" s="8" t="str">
        <f t="shared" si="37"/>
        <v>Karte</v>
      </c>
      <c r="R206" s="2" t="str">
        <f t="shared" si="38"/>
        <v>uU mehrere Adressen</v>
      </c>
    </row>
    <row r="207" spans="1:18" x14ac:dyDescent="0.2">
      <c r="A207" s="3" t="s">
        <v>1008</v>
      </c>
      <c r="B207" s="3" t="s">
        <v>1009</v>
      </c>
      <c r="C207" s="3" t="s">
        <v>292</v>
      </c>
      <c r="D207" s="3" t="s">
        <v>21</v>
      </c>
      <c r="E207" s="3" t="s">
        <v>1010</v>
      </c>
      <c r="F207" s="3" t="s">
        <v>228</v>
      </c>
      <c r="G207" s="3" t="s">
        <v>1011</v>
      </c>
      <c r="H207" s="3" t="s">
        <v>1012</v>
      </c>
      <c r="I207" s="3" t="s">
        <v>466</v>
      </c>
      <c r="J207" s="3" t="s">
        <v>27</v>
      </c>
      <c r="K207" s="1" t="str">
        <f t="shared" si="31"/>
        <v>Willy-Spühlerstrasse 2 Leukerbad</v>
      </c>
      <c r="L207" s="2" t="str">
        <f t="shared" si="32"/>
        <v>{"fuzzy":"true","results":[]}</v>
      </c>
      <c r="M207" s="2" t="str">
        <f t="shared" si="33"/>
        <v>Adresse nicht eindeutig</v>
      </c>
      <c r="N207" s="2" t="str">
        <f t="shared" si="34"/>
        <v xml:space="preserve"> </v>
      </c>
      <c r="O207" s="2" t="str">
        <f t="shared" si="35"/>
        <v xml:space="preserve"> </v>
      </c>
      <c r="P207" s="2" t="str">
        <f t="shared" si="36"/>
        <v xml:space="preserve"> </v>
      </c>
      <c r="Q207" s="8" t="str">
        <f t="shared" si="37"/>
        <v xml:space="preserve"> </v>
      </c>
      <c r="R207" s="2" t="str">
        <f t="shared" si="38"/>
        <v/>
      </c>
    </row>
    <row r="208" spans="1:18" x14ac:dyDescent="0.2">
      <c r="A208" s="3" t="s">
        <v>1013</v>
      </c>
      <c r="B208" s="3" t="s">
        <v>1009</v>
      </c>
      <c r="C208" s="3" t="s">
        <v>20</v>
      </c>
      <c r="D208" s="3" t="s">
        <v>21</v>
      </c>
      <c r="E208" s="3" t="s">
        <v>1010</v>
      </c>
      <c r="F208" s="3" t="s">
        <v>228</v>
      </c>
      <c r="G208" s="3" t="s">
        <v>1011</v>
      </c>
      <c r="H208" s="3" t="s">
        <v>1012</v>
      </c>
      <c r="I208" s="3" t="s">
        <v>466</v>
      </c>
      <c r="J208" s="3" t="s">
        <v>27</v>
      </c>
      <c r="K208" s="1" t="str">
        <f t="shared" si="31"/>
        <v>Willy-Spühlerstrasse 2 Leukerbad</v>
      </c>
      <c r="L208" s="2" t="str">
        <f t="shared" si="32"/>
        <v>{"fuzzy":"true","results":[]}</v>
      </c>
      <c r="M208" s="2" t="str">
        <f t="shared" si="33"/>
        <v>Adresse nicht eindeutig</v>
      </c>
      <c r="N208" s="2" t="str">
        <f t="shared" si="34"/>
        <v xml:space="preserve"> </v>
      </c>
      <c r="O208" s="2" t="str">
        <f t="shared" si="35"/>
        <v xml:space="preserve"> </v>
      </c>
      <c r="P208" s="2" t="str">
        <f t="shared" si="36"/>
        <v xml:space="preserve"> </v>
      </c>
      <c r="Q208" s="8" t="str">
        <f t="shared" si="37"/>
        <v xml:space="preserve"> </v>
      </c>
      <c r="R208" s="2" t="str">
        <f t="shared" si="38"/>
        <v/>
      </c>
    </row>
    <row r="209" spans="1:18" x14ac:dyDescent="0.2">
      <c r="A209" s="3" t="s">
        <v>1014</v>
      </c>
      <c r="B209" s="3" t="s">
        <v>1015</v>
      </c>
      <c r="C209" s="3" t="s">
        <v>30</v>
      </c>
      <c r="D209" s="3" t="s">
        <v>21</v>
      </c>
      <c r="E209" s="3" t="s">
        <v>1016</v>
      </c>
      <c r="F209" s="3" t="s">
        <v>74</v>
      </c>
      <c r="G209" s="3" t="s">
        <v>219</v>
      </c>
      <c r="H209" s="3" t="s">
        <v>50</v>
      </c>
      <c r="I209" s="3" t="s">
        <v>43</v>
      </c>
      <c r="J209" s="3" t="s">
        <v>27</v>
      </c>
      <c r="K209" s="1" t="str">
        <f t="shared" si="31"/>
        <v>avenue Alexandre-Vinet 30 Lausanne</v>
      </c>
      <c r="L209" s="2" t="str">
        <f t="shared" si="32"/>
        <v>{"results":[{"id":2158243,"weight":6,"attrs":{"origin":"address","geom_quadindex":"020333330130120113301","zoomlevel":10,"featureId":"887753_0","lon":6.6279706954956055,"detail":"avenue alexandre-vinet 30 1004 lausanne 5586 lausanne ch vd","rank":7,"geom_st_box2d":"BOX(537801.489248825 153217.020444145,537801.489248825 153217.020444145)","lat":46.5273551940918,"num":30,"y":537801.5,"x":153217.015625,"label":"Avenue Alexandre-Vinet 30 &lt;b&gt;1004 Lausanne&lt;/b&gt;"}}]}</v>
      </c>
      <c r="M209" s="2" t="str">
        <f t="shared" si="33"/>
        <v>537801.5</v>
      </c>
      <c r="N209" s="2" t="str">
        <f t="shared" si="34"/>
        <v>153217.015625</v>
      </c>
      <c r="O209" s="2" t="str">
        <f t="shared" si="35"/>
        <v>6.6279706954956055</v>
      </c>
      <c r="P209" s="2" t="str">
        <f t="shared" si="36"/>
        <v>46.5273551940918</v>
      </c>
      <c r="Q209" s="8" t="str">
        <f t="shared" si="37"/>
        <v>Karte</v>
      </c>
      <c r="R209" s="2" t="str">
        <f t="shared" si="38"/>
        <v/>
      </c>
    </row>
    <row r="210" spans="1:18" x14ac:dyDescent="0.2">
      <c r="A210" s="3" t="s">
        <v>1017</v>
      </c>
      <c r="B210" s="3" t="s">
        <v>1018</v>
      </c>
      <c r="C210" s="3" t="s">
        <v>30</v>
      </c>
      <c r="D210" s="3" t="s">
        <v>21</v>
      </c>
      <c r="E210" s="3" t="s">
        <v>1019</v>
      </c>
      <c r="F210" s="3" t="s">
        <v>373</v>
      </c>
      <c r="G210" s="3" t="s">
        <v>33</v>
      </c>
      <c r="H210" s="3" t="s">
        <v>34</v>
      </c>
      <c r="I210" s="3" t="s">
        <v>35</v>
      </c>
      <c r="J210" s="3" t="s">
        <v>27</v>
      </c>
      <c r="K210" s="1" t="str">
        <f t="shared" si="31"/>
        <v>rue Charles-Humbert 5 Genève</v>
      </c>
      <c r="L210" s="2" t="str">
        <f t="shared" si="32"/>
        <v>{"results":[{"id":679040,"weight":6,"attrs":{"origin":"address","geom_quadindex":"022121012033130032233","zoomlevel":10,"featureId":"1013036_0","lon":6.138393878936768,"detail":"rue charles-humbert 5 1205 geneve 6621 geneve ch ge","rank":7,"geom_st_box2d":"BOX(499637.658188683 117349.021284365,499637.658188683 117349.021284365)","lat":46.20009994506836,"num":5,"y":499637.65625,"x":117349.0234375,"label":"Rue Charles-HUMBERT 5 &lt;b&gt;1205 Gen\u00e8ve&lt;/b&gt;"}}]}</v>
      </c>
      <c r="M210" s="2" t="str">
        <f t="shared" si="33"/>
        <v>499637.65625</v>
      </c>
      <c r="N210" s="2" t="str">
        <f t="shared" si="34"/>
        <v>117349.0234375</v>
      </c>
      <c r="O210" s="2" t="str">
        <f t="shared" si="35"/>
        <v>6.138393878936768</v>
      </c>
      <c r="P210" s="2" t="str">
        <f t="shared" si="36"/>
        <v>46.20009994506836</v>
      </c>
      <c r="Q210" s="8" t="str">
        <f t="shared" si="37"/>
        <v>Karte</v>
      </c>
      <c r="R210" s="2" t="str">
        <f t="shared" si="38"/>
        <v/>
      </c>
    </row>
    <row r="211" spans="1:18" x14ac:dyDescent="0.2">
      <c r="A211" s="3" t="s">
        <v>1020</v>
      </c>
      <c r="B211" s="3" t="s">
        <v>1021</v>
      </c>
      <c r="C211" s="3" t="s">
        <v>255</v>
      </c>
      <c r="D211" s="3" t="s">
        <v>21</v>
      </c>
      <c r="E211" s="3" t="s">
        <v>1022</v>
      </c>
      <c r="F211" s="3" t="s">
        <v>660</v>
      </c>
      <c r="G211" s="3" t="s">
        <v>777</v>
      </c>
      <c r="H211" s="3" t="s">
        <v>778</v>
      </c>
      <c r="I211" s="3" t="s">
        <v>466</v>
      </c>
      <c r="J211" s="3" t="s">
        <v>27</v>
      </c>
      <c r="K211" s="1" t="str">
        <f t="shared" si="31"/>
        <v>rue de Pré-Fleuri 16 Sion</v>
      </c>
      <c r="L211" s="2" t="str">
        <f t="shared" si="32"/>
        <v>{"fuzzy":"true","results":[{"id":50080,"weight":22500,"attrs":{"origin":"address","geom_quadindex":"023031100101022321331","zoomlevel":10,"featureId":"954732_0","lon":7.3568925857543945,"detail":"rue du pre-fleuri 16 1950 sion 6266 sion ch vs","rank":7,"geom_st_box2d":"BOX(593693.532603785 119886.971088144,593693.532603785 119886.971088144)","lat":46.23039627075195,"num":16,"y":593693.5625,"x":119886.96875,"label":"Rue du Pr\u00e9-Fleuri 16 &lt;b&gt;1950 Sion&lt;/b&gt;"}}]}</v>
      </c>
      <c r="M211" s="2" t="str">
        <f t="shared" si="33"/>
        <v>593693.5625</v>
      </c>
      <c r="N211" s="2" t="str">
        <f t="shared" si="34"/>
        <v>119886.96875</v>
      </c>
      <c r="O211" s="2" t="str">
        <f t="shared" si="35"/>
        <v>7.3568925857543945</v>
      </c>
      <c r="P211" s="2" t="str">
        <f t="shared" si="36"/>
        <v>46.23039627075195</v>
      </c>
      <c r="Q211" s="8" t="str">
        <f t="shared" si="37"/>
        <v>Karte</v>
      </c>
      <c r="R211" s="2" t="str">
        <f t="shared" si="38"/>
        <v/>
      </c>
    </row>
    <row r="212" spans="1:18" x14ac:dyDescent="0.2">
      <c r="A212" s="3" t="s">
        <v>1023</v>
      </c>
      <c r="B212" s="3" t="s">
        <v>1024</v>
      </c>
      <c r="C212" s="3" t="s">
        <v>30</v>
      </c>
      <c r="D212" s="3" t="s">
        <v>21</v>
      </c>
      <c r="E212" s="3" t="s">
        <v>775</v>
      </c>
      <c r="F212" s="3" t="s">
        <v>1025</v>
      </c>
      <c r="G212" s="3" t="s">
        <v>777</v>
      </c>
      <c r="H212" s="3" t="s">
        <v>778</v>
      </c>
      <c r="I212" s="3" t="s">
        <v>466</v>
      </c>
      <c r="J212" s="3" t="s">
        <v>27</v>
      </c>
      <c r="K212" s="1" t="str">
        <f t="shared" si="31"/>
        <v>avenue du Grand-Champsec 90 Sion</v>
      </c>
      <c r="L212" s="2" t="str">
        <f t="shared" si="32"/>
        <v>{"results":[{"id":2234490,"weight":7,"attrs":{"origin":"address","geom_quadindex":"023013323313320231323","zoomlevel":10,"featureId":"3113141_0","lon":7.388683795928955,"detail":"avenue du grand-champsec 90 1950 sion 6266 sion ch vs","rank":7,"geom_st_box2d":"BOX(596146.52636562 120502.000049983,596146.52636562 120502.000049983)","lat":46.23594665527344,"num":90,"y":596146.5,"x":120502.0,"label":"Avenue du Grand-Champsec 90 &lt;b&gt;1950 Sion&lt;/b&gt;"}}]}</v>
      </c>
      <c r="M212" s="2" t="str">
        <f t="shared" si="33"/>
        <v>596146.5</v>
      </c>
      <c r="N212" s="2" t="str">
        <f t="shared" si="34"/>
        <v>120502.0</v>
      </c>
      <c r="O212" s="2" t="str">
        <f t="shared" si="35"/>
        <v>7.388683795928955</v>
      </c>
      <c r="P212" s="2" t="str">
        <f t="shared" si="36"/>
        <v>46.23594665527344</v>
      </c>
      <c r="Q212" s="8" t="str">
        <f t="shared" si="37"/>
        <v>Karte</v>
      </c>
      <c r="R212" s="2" t="str">
        <f t="shared" si="38"/>
        <v/>
      </c>
    </row>
    <row r="213" spans="1:18" x14ac:dyDescent="0.2">
      <c r="A213" s="3" t="s">
        <v>1026</v>
      </c>
      <c r="B213" s="3" t="s">
        <v>972</v>
      </c>
      <c r="C213" s="3" t="s">
        <v>1027</v>
      </c>
      <c r="D213" s="3" t="s">
        <v>21</v>
      </c>
      <c r="E213" s="3" t="s">
        <v>974</v>
      </c>
      <c r="F213" s="3" t="s">
        <v>212</v>
      </c>
      <c r="G213" s="3" t="s">
        <v>975</v>
      </c>
      <c r="H213" s="3" t="s">
        <v>976</v>
      </c>
      <c r="I213" s="3" t="s">
        <v>43</v>
      </c>
      <c r="J213" s="3" t="s">
        <v>27</v>
      </c>
      <c r="K213" s="1" t="str">
        <f t="shared" si="31"/>
        <v>avenue Rollier 21 Leysin</v>
      </c>
      <c r="L213" s="2" t="str">
        <f t="shared" si="32"/>
        <v>{"results":[{"id":1744625,"weight":5,"attrs":{"origin":"address","geom_quadindex":"023003112032130001232","zoomlevel":10,"featureId":"851837_0","lon":7.008700847625732,"detail":"avenue rollier 21 1854 leysin 5407 leysin ch vd","rank":7,"geom_st_box2d":"BOX(566899.426095329 132359.848920521,566899.426095329 132359.848920521)","lat":46.34181213378906,"num":21,"y":566899.4375,"x":132359.84375,"label":"Avenue Rollier 21 &lt;b&gt;1854 Leysin&lt;/b&gt;"}}]}</v>
      </c>
      <c r="M213" s="2" t="str">
        <f t="shared" si="33"/>
        <v>566899.4375</v>
      </c>
      <c r="N213" s="2" t="str">
        <f t="shared" si="34"/>
        <v>132359.84375</v>
      </c>
      <c r="O213" s="2" t="str">
        <f t="shared" si="35"/>
        <v>7.008700847625732</v>
      </c>
      <c r="P213" s="2" t="str">
        <f t="shared" si="36"/>
        <v>46.34181213378906</v>
      </c>
      <c r="Q213" s="8" t="str">
        <f t="shared" si="37"/>
        <v>Karte</v>
      </c>
      <c r="R213" s="2" t="str">
        <f t="shared" si="38"/>
        <v/>
      </c>
    </row>
    <row r="214" spans="1:18" x14ac:dyDescent="0.2">
      <c r="A214" s="3" t="s">
        <v>1028</v>
      </c>
      <c r="B214" s="3" t="s">
        <v>1029</v>
      </c>
      <c r="C214" s="3" t="s">
        <v>1030</v>
      </c>
      <c r="D214" s="3" t="s">
        <v>21</v>
      </c>
      <c r="E214" s="3" t="s">
        <v>1031</v>
      </c>
      <c r="F214" s="3" t="s">
        <v>294</v>
      </c>
      <c r="G214" s="3" t="s">
        <v>33</v>
      </c>
      <c r="H214" s="3" t="s">
        <v>1032</v>
      </c>
      <c r="I214" s="3" t="s">
        <v>35</v>
      </c>
      <c r="J214" s="3" t="s">
        <v>27</v>
      </c>
      <c r="K214" s="1" t="str">
        <f t="shared" si="31"/>
        <v>rue Barthélemy-Menn 19 Genève 4</v>
      </c>
      <c r="L214" s="2" t="str">
        <f t="shared" si="32"/>
        <v>{"fuzzy":"true","results":[]}</v>
      </c>
      <c r="M214" s="2" t="str">
        <f t="shared" si="33"/>
        <v>Adresse nicht eindeutig</v>
      </c>
      <c r="N214" s="2" t="str">
        <f t="shared" si="34"/>
        <v xml:space="preserve"> </v>
      </c>
      <c r="O214" s="2" t="str">
        <f t="shared" si="35"/>
        <v xml:space="preserve"> </v>
      </c>
      <c r="P214" s="2" t="str">
        <f t="shared" si="36"/>
        <v xml:space="preserve"> </v>
      </c>
      <c r="Q214" s="8" t="str">
        <f t="shared" si="37"/>
        <v xml:space="preserve"> </v>
      </c>
      <c r="R214" s="2" t="str">
        <f t="shared" si="38"/>
        <v/>
      </c>
    </row>
    <row r="215" spans="1:18" x14ac:dyDescent="0.2">
      <c r="A215" s="3" t="s">
        <v>1033</v>
      </c>
      <c r="B215" s="3" t="s">
        <v>1034</v>
      </c>
      <c r="C215" s="3" t="s">
        <v>1035</v>
      </c>
      <c r="D215" s="3" t="s">
        <v>21</v>
      </c>
      <c r="E215" s="3" t="s">
        <v>1036</v>
      </c>
      <c r="F215" s="3" t="s">
        <v>151</v>
      </c>
      <c r="G215" s="3" t="s">
        <v>1037</v>
      </c>
      <c r="H215" s="3" t="s">
        <v>1038</v>
      </c>
      <c r="I215" s="3" t="s">
        <v>435</v>
      </c>
      <c r="J215" s="3" t="s">
        <v>27</v>
      </c>
      <c r="K215" s="1" t="str">
        <f t="shared" si="31"/>
        <v>viale Officina 3 Bellinzona</v>
      </c>
      <c r="L215" s="2" t="str">
        <f t="shared" si="32"/>
        <v>{"results":[{"id":536772,"weight":5,"attrs":{"origin":"address","geom_quadindex":"032120003032111330111","zoomlevel":10,"featureId":"1627740_0","lon":9.026606559753418,"detail":"viale officina 3 6500 bellinzona 5002 bellinzona ch ti","rank":7,"geom_st_box2d":"BOX(722574.334857938 117399.700835093,722574.334857938 117399.700835093)","lat":46.1968879699707,"num":3,"y":722574.3125,"x":117399.703125,"label":"Viale Officina 3 &lt;b&gt;6500 Bellinzona&lt;/b&gt;"}}]}</v>
      </c>
      <c r="M215" s="2" t="str">
        <f t="shared" si="33"/>
        <v>722574.3125</v>
      </c>
      <c r="N215" s="2" t="str">
        <f t="shared" si="34"/>
        <v>117399.703125</v>
      </c>
      <c r="O215" s="2" t="str">
        <f t="shared" si="35"/>
        <v>9.026606559753418</v>
      </c>
      <c r="P215" s="2" t="str">
        <f t="shared" si="36"/>
        <v>46.1968879699707</v>
      </c>
      <c r="Q215" s="8" t="str">
        <f t="shared" si="37"/>
        <v>Karte</v>
      </c>
      <c r="R215" s="2" t="str">
        <f t="shared" si="38"/>
        <v/>
      </c>
    </row>
    <row r="216" spans="1:18" x14ac:dyDescent="0.2">
      <c r="A216" s="3" t="s">
        <v>1039</v>
      </c>
      <c r="B216" s="3" t="s">
        <v>1040</v>
      </c>
      <c r="C216" s="3" t="s">
        <v>20</v>
      </c>
      <c r="D216" s="3" t="s">
        <v>21</v>
      </c>
      <c r="E216" s="3" t="s">
        <v>1041</v>
      </c>
      <c r="F216" s="3" t="s">
        <v>40</v>
      </c>
      <c r="G216" s="3" t="s">
        <v>1042</v>
      </c>
      <c r="H216" s="3" t="s">
        <v>1043</v>
      </c>
      <c r="I216" s="3" t="s">
        <v>392</v>
      </c>
      <c r="J216" s="3" t="s">
        <v>27</v>
      </c>
      <c r="K216" s="1" t="str">
        <f t="shared" si="31"/>
        <v>Gäbrisstrasse  Gais</v>
      </c>
      <c r="L216" s="2" t="str">
        <f t="shared" si="32"/>
        <v>{"results":[{"id":1985207,"weight":3,"attrs":{"origin":"address","geom_quadindex":"030112023310210320200","zoomlevel":10,"featureId":"191849761_0","lon":9.469098091125488,"detail":"gaebrisstrasse  9056 gais 3022 gais ch ar","rank":7,"geom_st_box2d":"BOX(753354.810216233 248296.237506555,753354.810216233 248296.237506555)","lat":47.36764907836914,"num":0,"y":753354.8125,"x":248296.234375,"label":"G\u00e4brisstrasse  &lt;b&gt;9056 Gais&lt;/b&gt;"}},{"id":1985208,"weight":3,"attrs":{"origin":"address","geom_quadindex":"030112023310210323321","zoomlevel":10,"featureId":"191849762_0","lon":9.46917724609375,"detail":"gaebrisstrasse  9056 gais 3022 gais ch ar","rank":7,"geom_st_box2d":"BOX(753360.885432086 248291.536502099,753360.885432086 248291.536502099)","lat":47.36760330200195,"num":0,"y":753360.875,"x":248291.53125,"label":"G\u00e4brisstrasse  &lt;b&gt;9056 Gais&lt;/b&gt;"}},{"id":1985209,"weight":3,"attrs":{"origin":"address","geom_quadindex":"030112023231100211220","zoomlevel":10,"featureId":"496613_0","lon":9.46039867401123,"detail":"gaebrisstrasse 2 9056 gais 3022 gais ch ar","rank":7,"geom_st_box2d":"BOX(752706.384265469 247950.913583787,752706.384265469 247950.913583787)","lat":47.36469268798828,"num":2,"y":752706.375,"x":247950.90625,"label":"G\u00e4brisstrasse 2 &lt;b&gt;9056 Gais&lt;/b&gt;"}},{"id":1985210,"weight":3,"attrs":{"origin":"address","geom_quadindex":"030112023231100312122","zoomlevel":10,"featureId":"496614_0","lon":9.460569381713867,"detail":"gaebrisstrasse 4 9056 gais 3022 gais ch ar","rank":7,"geom_st_box2d":"BOX(752719.316434541 247948.69566782,752719.316434541 247948.69566782)","lat":47.36466979980469,"num":4,"y":752719.3125,"x":247948.703125,"label":"G\u00e4brisstrasse 4 &lt;b&gt;9056 Gais&lt;/b&gt;"}},{"id":1985211,"weight":3,"attrs":{"origin":"address","geom_quadindex":"030112023231112032033","zoomlevel":10,"featureId":"496616_0","lon":9.461137771606445,"detail":"gaebrisstrasse 8 9056 gais 3022 gais ch ar","rank":7,"geom_st_box2d":"BOX(752762.808958941 247926.875046029,752762.808958941 247926.875046029)","lat":47.364463806152344,"num":8,"y":752762.8125,"x":247926.875,"label":"G\u00e4brisstrasse 8 &lt;b&gt;9056 Gais&lt;/b&gt;"}},{"id":1985212,"weight":3,"attrs":{"origin":"address","geom_quadindex":"030112023213331132312","zoomlevel":10,"featureId":"191218911_0","lon":9.46176528930664,"detail":"gaebrisstrasse 11 9056 gais 3022 gais ch ar","rank":7,"geom_st_box2d":"BOX(752808.015841494 248013.826709643,752808.015841494 248013.826709643)","lat":47.365234375,"num":11,"y":752808.0,"x":248013.828125,"label":"G\u00e4brisstrasse 11 &lt;b&gt;9056 Gais&lt;/b&gt;"}},{"id":1985213,"weight":3,"attrs":{"origin":"address","geom_quadindex":"030112023302200222102","zoomlevel":10,"featureId":"191148230_0","lon":9.461869239807129,"detail":"gaebrisstrasse 13 9056 gais 3022 gais ch ar","rank":7,"geom_st_box2d":"BOX(752814.684075606 248059.695440498,752814.684075606 248059.695440498)","lat":47.36564636230469,"num":13,"y":752814.6875,"x":248059.703125,"label":"G\u00e4brisstrasse 13 &lt;b&gt;9056 Gais&lt;/b&gt;"}},{"id":1985214,"weight":3,"attrs":{"origin":"address","geom_quadindex":"030112023302221121303","zoomlevel":10,"featureId":"190299450_0","lon":9.46249008178711,"detail":"gaebrisstrasse 15 9056 gais 3022 gais ch ar","rank":7,"geom_st_box2d":"BOX(752862.644595485 248017.402978844,752862.644595485 248017.402978844)","lat":47.36525344848633,"num":15,"y":752862.625,"x":248017.40625,"label":"G\u00e4brisstrasse 15 &lt;b&gt;9056 Gais&lt;/b&gt;"}},{"id":1985215,"weight":3,"attrs":{"origin":"address","geom_quadindex":"030112023231111002310","zoomlevel":10,"featureId":"3039873_0","lon":9.461459159851074,"detail":"gaebrisstrasse 16 9056 gais 3022 gais ch ar","rank":7,"geom_st_box2d":"BOX(752786.148388358 247963.234929065,752786.148388358 247963.234929065)","lat":47.364784240722656,"num":16,"y":752786.125,"x":247963.234375,"label":"G\u00e4brisstrasse 16 &lt;b&gt;9056 Gais&lt;/b&gt;"}},{"id":1985216,"weight":3,"attrs":{"origin":"address","geom_quadindex":"030112023302223223202","zoomlevel":10,"featureId":"496617_0","lon":9.462252616882324,"detail":"gaebrisstrasse 18 9056 gais 3022 gais ch ar","rank":7,"geom_st_box2d":"BOX(752845.927221586 247969.77320596,752845.927221586 247969.77320596)","lat":47.364830017089844,"num":18,"y":752845.9375,"x":247969.765625,"label":"G\u00e4brisstrasse 18 &lt;b&gt;9056 Gais&lt;/b&gt;"}},{"id":1985217,"weight":3,"attrs":{"origin":"address","geom_quadindex":"030112023302201122130","zoomlevel":10,"featureId":"496619_0","lon":9.4624662399292,"detail":"gaebrisstrasse 19 9056 gais 3022 gais ch ar","rank":7,"geom_st_box2d":"BOX(752859.388726972 248073.652587611,752859.388726972 248073.652587611)","lat":47.365760803222656,"num":19,"y":752859.375,"x":248073.65625,"label":"G\u00e4brisstrasse 19 &lt;b&gt;9056 Gais&lt;/b&gt;"}},{"id":1985218,"weight":3,"attrs":{"origin":"address","geom_quadindex":"030112023302022332201","zoomlevel":10,"featureId":"496620_0","lon":9.462146759033203,"detail":"gaebrisstrasse 20 9056 gais 3022 gais ch ar","rank":7,"geom_st_box2d":"BOX(752834.940438197 248087.531364196,752834.940438197 248087.531364196)","lat":47.36589050292969,"num":20,"y":752834.9375,"x":248087.53125,"label":"G\u00e4brisstrasse 20 &lt;b&gt;9056 Gais&lt;/b&gt;"}},{"id":1985219,"weight":3,"attrs":{"origin":"address","geom_quadindex":"030112023302023300030","zoomlevel":10,"featureId":"496621_0","lon":9.462450981140137,"detail":"gaebrisstrasse 21 9056 gais 3022 gais ch ar","rank":7,"geom_st_box2d":"BOX(752857.617783059 248099.257407981,752857.617783059 248099.257407981)","lat":47.36599349975586,"num":21,"y":752857.625,"x":248099.25,"label":"G\u00e4brisstrasse 21 &lt;b&gt;9056 Gais&lt;/b&gt;"}},{"id":1985220,"weight":3,"attrs":{"origin":"address","geom_quadindex":"030112023302032013032","zoomlevel":10,"featureId":"496622_0","lon":9.462797164916992,"detail":"gaebrisstrasse 22 9056 gais 3022 gais ch ar","rank":7,"geom_st_box2d":"BOX(752883.459167622 248109.959475595,752883.459167622 248109.959475595)","lat":47.36608123779297,"num":22,"y":752883.4375,"x":248109.953125,"label":"G\u00e4brisstrasse 22 &lt;b&gt;9056 Gais&lt;/b&gt;"}},{"id":1985221,"weight":3,"attrs":{"origin":"address","geom_quadindex":"030112023302032231333","zoomlevel":10,"featureId":"496623_0","lon":9.46281909942627,"detail":"gaebrisstrasse 23 9056 gais 3022 gais ch ar","rank":7,"geom_st_box2d":"BOX(752885.696135153 248089.848621207,752885.696135153 248089.848621207)","lat":47.365901947021484,"num":23,"y":752885.6875,"x":248089.84375,"label":"G\u00e4brisstrasse 23 &lt;b&gt;9056 Gais&lt;/b&gt;"}},{"id":1985222,"weight":3,"attrs":{"origin":"address","geom_quadindex":"030112023303003220110","zoomlevel":10,"featureId":"496624_0","lon":9.465404510498047,"detail":"gaebrisstrasse 33 9056 gais 3022 gais ch ar","rank":7,"geom_st_box2d":"BOX(753079.399962724 248151.649249644,753079.399962724 248151.649249644)","lat":47.36641311645508,"num":33,"y":753079.375,"x":248151.65625,"label":"G\u00e4brisstrasse 33 &lt;b&gt;9056 Gais&lt;/b&gt;"}},{"id":1985223,"weight":3,"attrs":{"origin":"address","geom_quadindex":"030112023303012123311","zoomlevel":10,"featureId":"190636169_0","lon":9.466043472290039,"detail":"gaebrisstrasse 39 9056 gais 3022 gais ch ar","rank":7,"geom_st_box2d":"BOX(753127.456852608 248160.610889399,753127.456852608 248160.610889399)","lat":47.36648178100586,"num":39,"y":753127.4375,"x":248160.609375,"label":"G\u00e4brisstrasse 39 &lt;b&gt;9056 Gais&lt;/b&gt;"}},{"id":1985224,"weight":3,"attrs":{"origin":"address","geom_quadindex":"030112023303031020101","zoomlevel":10,"featureId":"496634_0","lon":9.466163635253906,"detail":"gaebrisstrasse 41 9056 gais 3022 gais ch ar","rank":7,"geom_st_box2d":"BOX(753137.15013513 248136.797995689,753137.15013513 248136.797995689)","lat":47.36626434326172,"num":41,"y":753137.125,"x":248136.796875,"label":"G\u00e4brisstrasse 41 &lt;b&gt;9056 Gais&lt;/b&gt;"}},{"id":1985225,"weight":3,"attrs":{"origin":"address","geom_quadindex":"030112023303031113021","zoomlevel":10,"featureId":"496635_1","lon":9.466480255126953,"detail":"gaebrisstrasse 41a 9056 gais 3022 gais ch ar","rank":7,"geom_st_box2d":"BOX(753161.01006755 248139.874826735,753161.01006755 248139.874826735)","lat":47.36628723144531,"num":41,"y":753161.0,"x":248139.875,"label":"G\u00e4brisstrasse 41a &lt;b&gt;9056 Gais&lt;/b&gt;"}},{"id":1985226,"weight":3,"attrs":{"origin":"address","geom_quadindex":"030112023303120203303","zoomlevel":10,"featureId":"101276832_0","lon":9.466596603393555,"detail":"gaebrisstrasse 42 9056 gais 3022 gais ch ar","rank":7,"geom_st_box2d":"BOX(753170.224359443 248123.669883518,753170.224359443 248123.669883518)","lat":47.36613845825195,"num":42,"y":753170.25,"x":248123.671875,"label":"G\u00e4brisstrasse 42 &lt;b&gt;9056 Gais&lt;/b&gt;"}},{"id":1985227,"weight":3,"attrs":{"origin":"address","geom_quadindex":"030112023303031113102","zoomlevel":10,"featureId":"496635_0","lon":9.466497421264648,"detail":"gaebrisstrasse 43 9056 gais 3022 gais ch ar","rank":7,"geom_st_box2d":"BOX(753162.282117923 248140.206816551,753162.282117923 248140.206816551)","lat":47.36629104614258,"num":43,"y":753162.3125,"x":248140.203125,"label":"G\u00e4brisstrasse 43 &lt;b&gt;9056 Gais&lt;/b&gt;"}},{"id":1985228,"weight":3,"attrs":{"origin":"address","geom_quadindex":"030112023303102102133","zoomlevel":10,"featureId":"190176908_0","lon":9.466771125793457,"detail":"gaebrisstrasse 43a 9056 gais 3022 gais ch ar","rank":7,"geom_st_box2d":"BOX(753182.292002598 248168.72949243,753182.292002598 248168.72949243)","lat":47.36654281616211,"num":43,"y":753182.3125,"x":248168.734375,"label":"G\u00e4brisstrasse 43a &lt;b&gt;9056 Gais&lt;/b&gt;"}},{"id":1985229,"weight":3,"attrs":{"origin":"address","geom_quadindex":"030112023303100333020","zoomlevel":10,"featureId":"496636_0","lon":9.466877937316895,"detail":"gaebrisstrasse 45 9056 gais 3022 gais ch ar","rank":7,"geom_st_box2d":"BOX(753190.105334284 248176.239391111,753190.105334284 248176.239391111)","lat":47.366607666015625,"num":45,"y":753190.125,"x":248176.234375,"label":"G\u00e4brisstrasse 45 &lt;b&gt;9056 Gais&lt;/b&gt;"}},{"id":1985230,"weight":3,"attrs":{"origin":"address","geom_quadindex":"030112023301323332332","zoomlevel":10,"featureId":"496637_0","lon":9.46725845336914,"detail":"gaebrisstrasse 46 9056 gais 3022 gais ch ar","rank":7,"geom_st_box2d":"BOX(753218.185528218 248203.212026241,753218.185528218 248203.212026241)","lat":47.366844177246094,"num":46,"y":753218.1875,"x":248203.21875,"label":"G\u00e4brisstrasse 46 &lt;b&gt;9056 Gais&lt;/b&gt;"}},{"id":1985231,"weight":3,"attrs":{"origin":"address","geom_quadindex":"030112023301332130013","zoomlevel":10,"featureId":"496638_0","lon":9.467635154724121,"detail":"gaebrisstrasse 47 9056 gais 3022 gais ch ar","rank":7,"geom_st_box2d":"BOX(753246.105695847 248224.51470122,753246.105695847 248224.51470122)","lat":47.367027282714844,"num":47,"y":753246.125,"x":248224.515625,"label":"G\u00e4brisstrasse 47 &lt;b&gt;9056 Gais&lt;/b&gt;"}},{"id":1985232,"weight":3,"attrs":{"origin":"address","geom_quadindex":"030112023303121023031","zoomlevel":10,"featureId":"496639_0","lon":9.466978073120117,"detail":"gaebrisstrasse 48 9056 gais 3022 gais ch ar","rank":7,"geom_st_box2d":"BOX(753198.839496401 248132.204647073,753198.839496401 248132.204647073)","lat":47.366207122802734,"num":48,"y":753198.8125,"x":248132.203125,"label":"G\u00e4brisstrasse 48 &lt;b&gt;9056 Gais&lt;/b&gt;"}},{"id":1985233,"weight":3,"attrs":{"origin":"address","geom_quadindex":"030112023303130001312","zoomlevel":10,"featureId":"3039872_0","lon":9.467384338378906,"detail":"gaebrisstrasse 50 9056 gais 3022 gais ch ar","rank":7,"geom_st_box2d":"BOX(753229.256709747 248142.211388722,753229.256709747 248142.211388722)","lat":47.36629104614258,"num":50,"y":753229.25,"x":248142.21875,"label":"G\u00e4brisstrasse 50 &lt;b&gt;9056 Gais&lt;/b&gt;"}},{"id":1985234,"weight":3,"attrs":{"origin":"address","geom_quadindex":"030112023303112030122","zoomlevel":10,"featureId":"3039876_0","lon":9.467426300048828,"detail":"gaebrisstrasse 51 9056 gais 3022 gais ch ar","rank":7,"geom_st_box2d":"BOX(753231.875902871 248164.936211776,753231.875902871 248164.936211776)","lat":47.36649703979492,"num":51,"y":753231.875,"x":248164.9375,"label":"G\u00e4brisstrasse 51 &lt;b&gt;9056 Gais&lt;/b&gt;"}},{"id":1985457,"weight":3,"attrs":{"origin":"address","geom_quadindex":"030112023303112322213","zoomlevel":10,"featureId":"3039871_0","lon":9.46751594543457,"detail":"gaebrisstrasse 52 9056 gais 3022 gais ch ar","rank":7,"geom_st_box2d":"BOX(753239.159104944 248145.454304616,753239.159104944 248145.454304616)","lat":47.36631774902344,"num":52,"y":753239.1875,"x":248145.453125,"label":"G\u00e4brisstrasse 52 &lt;b&gt;9056 Gais&lt;/b&gt;"}},{"id":1985458,"weight":3,"attrs":{"origin":"address","geom_quadindex":"030112023303111222213","zoomlevel":10,"featureId":"496640_0","lon":9.467720031738281,"detail":"gaebrisstrasse 53 9056 gais 3022 gais ch ar","rank":7,"geom_st_box2d":"BOX(753253.777790619 248175.143003676,753253.777790619 248175.143003676)","lat":47.366580963134766,"num":53,"y":753253.75,"x":248175.140625,"label":"G\u00e4brisstrasse 53 &lt;b&gt;9056 Gais&lt;/b&gt;"}},{"id":1985459,"weight":3,"attrs":{"origin":"address","geom_quadindex":"030112023303113112310","zoomlevel":10,"featureId":"191519411_0","lon":9.468025207519531,"detail":"gaebrisstrasse 54 9056 gais 3022 gais ch ar","rank":7,"geom_st_box2d":"BOX(753277.039659732 248167.962910502,753277.039659732 248167.962910502)","lat":47.366512298583984,"num":54,"y":753277.0625,"x":248167.96875,"label":"G\u00e4brisstrasse 54 &lt;b&gt;9056 Gais&lt;/b&gt;"}},{"id":1985460,"weight":3,"attrs":{"origin":"address","geom_quadindex":"030112023303111033220","zoomlevel":10,"featureId":"496641_0","lon":9.467851638793945,"detail":"gaebrisstrasse 55 9056 gais 3022 gais ch ar","rank":7,"geom_st_box2d":"BOX(753263.347218839 248189.329843527,753263.347218839 248189.329843527)","lat":47.36670684814453,"num":55,"y":753263.375,"x":248189.328125,"label":"G\u00e4brisstrasse 55 &lt;b&gt;9056 Gais&lt;/b&gt;"}},{"id":1985461,"weight":3,"attrs":{"origin":"address","geom_quadindex":"030112023301331333301","zoomlevel":10,"featureId":"496642_0","lon":9.46809196472168,"detail":"gaebrisstrasse 57 9056 gais 3022 gais ch ar","rank":7,"geom_st_box2d":"BOX(753280.351063052 248234.244417968,753280.351063052 248234.244417968)","lat":47.36710739135742,"num":57,"y":753280.375,"x":248234.25,"label":"G\u00e4brisstrasse 57 &lt;b&gt;9056 Gais&lt;/b&gt;"}},{"id":1985462,"weight":3,"attrs":{"origin":"address","geom_quadindex":"030112023312001003211","zoomlevel":10,"featureId":"496643_0","lon":9.468548774719238,"detail":"gaebrisstrasse 58 9056 gais 3022 gais ch ar","rank":7,"geom_st_box2d":"BOX(753315.820282674 248197.562458614,753315.820282674 248197.562458614)","lat":47.36676788330078,"num":58,"y":753315.8125,"x":248197.5625,"label":"G\u00e4brisstrasse 58 &lt;b&gt;9056 Gais&lt;/b&gt;"}},{"id":1985463,"weight":3,"attrs":{"origin":"address","geom_quadindex":"030112023310220131110","zoomlevel":10,"featureId":"496644_0","lon":9.468487739562988,"detail":"gaebrisstrasse 59 9056 gais 3022 gais ch ar","rank":7,"geom_st_box2d":"BOX(753309.77228739 248254.152091623,753309.77228739 248254.152091623)","lat":47.367279052734375,"num":59,"y":753309.75,"x":248254.15625,"label":"G\u00e4brisstrasse 59 &lt;b&gt;9056 Gais&lt;/b&gt;"}},{"id":1985464,"weight":3,"attrs":{"origin":"address","geom_quadindex":"030112023310223123221","zoomlevel":10,"featureId":"496645_0","lon":9.468738555908203,"detail":"gaebrisstrasse 60 9056 gais 3022 gais ch ar","rank":7,"geom_st_box2d":"BOX(753329.642905686 248218.315223932,753329.642905686 248218.315223932)","lat":47.36695098876953,"num":60,"y":753329.625,"x":248218.3125,"label":"G\u00e4brisstrasse 60 &lt;b&gt;9056 Gais&lt;/b&gt;"}},{"id":1985465,"weight":3,"attrs":{"origin":"address","geom_quadindex":"030112023310221130002","zoomlevel":10,"featureId":"496646_0","lon":9.468792915344238,"detail":"gaebrisstrasse 61 9056 gais 3022 gais ch ar","rank":7,"geom_st_box2d":"BOX(753332.825179849 248253.700950326,753332.825179849 248253.700950326)","lat":47.367271423339844,"num":61,"y":753332.8125,"x":248253.703125,"label":"G\u00e4brisstrasse 61 &lt;b&gt;9056 Gais&lt;/b&gt;"}},{"id":1985466,"weight":3,"attrs":{"origin":"address","geom_quadindex":"030112023310230122221","zoomlevel":10,"featureId":"101276819_0","lon":9.469086647033691,"detail":"gaebrisstrasse 62 9056 gais 3022 gais ch ar","rank":7,"geom_st_box2d":"BOX(753355.163020566 248247.705853448,753355.163020566 248247.705853448)","lat":47.367210388183594,"num":62,"y":753355.1875,"x":248247.703125,"label":"G\u00e4brisstrasse 62 &lt;b&gt;9056 Gais&lt;/b&gt;"}},{"id":1985467,"weight":3,"attrs":{"origin":"address","geom_quadindex":"030112023310203301311","zoomlevel":10,"featureId":"496647_0","lon":9.468791961669922,"detail":"gaebrisstrasse 63 9056 gais 3022 gais ch ar","rank":7,"geom_st_box2d":"BOX(753332.234243904 248274.085807828,753332.234243904 248274.085807828)","lat":47.367454528808594,"num":63,"y":753332.25,"x":248274.078125,"label":"G\u00e4brisstrasse 63 &lt;b&gt;9056 Gais&lt;/b&gt;"}},{"id":1985468,"weight":3,"attrs":{"origin":"address","geom_quadindex":"030112023310230111023","zoomlevel":10,"featureId":"101276826_0","lon":9.469236373901367,"detail":"gaebrisstrasse 64 9056 gais 3022 gais ch ar","rank":7,"geom_st_box2d":"BOX(753366.16049993 248259.904696732,753366.16049993 248259.904696732)","lat":47.36731719970703,"num":64,"y":753366.1875,"x":248259.90625,"label":"G\u00e4brisstrasse 64 &lt;b&gt;9056 Gais&lt;/b&gt;"}},{"id":1985469,"weight":3,"attrs":{"origin":"address","geom_quadindex":"030112023310212103101","zoomlevel":10,"featureId":"496648_0","lon":9.469170570373535,"detail":"gaebrisstrasse 65 9056 gais 3022 gais ch ar","rank":7,"geom_st_box2d":"BOX(753360.546399297 248287.004536858,753360.546399297 248287.004536858)","lat":47.36756134033203,"num":65,"y":753360.5625,"x":248287.0,"label":"G\u00e4brisstrasse 65 &lt;b&gt;9056 Gais&lt;/b&gt;"}},{"id":1985470,"weight":3,"attrs":{"origin":"address","geom_quadindex":"030112023310213122300","zoomlevel":10,"featureId":"101276820_0","lon":9.469502449035645,"detail":"gaebrisstrasse 66 9056 gais 3022 gais ch ar","rank":7,"geom_st_box2d":"BOX(753385.83234319 248278.167441504,753385.83234319 248278.167441504)","lat":47.36747741699219,"num":66,"y":753385.8125,"x":248278.171875,"label":"G\u00e4brisstrasse 66 &lt;b&gt;9056 Gais&lt;/b&gt;"}},{"id":1985471,"weight":3,"attrs":{"origin":"address","geom_quadindex":"030112023310310113220","zoomlevel":10,"featureId":"496650_0","lon":9.470800399780273,"detail":"gaebrisstrasse 70 9056 gais 3022 gais ch ar","rank":7,"geom_st_box2d":"BOX(753482.993279361 248313.771570825,753482.993279361 248313.771570825)","lat":47.367774963378906,"num":70,"y":753483.0,"x":248313.765625,"label":"G\u00e4brisstrasse 70 &lt;b&gt;9056 Gais&lt;/b&gt;"}},{"id":1985472,"weight":3,"attrs":{"origin":"address","geom_quadindex":"030112023131320202012","zoomlevel":10,"featureId":"496661_0","lon":9.472933769226074,"detail":"gaebrisstrasse 676 9056 gais 3022 gais ch ar","rank":7,"geom_st_box2d":"BOX(753633.893099714 248711.547651818,753633.893099714 248711.547651818)","lat":47.371315002441406,"num":676,"y":753633.875,"x":248711.546875,"label":"G\u00e4brisstrasse 676 &lt;b&gt;9056 Gais&lt;/b&gt;"}},{"id":1985473,"weight":3,"attrs":{"origin":"address","geom_quadindex":"030112023131333013310","zoomlevel":10,"featureId":"496660_0","lon":9.474260330200195,"detail":"gaebrisstrasse 1172 9056 gais 3022 gais ch ar","rank":7,"geom_st_box2d":"BOX(753734.536544125 248695.379854561,753734.536544125 248695.379854561)","lat":47.37114715576172,"num":1172,"y":753734.5625,"x":248695.375,"label":"G\u00e4brisstrasse 1172 &lt;b&gt;9056 Gais&lt;/b&gt;"}}]}</v>
      </c>
      <c r="M216" s="2" t="str">
        <f t="shared" si="33"/>
        <v>753354.8125</v>
      </c>
      <c r="N216" s="2" t="str">
        <f t="shared" si="34"/>
        <v>248296.234375</v>
      </c>
      <c r="O216" s="2" t="str">
        <f t="shared" si="35"/>
        <v>9.469098091125488</v>
      </c>
      <c r="P216" s="2" t="str">
        <f t="shared" si="36"/>
        <v>47.36764907836914</v>
      </c>
      <c r="Q216" s="8" t="str">
        <f t="shared" si="37"/>
        <v>Karte</v>
      </c>
      <c r="R216" s="2" t="str">
        <f t="shared" si="38"/>
        <v>uU mehrere Adressen</v>
      </c>
    </row>
    <row r="217" spans="1:18" x14ac:dyDescent="0.2">
      <c r="A217" s="3" t="s">
        <v>1044</v>
      </c>
      <c r="B217" s="3" t="s">
        <v>1040</v>
      </c>
      <c r="C217" s="3" t="s">
        <v>292</v>
      </c>
      <c r="D217" s="3" t="s">
        <v>21</v>
      </c>
      <c r="E217" s="3" t="s">
        <v>1041</v>
      </c>
      <c r="F217" s="3" t="s">
        <v>40</v>
      </c>
      <c r="G217" s="3" t="s">
        <v>1042</v>
      </c>
      <c r="H217" s="3" t="s">
        <v>1043</v>
      </c>
      <c r="I217" s="3" t="s">
        <v>392</v>
      </c>
      <c r="J217" s="3" t="s">
        <v>27</v>
      </c>
      <c r="K217" s="1" t="str">
        <f t="shared" si="31"/>
        <v>Gäbrisstrasse  Gais</v>
      </c>
      <c r="L217" s="2" t="str">
        <f t="shared" si="32"/>
        <v>{"results":[{"id":1985207,"weight":3,"attrs":{"origin":"address","geom_quadindex":"030112023310210320200","zoomlevel":10,"featureId":"191849761_0","lon":9.469098091125488,"detail":"gaebrisstrasse  9056 gais 3022 gais ch ar","rank":7,"geom_st_box2d":"BOX(753354.810216233 248296.237506555,753354.810216233 248296.237506555)","lat":47.36764907836914,"num":0,"y":753354.8125,"x":248296.234375,"label":"G\u00e4brisstrasse  &lt;b&gt;9056 Gais&lt;/b&gt;"}},{"id":1985208,"weight":3,"attrs":{"origin":"address","geom_quadindex":"030112023310210323321","zoomlevel":10,"featureId":"191849762_0","lon":9.46917724609375,"detail":"gaebrisstrasse  9056 gais 3022 gais ch ar","rank":7,"geom_st_box2d":"BOX(753360.885432086 248291.536502099,753360.885432086 248291.536502099)","lat":47.36760330200195,"num":0,"y":753360.875,"x":248291.53125,"label":"G\u00e4brisstrasse  &lt;b&gt;9056 Gais&lt;/b&gt;"}},{"id":1985209,"weight":3,"attrs":{"origin":"address","geom_quadindex":"030112023231100211220","zoomlevel":10,"featureId":"496613_0","lon":9.46039867401123,"detail":"gaebrisstrasse 2 9056 gais 3022 gais ch ar","rank":7,"geom_st_box2d":"BOX(752706.384265469 247950.913583787,752706.384265469 247950.913583787)","lat":47.36469268798828,"num":2,"y":752706.375,"x":247950.90625,"label":"G\u00e4brisstrasse 2 &lt;b&gt;9056 Gais&lt;/b&gt;"}},{"id":1985210,"weight":3,"attrs":{"origin":"address","geom_quadindex":"030112023231100312122","zoomlevel":10,"featureId":"496614_0","lon":9.460569381713867,"detail":"gaebrisstrasse 4 9056 gais 3022 gais ch ar","rank":7,"geom_st_box2d":"BOX(752719.316434541 247948.69566782,752719.316434541 247948.69566782)","lat":47.36466979980469,"num":4,"y":752719.3125,"x":247948.703125,"label":"G\u00e4brisstrasse 4 &lt;b&gt;9056 Gais&lt;/b&gt;"}},{"id":1985211,"weight":3,"attrs":{"origin":"address","geom_quadindex":"030112023231112032033","zoomlevel":10,"featureId":"496616_0","lon":9.461137771606445,"detail":"gaebrisstrasse 8 9056 gais 3022 gais ch ar","rank":7,"geom_st_box2d":"BOX(752762.808958941 247926.875046029,752762.808958941 247926.875046029)","lat":47.364463806152344,"num":8,"y":752762.8125,"x":247926.875,"label":"G\u00e4brisstrasse 8 &lt;b&gt;9056 Gais&lt;/b&gt;"}},{"id":1985212,"weight":3,"attrs":{"origin":"address","geom_quadindex":"030112023213331132312","zoomlevel":10,"featureId":"191218911_0","lon":9.46176528930664,"detail":"gaebrisstrasse 11 9056 gais 3022 gais ch ar","rank":7,"geom_st_box2d":"BOX(752808.015841494 248013.826709643,752808.015841494 248013.826709643)","lat":47.365234375,"num":11,"y":752808.0,"x":248013.828125,"label":"G\u00e4brisstrasse 11 &lt;b&gt;9056 Gais&lt;/b&gt;"}},{"id":1985213,"weight":3,"attrs":{"origin":"address","geom_quadindex":"030112023302200222102","zoomlevel":10,"featureId":"191148230_0","lon":9.461869239807129,"detail":"gaebrisstrasse 13 9056 gais 3022 gais ch ar","rank":7,"geom_st_box2d":"BOX(752814.684075606 248059.695440498,752814.684075606 248059.695440498)","lat":47.36564636230469,"num":13,"y":752814.6875,"x":248059.703125,"label":"G\u00e4brisstrasse 13 &lt;b&gt;9056 Gais&lt;/b&gt;"}},{"id":1985214,"weight":3,"attrs":{"origin":"address","geom_quadindex":"030112023302221121303","zoomlevel":10,"featureId":"190299450_0","lon":9.46249008178711,"detail":"gaebrisstrasse 15 9056 gais 3022 gais ch ar","rank":7,"geom_st_box2d":"BOX(752862.644595485 248017.402978844,752862.644595485 248017.402978844)","lat":47.36525344848633,"num":15,"y":752862.625,"x":248017.40625,"label":"G\u00e4brisstrasse 15 &lt;b&gt;9056 Gais&lt;/b&gt;"}},{"id":1985215,"weight":3,"attrs":{"origin":"address","geom_quadindex":"030112023231111002310","zoomlevel":10,"featureId":"3039873_0","lon":9.461459159851074,"detail":"gaebrisstrasse 16 9056 gais 3022 gais ch ar","rank":7,"geom_st_box2d":"BOX(752786.148388358 247963.234929065,752786.148388358 247963.234929065)","lat":47.364784240722656,"num":16,"y":752786.125,"x":247963.234375,"label":"G\u00e4brisstrasse 16 &lt;b&gt;9056 Gais&lt;/b&gt;"}},{"id":1985216,"weight":3,"attrs":{"origin":"address","geom_quadindex":"030112023302223223202","zoomlevel":10,"featureId":"496617_0","lon":9.462252616882324,"detail":"gaebrisstrasse 18 9056 gais 3022 gais ch ar","rank":7,"geom_st_box2d":"BOX(752845.927221586 247969.77320596,752845.927221586 247969.77320596)","lat":47.364830017089844,"num":18,"y":752845.9375,"x":247969.765625,"label":"G\u00e4brisstrasse 18 &lt;b&gt;9056 Gais&lt;/b&gt;"}},{"id":1985217,"weight":3,"attrs":{"origin":"address","geom_quadindex":"030112023302201122130","zoomlevel":10,"featureId":"496619_0","lon":9.4624662399292,"detail":"gaebrisstrasse 19 9056 gais 3022 gais ch ar","rank":7,"geom_st_box2d":"BOX(752859.388726972 248073.652587611,752859.388726972 248073.652587611)","lat":47.365760803222656,"num":19,"y":752859.375,"x":248073.65625,"label":"G\u00e4brisstrasse 19 &lt;b&gt;9056 Gais&lt;/b&gt;"}},{"id":1985218,"weight":3,"attrs":{"origin":"address","geom_quadindex":"030112023302022332201","zoomlevel":10,"featureId":"496620_0","lon":9.462146759033203,"detail":"gaebrisstrasse 20 9056 gais 3022 gais ch ar","rank":7,"geom_st_box2d":"BOX(752834.940438197 248087.531364196,752834.940438197 248087.531364196)","lat":47.36589050292969,"num":20,"y":752834.9375,"x":248087.53125,"label":"G\u00e4brisstrasse 20 &lt;b&gt;9056 Gais&lt;/b&gt;"}},{"id":1985219,"weight":3,"attrs":{"origin":"address","geom_quadindex":"030112023302023300030","zoomlevel":10,"featureId":"496621_0","lon":9.462450981140137,"detail":"gaebrisstrasse 21 9056 gais 3022 gais ch ar","rank":7,"geom_st_box2d":"BOX(752857.617783059 248099.257407981,752857.617783059 248099.257407981)","lat":47.36599349975586,"num":21,"y":752857.625,"x":248099.25,"label":"G\u00e4brisstrasse 21 &lt;b&gt;9056 Gais&lt;/b&gt;"}},{"id":1985220,"weight":3,"attrs":{"origin":"address","geom_quadindex":"030112023302032013032","zoomlevel":10,"featureId":"496622_0","lon":9.462797164916992,"detail":"gaebrisstrasse 22 9056 gais 3022 gais ch ar","rank":7,"geom_st_box2d":"BOX(752883.459167622 248109.959475595,752883.459167622 248109.959475595)","lat":47.36608123779297,"num":22,"y":752883.4375,"x":248109.953125,"label":"G\u00e4brisstrasse 22 &lt;b&gt;9056 Gais&lt;/b&gt;"}},{"id":1985221,"weight":3,"attrs":{"origin":"address","geom_quadindex":"030112023302032231333","zoomlevel":10,"featureId":"496623_0","lon":9.46281909942627,"detail":"gaebrisstrasse 23 9056 gais 3022 gais ch ar","rank":7,"geom_st_box2d":"BOX(752885.696135153 248089.848621207,752885.696135153 248089.848621207)","lat":47.365901947021484,"num":23,"y":752885.6875,"x":248089.84375,"label":"G\u00e4brisstrasse 23 &lt;b&gt;9056 Gais&lt;/b&gt;"}},{"id":1985222,"weight":3,"attrs":{"origin":"address","geom_quadindex":"030112023303003220110","zoomlevel":10,"featureId":"496624_0","lon":9.465404510498047,"detail":"gaebrisstrasse 33 9056 gais 3022 gais ch ar","rank":7,"geom_st_box2d":"BOX(753079.399962724 248151.649249644,753079.399962724 248151.649249644)","lat":47.36641311645508,"num":33,"y":753079.375,"x":248151.65625,"label":"G\u00e4brisstrasse 33 &lt;b&gt;9056 Gais&lt;/b&gt;"}},{"id":1985223,"weight":3,"attrs":{"origin":"address","geom_quadindex":"030112023303012123311","zoomlevel":10,"featureId":"190636169_0","lon":9.466043472290039,"detail":"gaebrisstrasse 39 9056 gais 3022 gais ch ar","rank":7,"geom_st_box2d":"BOX(753127.456852608 248160.610889399,753127.456852608 248160.610889399)","lat":47.36648178100586,"num":39,"y":753127.4375,"x":248160.609375,"label":"G\u00e4brisstrasse 39 &lt;b&gt;9056 Gais&lt;/b&gt;"}},{"id":1985224,"weight":3,"attrs":{"origin":"address","geom_quadindex":"030112023303031020101","zoomlevel":10,"featureId":"496634_0","lon":9.466163635253906,"detail":"gaebrisstrasse 41 9056 gais 3022 gais ch ar","rank":7,"geom_st_box2d":"BOX(753137.15013513 248136.797995689,753137.15013513 248136.797995689)","lat":47.36626434326172,"num":41,"y":753137.125,"x":248136.796875,"label":"G\u00e4brisstrasse 41 &lt;b&gt;9056 Gais&lt;/b&gt;"}},{"id":1985225,"weight":3,"attrs":{"origin":"address","geom_quadindex":"030112023303031113021","zoomlevel":10,"featureId":"496635_1","lon":9.466480255126953,"detail":"gaebrisstrasse 41a 9056 gais 3022 gais ch ar","rank":7,"geom_st_box2d":"BOX(753161.01006755 248139.874826735,753161.01006755 248139.874826735)","lat":47.36628723144531,"num":41,"y":753161.0,"x":248139.875,"label":"G\u00e4brisstrasse 41a &lt;b&gt;9056 Gais&lt;/b&gt;"}},{"id":1985226,"weight":3,"attrs":{"origin":"address","geom_quadindex":"030112023303120203303","zoomlevel":10,"featureId":"101276832_0","lon":9.466596603393555,"detail":"gaebrisstrasse 42 9056 gais 3022 gais ch ar","rank":7,"geom_st_box2d":"BOX(753170.224359443 248123.669883518,753170.224359443 248123.669883518)","lat":47.36613845825195,"num":42,"y":753170.25,"x":248123.671875,"label":"G\u00e4brisstrasse 42 &lt;b&gt;9056 Gais&lt;/b&gt;"}},{"id":1985227,"weight":3,"attrs":{"origin":"address","geom_quadindex":"030112023303031113102","zoomlevel":10,"featureId":"496635_0","lon":9.466497421264648,"detail":"gaebrisstrasse 43 9056 gais 3022 gais ch ar","rank":7,"geom_st_box2d":"BOX(753162.282117923 248140.206816551,753162.282117923 248140.206816551)","lat":47.36629104614258,"num":43,"y":753162.3125,"x":248140.203125,"label":"G\u00e4brisstrasse 43 &lt;b&gt;9056 Gais&lt;/b&gt;"}},{"id":1985228,"weight":3,"attrs":{"origin":"address","geom_quadindex":"030112023303102102133","zoomlevel":10,"featureId":"190176908_0","lon":9.466771125793457,"detail":"gaebrisstrasse 43a 9056 gais 3022 gais ch ar","rank":7,"geom_st_box2d":"BOX(753182.292002598 248168.72949243,753182.292002598 248168.72949243)","lat":47.36654281616211,"num":43,"y":753182.3125,"x":248168.734375,"label":"G\u00e4brisstrasse 43a &lt;b&gt;9056 Gais&lt;/b&gt;"}},{"id":1985229,"weight":3,"attrs":{"origin":"address","geom_quadindex":"030112023303100333020","zoomlevel":10,"featureId":"496636_0","lon":9.466877937316895,"detail":"gaebrisstrasse 45 9056 gais 3022 gais ch ar","rank":7,"geom_st_box2d":"BOX(753190.105334284 248176.239391111,753190.105334284 248176.239391111)","lat":47.366607666015625,"num":45,"y":753190.125,"x":248176.234375,"label":"G\u00e4brisstrasse 45 &lt;b&gt;9056 Gais&lt;/b&gt;"}},{"id":1985230,"weight":3,"attrs":{"origin":"address","geom_quadindex":"030112023301323332332","zoomlevel":10,"featureId":"496637_0","lon":9.46725845336914,"detail":"gaebrisstrasse 46 9056 gais 3022 gais ch ar","rank":7,"geom_st_box2d":"BOX(753218.185528218 248203.212026241,753218.185528218 248203.212026241)","lat":47.366844177246094,"num":46,"y":753218.1875,"x":248203.21875,"label":"G\u00e4brisstrasse 46 &lt;b&gt;9056 Gais&lt;/b&gt;"}},{"id":1985231,"weight":3,"attrs":{"origin":"address","geom_quadindex":"030112023301332130013","zoomlevel":10,"featureId":"496638_0","lon":9.467635154724121,"detail":"gaebrisstrasse 47 9056 gais 3022 gais ch ar","rank":7,"geom_st_box2d":"BOX(753246.105695847 248224.51470122,753246.105695847 248224.51470122)","lat":47.367027282714844,"num":47,"y":753246.125,"x":248224.515625,"label":"G\u00e4brisstrasse 47 &lt;b&gt;9056 Gais&lt;/b&gt;"}},{"id":1985232,"weight":3,"attrs":{"origin":"address","geom_quadindex":"030112023303121023031","zoomlevel":10,"featureId":"496639_0","lon":9.466978073120117,"detail":"gaebrisstrasse 48 9056 gais 3022 gais ch ar","rank":7,"geom_st_box2d":"BOX(753198.839496401 248132.204647073,753198.839496401 248132.204647073)","lat":47.366207122802734,"num":48,"y":753198.8125,"x":248132.203125,"label":"G\u00e4brisstrasse 48 &lt;b&gt;9056 Gais&lt;/b&gt;"}},{"id":1985233,"weight":3,"attrs":{"origin":"address","geom_quadindex":"030112023303130001312","zoomlevel":10,"featureId":"3039872_0","lon":9.467384338378906,"detail":"gaebrisstrasse 50 9056 gais 3022 gais ch ar","rank":7,"geom_st_box2d":"BOX(753229.256709747 248142.211388722,753229.256709747 248142.211388722)","lat":47.36629104614258,"num":50,"y":753229.25,"x":248142.21875,"label":"G\u00e4brisstrasse 50 &lt;b&gt;9056 Gais&lt;/b&gt;"}},{"id":1985234,"weight":3,"attrs":{"origin":"address","geom_quadindex":"030112023303112030122","zoomlevel":10,"featureId":"3039876_0","lon":9.467426300048828,"detail":"gaebrisstrasse 51 9056 gais 3022 gais ch ar","rank":7,"geom_st_box2d":"BOX(753231.875902871 248164.936211776,753231.875902871 248164.936211776)","lat":47.36649703979492,"num":51,"y":753231.875,"x":248164.9375,"label":"G\u00e4brisstrasse 51 &lt;b&gt;9056 Gais&lt;/b&gt;"}},{"id":1985457,"weight":3,"attrs":{"origin":"address","geom_quadindex":"030112023303112322213","zoomlevel":10,"featureId":"3039871_0","lon":9.46751594543457,"detail":"gaebrisstrasse 52 9056 gais 3022 gais ch ar","rank":7,"geom_st_box2d":"BOX(753239.159104944 248145.454304616,753239.159104944 248145.454304616)","lat":47.36631774902344,"num":52,"y":753239.1875,"x":248145.453125,"label":"G\u00e4brisstrasse 52 &lt;b&gt;9056 Gais&lt;/b&gt;"}},{"id":1985458,"weight":3,"attrs":{"origin":"address","geom_quadindex":"030112023303111222213","zoomlevel":10,"featureId":"496640_0","lon":9.467720031738281,"detail":"gaebrisstrasse 53 9056 gais 3022 gais ch ar","rank":7,"geom_st_box2d":"BOX(753253.777790619 248175.143003676,753253.777790619 248175.143003676)","lat":47.366580963134766,"num":53,"y":753253.75,"x":248175.140625,"label":"G\u00e4brisstrasse 53 &lt;b&gt;9056 Gais&lt;/b&gt;"}},{"id":1985459,"weight":3,"attrs":{"origin":"address","geom_quadindex":"030112023303113112310","zoomlevel":10,"featureId":"191519411_0","lon":9.468025207519531,"detail":"gaebrisstrasse 54 9056 gais 3022 gais ch ar","rank":7,"geom_st_box2d":"BOX(753277.039659732 248167.962910502,753277.039659732 248167.962910502)","lat":47.366512298583984,"num":54,"y":753277.0625,"x":248167.96875,"label":"G\u00e4brisstrasse 54 &lt;b&gt;9056 Gais&lt;/b&gt;"}},{"id":1985460,"weight":3,"attrs":{"origin":"address","geom_quadindex":"030112023303111033220","zoomlevel":10,"featureId":"496641_0","lon":9.467851638793945,"detail":"gaebrisstrasse 55 9056 gais 3022 gais ch ar","rank":7,"geom_st_box2d":"BOX(753263.347218839 248189.329843527,753263.347218839 248189.329843527)","lat":47.36670684814453,"num":55,"y":753263.375,"x":248189.328125,"label":"G\u00e4brisstrasse 55 &lt;b&gt;9056 Gais&lt;/b&gt;"}},{"id":1985461,"weight":3,"attrs":{"origin":"address","geom_quadindex":"030112023301331333301","zoomlevel":10,"featureId":"496642_0","lon":9.46809196472168,"detail":"gaebrisstrasse 57 9056 gais 3022 gais ch ar","rank":7,"geom_st_box2d":"BOX(753280.351063052 248234.244417968,753280.351063052 248234.244417968)","lat":47.36710739135742,"num":57,"y":753280.375,"x":248234.25,"label":"G\u00e4brisstrasse 57 &lt;b&gt;9056 Gais&lt;/b&gt;"}},{"id":1985462,"weight":3,"attrs":{"origin":"address","geom_quadindex":"030112023312001003211","zoomlevel":10,"featureId":"496643_0","lon":9.468548774719238,"detail":"gaebrisstrasse 58 9056 gais 3022 gais ch ar","rank":7,"geom_st_box2d":"BOX(753315.820282674 248197.562458614,753315.820282674 248197.562458614)","lat":47.36676788330078,"num":58,"y":753315.8125,"x":248197.5625,"label":"G\u00e4brisstrasse 58 &lt;b&gt;9056 Gais&lt;/b&gt;"}},{"id":1985463,"weight":3,"attrs":{"origin":"address","geom_quadindex":"030112023310220131110","zoomlevel":10,"featureId":"496644_0","lon":9.468487739562988,"detail":"gaebrisstrasse 59 9056 gais 3022 gais ch ar","rank":7,"geom_st_box2d":"BOX(753309.77228739 248254.152091623,753309.77228739 248254.152091623)","lat":47.367279052734375,"num":59,"y":753309.75,"x":248254.15625,"label":"G\u00e4brisstrasse 59 &lt;b&gt;9056 Gais&lt;/b&gt;"}},{"id":1985464,"weight":3,"attrs":{"origin":"address","geom_quadindex":"030112023310223123221","zoomlevel":10,"featureId":"496645_0","lon":9.468738555908203,"detail":"gaebrisstrasse 60 9056 gais 3022 gais ch ar","rank":7,"geom_st_box2d":"BOX(753329.642905686 248218.315223932,753329.642905686 248218.315223932)","lat":47.36695098876953,"num":60,"y":753329.625,"x":248218.3125,"label":"G\u00e4brisstrasse 60 &lt;b&gt;9056 Gais&lt;/b&gt;"}},{"id":1985465,"weight":3,"attrs":{"origin":"address","geom_quadindex":"030112023310221130002","zoomlevel":10,"featureId":"496646_0","lon":9.468792915344238,"detail":"gaebrisstrasse 61 9056 gais 3022 gais ch ar","rank":7,"geom_st_box2d":"BOX(753332.825179849 248253.700950326,753332.825179849 248253.700950326)","lat":47.367271423339844,"num":61,"y":753332.8125,"x":248253.703125,"label":"G\u00e4brisstrasse 61 &lt;b&gt;9056 Gais&lt;/b&gt;"}},{"id":1985466,"weight":3,"attrs":{"origin":"address","geom_quadindex":"030112023310230122221","zoomlevel":10,"featureId":"101276819_0","lon":9.469086647033691,"detail":"gaebrisstrasse 62 9056 gais 3022 gais ch ar","rank":7,"geom_st_box2d":"BOX(753355.163020566 248247.705853448,753355.163020566 248247.705853448)","lat":47.367210388183594,"num":62,"y":753355.1875,"x":248247.703125,"label":"G\u00e4brisstrasse 62 &lt;b&gt;9056 Gais&lt;/b&gt;"}},{"id":1985467,"weight":3,"attrs":{"origin":"address","geom_quadindex":"030112023310203301311","zoomlevel":10,"featureId":"496647_0","lon":9.468791961669922,"detail":"gaebrisstrasse 63 9056 gais 3022 gais ch ar","rank":7,"geom_st_box2d":"BOX(753332.234243904 248274.085807828,753332.234243904 248274.085807828)","lat":47.367454528808594,"num":63,"y":753332.25,"x":248274.078125,"label":"G\u00e4brisstrasse 63 &lt;b&gt;9056 Gais&lt;/b&gt;"}},{"id":1985468,"weight":3,"attrs":{"origin":"address","geom_quadindex":"030112023310230111023","zoomlevel":10,"featureId":"101276826_0","lon":9.469236373901367,"detail":"gaebrisstrasse 64 9056 gais 3022 gais ch ar","rank":7,"geom_st_box2d":"BOX(753366.16049993 248259.904696732,753366.16049993 248259.904696732)","lat":47.36731719970703,"num":64,"y":753366.1875,"x":248259.90625,"label":"G\u00e4brisstrasse 64 &lt;b&gt;9056 Gais&lt;/b&gt;"}},{"id":1985469,"weight":3,"attrs":{"origin":"address","geom_quadindex":"030112023310212103101","zoomlevel":10,"featureId":"496648_0","lon":9.469170570373535,"detail":"gaebrisstrasse 65 9056 gais 3022 gais ch ar","rank":7,"geom_st_box2d":"BOX(753360.546399297 248287.004536858,753360.546399297 248287.004536858)","lat":47.36756134033203,"num":65,"y":753360.5625,"x":248287.0,"label":"G\u00e4brisstrasse 65 &lt;b&gt;9056 Gais&lt;/b&gt;"}},{"id":1985470,"weight":3,"attrs":{"origin":"address","geom_quadindex":"030112023310213122300","zoomlevel":10,"featureId":"101276820_0","lon":9.469502449035645,"detail":"gaebrisstrasse 66 9056 gais 3022 gais ch ar","rank":7,"geom_st_box2d":"BOX(753385.83234319 248278.167441504,753385.83234319 248278.167441504)","lat":47.36747741699219,"num":66,"y":753385.8125,"x":248278.171875,"label":"G\u00e4brisstrasse 66 &lt;b&gt;9056 Gais&lt;/b&gt;"}},{"id":1985471,"weight":3,"attrs":{"origin":"address","geom_quadindex":"030112023310310113220","zoomlevel":10,"featureId":"496650_0","lon":9.470800399780273,"detail":"gaebrisstrasse 70 9056 gais 3022 gais ch ar","rank":7,"geom_st_box2d":"BOX(753482.993279361 248313.771570825,753482.993279361 248313.771570825)","lat":47.367774963378906,"num":70,"y":753483.0,"x":248313.765625,"label":"G\u00e4brisstrasse 70 &lt;b&gt;9056 Gais&lt;/b&gt;"}},{"id":1985472,"weight":3,"attrs":{"origin":"address","geom_quadindex":"030112023131320202012","zoomlevel":10,"featureId":"496661_0","lon":9.472933769226074,"detail":"gaebrisstrasse 676 9056 gais 3022 gais ch ar","rank":7,"geom_st_box2d":"BOX(753633.893099714 248711.547651818,753633.893099714 248711.547651818)","lat":47.371315002441406,"num":676,"y":753633.875,"x":248711.546875,"label":"G\u00e4brisstrasse 676 &lt;b&gt;9056 Gais&lt;/b&gt;"}},{"id":1985473,"weight":3,"attrs":{"origin":"address","geom_quadindex":"030112023131333013310","zoomlevel":10,"featureId":"496660_0","lon":9.474260330200195,"detail":"gaebrisstrasse 1172 9056 gais 3022 gais ch ar","rank":7,"geom_st_box2d":"BOX(753734.536544125 248695.379854561,753734.536544125 248695.379854561)","lat":47.37114715576172,"num":1172,"y":753734.5625,"x":248695.375,"label":"G\u00e4brisstrasse 1172 &lt;b&gt;9056 Gais&lt;/b&gt;"}}]}</v>
      </c>
      <c r="M217" s="2" t="str">
        <f t="shared" si="33"/>
        <v>753354.8125</v>
      </c>
      <c r="N217" s="2" t="str">
        <f t="shared" si="34"/>
        <v>248296.234375</v>
      </c>
      <c r="O217" s="2" t="str">
        <f t="shared" si="35"/>
        <v>9.469098091125488</v>
      </c>
      <c r="P217" s="2" t="str">
        <f t="shared" si="36"/>
        <v>47.36764907836914</v>
      </c>
      <c r="Q217" s="8" t="str">
        <f t="shared" si="37"/>
        <v>Karte</v>
      </c>
      <c r="R217" s="2" t="str">
        <f t="shared" si="38"/>
        <v>uU mehrere Adressen</v>
      </c>
    </row>
    <row r="218" spans="1:18" x14ac:dyDescent="0.2">
      <c r="A218" s="3" t="s">
        <v>1045</v>
      </c>
      <c r="B218" s="3" t="s">
        <v>1046</v>
      </c>
      <c r="C218" s="3" t="s">
        <v>20</v>
      </c>
      <c r="D218" s="3" t="s">
        <v>21</v>
      </c>
      <c r="E218" s="3" t="s">
        <v>1047</v>
      </c>
      <c r="F218" s="3" t="s">
        <v>1048</v>
      </c>
      <c r="G218" s="3" t="s">
        <v>1049</v>
      </c>
      <c r="H218" s="3" t="s">
        <v>76</v>
      </c>
      <c r="I218" s="3" t="s">
        <v>77</v>
      </c>
      <c r="J218" s="3" t="s">
        <v>27</v>
      </c>
      <c r="K218" s="1" t="str">
        <f t="shared" si="31"/>
        <v>Burgfelderstrasse 101 Basel</v>
      </c>
      <c r="L218" s="2" t="str">
        <f t="shared" si="32"/>
        <v>{"results":[{"id":410153,"weight":4,"attrs":{"origin":"address","geom_quadindex":"021100101222101310222","zoomlevel":10,"featureId":"243057635_0","lon":7.5654449462890625,"detail":"burgfelderstrasse 101 4055 basel 2701 basel ch bs","rank":7,"geom_st_box2d":"BOX(609543.556529403 268341.132095565,609543.556529403 268341.132095565)","lat":47.56571578979492,"num":101,"y":609543.5625,"x":268341.125,"label":"Burgfelderstrasse 101 &lt;b&gt;4055 Basel&lt;/b&gt;"}},{"id":410312,"weight":4,"attrs":{"origin":"address","geom_quadindex":"021100101222032232322","zoomlevel":10,"featureId":"243054241_0","lon":7.564107418060303,"detail":"burgfelderstrasse 101.14 4055 basel 2701 basel ch bs","rank":7,"geom_st_box2d":"BOX(609443.049650682 268242.555671954,609443.049650682 268242.555671954)","lat":47.5648307800293,"num":10114,"y":609443.0625,"x":268242.5625,"label":"Burgfelderstrasse 101.14 &lt;b&gt;4055 Basel&lt;/b&gt;"}}]}</v>
      </c>
      <c r="M218" s="2" t="str">
        <f t="shared" si="33"/>
        <v>609543.5625</v>
      </c>
      <c r="N218" s="2" t="str">
        <f t="shared" si="34"/>
        <v>268341.125</v>
      </c>
      <c r="O218" s="2" t="str">
        <f t="shared" si="35"/>
        <v>7.5654449462890625</v>
      </c>
      <c r="P218" s="2" t="str">
        <f t="shared" si="36"/>
        <v>47.56571578979492</v>
      </c>
      <c r="Q218" s="8" t="str">
        <f t="shared" si="37"/>
        <v>Karte</v>
      </c>
      <c r="R218" s="2" t="str">
        <f t="shared" si="38"/>
        <v>uU mehrere Adressen</v>
      </c>
    </row>
    <row r="219" spans="1:18" x14ac:dyDescent="0.2">
      <c r="A219" s="3" t="s">
        <v>1050</v>
      </c>
      <c r="B219" s="3" t="s">
        <v>1046</v>
      </c>
      <c r="C219" s="3" t="s">
        <v>292</v>
      </c>
      <c r="D219" s="3" t="s">
        <v>21</v>
      </c>
      <c r="E219" s="3" t="s">
        <v>1047</v>
      </c>
      <c r="F219" s="3" t="s">
        <v>1048</v>
      </c>
      <c r="G219" s="3" t="s">
        <v>1049</v>
      </c>
      <c r="H219" s="3" t="s">
        <v>76</v>
      </c>
      <c r="I219" s="3" t="s">
        <v>77</v>
      </c>
      <c r="J219" s="3" t="s">
        <v>27</v>
      </c>
      <c r="K219" s="1" t="str">
        <f t="shared" si="31"/>
        <v>Burgfelderstrasse 101 Basel</v>
      </c>
      <c r="L219" s="2" t="str">
        <f t="shared" si="32"/>
        <v>{"results":[{"id":410153,"weight":4,"attrs":{"origin":"address","geom_quadindex":"021100101222101310222","zoomlevel":10,"featureId":"243057635_0","lon":7.5654449462890625,"detail":"burgfelderstrasse 101 4055 basel 2701 basel ch bs","rank":7,"geom_st_box2d":"BOX(609543.556529403 268341.132095565,609543.556529403 268341.132095565)","lat":47.56571578979492,"num":101,"y":609543.5625,"x":268341.125,"label":"Burgfelderstrasse 101 &lt;b&gt;4055 Basel&lt;/b&gt;"}},{"id":410312,"weight":4,"attrs":{"origin":"address","geom_quadindex":"021100101222032232322","zoomlevel":10,"featureId":"243054241_0","lon":7.564107418060303,"detail":"burgfelderstrasse 101.14 4055 basel 2701 basel ch bs","rank":7,"geom_st_box2d":"BOX(609443.049650682 268242.555671954,609443.049650682 268242.555671954)","lat":47.5648307800293,"num":10114,"y":609443.0625,"x":268242.5625,"label":"Burgfelderstrasse 101.14 &lt;b&gt;4055 Basel&lt;/b&gt;"}}]}</v>
      </c>
      <c r="M219" s="2" t="str">
        <f t="shared" si="33"/>
        <v>609543.5625</v>
      </c>
      <c r="N219" s="2" t="str">
        <f t="shared" si="34"/>
        <v>268341.125</v>
      </c>
      <c r="O219" s="2" t="str">
        <f t="shared" si="35"/>
        <v>7.5654449462890625</v>
      </c>
      <c r="P219" s="2" t="str">
        <f t="shared" si="36"/>
        <v>47.56571578979492</v>
      </c>
      <c r="Q219" s="8" t="str">
        <f t="shared" si="37"/>
        <v>Karte</v>
      </c>
      <c r="R219" s="2" t="str">
        <f t="shared" si="38"/>
        <v>uU mehrere Adressen</v>
      </c>
    </row>
    <row r="220" spans="1:18" x14ac:dyDescent="0.2">
      <c r="A220" s="3" t="s">
        <v>1051</v>
      </c>
      <c r="B220" s="3" t="s">
        <v>1052</v>
      </c>
      <c r="C220" s="3" t="s">
        <v>1053</v>
      </c>
      <c r="D220" s="3" t="s">
        <v>21</v>
      </c>
      <c r="E220" s="3" t="s">
        <v>1054</v>
      </c>
      <c r="F220" s="3" t="s">
        <v>1055</v>
      </c>
      <c r="G220" s="3" t="s">
        <v>916</v>
      </c>
      <c r="H220" s="3" t="s">
        <v>917</v>
      </c>
      <c r="I220" s="3" t="s">
        <v>435</v>
      </c>
      <c r="J220" s="3" t="s">
        <v>27</v>
      </c>
      <c r="K220" s="1" t="str">
        <f t="shared" si="31"/>
        <v>via Consiglio Mezzano 38 Orselina</v>
      </c>
      <c r="L220" s="2" t="str">
        <f t="shared" si="32"/>
        <v>{"results":[{"id":838028,"weight":6,"attrs":{"origin":"address","geom_quadindex":"032031020202211332121","zoomlevel":10,"featureId":"11169576_0","lon":8.799875259399414,"detail":"via consiglio mezzano 38 6644 orselina 5121 orselina ch ti","rank":7,"geom_st_box2d":"BOX(705112.274631756 114934.015985317,705112.274631756 114934.015985317)","lat":46.17766571044922,"num":38,"y":705112.25,"x":114934.015625,"label":"Via Consiglio Mezzano 38 &lt;b&gt;6644 Orselina&lt;/b&gt;"}},{"id":838029,"weight":6,"attrs":{"origin":"address","geom_quadindex":"032031020202301202203","zoomlevel":10,"featureId":"191774841_0","lon":8.800329208374023,"detail":"via consiglio mezzano 38 6644 orselina 5121 orselina ch ti","rank":7,"geom_st_box2d":"BOX(705147.248826475 114940.058949804,705147.248826475 114940.058949804)","lat":46.17771530151367,"num":38,"y":705147.25,"x":114940.0625,"label":"Via Consiglio Mezzano 38 &lt;b&gt;6644 Orselina&lt;/b&gt;"}}]}</v>
      </c>
      <c r="M220" s="2" t="str">
        <f t="shared" si="33"/>
        <v>705112.25</v>
      </c>
      <c r="N220" s="2" t="str">
        <f t="shared" si="34"/>
        <v>114934.015625</v>
      </c>
      <c r="O220" s="2" t="str">
        <f t="shared" si="35"/>
        <v>8.799875259399414</v>
      </c>
      <c r="P220" s="2" t="str">
        <f t="shared" si="36"/>
        <v>46.17766571044922</v>
      </c>
      <c r="Q220" s="8" t="str">
        <f t="shared" si="37"/>
        <v>Karte</v>
      </c>
      <c r="R220" s="2" t="str">
        <f t="shared" si="38"/>
        <v>uU mehrere Adressen</v>
      </c>
    </row>
    <row r="221" spans="1:18" x14ac:dyDescent="0.2">
      <c r="A221" s="3" t="s">
        <v>1056</v>
      </c>
      <c r="B221" s="3" t="s">
        <v>1057</v>
      </c>
      <c r="C221" s="3" t="s">
        <v>20</v>
      </c>
      <c r="D221" s="3" t="s">
        <v>21</v>
      </c>
      <c r="E221" s="3" t="s">
        <v>59</v>
      </c>
      <c r="F221" s="3" t="s">
        <v>1058</v>
      </c>
      <c r="G221" s="3" t="s">
        <v>1059</v>
      </c>
      <c r="H221" s="3" t="s">
        <v>1060</v>
      </c>
      <c r="I221" s="3" t="s">
        <v>85</v>
      </c>
      <c r="J221" s="3" t="s">
        <v>27</v>
      </c>
      <c r="K221" s="1" t="str">
        <f t="shared" si="31"/>
        <v>Spitalstrasse 66 Wetzikon ZH</v>
      </c>
      <c r="L221" s="2" t="str">
        <f t="shared" si="32"/>
        <v>{"results":[{"id":995199,"weight":6,"attrs":{"origin":"address","geom_quadindex":"030012331222010121112","zoomlevel":10,"featureId":"210218797_0","lon":8.803840637207031,"detail":"spitalstrasse 66 8620 wetzikon zh 121 wetzikon _zh_ ch zh","rank":7,"geom_st_box2d":"BOX(703204.808329786 242101.1613404,703204.808329786 242101.1613404)","lat":47.32170104980469,"num":66,"y":703204.8125,"x":242101.15625,"label":"Spitalstrasse 66 &lt;b&gt;8620 Wetzikon ZH&lt;/b&gt;"}},{"id":995759,"weight":6,"attrs":{"origin":"address","geom_quadindex":"030012330333130130123","zoomlevel":10,"featureId":"210273888_0","lon":8.802324295043945,"detail":"spitalstrasse 66.1 8620 wetzikon zh 121 wetzikon _zh_ ch zh","rank":7,"geom_st_box2d":"BOX(703091.172114545 242041.892820126,703091.172114545 242041.892820126)","lat":47.32118606567383,"num":661,"y":703091.1875,"x":242041.890625,"label":"Spitalstrasse 66.1 &lt;b&gt;8620 Wetzikon ZH&lt;/b&gt;"}},{"id":995200,"weight":1,"attrs":{"origin":"address","geom_quadindex":"030012330333101302103","zoomlevel":10,"featureId":"2283934_2","lon":8.801849365234375,"detail":"spitalstrasse 66a 8620 wetzikon zh 121 wetzikon _zh_ ch zh","rank":7,"geom_st_box2d":"BOX(703054.398357569 242090.527821634,703054.398357569 242090.527821634)","lat":47.32162857055664,"num":66,"y":703054.375,"x":242090.53125,"label":"Spitalstrasse 66a &lt;b&gt;8620 Wetzikon ZH&lt;/b&gt;"}}]}</v>
      </c>
      <c r="M221" s="2" t="str">
        <f t="shared" si="33"/>
        <v>703204.8125</v>
      </c>
      <c r="N221" s="2" t="str">
        <f t="shared" si="34"/>
        <v>242101.15625</v>
      </c>
      <c r="O221" s="2" t="str">
        <f t="shared" si="35"/>
        <v>8.803840637207031</v>
      </c>
      <c r="P221" s="2" t="str">
        <f t="shared" si="36"/>
        <v>47.32170104980469</v>
      </c>
      <c r="Q221" s="8" t="str">
        <f t="shared" si="37"/>
        <v>Karte</v>
      </c>
      <c r="R221" s="2" t="str">
        <f t="shared" si="38"/>
        <v>uU mehrere Adressen</v>
      </c>
    </row>
    <row r="222" spans="1:18" x14ac:dyDescent="0.2">
      <c r="A222" s="3" t="s">
        <v>1061</v>
      </c>
      <c r="B222" s="3" t="s">
        <v>1062</v>
      </c>
      <c r="C222" s="3" t="s">
        <v>1063</v>
      </c>
      <c r="D222" s="3" t="s">
        <v>21</v>
      </c>
      <c r="E222" s="3" t="s">
        <v>59</v>
      </c>
      <c r="F222" s="3" t="s">
        <v>236</v>
      </c>
      <c r="G222" s="3" t="s">
        <v>1064</v>
      </c>
      <c r="H222" s="3" t="s">
        <v>1065</v>
      </c>
      <c r="I222" s="3" t="s">
        <v>70</v>
      </c>
      <c r="J222" s="3" t="s">
        <v>27</v>
      </c>
      <c r="K222" s="1" t="str">
        <f t="shared" si="31"/>
        <v>Spitalstrasse 10 Laufenburg</v>
      </c>
      <c r="L222" s="2" t="str">
        <f t="shared" si="32"/>
        <v>{"results":[{"id":1119408,"weight":4,"attrs":{"origin":"address","geom_quadindex":"021111001222333302031","zoomlevel":10,"featureId":"585246_0","lon":8.064427375793457,"detail":"spitalstrasse 10 5080 laufenburg 4170 laufenburg ch ag","rank":7,"geom_st_box2d":"BOX(647096.410184781 268134.87097021,647096.410184781 268134.87097021)","lat":47.56224060058594,"num":10,"y":647096.4375,"x":268134.875,"label":"Spitalstrasse 10 &lt;b&gt;5080 Laufenburg&lt;/b&gt;"}}]}</v>
      </c>
      <c r="M222" s="2" t="str">
        <f t="shared" si="33"/>
        <v>647096.4375</v>
      </c>
      <c r="N222" s="2" t="str">
        <f t="shared" si="34"/>
        <v>268134.875</v>
      </c>
      <c r="O222" s="2" t="str">
        <f t="shared" si="35"/>
        <v>8.064427375793457</v>
      </c>
      <c r="P222" s="2" t="str">
        <f t="shared" si="36"/>
        <v>47.56224060058594</v>
      </c>
      <c r="Q222" s="8" t="str">
        <f t="shared" si="37"/>
        <v>Karte</v>
      </c>
      <c r="R222" s="2" t="str">
        <f t="shared" si="38"/>
        <v/>
      </c>
    </row>
    <row r="223" spans="1:18" x14ac:dyDescent="0.2">
      <c r="A223" s="3" t="s">
        <v>1066</v>
      </c>
      <c r="B223" s="3" t="s">
        <v>1062</v>
      </c>
      <c r="C223" s="3" t="s">
        <v>1067</v>
      </c>
      <c r="D223" s="3" t="s">
        <v>21</v>
      </c>
      <c r="E223" s="3" t="s">
        <v>1068</v>
      </c>
      <c r="F223" s="3" t="s">
        <v>176</v>
      </c>
      <c r="G223" s="3" t="s">
        <v>689</v>
      </c>
      <c r="H223" s="3" t="s">
        <v>690</v>
      </c>
      <c r="I223" s="3" t="s">
        <v>70</v>
      </c>
      <c r="J223" s="3" t="s">
        <v>27</v>
      </c>
      <c r="K223" s="1" t="str">
        <f t="shared" si="31"/>
        <v>Riburgerstrasse 12 Rheinfelden</v>
      </c>
      <c r="L223" s="2" t="str">
        <f t="shared" si="32"/>
        <v>{"results":[{"id":1459695,"weight":4,"attrs":{"origin":"address","geom_quadindex":"021101112132021313233","zoomlevel":10,"featureId":"609606_0","lon":7.806821346282959,"detail":"riburgerstrasse 12 4310 rheinfelden 4258 rheinfelden ch ag","rank":7,"geom_st_box2d":"BOX(627712.835859969 267341.366086789,627712.835859969 267341.366086789)","lat":47.556209564208984,"num":12,"y":627712.8125,"x":267341.375,"label":"Riburgerstrasse 12 &lt;b&gt;4310 Rheinfelden&lt;/b&gt;"}}]}</v>
      </c>
      <c r="M223" s="2" t="str">
        <f t="shared" si="33"/>
        <v>627712.8125</v>
      </c>
      <c r="N223" s="2" t="str">
        <f t="shared" si="34"/>
        <v>267341.375</v>
      </c>
      <c r="O223" s="2" t="str">
        <f t="shared" si="35"/>
        <v>7.806821346282959</v>
      </c>
      <c r="P223" s="2" t="str">
        <f t="shared" si="36"/>
        <v>47.556209564208984</v>
      </c>
      <c r="Q223" s="8" t="str">
        <f t="shared" si="37"/>
        <v>Karte</v>
      </c>
      <c r="R223" s="2" t="str">
        <f t="shared" si="38"/>
        <v/>
      </c>
    </row>
    <row r="224" spans="1:18" x14ac:dyDescent="0.2">
      <c r="A224" s="3" t="s">
        <v>1069</v>
      </c>
      <c r="B224" s="3" t="s">
        <v>1062</v>
      </c>
      <c r="C224" s="3" t="s">
        <v>1070</v>
      </c>
      <c r="D224" s="3" t="s">
        <v>21</v>
      </c>
      <c r="E224" s="3" t="s">
        <v>59</v>
      </c>
      <c r="F224" s="3" t="s">
        <v>236</v>
      </c>
      <c r="G224" s="3" t="s">
        <v>1064</v>
      </c>
      <c r="H224" s="3" t="s">
        <v>1065</v>
      </c>
      <c r="I224" s="3" t="s">
        <v>70</v>
      </c>
      <c r="J224" s="3" t="s">
        <v>27</v>
      </c>
      <c r="K224" s="1" t="str">
        <f t="shared" si="31"/>
        <v>Spitalstrasse 10 Laufenburg</v>
      </c>
      <c r="L224" s="2" t="str">
        <f t="shared" si="32"/>
        <v>{"results":[{"id":1119408,"weight":4,"attrs":{"origin":"address","geom_quadindex":"021111001222333302031","zoomlevel":10,"featureId":"585246_0","lon":8.064427375793457,"detail":"spitalstrasse 10 5080 laufenburg 4170 laufenburg ch ag","rank":7,"geom_st_box2d":"BOX(647096.410184781 268134.87097021,647096.410184781 268134.87097021)","lat":47.56224060058594,"num":10,"y":647096.4375,"x":268134.875,"label":"Spitalstrasse 10 &lt;b&gt;5080 Laufenburg&lt;/b&gt;"}}]}</v>
      </c>
      <c r="M224" s="2" t="str">
        <f t="shared" si="33"/>
        <v>647096.4375</v>
      </c>
      <c r="N224" s="2" t="str">
        <f t="shared" si="34"/>
        <v>268134.875</v>
      </c>
      <c r="O224" s="2" t="str">
        <f t="shared" si="35"/>
        <v>8.064427375793457</v>
      </c>
      <c r="P224" s="2" t="str">
        <f t="shared" si="36"/>
        <v>47.56224060058594</v>
      </c>
      <c r="Q224" s="8" t="str">
        <f t="shared" si="37"/>
        <v>Karte</v>
      </c>
      <c r="R224" s="2" t="str">
        <f t="shared" si="38"/>
        <v/>
      </c>
    </row>
    <row r="225" spans="1:18" x14ac:dyDescent="0.2">
      <c r="A225" s="3" t="s">
        <v>1071</v>
      </c>
      <c r="B225" s="3" t="s">
        <v>1062</v>
      </c>
      <c r="C225" s="3" t="s">
        <v>1072</v>
      </c>
      <c r="D225" s="3" t="s">
        <v>21</v>
      </c>
      <c r="E225" s="3" t="s">
        <v>1068</v>
      </c>
      <c r="F225" s="3" t="s">
        <v>176</v>
      </c>
      <c r="G225" s="3" t="s">
        <v>689</v>
      </c>
      <c r="H225" s="3" t="s">
        <v>690</v>
      </c>
      <c r="I225" s="3" t="s">
        <v>70</v>
      </c>
      <c r="J225" s="3" t="s">
        <v>27</v>
      </c>
      <c r="K225" s="1" t="str">
        <f t="shared" si="31"/>
        <v>Riburgerstrasse 12 Rheinfelden</v>
      </c>
      <c r="L225" s="2" t="str">
        <f t="shared" si="32"/>
        <v>{"results":[{"id":1459695,"weight":4,"attrs":{"origin":"address","geom_quadindex":"021101112132021313233","zoomlevel":10,"featureId":"609606_0","lon":7.806821346282959,"detail":"riburgerstrasse 12 4310 rheinfelden 4258 rheinfelden ch ag","rank":7,"geom_st_box2d":"BOX(627712.835859969 267341.366086789,627712.835859969 267341.366086789)","lat":47.556209564208984,"num":12,"y":627712.8125,"x":267341.375,"label":"Riburgerstrasse 12 &lt;b&gt;4310 Rheinfelden&lt;/b&gt;"}}]}</v>
      </c>
      <c r="M225" s="2" t="str">
        <f t="shared" si="33"/>
        <v>627712.8125</v>
      </c>
      <c r="N225" s="2" t="str">
        <f t="shared" si="34"/>
        <v>267341.375</v>
      </c>
      <c r="O225" s="2" t="str">
        <f t="shared" si="35"/>
        <v>7.806821346282959</v>
      </c>
      <c r="P225" s="2" t="str">
        <f t="shared" si="36"/>
        <v>47.556209564208984</v>
      </c>
      <c r="Q225" s="8" t="str">
        <f t="shared" si="37"/>
        <v>Karte</v>
      </c>
      <c r="R225" s="2" t="str">
        <f t="shared" si="38"/>
        <v/>
      </c>
    </row>
    <row r="226" spans="1:18" x14ac:dyDescent="0.2">
      <c r="A226" s="3" t="s">
        <v>1073</v>
      </c>
      <c r="B226" s="3" t="s">
        <v>430</v>
      </c>
      <c r="C226" s="3" t="s">
        <v>920</v>
      </c>
      <c r="D226" s="3" t="s">
        <v>21</v>
      </c>
      <c r="E226" s="3" t="s">
        <v>432</v>
      </c>
      <c r="F226" s="3" t="s">
        <v>32</v>
      </c>
      <c r="G226" s="3" t="s">
        <v>433</v>
      </c>
      <c r="H226" s="3" t="s">
        <v>434</v>
      </c>
      <c r="I226" s="3" t="s">
        <v>435</v>
      </c>
      <c r="J226" s="3" t="s">
        <v>27</v>
      </c>
      <c r="K226" s="1" t="str">
        <f t="shared" si="31"/>
        <v>via Stefano Franscini 4 Locarno</v>
      </c>
      <c r="L226" s="2" t="str">
        <f t="shared" si="32"/>
        <v>{"results":[{"id":782192,"weight":6,"attrs":{"origin":"address","geom_quadindex":"032031022020303021302","zoomlevel":10,"featureId":"714863_0","lon":8.80012321472168,"detail":"via stefano franscini 4 6600 locarno 5113 locarno ch ti","rank":7,"geom_st_box2d":"BOX(705152.00016836 113750.000093283,705152.00016836 113750.000093283)","lat":46.16701126098633,"num":4,"y":705152.0,"x":113750.0,"label":"Via Stefano Franscini 4 &lt;b&gt;6600 Locarno&lt;/b&gt;"}}]}</v>
      </c>
      <c r="M226" s="2" t="str">
        <f t="shared" si="33"/>
        <v>705152.0</v>
      </c>
      <c r="N226" s="2" t="str">
        <f t="shared" si="34"/>
        <v>113750.0</v>
      </c>
      <c r="O226" s="2" t="str">
        <f t="shared" si="35"/>
        <v>8.80012321472168</v>
      </c>
      <c r="P226" s="2" t="str">
        <f t="shared" si="36"/>
        <v>46.16701126098633</v>
      </c>
      <c r="Q226" s="8" t="str">
        <f t="shared" si="37"/>
        <v>Karte</v>
      </c>
      <c r="R226" s="2" t="str">
        <f t="shared" si="38"/>
        <v/>
      </c>
    </row>
    <row r="227" spans="1:18" x14ac:dyDescent="0.2">
      <c r="A227" s="3" t="s">
        <v>1074</v>
      </c>
      <c r="B227" s="3" t="s">
        <v>1075</v>
      </c>
      <c r="C227" s="3" t="s">
        <v>20</v>
      </c>
      <c r="D227" s="3" t="s">
        <v>21</v>
      </c>
      <c r="E227" s="3" t="s">
        <v>1076</v>
      </c>
      <c r="F227" s="3" t="s">
        <v>127</v>
      </c>
      <c r="G227" s="3" t="s">
        <v>1077</v>
      </c>
      <c r="H227" s="3" t="s">
        <v>1078</v>
      </c>
      <c r="I227" s="3" t="s">
        <v>130</v>
      </c>
      <c r="J227" s="3" t="s">
        <v>27</v>
      </c>
      <c r="K227" s="1" t="str">
        <f t="shared" si="31"/>
        <v>Weinbergstrasse 1 Kreuzlingen</v>
      </c>
      <c r="L227" s="2" t="str">
        <f t="shared" si="32"/>
        <v>{"results":[{"id":25152,"weight":4,"attrs":{"origin":"address","geom_quadindex":"012322123301200212332","zoomlevel":10,"featureId":"664534_0","lon":9.176158905029297,"detail":"weinbergstrasse 1 8280 kreuzlingen 4671 kreuzlingen ch tg","rank":7,"geom_st_box2d":"BOX(730557.228603686 278298.531186873,730557.228603686 278298.531186873)","lat":47.642330169677734,"num":1,"y":730557.25,"x":278298.53125,"label":"Weinbergstrasse 1 &lt;b&gt;8280 Kreuzlingen&lt;/b&gt;"}},{"id":25164,"weight":2,"attrs":{"origin":"address","geom_quadindex":"012322123303100101313","zoomlevel":10,"featureId":"664512_0","lon":9.177840232849121,"detail":"weinbergstrasse 10 8280 kreuzlingen 4671 kreuzlingen ch tg","rank":7,"geom_st_box2d":"BOX(730685.783964192 278200.655251729,730685.783964192 278200.655251729)","lat":47.641422271728516,"num":10,"y":730685.8125,"x":278200.65625,"label":"Weinbergstrasse 10 &lt;b&gt;8280 Kreuzlingen&lt;/b&gt;"}},{"id":25165,"weight":2,"attrs":{"origin":"address","geom_quadindex":"012322123301321101310","zoomlevel":10,"featureId":"664513_0","lon":9.178241729736328,"detail":"weinbergstrasse 11 8280 kreuzlingen 4671 kreuzlingen ch tg","rank":7,"geom_st_box2d":"BOX(730714.6648518 278259.48409381,730714.6648518 278259.48409381)","lat":47.641944885253906,"num":11,"y":730714.6875,"x":278259.46875,"label":"Weinbergstrasse 11 &lt;b&gt;8280 Kreuzlingen&lt;/b&gt;"}},{"id":25166,"weight":2,"attrs":{"origin":"address","geom_quadindex":"012322123301323232312","zoomlevel":10,"featureId":"664547_0","lon":9.178078651428223,"detail":"weinbergstrasse 12 8280 kreuzlingen 4671 kreuzlingen ch tg","rank":7,"geom_st_box2d":"BOX(730703.615249583 278204.376348163,730703.615249583 278204.376348163)","lat":47.64145278930664,"num":12,"y":730703.625,"x":278204.375,"label":"Weinbergstrasse 12 &lt;b&gt;8280 Kreuzlingen&lt;/b&gt;"}},{"id":25167,"weight":2,"attrs":{"origin":"address","geom_quadindex":"012322123301330322100","zoomlevel":10,"featureId":"664514_0","lon":9.178566932678223,"detail":"weinbergstrasse 13 8280 kreuzlingen 4671 kreuzlingen ch tg","rank":7,"geom_st_box2d":"BOX(730739.603561782 278235.843853445,730739.603561782 278235.843853445)","lat":47.641727447509766,"num":13,"y":730739.625,"x":278235.84375,"label":"Weinbergstrasse 13 &lt;b&gt;8280 Kreuzlingen&lt;/b&gt;"}},{"id":25168,"weight":2,"attrs":{"origin":"address","geom_quadindex":"012322123301331203031","zoomlevel":10,"featureId":"664515_0","lon":9.178801536560059,"detail":"weinbergstrasse 13a 8280 kreuzlingen 4671 kreuzlingen ch tg","rank":7,"geom_st_box2d":"BOX(730757.136809526 278242.250983432,730757.136809526 278242.250983432)","lat":47.641780853271484,"num":13,"y":730757.125,"x":278242.25,"label":"Weinbergstrasse 13a &lt;b&gt;8280 Kreuzlingen&lt;/b&gt;"}},{"id":25169,"weight":2,"attrs":{"origin":"address","geom_quadindex":"012322123303110202013","zoomlevel":10,"featureId":"664516_0","lon":9.178348541259766,"detail":"weinbergstrasse 14a 8280 kreuzlingen 4671 kreuzlingen ch tg","rank":7,"geom_st_box2d":"BOX(730724.331848014 278184.184141779,730724.331848014 278184.184141779)","lat":47.641265869140625,"num":14,"y":730724.3125,"x":278184.1875,"label":"Weinbergstrasse 14a &lt;b&gt;8280 Kreuzlingen&lt;/b&gt;"}},{"id":25170,"weight":2,"attrs":{"origin":"address","geom_quadindex":"012322123303103310331","zoomlevel":10,"featureId":"664517_0","lon":9.178266525268555,"detail":"weinbergstrasse 14b 8280 kreuzlingen 4671 kreuzlingen ch tg","rank":7,"geom_st_box2d":"BOX(730718.837051109 278156.270764317,730718.837051109 278156.270764317)","lat":47.64101791381836,"num":14,"y":730718.8125,"x":278156.28125,"label":"Weinbergstrasse 14b &lt;b&gt;8280 Kreuzlingen&lt;/b&gt;"}},{"id":25171,"weight":2,"attrs":{"origin":"address","geom_quadindex":"012322123303103301100","zoomlevel":10,"featureId":"664518_0","lon":9.17819881439209,"detail":"weinbergstrasse 14c 8280 kreuzlingen 4671 kreuzlingen ch tg","rank":7,"geom_st_box2d":"BOX(730713.694927406 278158.939784987,730713.694927406 278158.939784987)","lat":47.64104080200195,"num":14,"y":730713.6875,"x":278158.9375,"label":"Weinbergstrasse 14c &lt;b&gt;8280 Kreuzlingen&lt;/b&gt;"}},{"id":25172,"weight":2,"attrs":{"origin":"address","geom_quadindex":"012322123310223230311","zoomlevel":10,"featureId":"664519_0","lon":9.179647445678711,"detail":"weinbergstrasse 15 8280 kreuzlingen 4671 kreuzlingen ch tg","rank":7,"geom_st_box2d":"BOX(730821.441354516 278208.5717202,730821.441354516 278208.5717202)","lat":47.6414680480957,"num":15,"y":730821.4375,"x":278208.5625,"label":"Weinbergstrasse 15 &lt;b&gt;8280 Kreuzlingen&lt;/b&gt;"}},{"id":25173,"weight":2,"attrs":{"origin":"address","geom_quadindex":"012322123303113221023","zoomlevel":10,"featureId":"664520_0","lon":9.178762435913086,"detail":"weinbergstrasse 16 8280 kreuzlingen 4671 kreuzlingen ch tg","rank":7,"geom_st_box2d":"BOX(730756.232804485 278150.409790267,730756.232804485 278150.409790267)","lat":47.64095687866211,"num":16,"y":730756.25,"x":278150.40625,"label":"Weinbergstrasse 16 &lt;b&gt;8280 Kreuzlingen&lt;/b&gt;"}},{"id":25174,"weight":2,"attrs":{"origin":"address","geom_quadindex":"012322123310232220223","zoomlevel":10,"featureId":"664521_0","lon":9.179898262023926,"detail":"weinbergstrasse 17 8280 kreuzlingen 4671 kreuzlingen ch tg","rank":7,"geom_st_box2d":"BOX(730840.319718953 278206.827748629,730840.319718953 278206.827748629)","lat":47.641448974609375,"num":17,"y":730840.3125,"x":278206.8125,"label":"Weinbergstrasse 17 &lt;b&gt;8280 Kreuzlingen&lt;/b&gt;"}},{"id":25175,"weight":2,"attrs":{"origin":"address","geom_quadindex":"012322123303111000221","zoomlevel":10,"featureId":"664522_0","lon":9.178728103637695,"detail":"weinbergstrasse 18 8280 kreuzlingen 4671 kreuzlingen ch tg","rank":7,"geom_st_box2d":"BOX(730752.550187764 278200.316427413,730752.550187764 278200.316427413)","lat":47.64140701293945,"num":18,"y":730752.5625,"x":278200.3125,"label":"Weinbergstrasse 18 &lt;b&gt;8280 Kreuzlingen&lt;/b&gt;"}},{"id":25176,"weight":2,"attrs":{"origin":"address","geom_quadindex":"012322123312010132033","zoomlevel":10,"featureId":"664523_0","lon":9.180201530456543,"detail":"weinbergstrasse 19 8280 kreuzlingen 4671 kreuzlingen ch tg","rank":7,"geom_st_box2d":"BOX(730863.491329518 278190.361598841,730863.491329518 278190.361598841)","lat":47.64129638671875,"num":19,"y":730863.5,"x":278190.375,"label":"Weinbergstrasse 19 &lt;b&gt;8280 Kreuzlingen&lt;/b&gt;"}}]}</v>
      </c>
      <c r="M227" s="2" t="str">
        <f t="shared" si="33"/>
        <v>730557.25</v>
      </c>
      <c r="N227" s="2" t="str">
        <f t="shared" si="34"/>
        <v>278298.53125</v>
      </c>
      <c r="O227" s="2" t="str">
        <f t="shared" si="35"/>
        <v>9.176158905029297</v>
      </c>
      <c r="P227" s="2" t="str">
        <f t="shared" si="36"/>
        <v>47.642330169677734</v>
      </c>
      <c r="Q227" s="8" t="str">
        <f t="shared" si="37"/>
        <v>Karte</v>
      </c>
      <c r="R227" s="2" t="str">
        <f t="shared" si="38"/>
        <v>uU mehrere Adressen</v>
      </c>
    </row>
    <row r="228" spans="1:18" x14ac:dyDescent="0.2">
      <c r="A228" s="3" t="s">
        <v>1079</v>
      </c>
      <c r="B228" s="3" t="s">
        <v>1075</v>
      </c>
      <c r="C228" s="3" t="s">
        <v>292</v>
      </c>
      <c r="D228" s="3" t="s">
        <v>21</v>
      </c>
      <c r="E228" s="3" t="s">
        <v>1076</v>
      </c>
      <c r="F228" s="3" t="s">
        <v>127</v>
      </c>
      <c r="G228" s="3" t="s">
        <v>1077</v>
      </c>
      <c r="H228" s="3" t="s">
        <v>1078</v>
      </c>
      <c r="I228" s="3" t="s">
        <v>130</v>
      </c>
      <c r="J228" s="3" t="s">
        <v>27</v>
      </c>
      <c r="K228" s="1" t="str">
        <f t="shared" si="31"/>
        <v>Weinbergstrasse 1 Kreuzlingen</v>
      </c>
      <c r="L228" s="2" t="str">
        <f t="shared" si="32"/>
        <v>{"results":[{"id":25152,"weight":4,"attrs":{"origin":"address","geom_quadindex":"012322123301200212332","zoomlevel":10,"featureId":"664534_0","lon":9.176158905029297,"detail":"weinbergstrasse 1 8280 kreuzlingen 4671 kreuzlingen ch tg","rank":7,"geom_st_box2d":"BOX(730557.228603686 278298.531186873,730557.228603686 278298.531186873)","lat":47.642330169677734,"num":1,"y":730557.25,"x":278298.53125,"label":"Weinbergstrasse 1 &lt;b&gt;8280 Kreuzlingen&lt;/b&gt;"}},{"id":25164,"weight":2,"attrs":{"origin":"address","geom_quadindex":"012322123303100101313","zoomlevel":10,"featureId":"664512_0","lon":9.177840232849121,"detail":"weinbergstrasse 10 8280 kreuzlingen 4671 kreuzlingen ch tg","rank":7,"geom_st_box2d":"BOX(730685.783964192 278200.655251729,730685.783964192 278200.655251729)","lat":47.641422271728516,"num":10,"y":730685.8125,"x":278200.65625,"label":"Weinbergstrasse 10 &lt;b&gt;8280 Kreuzlingen&lt;/b&gt;"}},{"id":25165,"weight":2,"attrs":{"origin":"address","geom_quadindex":"012322123301321101310","zoomlevel":10,"featureId":"664513_0","lon":9.178241729736328,"detail":"weinbergstrasse 11 8280 kreuzlingen 4671 kreuzlingen ch tg","rank":7,"geom_st_box2d":"BOX(730714.6648518 278259.48409381,730714.6648518 278259.48409381)","lat":47.641944885253906,"num":11,"y":730714.6875,"x":278259.46875,"label":"Weinbergstrasse 11 &lt;b&gt;8280 Kreuzlingen&lt;/b&gt;"}},{"id":25166,"weight":2,"attrs":{"origin":"address","geom_quadindex":"012322123301323232312","zoomlevel":10,"featureId":"664547_0","lon":9.178078651428223,"detail":"weinbergstrasse 12 8280 kreuzlingen 4671 kreuzlingen ch tg","rank":7,"geom_st_box2d":"BOX(730703.615249583 278204.376348163,730703.615249583 278204.376348163)","lat":47.64145278930664,"num":12,"y":730703.625,"x":278204.375,"label":"Weinbergstrasse 12 &lt;b&gt;8280 Kreuzlingen&lt;/b&gt;"}},{"id":25167,"weight":2,"attrs":{"origin":"address","geom_quadindex":"012322123301330322100","zoomlevel":10,"featureId":"664514_0","lon":9.178566932678223,"detail":"weinbergstrasse 13 8280 kreuzlingen 4671 kreuzlingen ch tg","rank":7,"geom_st_box2d":"BOX(730739.603561782 278235.843853445,730739.603561782 278235.843853445)","lat":47.641727447509766,"num":13,"y":730739.625,"x":278235.84375,"label":"Weinbergstrasse 13 &lt;b&gt;8280 Kreuzlingen&lt;/b&gt;"}},{"id":25168,"weight":2,"attrs":{"origin":"address","geom_quadindex":"012322123301331203031","zoomlevel":10,"featureId":"664515_0","lon":9.178801536560059,"detail":"weinbergstrasse 13a 8280 kreuzlingen 4671 kreuzlingen ch tg","rank":7,"geom_st_box2d":"BOX(730757.136809526 278242.250983432,730757.136809526 278242.250983432)","lat":47.641780853271484,"num":13,"y":730757.125,"x":278242.25,"label":"Weinbergstrasse 13a &lt;b&gt;8280 Kreuzlingen&lt;/b&gt;"}},{"id":25169,"weight":2,"attrs":{"origin":"address","geom_quadindex":"012322123303110202013","zoomlevel":10,"featureId":"664516_0","lon":9.178348541259766,"detail":"weinbergstrasse 14a 8280 kreuzlingen 4671 kreuzlingen ch tg","rank":7,"geom_st_box2d":"BOX(730724.331848014 278184.184141779,730724.331848014 278184.184141779)","lat":47.641265869140625,"num":14,"y":730724.3125,"x":278184.1875,"label":"Weinbergstrasse 14a &lt;b&gt;8280 Kreuzlingen&lt;/b&gt;"}},{"id":25170,"weight":2,"attrs":{"origin":"address","geom_quadindex":"012322123303103310331","zoomlevel":10,"featureId":"664517_0","lon":9.178266525268555,"detail":"weinbergstrasse 14b 8280 kreuzlingen 4671 kreuzlingen ch tg","rank":7,"geom_st_box2d":"BOX(730718.837051109 278156.270764317,730718.837051109 278156.270764317)","lat":47.64101791381836,"num":14,"y":730718.8125,"x":278156.28125,"label":"Weinbergstrasse 14b &lt;b&gt;8280 Kreuzlingen&lt;/b&gt;"}},{"id":25171,"weight":2,"attrs":{"origin":"address","geom_quadindex":"012322123303103301100","zoomlevel":10,"featureId":"664518_0","lon":9.17819881439209,"detail":"weinbergstrasse 14c 8280 kreuzlingen 4671 kreuzlingen ch tg","rank":7,"geom_st_box2d":"BOX(730713.694927406 278158.939784987,730713.694927406 278158.939784987)","lat":47.64104080200195,"num":14,"y":730713.6875,"x":278158.9375,"label":"Weinbergstrasse 14c &lt;b&gt;8280 Kreuzlingen&lt;/b&gt;"}},{"id":25172,"weight":2,"attrs":{"origin":"address","geom_quadindex":"012322123310223230311","zoomlevel":10,"featureId":"664519_0","lon":9.179647445678711,"detail":"weinbergstrasse 15 8280 kreuzlingen 4671 kreuzlingen ch tg","rank":7,"geom_st_box2d":"BOX(730821.441354516 278208.5717202,730821.441354516 278208.5717202)","lat":47.6414680480957,"num":15,"y":730821.4375,"x":278208.5625,"label":"Weinbergstrasse 15 &lt;b&gt;8280 Kreuzlingen&lt;/b&gt;"}},{"id":25173,"weight":2,"attrs":{"origin":"address","geom_quadindex":"012322123303113221023","zoomlevel":10,"featureId":"664520_0","lon":9.178762435913086,"detail":"weinbergstrasse 16 8280 kreuzlingen 4671 kreuzlingen ch tg","rank":7,"geom_st_box2d":"BOX(730756.232804485 278150.409790267,730756.232804485 278150.409790267)","lat":47.64095687866211,"num":16,"y":730756.25,"x":278150.40625,"label":"Weinbergstrasse 16 &lt;b&gt;8280 Kreuzlingen&lt;/b&gt;"}},{"id":25174,"weight":2,"attrs":{"origin":"address","geom_quadindex":"012322123310232220223","zoomlevel":10,"featureId":"664521_0","lon":9.179898262023926,"detail":"weinbergstrasse 17 8280 kreuzlingen 4671 kreuzlingen ch tg","rank":7,"geom_st_box2d":"BOX(730840.319718953 278206.827748629,730840.319718953 278206.827748629)","lat":47.641448974609375,"num":17,"y":730840.3125,"x":278206.8125,"label":"Weinbergstrasse 17 &lt;b&gt;8280 Kreuzlingen&lt;/b&gt;"}},{"id":25175,"weight":2,"attrs":{"origin":"address","geom_quadindex":"012322123303111000221","zoomlevel":10,"featureId":"664522_0","lon":9.178728103637695,"detail":"weinbergstrasse 18 8280 kreuzlingen 4671 kreuzlingen ch tg","rank":7,"geom_st_box2d":"BOX(730752.550187764 278200.316427413,730752.550187764 278200.316427413)","lat":47.64140701293945,"num":18,"y":730752.5625,"x":278200.3125,"label":"Weinbergstrasse 18 &lt;b&gt;8280 Kreuzlingen&lt;/b&gt;"}},{"id":25176,"weight":2,"attrs":{"origin":"address","geom_quadindex":"012322123312010132033","zoomlevel":10,"featureId":"664523_0","lon":9.180201530456543,"detail":"weinbergstrasse 19 8280 kreuzlingen 4671 kreuzlingen ch tg","rank":7,"geom_st_box2d":"BOX(730863.491329518 278190.361598841,730863.491329518 278190.361598841)","lat":47.64129638671875,"num":19,"y":730863.5,"x":278190.375,"label":"Weinbergstrasse 19 &lt;b&gt;8280 Kreuzlingen&lt;/b&gt;"}}]}</v>
      </c>
      <c r="M228" s="2" t="str">
        <f t="shared" si="33"/>
        <v>730557.25</v>
      </c>
      <c r="N228" s="2" t="str">
        <f t="shared" si="34"/>
        <v>278298.53125</v>
      </c>
      <c r="O228" s="2" t="str">
        <f t="shared" si="35"/>
        <v>9.176158905029297</v>
      </c>
      <c r="P228" s="2" t="str">
        <f t="shared" si="36"/>
        <v>47.642330169677734</v>
      </c>
      <c r="Q228" s="8" t="str">
        <f t="shared" si="37"/>
        <v>Karte</v>
      </c>
      <c r="R228" s="2" t="str">
        <f t="shared" si="38"/>
        <v>uU mehrere Adressen</v>
      </c>
    </row>
    <row r="229" spans="1:18" x14ac:dyDescent="0.2">
      <c r="A229" s="3" t="s">
        <v>1080</v>
      </c>
      <c r="B229" s="3" t="s">
        <v>1081</v>
      </c>
      <c r="C229" s="3" t="s">
        <v>1082</v>
      </c>
      <c r="D229" s="3" t="s">
        <v>21</v>
      </c>
      <c r="E229" s="3" t="s">
        <v>1083</v>
      </c>
      <c r="F229" s="3" t="s">
        <v>1084</v>
      </c>
      <c r="G229" s="3" t="s">
        <v>97</v>
      </c>
      <c r="H229" s="3" t="s">
        <v>76</v>
      </c>
      <c r="I229" s="3" t="s">
        <v>77</v>
      </c>
      <c r="J229" s="3" t="s">
        <v>27</v>
      </c>
      <c r="K229" s="1" t="str">
        <f t="shared" si="31"/>
        <v>St. Alban-Ring 151 Basel</v>
      </c>
      <c r="L229" s="2" t="str">
        <f t="shared" si="32"/>
        <v>{"results":[{"id":540626,"weight":6,"attrs":{"origin":"address","geom_quadindex":"021100112331021310333","zoomlevel":10,"featureId":"443998_0","lon":7.610599517822266,"detail":"st. alban-ring 151 4052 basel 2701 basel ch bs","rank":7,"geom_st_box2d":"BOX(612945.306995285 266642.127197768,612945.306995285 266642.127197768)","lat":47.550376892089844,"num":151,"y":612945.3125,"x":266642.125,"label":"St. Alban-Ring 151 &lt;b&gt;4052 Basel&lt;/b&gt;"}}]}</v>
      </c>
      <c r="M229" s="2" t="str">
        <f t="shared" si="33"/>
        <v>612945.3125</v>
      </c>
      <c r="N229" s="2" t="str">
        <f t="shared" si="34"/>
        <v>266642.125</v>
      </c>
      <c r="O229" s="2" t="str">
        <f t="shared" si="35"/>
        <v>7.610599517822266</v>
      </c>
      <c r="P229" s="2" t="str">
        <f t="shared" si="36"/>
        <v>47.550376892089844</v>
      </c>
      <c r="Q229" s="8" t="str">
        <f t="shared" si="37"/>
        <v>Karte</v>
      </c>
      <c r="R229" s="2" t="str">
        <f t="shared" si="38"/>
        <v/>
      </c>
    </row>
    <row r="230" spans="1:18" x14ac:dyDescent="0.2">
      <c r="A230" s="3" t="s">
        <v>1085</v>
      </c>
      <c r="B230" s="3" t="s">
        <v>1081</v>
      </c>
      <c r="C230" s="3" t="s">
        <v>1086</v>
      </c>
      <c r="D230" s="3" t="s">
        <v>21</v>
      </c>
      <c r="E230" s="3" t="s">
        <v>1083</v>
      </c>
      <c r="F230" s="3" t="s">
        <v>1084</v>
      </c>
      <c r="G230" s="3" t="s">
        <v>97</v>
      </c>
      <c r="H230" s="3" t="s">
        <v>76</v>
      </c>
      <c r="I230" s="3" t="s">
        <v>77</v>
      </c>
      <c r="J230" s="3" t="s">
        <v>27</v>
      </c>
      <c r="K230" s="1" t="str">
        <f t="shared" si="31"/>
        <v>St. Alban-Ring 151 Basel</v>
      </c>
      <c r="L230" s="2" t="str">
        <f t="shared" si="32"/>
        <v>{"results":[{"id":540626,"weight":6,"attrs":{"origin":"address","geom_quadindex":"021100112331021310333","zoomlevel":10,"featureId":"443998_0","lon":7.610599517822266,"detail":"st. alban-ring 151 4052 basel 2701 basel ch bs","rank":7,"geom_st_box2d":"BOX(612945.306995285 266642.127197768,612945.306995285 266642.127197768)","lat":47.550376892089844,"num":151,"y":612945.3125,"x":266642.125,"label":"St. Alban-Ring 151 &lt;b&gt;4052 Basel&lt;/b&gt;"}}]}</v>
      </c>
      <c r="M230" s="2" t="str">
        <f t="shared" si="33"/>
        <v>612945.3125</v>
      </c>
      <c r="N230" s="2" t="str">
        <f t="shared" si="34"/>
        <v>266642.125</v>
      </c>
      <c r="O230" s="2" t="str">
        <f t="shared" si="35"/>
        <v>7.610599517822266</v>
      </c>
      <c r="P230" s="2" t="str">
        <f t="shared" si="36"/>
        <v>47.550376892089844</v>
      </c>
      <c r="Q230" s="8" t="str">
        <f t="shared" si="37"/>
        <v>Karte</v>
      </c>
      <c r="R230" s="2" t="str">
        <f t="shared" si="38"/>
        <v/>
      </c>
    </row>
    <row r="231" spans="1:18" x14ac:dyDescent="0.2">
      <c r="A231" s="3" t="s">
        <v>1087</v>
      </c>
      <c r="B231" s="3" t="s">
        <v>1088</v>
      </c>
      <c r="C231" s="3" t="s">
        <v>288</v>
      </c>
      <c r="D231" s="3" t="s">
        <v>21</v>
      </c>
      <c r="E231" s="3" t="s">
        <v>1089</v>
      </c>
      <c r="F231" s="3" t="s">
        <v>1090</v>
      </c>
      <c r="G231" s="3" t="s">
        <v>1091</v>
      </c>
      <c r="H231" s="3" t="s">
        <v>135</v>
      </c>
      <c r="I231" s="3" t="s">
        <v>26</v>
      </c>
      <c r="J231" s="3" t="s">
        <v>27</v>
      </c>
      <c r="K231" s="1" t="str">
        <f t="shared" si="31"/>
        <v>Bümplizstrasse 83 Bern</v>
      </c>
      <c r="L231" s="2" t="str">
        <f t="shared" si="32"/>
        <v>{"results":[{"id":1203078,"weight":4,"attrs":{"origin":"address","geom_quadindex":"021211312202313203032","zoomlevel":10,"featureId":"2242485_0","lon":7.392138957977295,"detail":"buemplizstrasse 83 3018 bern 351 bern ch be","rank":7,"geom_st_box2d":"BOX(596460.110112416 199286.540617037,596460.110112416 199286.540617037)","lat":46.94465637207031,"num":83,"y":596460.125,"x":199286.546875,"label":"B\u00fcmplizstrasse 83 &lt;b&gt;3018 Bern&lt;/b&gt;"}}]}</v>
      </c>
      <c r="M231" s="2" t="str">
        <f t="shared" si="33"/>
        <v>596460.125</v>
      </c>
      <c r="N231" s="2" t="str">
        <f t="shared" si="34"/>
        <v>199286.546875</v>
      </c>
      <c r="O231" s="2" t="str">
        <f t="shared" si="35"/>
        <v>7.392138957977295</v>
      </c>
      <c r="P231" s="2" t="str">
        <f t="shared" si="36"/>
        <v>46.94465637207031</v>
      </c>
      <c r="Q231" s="8" t="str">
        <f t="shared" si="37"/>
        <v>Karte</v>
      </c>
      <c r="R231" s="2" t="str">
        <f t="shared" si="38"/>
        <v/>
      </c>
    </row>
    <row r="232" spans="1:18" x14ac:dyDescent="0.2">
      <c r="A232" s="3" t="s">
        <v>1092</v>
      </c>
      <c r="B232" s="3" t="s">
        <v>675</v>
      </c>
      <c r="C232" s="3" t="s">
        <v>292</v>
      </c>
      <c r="D232" s="3" t="s">
        <v>21</v>
      </c>
      <c r="E232" s="3" t="s">
        <v>676</v>
      </c>
      <c r="F232" s="3" t="s">
        <v>127</v>
      </c>
      <c r="G232" s="3" t="s">
        <v>677</v>
      </c>
      <c r="H232" s="3" t="s">
        <v>678</v>
      </c>
      <c r="I232" s="3" t="s">
        <v>161</v>
      </c>
      <c r="J232" s="3" t="s">
        <v>27</v>
      </c>
      <c r="K232" s="1" t="str">
        <f t="shared" si="31"/>
        <v>Herman Burchard Strasse 1 Davos Wolfgang</v>
      </c>
      <c r="L232" s="2" t="str">
        <f t="shared" si="32"/>
        <v>{"results":[{"id":2021218,"weight":7,"attrs":{"origin":"address","geom_quadindex":"031202032010131301213","zoomlevel":10,"featureId":"1200980_0","lon":9.85642147064209,"detail":"herman-burchard-strasse 1 7265 davos wolfgang 3851 davos ch gr","rank":7,"geom_st_box2d":"BOX(784443.948466258 189299.0629114,784443.948466258 189299.0629114)","lat":46.829261779785156,"num":1,"y":784443.9375,"x":189299.0625,"label":"Herman-Burchard-Strasse 1 &lt;b&gt;7265 Davos Wolfgang&lt;/b&gt;"}},{"id":2021219,"weight":7,"attrs":{"origin":"address","geom_quadindex":"031202032010310233121","zoomlevel":10,"featureId":"191847787_0","lon":9.855925559997559,"detail":"herman-burchard-strasse 1 7265 davos wolfgang 3851 davos ch gr","rank":7,"geom_st_box2d":"BOX(784408.182350241 189231.127018726,784408.182350241 189231.127018726)","lat":46.82865905761719,"num":1,"y":784408.1875,"x":189231.125,"label":"Herman-Burchard-Strasse 1 &lt;b&gt;7265 Davos Wolfgang&lt;/b&gt;"}},{"id":2021227,"weight":7,"attrs":{"origin":"address","geom_quadindex":"031202032010310203331","zoomlevel":10,"featureId":"190133556_0","lon":9.855844497680664,"detail":"herman-burchard-strasse 1.2 7265 davos wolfgang 3851 davos ch gr","rank":7,"geom_st_box2d":"BOX(784401.828486144 189236.481986582,784401.828486144 189236.481986582)","lat":46.82870864868164,"num":12,"y":784401.8125,"x":189236.484375,"label":"Herman-Burchard-Strasse 1.2 &lt;b&gt;7265 Davos Wolfgang&lt;/b&gt;"}},{"id":2021228,"weight":7,"attrs":{"origin":"address","geom_quadindex":"031202032010112323112","zoomlevel":10,"featureId":"190855590_0","lon":9.856060981750488,"detail":"herman-burchard-strasse 1.3 7265 davos wolfgang 3851 davos ch gr","rank":7,"geom_st_box2d":"BOX(784415.771026741 189319.495758087,784415.771026741 189319.495758087)","lat":46.82945251464844,"num":13,"y":784415.75,"x":189319.5,"label":"Herman-Burchard-Strasse 1.3 &lt;b&gt;7265 Davos Wolfgang&lt;/b&gt;"}},{"id":2021489,"weight":7,"attrs":{"origin":"address","geom_quadindex":"031202032010232133103","zoomlevel":10,"featureId":"3173313_0","lon":9.854551315307617,"detail":"herman-burchard-strasse 2.1 7265 davos wolfgang 3851 davos ch gr","rank":7,"geom_st_box2d":"BOX(784305.460311426 189158.335231127,784305.460311426 189158.335231127)","lat":46.828033447265625,"num":21,"y":784305.4375,"x":189158.328125,"label":"Herman-Burchard-Strasse 2.1 &lt;b&gt;7265 Davos Wolfgang&lt;/b&gt;"}}]}</v>
      </c>
      <c r="M232" s="2" t="str">
        <f t="shared" si="33"/>
        <v>784443.9375</v>
      </c>
      <c r="N232" s="2" t="str">
        <f t="shared" si="34"/>
        <v>189299.0625</v>
      </c>
      <c r="O232" s="2" t="str">
        <f t="shared" si="35"/>
        <v>9.85642147064209</v>
      </c>
      <c r="P232" s="2" t="str">
        <f t="shared" si="36"/>
        <v>46.829261779785156</v>
      </c>
      <c r="Q232" s="8" t="str">
        <f t="shared" si="37"/>
        <v>Karte</v>
      </c>
      <c r="R232" s="2" t="str">
        <f t="shared" si="38"/>
        <v>uU mehrere Adressen</v>
      </c>
    </row>
    <row r="233" spans="1:18" x14ac:dyDescent="0.2">
      <c r="A233" s="3" t="s">
        <v>1093</v>
      </c>
      <c r="B233" s="3" t="s">
        <v>1094</v>
      </c>
      <c r="C233" s="3" t="s">
        <v>20</v>
      </c>
      <c r="D233" s="3" t="s">
        <v>21</v>
      </c>
      <c r="E233" s="3" t="s">
        <v>1095</v>
      </c>
      <c r="F233" s="3" t="s">
        <v>127</v>
      </c>
      <c r="G233" s="3" t="s">
        <v>1096</v>
      </c>
      <c r="H233" s="3" t="s">
        <v>1097</v>
      </c>
      <c r="I233" s="3" t="s">
        <v>85</v>
      </c>
      <c r="J233" s="3" t="s">
        <v>27</v>
      </c>
      <c r="K233" s="1" t="str">
        <f t="shared" si="31"/>
        <v>Hohenegg 1 Meilen</v>
      </c>
      <c r="L233" s="2" t="str">
        <f t="shared" si="32"/>
        <v>{"results":[{"id":1803869,"weight":4,"attrs":{"origin":"address","geom_quadindex":"030030003230300220100","zoomlevel":10,"featureId":"201039048_0","lon":8.660634994506836,"detail":"hohenegg 1 8706 meilen 156 meilen ch zh","rank":7,"geom_st_box2d":"BOX(692463.115507173 236579.374552415,692463.115507173 236579.374552415)","lat":47.27363586425781,"num":1,"y":692463.125,"x":236579.375,"label":"Hohenegg 1 &lt;b&gt;8706 Meilen&lt;/b&gt;"}},{"id":1803884,"weight":4,"attrs":{"origin":"address","geom_quadindex":"030030003230203110211","zoomlevel":10,"featureId":"210282931_0","lon":8.659754753112793,"detail":"hohenegg 4.1 8706 meilen 156 meilen ch zh","rank":7,"geom_st_box2d":"BOX(692396.641790127 236570.417985628,692396.641790127 236570.417985628)","lat":47.27356719970703,"num":41,"y":692396.625,"x":236570.421875,"label":"Hohenegg 4.1 &lt;b&gt;8706 Meilen&lt;/b&gt;"}},{"id":1803885,"weight":4,"attrs":{"origin":"address","geom_quadindex":"030030003230203110211","zoomlevel":10,"featureId":"210282932_0","lon":8.659754753112793,"detail":"hohenegg 5.1 8706 meilen 156 meilen ch zh","rank":7,"geom_st_box2d":"BOX(692396.641790127 236570.417985628,692396.641790127 236570.417985628)","lat":47.27356719970703,"num":51,"y":692396.625,"x":236570.421875,"label":"Hohenegg 5.1 &lt;b&gt;8706 Meilen&lt;/b&gt;"}},{"id":1803886,"weight":4,"attrs":{"origin":"address","geom_quadindex":"030030003230203110211","zoomlevel":10,"featureId":"210282797_0","lon":8.659754753112793,"detail":"hohenegg 10.1 8706 meilen 156 meilen ch zh","rank":7,"geom_st_box2d":"BOX(692396.641790127 236570.417985628,692396.641790127 236570.417985628)","lat":47.27356719970703,"num":101,"y":692396.625,"x":236570.421875,"label":"Hohenegg 10.1 &lt;b&gt;8706 Meilen&lt;/b&gt;"}},{"id":1803887,"weight":4,"attrs":{"origin":"address","geom_quadindex":"030030003230203110330","zoomlevel":10,"featureId":"210115737_0","lon":8.659771919250488,"detail":"hohenegg 16.1 8706 meilen 156 meilen ch zh","rank":7,"geom_st_box2d":"BOX(692397.934781033 236569.37502353,692397.934781033 236569.37502353)","lat":47.273555755615234,"num":161,"y":692397.9375,"x":236569.375,"label":"Hohenegg 16.1 &lt;b&gt;8706 Meilen&lt;/b&gt;"}},{"id":1803892,"weight":4,"attrs":{"origin":"address","geom_quadindex":"030030003211222101132","zoomlevel":10,"featureId":"210283355_0","lon":8.662520408630371,"detail":"hohenegg 19.1 8706 meilen 156 meilen ch zh","rank":7,"geom_st_box2d":"BOX(692599.532181872 236980.640715259,692599.532181872 236980.640715259)","lat":47.277225494384766,"num":191,"y":692599.5625,"x":236980.640625,"label":"Hohenegg 19.1 &lt;b&gt;8706 Meilen&lt;/b&gt;"}},{"id":1803893,"weight":4,"attrs":{"origin":"address","geom_quadindex":"030030003212133220003","zoomlevel":10,"featureId":"210283356_0","lon":8.661831855773926,"detail":"hohenegg 20.1 8706 meilen 156 meilen ch zh","rank":7,"geom_st_box2d":"BOX(692549.579812786 236842.642898461,692549.579812786 236842.642898461)","lat":47.27599334716797,"num":201,"y":692549.5625,"x":236842.640625,"label":"Hohenegg 20.1 &lt;b&gt;8706 Meilen&lt;/b&gt;"}},{"id":1803876,"weight":2,"attrs":{"origin":"address","geom_quadindex":"030030003212223320223","zoomlevel":10,"featureId":"75025_0","lon":8.659679412841797,"detail":"hohenegg 10 8706 meilen 156 meilen ch zh","rank":7,"geom_st_box2d":"BOX(692388.542963768 236722.823862371,692388.542963768 236722.823862371)","lat":47.27493667602539,"num":10,"y":692388.5625,"x":236722.828125,"label":"Hohenegg 10 &lt;b&gt;8706 Meilen&lt;/b&gt;"}},{"id":1803877,"weight":2,"attrs":{"origin":"address","geom_quadindex":"030030003230203110330","zoomlevel":10,"featureId":"210186029_0","lon":8.659771919250488,"detail":"hohenegg 12 8706 meilen 156 meilen ch zh","rank":7,"geom_st_box2d":"BOX(692397.934781033 236569.37502353,692397.934781033 236569.37502353)","lat":47.273555755615234,"num":12,"y":692397.9375,"x":236569.375,"label":"Hohenegg 12 &lt;b&gt;8706 Meilen&lt;/b&gt;"}},{"id":1803878,"weight":2,"attrs":{"origin":"address","geom_quadindex":"030030003212032101133","zoomlevel":10,"featureId":"74393_0","lon":8.660181045532227,"detail":"hohenegg 15 8706 meilen 156 meilen ch zh","rank":7,"geom_st_box2d":"BOX(692424.286779363 236863.705454918,692424.286779363 236863.705454918)","lat":47.27619934082031,"num":15,"y":692424.3125,"x":236863.703125,"label":"Hohenegg 15 &lt;b&gt;8706 Meilen&lt;/b&gt;"}},{"id":1803879,"weight":2,"attrs":{"origin":"address","geom_quadindex":"030030003212320220230","zoomlevel":10,"featureId":"3116102_0","lon":8.660659790039062,"detail":"hohenegg 16 8706 meilen 156 meilen ch zh","rank":7,"geom_st_box2d":"BOX(692462.253496202 236752.166749255,692462.253496202 236752.166749255)","lat":47.27519226074219,"num":16,"y":692462.25,"x":236752.171875,"label":"Hohenegg 16 &lt;b&gt;8706 Meilen&lt;/b&gt;"}},{"id":1803880,"weight":2,"attrs":{"origin":"address","geom_quadindex":"030030003212030332312","zoomlevel":10,"featureId":"74394_0","lon":8.660219192504883,"detail":"hohenegg 17 8706 meilen 156 meilen ch zh","rank":7,"geom_st_box2d":"BOX(692427.167757059 236866.188492114,692427.167757059 236866.188492114)","lat":47.276222229003906,"num":17,"y":692427.1875,"x":236866.1875,"label":"Hohenegg 17 &lt;b&gt;8706 Meilen&lt;/b&gt;"}},{"id":1803881,"weight":2,"attrs":{"origin":"address","geom_quadindex":"030030003230203110330","zoomlevel":10,"featureId":"210198305_0","lon":8.659771919250488,"detail":"hohenegg 18 8706 meilen 156 meilen ch zh","rank":7,"geom_st_box2d":"BOX(692397.934781033 236569.37502353,692397.934781033 236569.37502353)","lat":47.273555755615234,"num":18,"y":692397.9375,"x":236569.375,"label":"Hohenegg 18 &lt;b&gt;8706 Meilen&lt;/b&gt;"}},{"id":1803882,"weight":2,"attrs":{"origin":"address","geom_quadindex":"030030003212031133133","zoomlevel":10,"featureId":"74395_0","lon":8.66066837310791,"detail":"hohenegg 19 8706 meilen 156 meilen ch zh","rank":7,"geom_st_box2d":"BOX(692460.869486051 236882.103911354,692460.869486051 236882.103911354)","lat":47.27635955810547,"num":19,"y":692460.875,"x":236882.109375,"label":"Hohenegg 19 &lt;b&gt;8706 Meilen&lt;/b&gt;"}},{"id":1803868,"weight":1,"attrs":{"origin":"address","geom_quadindex":"030030003221132322033","zoomlevel":10,"featureId":"210116216_0","lon":8.658501625061035,"detail":"hohenegg  8706 meilen 156 meilen ch zh","rank":7,"geom_st_box2d":"BOX(692301.245303449 236603.588737442,692301.245303449 236603.588737442)","lat":47.27387619018555,"num":0,"y":692301.25,"x":236603.59375,"label":"Hohenegg  &lt;b&gt;8706 Meilen&lt;/b&gt;"}},{"id":1803870,"weight":1,"attrs":{"origin":"address","geom_quadindex":"030030003230100322323","zoomlevel":10,"featureId":"75027_0","lon":8.660858154296875,"detail":"hohenegg 2 8706 meilen 156 meilen ch zh","rank":7,"geom_st_box2d":"BOX(692478.258410075 236689.680846528,692478.258410075 236689.680846528)","lat":47.274627685546875,"num":2,"y":692478.25,"x":236689.6875,"label":"Hohenegg 2 &lt;b&gt;8706 Meilen&lt;/b&gt;"}},{"id":1803871,"weight":1,"attrs":{"origin":"address","geom_quadindex":"030030003230032130323","zoomlevel":10,"featureId":"2296984_0","lon":8.660161972045898,"detail":"hohenegg 4 8706 meilen 156 meilen ch zh","rank":7,"geom_st_box2d":"BOX(692426.688692163 236620.005168116,692426.688692163 236620.005168116)","lat":47.27400588989258,"num":4,"y":692426.6875,"x":236620.0,"label":"Hohenegg 4 &lt;b&gt;8706 Meilen&lt;/b&gt;"}},{"id":1803872,"weight":1,"attrs":{"origin":"address","geom_quadindex":"030030003230210130131","zoomlevel":10,"featureId":"75028_0","lon":8.660173416137695,"detail":"hohenegg 5 8706 meilen 156 meilen ch zh","rank":7,"geom_st_box2d":"BOX(692427.980677095 236593.010147936,692427.980677095 236593.010147936)","lat":47.273765563964844,"num":5,"y":692428.0,"x":236593.015625,"label":"Hohenegg 5 &lt;b&gt;8706 Meilen&lt;/b&gt;"}},{"id":1803873,"weight":1,"attrs":{"origin":"address","geom_quadindex":"030030003230023203220","zoomlevel":10,"featureId":"75026_0","lon":8.659505844116211,"detail":"hohenegg 7 8706 meilen 156 meilen ch zh","rank":7,"geom_st_box2d":"BOX(692377.157935015 236609.55959758,692377.157935015 236609.55959758)","lat":47.273921966552734,"num":7,"y":692377.1875,"x":236609.5625,"label":"Hohenegg 7 &lt;b&gt;8706 Meilen&lt;/b&gt;"}},{"id":1803874,"weight":1,"attrs":{"origin":"address","geom_quadindex":"030030003230021320130","zoomlevel":10,"featureId":"210198307_0","lon":8.659692764282227,"detail":"hohenegg 8 8706 meilen 156 meilen ch zh","rank":7,"geom_st_box2d":"BOX(692390.889887052 236637.024785259,692390.889887052 236637.024785259)","lat":47.274166107177734,"num":8,"y":692390.875,"x":236637.03125,"label":"Hohenegg 8 &lt;b&gt;8706 Meilen&lt;/b&gt;"}},{"id":1803875,"weight":1,"attrs":{"origin":"address","geom_quadindex":"030030003230021121221","zoomlevel":10,"featureId":"210204250_0","lon":8.659712791442871,"detail":"hohenegg 9 8706 meilen 156 meilen ch zh","rank":7,"geom_st_box2d":"BOX(692392.236889225 236649.962816191,692392.236889225 236649.962816191)","lat":47.2742805480957,"num":9,"y":692392.25,"x":236649.96875,"label":"Hohenegg 9 &lt;b&gt;8706 Meilen&lt;/b&gt;"}},{"id":1803883,"weight":1,"attrs":{"origin":"address","geom_quadindex":"030030003212120321131","zoomlevel":10,"featureId":"75023_0","lon":8.660956382751465,"detail":"hohenegg 20 8706 meilen 156 meilen ch zh","rank":7,"geom_st_box2d":"BOX(692482.863311726 236871.263155992,692482.863311726 236871.263155992)","lat":47.27626037597656,"num":20,"y":692482.875,"x":236871.265625,"label":"Hohenegg 20 &lt;b&gt;8706 Meilen&lt;/b&gt;"}},{"id":1803888,"weight":1,"attrs":{"origin":"address","geom_quadindex":"030030003230203110211","zoomlevel":10,"featureId":"210282933_0","lon":8.659754753112793,"detail":"hohenegg 16.2 8706 meilen 156 meilen ch zh","rank":7,"geom_st_box2d":"BOX(692396.641790127 236570.417985628,692396.641790127 236570.417985628)","lat":47.27356719970703,"num":162,"y":692396.625,"x":236570.421875,"label":"Hohenegg 16.2 &lt;b&gt;8706 Meilen&lt;/b&gt;"}},{"id":1803889,"weight":1,"attrs":{"origin":"address","geom_quadindex":"030030003230203110330","zoomlevel":10,"featureId":"210186028_0","lon":8.659771919250488,"detail":"hohenegg 16.3 8706 meilen 156 meilen ch zh","rank":7,"geom_st_box2d":"BOX(692397.934781033 236569.37502353,692397.934781033 236569.37502353)","lat":47.273555755615234,"num":163,"y":692397.9375,"x":236569.375,"label":"Hohenegg 16.3 &lt;b&gt;8706 Meilen&lt;/b&gt;"}},{"id":1803890,"weight":1,"attrs":{"origin":"address","geom_quadindex":"030030003230203110330","zoomlevel":10,"featureId":"210214600_0","lon":8.659771919250488,"detail":"hohenegg 16.4 8706 meilen 156 meilen ch zh","rank":7,"geom_st_box2d":"BOX(692397.934781033 236569.37502353,692397.934781033 236569.37502353)","lat":47.273555755615234,"num":164,"y":692397.9375,"x":236569.375,"label":"Hohenegg 16.4 &lt;b&gt;8706 Meilen&lt;/b&gt;"}},{"id":1803891,"weight":1,"attrs":{"origin":"address","geom_quadindex":"030030003230203110211","zoomlevel":10,"featureId":"210282798_0","lon":8.659754753112793,"detail":"hohenegg 16.5 8706 meilen 156 meilen ch zh","rank":7,"geom_st_box2d":"BOX(692396.641790127 236570.417985628,692396.641790127 236570.417985628)","lat":47.27356719970703,"num":165,"y":692396.625,"x":236570.421875,"label":"Hohenegg 16.5 &lt;b&gt;8706 Meilen&lt;/b&gt;"}},{"id":1803894,"weight":1,"attrs":{"origin":"address","geom_quadindex":"030030003212133220003","zoomlevel":10,"featureId":"210283357_0","lon":8.661831855773926,"detail":"hohenegg 20.2 8706 meilen 156 meilen ch zh","rank":7,"geom_st_box2d":"BOX(692549.579812786 236842.642898461,692549.579812786 236842.642898461)","lat":47.27599334716797,"num":202,"y":692549.5625,"x":236842.640625,"label":"Hohenegg 20.2 &lt;b&gt;8706 Meilen&lt;/b&gt;"}}]}</v>
      </c>
      <c r="M233" s="2" t="str">
        <f t="shared" si="33"/>
        <v>692463.125</v>
      </c>
      <c r="N233" s="2" t="str">
        <f t="shared" si="34"/>
        <v>236579.375</v>
      </c>
      <c r="O233" s="2" t="str">
        <f t="shared" si="35"/>
        <v>8.660634994506836</v>
      </c>
      <c r="P233" s="2" t="str">
        <f t="shared" si="36"/>
        <v>47.27363586425781</v>
      </c>
      <c r="Q233" s="8" t="str">
        <f t="shared" si="37"/>
        <v>Karte</v>
      </c>
      <c r="R233" s="2" t="str">
        <f t="shared" si="38"/>
        <v>uU mehrere Adressen</v>
      </c>
    </row>
    <row r="234" spans="1:18" x14ac:dyDescent="0.2">
      <c r="A234" s="3" t="s">
        <v>1098</v>
      </c>
      <c r="B234" s="3" t="s">
        <v>281</v>
      </c>
      <c r="C234" s="3" t="s">
        <v>46</v>
      </c>
      <c r="D234" s="3" t="s">
        <v>21</v>
      </c>
      <c r="E234" s="3" t="s">
        <v>282</v>
      </c>
      <c r="F234" s="3" t="s">
        <v>283</v>
      </c>
      <c r="G234" s="3" t="s">
        <v>284</v>
      </c>
      <c r="H234" s="3" t="s">
        <v>285</v>
      </c>
      <c r="I234" s="3" t="s">
        <v>26</v>
      </c>
      <c r="J234" s="3" t="s">
        <v>27</v>
      </c>
      <c r="K234" s="1" t="str">
        <f t="shared" si="31"/>
        <v>rue des Fontenayes 17 St-Imier</v>
      </c>
      <c r="L234" s="2" t="str">
        <f t="shared" si="32"/>
        <v>{"fuzzy":"true","results":[]}</v>
      </c>
      <c r="M234" s="2" t="str">
        <f t="shared" si="33"/>
        <v>Adresse nicht eindeutig</v>
      </c>
      <c r="N234" s="2" t="str">
        <f t="shared" si="34"/>
        <v xml:space="preserve"> </v>
      </c>
      <c r="O234" s="2" t="str">
        <f t="shared" si="35"/>
        <v xml:space="preserve"> </v>
      </c>
      <c r="P234" s="2" t="str">
        <f t="shared" si="36"/>
        <v xml:space="preserve"> </v>
      </c>
      <c r="Q234" s="8" t="str">
        <f t="shared" si="37"/>
        <v xml:space="preserve"> </v>
      </c>
      <c r="R234" s="2" t="str">
        <f t="shared" si="38"/>
        <v/>
      </c>
    </row>
    <row r="235" spans="1:18" x14ac:dyDescent="0.2">
      <c r="A235" s="3" t="s">
        <v>1099</v>
      </c>
      <c r="B235" s="3" t="s">
        <v>1100</v>
      </c>
      <c r="C235" s="3" t="s">
        <v>40</v>
      </c>
      <c r="D235" s="3" t="s">
        <v>21</v>
      </c>
      <c r="E235" s="3" t="s">
        <v>643</v>
      </c>
      <c r="F235" s="3" t="s">
        <v>176</v>
      </c>
      <c r="G235" s="3" t="s">
        <v>644</v>
      </c>
      <c r="H235" s="3" t="s">
        <v>645</v>
      </c>
      <c r="I235" s="3" t="s">
        <v>92</v>
      </c>
      <c r="J235" s="3" t="s">
        <v>27</v>
      </c>
      <c r="K235" s="1" t="str">
        <f t="shared" si="31"/>
        <v>Stollenrain 12 Arlesheim</v>
      </c>
      <c r="L235" s="2" t="str">
        <f t="shared" si="32"/>
        <v>{"results":[{"id":695197,"weight":4,"attrs":{"origin":"address","geom_quadindex":"021100313020001123102","zoomlevel":10,"featureId":"394917_0","lon":7.613457679748535,"detail":"stollenrain 12 4144 arlesheim 2763 arlesheim ch bl","rank":7,"geom_st_box2d":"BOX(613174.899836713 260144.362539017,613174.899836713 260144.362539017)","lat":47.4919319152832,"num":12,"y":613174.875,"x":260144.359375,"label":"Stollenrain 12 &lt;b&gt;4144 Arlesheim&lt;/b&gt;"}},{"id":695198,"weight":2,"attrs":{"origin":"address","geom_quadindex":"021100313020011003131","zoomlevel":10,"featureId":"245042545_0","lon":7.6140594482421875,"detail":"stollenrain 12a 4144 arlesheim 2763 arlesheim ch bl","rank":7,"geom_st_box2d":"BOX(613220.227308371 260151.481700064,613220.227308371 260151.481700064)","lat":47.49199676513672,"num":12,"y":613220.25,"x":260151.484375,"label":"Stollenrain 12a &lt;b&gt;4144 Arlesheim&lt;/b&gt;"}},{"id":695199,"weight":2,"attrs":{"origin":"address","geom_quadindex":"021100313002222303233","zoomlevel":10,"featureId":"245042546_0","lon":7.613058090209961,"detail":"stollenrain 12b 4144 arlesheim 2763 arlesheim ch bl","rank":7,"geom_st_box2d":"BOX(613144.741119911 260163.927164116,613144.741119911 260163.927164116)","lat":47.49210739135742,"num":12,"y":613144.75,"x":260163.921875,"label":"Stollenrain 12b &lt;b&gt;4144 Arlesheim&lt;/b&gt;"}},{"id":695200,"weight":2,"attrs":{"origin":"address","geom_quadindex":"021100313020021113233","zoomlevel":10,"featureId":"245042547_0","lon":7.6135478019714355,"detail":"stollenrain 12c 4144 arlesheim 2763 arlesheim ch bl","rank":7,"geom_st_box2d":"BOX(613181.797910771 260090.494169014,613181.797910771 260090.494169014)","lat":47.49144744873047,"num":12,"y":613181.8125,"x":260090.5,"label":"Stollenrain 12c &lt;b&gt;4144 Arlesheim&lt;/b&gt;"}}]}</v>
      </c>
      <c r="M235" s="2" t="str">
        <f t="shared" si="33"/>
        <v>613174.875</v>
      </c>
      <c r="N235" s="2" t="str">
        <f t="shared" si="34"/>
        <v>260144.359375</v>
      </c>
      <c r="O235" s="2" t="str">
        <f t="shared" si="35"/>
        <v>7.613457679748535</v>
      </c>
      <c r="P235" s="2" t="str">
        <f t="shared" si="36"/>
        <v>47.4919319152832</v>
      </c>
      <c r="Q235" s="8" t="str">
        <f t="shared" si="37"/>
        <v>Karte</v>
      </c>
      <c r="R235" s="2" t="str">
        <f t="shared" si="38"/>
        <v>uU mehrere Adressen</v>
      </c>
    </row>
    <row r="236" spans="1:18" x14ac:dyDescent="0.2">
      <c r="A236" s="3" t="s">
        <v>1101</v>
      </c>
      <c r="B236" s="3" t="s">
        <v>29</v>
      </c>
      <c r="C236" s="3" t="s">
        <v>1102</v>
      </c>
      <c r="D236" s="3" t="s">
        <v>21</v>
      </c>
      <c r="E236" s="3" t="s">
        <v>1103</v>
      </c>
      <c r="F236" s="3" t="s">
        <v>1104</v>
      </c>
      <c r="G236" s="3" t="s">
        <v>33</v>
      </c>
      <c r="H236" s="3" t="s">
        <v>34</v>
      </c>
      <c r="I236" s="3" t="s">
        <v>35</v>
      </c>
      <c r="J236" s="3" t="s">
        <v>27</v>
      </c>
      <c r="K236" s="1" t="str">
        <f t="shared" si="31"/>
        <v>Rue des Bains 35 Genève</v>
      </c>
      <c r="L236" s="2" t="str">
        <f t="shared" si="32"/>
        <v>{"results":[{"id":706584,"weight":6,"attrs":{"origin":"address","geom_quadindex":"022121012033232110303","zoomlevel":10,"featureId":"2039727_0","lon":6.137107849121094,"detail":"rue des bains 35 1205 geneve 6621 geneve ch ge","rank":7,"geom_st_box2d":"BOX(499536.137184372 117214.388676289,499536.137184372 117214.388676289)","lat":46.19887161254883,"num":35,"y":499536.125,"x":117214.390625,"label":"Rue des Bains 35 &lt;b&gt;1205 Gen\u00e8ve&lt;/b&gt;"}}]}</v>
      </c>
      <c r="M236" s="2" t="str">
        <f t="shared" si="33"/>
        <v>499536.125</v>
      </c>
      <c r="N236" s="2" t="str">
        <f t="shared" si="34"/>
        <v>117214.390625</v>
      </c>
      <c r="O236" s="2" t="str">
        <f t="shared" si="35"/>
        <v>6.137107849121094</v>
      </c>
      <c r="P236" s="2" t="str">
        <f t="shared" si="36"/>
        <v>46.19887161254883</v>
      </c>
      <c r="Q236" s="8" t="str">
        <f t="shared" si="37"/>
        <v>Karte</v>
      </c>
      <c r="R236" s="2" t="str">
        <f t="shared" si="38"/>
        <v/>
      </c>
    </row>
    <row r="237" spans="1:18" x14ac:dyDescent="0.2">
      <c r="A237" s="3" t="s">
        <v>1105</v>
      </c>
      <c r="B237" s="3" t="s">
        <v>29</v>
      </c>
      <c r="C237" s="3" t="s">
        <v>1106</v>
      </c>
      <c r="D237" s="3" t="s">
        <v>21</v>
      </c>
      <c r="E237" s="3" t="s">
        <v>1107</v>
      </c>
      <c r="F237" s="3" t="s">
        <v>326</v>
      </c>
      <c r="G237" s="3" t="s">
        <v>1001</v>
      </c>
      <c r="H237" s="3" t="s">
        <v>34</v>
      </c>
      <c r="I237" s="3" t="s">
        <v>35</v>
      </c>
      <c r="J237" s="3" t="s">
        <v>27</v>
      </c>
      <c r="K237" s="1" t="str">
        <f t="shared" si="31"/>
        <v>Chemin Colladon 7 Genève</v>
      </c>
      <c r="L237" s="2" t="str">
        <f t="shared" si="32"/>
        <v>{"results":[{"id":659032,"weight":5,"attrs":{"origin":"address","geom_quadindex":"022121001110133312311","zoomlevel":10,"featureId":"1015299_0","lon":6.123258113861084,"detail":"chemin colladon 7 1209 geneve 6621 geneve ch ge","rank":7,"geom_st_box2d":"BOX(498511.932875219 119891.835080865,498511.932875219 119891.835080865)","lat":46.222801208496094,"num":7,"y":498511.9375,"x":119891.8359375,"label":"Chemin COLLADON 7 &lt;b&gt;1209 Gen\u00e8ve&lt;/b&gt;"}}]}</v>
      </c>
      <c r="M237" s="2" t="str">
        <f t="shared" si="33"/>
        <v>498511.9375</v>
      </c>
      <c r="N237" s="2" t="str">
        <f t="shared" si="34"/>
        <v>119891.8359375</v>
      </c>
      <c r="O237" s="2" t="str">
        <f t="shared" si="35"/>
        <v>6.123258113861084</v>
      </c>
      <c r="P237" s="2" t="str">
        <f t="shared" si="36"/>
        <v>46.222801208496094</v>
      </c>
      <c r="Q237" s="8" t="str">
        <f t="shared" si="37"/>
        <v>Karte</v>
      </c>
      <c r="R237" s="2" t="str">
        <f t="shared" si="38"/>
        <v/>
      </c>
    </row>
    <row r="238" spans="1:18" x14ac:dyDescent="0.2">
      <c r="A238" s="3" t="s">
        <v>1108</v>
      </c>
      <c r="B238" s="3" t="s">
        <v>29</v>
      </c>
      <c r="C238" s="3" t="s">
        <v>1109</v>
      </c>
      <c r="D238" s="3" t="s">
        <v>21</v>
      </c>
      <c r="E238" s="3" t="s">
        <v>31</v>
      </c>
      <c r="F238" s="3" t="s">
        <v>32</v>
      </c>
      <c r="G238" s="3" t="s">
        <v>33</v>
      </c>
      <c r="H238" s="3" t="s">
        <v>34</v>
      </c>
      <c r="I238" s="3" t="s">
        <v>35</v>
      </c>
      <c r="J238" s="3" t="s">
        <v>27</v>
      </c>
      <c r="K238" s="1" t="str">
        <f t="shared" si="31"/>
        <v>rue Gabrielle-Perret-Gentil 4 Genève</v>
      </c>
      <c r="L238" s="2" t="str">
        <f t="shared" si="32"/>
        <v>{"results":[{"id":683653,"weight":7,"attrs":{"origin":"address","geom_quadindex":"022121012331203002122","zoomlevel":10,"featureId":"295099323_1","lon":6.14871883392334,"detail":"rue gabrielle-perret-gentil 4 1205 geneve 6621 geneve ch ge","rank":7,"geom_st_box2d":"BOX(500421.899934217 116567.053262952,500421.899934217 116567.053262952)","lat":46.19318389892578,"num":4,"y":500421.90625,"x":116567.0546875,"label":"Rue Gabrielle-PERRET-GENTIL 4 &lt;b&gt;1205 Gen\u00e8ve&lt;/b&gt;"}},{"id":683654,"weight":7,"attrs":{"origin":"address","geom_quadindex":"022121012331221213030","zoomlevel":10,"featureId":"295072485_1","lon":6.148862361907959,"detail":"rue gabrielle-perret-gentil 4 1205 geneve 6621 geneve ch ge","rank":7,"geom_st_box2d":"BOX(500432.272065039 116523.302301979,500432.272065039 116523.302301979)","lat":46.19279098510742,"num":4,"y":500432.28125,"x":116523.3046875,"label":"Rue Gabrielle-PERRET-GENTIL 4 &lt;b&gt;1205 Gen\u00e8ve&lt;/b&gt;"}},{"id":683655,"weight":7,"attrs":{"origin":"address","geom_quadindex":"022121012331211211300","zoomlevel":10,"featureId":"295071414_1","lon":6.1496195793151855,"detail":"rue gabrielle-perret-gentil 4 1205 geneve 6621 geneve ch ge","rank":7,"geom_st_box2d":"BOX(500491.772304798 116584.862342585,500491.772304798 116584.862342585)","lat":46.19335174560547,"num":4,"y":500491.78125,"x":116584.859375,"label":"Rue Gabrielle-PERRET-GENTIL 4 &lt;b&gt;1205 Gen\u00e8ve&lt;/b&gt;"}},{"id":683656,"weight":7,"attrs":{"origin":"address","geom_quadindex":"022121012331210100223","zoomlevel":10,"featureId":"295075276_1","lon":6.149263858795166,"detail":"rue gabrielle-perret-gentil 4 1205 geneve 6621 geneve ch ge","rank":7,"geom_st_box2d":"BOX(500464.519650671 116598.302649549,500464.519650671 116598.302649549)","lat":46.1934700012207,"num":4,"y":500464.53125,"x":116598.3046875,"label":"Rue Gabrielle-PERRET-GENTIL 4 &lt;b&gt;1205 Gen\u00e8ve&lt;/b&gt;"}},{"id":683657,"weight":7,"attrs":{"origin":"address","geom_quadindex":"022121012331023131113","zoomlevel":10,"featureId":"1011843_1","lon":6.1490607261657715,"detail":"rue gabrielle-perret-gentil 4 1205 geneve 6621 geneve ch ge","rank":7,"geom_st_box2d":"BOX(500449.214177358 116622.839416668,500449.214177358 116622.839416668)","lat":46.193687438964844,"num":4,"y":500449.21875,"x":116622.8359375,"label":"Rue Gabrielle-PERRET-GENTIL 4 &lt;b&gt;1205 Gen\u00e8ve&lt;/b&gt;"}}]}</v>
      </c>
      <c r="M238" s="2" t="str">
        <f t="shared" si="33"/>
        <v>500421.90625</v>
      </c>
      <c r="N238" s="2" t="str">
        <f t="shared" si="34"/>
        <v>116567.0546875</v>
      </c>
      <c r="O238" s="2" t="str">
        <f t="shared" si="35"/>
        <v>6.14871883392334</v>
      </c>
      <c r="P238" s="2" t="str">
        <f t="shared" si="36"/>
        <v>46.19318389892578</v>
      </c>
      <c r="Q238" s="8" t="str">
        <f t="shared" si="37"/>
        <v>Karte</v>
      </c>
      <c r="R238" s="2" t="str">
        <f t="shared" si="38"/>
        <v>uU mehrere Adressen</v>
      </c>
    </row>
    <row r="239" spans="1:18" x14ac:dyDescent="0.2">
      <c r="A239" s="3" t="s">
        <v>1110</v>
      </c>
      <c r="B239" s="3" t="s">
        <v>1111</v>
      </c>
      <c r="C239" s="3" t="s">
        <v>30</v>
      </c>
      <c r="D239" s="3" t="s">
        <v>21</v>
      </c>
      <c r="E239" s="3" t="s">
        <v>1112</v>
      </c>
      <c r="F239" s="3" t="s">
        <v>1113</v>
      </c>
      <c r="G239" s="3" t="s">
        <v>1114</v>
      </c>
      <c r="H239" s="3" t="s">
        <v>1115</v>
      </c>
      <c r="I239" s="3" t="s">
        <v>43</v>
      </c>
      <c r="J239" s="3" t="s">
        <v>27</v>
      </c>
      <c r="K239" s="1" t="str">
        <f t="shared" si="31"/>
        <v>avenue des Sports 12B Yverdon-les-Bains</v>
      </c>
      <c r="L239" s="2" t="str">
        <f t="shared" si="32"/>
        <v>{"results":[{"id":1055177,"weight":10,"attrs":{"origin":"address","geom_quadindex":"020313333112210033330","zoomlevel":10,"featureId":"280000516_1","lon":6.647740364074707,"detail":"avenue des sports 12b 1400 yverdon-les-bains 5938 yverdon-les-bains ch vd","rank":7,"geom_st_box2d":"BOX(539604.013351892 181509.280714119,539604.013351892 181509.280714119)","lat":46.782012939453125,"num":12,"y":539604.0,"x":181509.28125,"label":"Avenue des Sports 12b &lt;b&gt;1400 Yverdon-les-Bains&lt;/b&gt;"}}]}</v>
      </c>
      <c r="M239" s="2" t="str">
        <f t="shared" si="33"/>
        <v>539604.0</v>
      </c>
      <c r="N239" s="2" t="str">
        <f t="shared" si="34"/>
        <v>181509.28125</v>
      </c>
      <c r="O239" s="2" t="str">
        <f t="shared" si="35"/>
        <v>6.647740364074707</v>
      </c>
      <c r="P239" s="2" t="str">
        <f t="shared" si="36"/>
        <v>46.782012939453125</v>
      </c>
      <c r="Q239" s="8" t="str">
        <f t="shared" si="37"/>
        <v>Karte</v>
      </c>
      <c r="R239" s="2" t="str">
        <f t="shared" si="38"/>
        <v/>
      </c>
    </row>
    <row r="240" spans="1:18" x14ac:dyDescent="0.2">
      <c r="A240" s="3" t="s">
        <v>1116</v>
      </c>
      <c r="B240" s="3" t="s">
        <v>29</v>
      </c>
      <c r="C240" s="3" t="s">
        <v>1117</v>
      </c>
      <c r="D240" s="3" t="s">
        <v>21</v>
      </c>
      <c r="E240" s="3" t="s">
        <v>31</v>
      </c>
      <c r="F240" s="3" t="s">
        <v>32</v>
      </c>
      <c r="G240" s="3" t="s">
        <v>33</v>
      </c>
      <c r="H240" s="3" t="s">
        <v>34</v>
      </c>
      <c r="I240" s="3" t="s">
        <v>35</v>
      </c>
      <c r="J240" s="3" t="s">
        <v>27</v>
      </c>
      <c r="K240" s="1" t="str">
        <f t="shared" si="31"/>
        <v>rue Gabrielle-Perret-Gentil 4 Genève</v>
      </c>
      <c r="L240" s="2" t="str">
        <f t="shared" si="32"/>
        <v>{"results":[{"id":683653,"weight":7,"attrs":{"origin":"address","geom_quadindex":"022121012331203002122","zoomlevel":10,"featureId":"295099323_1","lon":6.14871883392334,"detail":"rue gabrielle-perret-gentil 4 1205 geneve 6621 geneve ch ge","rank":7,"geom_st_box2d":"BOX(500421.899934217 116567.053262952,500421.899934217 116567.053262952)","lat":46.19318389892578,"num":4,"y":500421.90625,"x":116567.0546875,"label":"Rue Gabrielle-PERRET-GENTIL 4 &lt;b&gt;1205 Gen\u00e8ve&lt;/b&gt;"}},{"id":683654,"weight":7,"attrs":{"origin":"address","geom_quadindex":"022121012331221213030","zoomlevel":10,"featureId":"295072485_1","lon":6.148862361907959,"detail":"rue gabrielle-perret-gentil 4 1205 geneve 6621 geneve ch ge","rank":7,"geom_st_box2d":"BOX(500432.272065039 116523.302301979,500432.272065039 116523.302301979)","lat":46.19279098510742,"num":4,"y":500432.28125,"x":116523.3046875,"label":"Rue Gabrielle-PERRET-GENTIL 4 &lt;b&gt;1205 Gen\u00e8ve&lt;/b&gt;"}},{"id":683655,"weight":7,"attrs":{"origin":"address","geom_quadindex":"022121012331211211300","zoomlevel":10,"featureId":"295071414_1","lon":6.1496195793151855,"detail":"rue gabrielle-perret-gentil 4 1205 geneve 6621 geneve ch ge","rank":7,"geom_st_box2d":"BOX(500491.772304798 116584.862342585,500491.772304798 116584.862342585)","lat":46.19335174560547,"num":4,"y":500491.78125,"x":116584.859375,"label":"Rue Gabrielle-PERRET-GENTIL 4 &lt;b&gt;1205 Gen\u00e8ve&lt;/b&gt;"}},{"id":683656,"weight":7,"attrs":{"origin":"address","geom_quadindex":"022121012331210100223","zoomlevel":10,"featureId":"295075276_1","lon":6.149263858795166,"detail":"rue gabrielle-perret-gentil 4 1205 geneve 6621 geneve ch ge","rank":7,"geom_st_box2d":"BOX(500464.519650671 116598.302649549,500464.519650671 116598.302649549)","lat":46.1934700012207,"num":4,"y":500464.53125,"x":116598.3046875,"label":"Rue Gabrielle-PERRET-GENTIL 4 &lt;b&gt;1205 Gen\u00e8ve&lt;/b&gt;"}},{"id":683657,"weight":7,"attrs":{"origin":"address","geom_quadindex":"022121012331023131113","zoomlevel":10,"featureId":"1011843_1","lon":6.1490607261657715,"detail":"rue gabrielle-perret-gentil 4 1205 geneve 6621 geneve ch ge","rank":7,"geom_st_box2d":"BOX(500449.214177358 116622.839416668,500449.214177358 116622.839416668)","lat":46.193687438964844,"num":4,"y":500449.21875,"x":116622.8359375,"label":"Rue Gabrielle-PERRET-GENTIL 4 &lt;b&gt;1205 Gen\u00e8ve&lt;/b&gt;"}}]}</v>
      </c>
      <c r="M240" s="2" t="str">
        <f t="shared" si="33"/>
        <v>500421.90625</v>
      </c>
      <c r="N240" s="2" t="str">
        <f t="shared" si="34"/>
        <v>116567.0546875</v>
      </c>
      <c r="O240" s="2" t="str">
        <f t="shared" si="35"/>
        <v>6.14871883392334</v>
      </c>
      <c r="P240" s="2" t="str">
        <f t="shared" si="36"/>
        <v>46.19318389892578</v>
      </c>
      <c r="Q240" s="8" t="str">
        <f t="shared" si="37"/>
        <v>Karte</v>
      </c>
      <c r="R240" s="2" t="str">
        <f t="shared" si="38"/>
        <v>uU mehrere Adressen</v>
      </c>
    </row>
    <row r="241" spans="1:18" x14ac:dyDescent="0.2">
      <c r="A241" s="3" t="s">
        <v>1118</v>
      </c>
      <c r="B241" s="3" t="s">
        <v>382</v>
      </c>
      <c r="C241" s="3" t="s">
        <v>30</v>
      </c>
      <c r="D241" s="3" t="s">
        <v>21</v>
      </c>
      <c r="E241" s="3" t="s">
        <v>383</v>
      </c>
      <c r="F241" s="3" t="s">
        <v>384</v>
      </c>
      <c r="G241" s="3" t="s">
        <v>385</v>
      </c>
      <c r="H241" s="3" t="s">
        <v>386</v>
      </c>
      <c r="I241" s="3" t="s">
        <v>334</v>
      </c>
      <c r="J241" s="3" t="s">
        <v>27</v>
      </c>
      <c r="K241" s="1" t="str">
        <f t="shared" si="31"/>
        <v>route de Bertigny 34 Fribourg</v>
      </c>
      <c r="L241" s="2" t="str">
        <f t="shared" si="32"/>
        <v>{"results":[{"id":801715,"weight":6,"attrs":{"origin":"address","geom_quadindex":"021212231112311233002","zoomlevel":10,"featureId":"1525771_0","lon":7.140584945678711,"detail":"route de bertigny 34 1700 fribourg 2196 fribourg ch fr","rank":7,"geom_st_box2d":"BOX(577247.499796816 183372.048885952,577247.499796816 183372.048885952)","lat":46.80112075805664,"num":34,"y":577247.5,"x":183372.046875,"label":"Route de Bertigny 34 &lt;b&gt;1700 Fribourg&lt;/b&gt;"}}]}</v>
      </c>
      <c r="M241" s="2" t="str">
        <f t="shared" si="33"/>
        <v>577247.5</v>
      </c>
      <c r="N241" s="2" t="str">
        <f t="shared" si="34"/>
        <v>183372.046875</v>
      </c>
      <c r="O241" s="2" t="str">
        <f t="shared" si="35"/>
        <v>7.140584945678711</v>
      </c>
      <c r="P241" s="2" t="str">
        <f t="shared" si="36"/>
        <v>46.80112075805664</v>
      </c>
      <c r="Q241" s="8" t="str">
        <f t="shared" si="37"/>
        <v>Karte</v>
      </c>
      <c r="R241" s="2" t="str">
        <f t="shared" si="38"/>
        <v/>
      </c>
    </row>
    <row r="242" spans="1:18" x14ac:dyDescent="0.2">
      <c r="A242" s="3" t="s">
        <v>1119</v>
      </c>
      <c r="B242" s="3" t="s">
        <v>1120</v>
      </c>
      <c r="C242" s="3" t="s">
        <v>1121</v>
      </c>
      <c r="D242" s="3" t="s">
        <v>21</v>
      </c>
      <c r="E242" s="3" t="s">
        <v>200</v>
      </c>
      <c r="F242" s="3" t="s">
        <v>151</v>
      </c>
      <c r="G242" s="3" t="s">
        <v>1122</v>
      </c>
      <c r="H242" s="3" t="s">
        <v>1123</v>
      </c>
      <c r="I242" s="3" t="s">
        <v>43</v>
      </c>
      <c r="J242" s="3" t="s">
        <v>27</v>
      </c>
      <c r="K242" s="1" t="str">
        <f t="shared" si="31"/>
        <v>rue de l'Hôpital 3 Chamblon</v>
      </c>
      <c r="L242" s="2" t="str">
        <f t="shared" si="32"/>
        <v>{"results":[{"id":1007979,"weight":7,"attrs":{"origin":"address","geom_quadindex":"020313332021312021322","zoomlevel":10,"featureId":"841818_0","lon":6.609307289123535,"detail":"rue de l'hopital 3 1436 chamblon 5904 chamblon ch vd","rank":7,"geom_st_box2d":"BOX(536666.121281451 181249.080151409,536666.121281451 181249.080151409)","lat":46.77939987182617,"num":3,"y":536666.125,"x":181249.078125,"label":"Rue de l'H\u00f4pital 3 &lt;b&gt;1436 Chamblon&lt;/b&gt;"}}]}</v>
      </c>
      <c r="M242" s="2" t="str">
        <f t="shared" si="33"/>
        <v>536666.125</v>
      </c>
      <c r="N242" s="2" t="str">
        <f t="shared" si="34"/>
        <v>181249.078125</v>
      </c>
      <c r="O242" s="2" t="str">
        <f t="shared" si="35"/>
        <v>6.609307289123535</v>
      </c>
      <c r="P242" s="2" t="str">
        <f t="shared" si="36"/>
        <v>46.77939987182617</v>
      </c>
      <c r="Q242" s="8" t="str">
        <f t="shared" si="37"/>
        <v>Karte</v>
      </c>
      <c r="R242" s="2" t="str">
        <f t="shared" si="38"/>
        <v/>
      </c>
    </row>
    <row r="243" spans="1:18" x14ac:dyDescent="0.2">
      <c r="A243" s="3" t="s">
        <v>1124</v>
      </c>
      <c r="B243" s="3" t="s">
        <v>204</v>
      </c>
      <c r="C243" s="3" t="s">
        <v>185</v>
      </c>
      <c r="D243" s="3" t="s">
        <v>21</v>
      </c>
      <c r="E243" s="3" t="s">
        <v>1125</v>
      </c>
      <c r="F243" s="3" t="s">
        <v>40</v>
      </c>
      <c r="G243" s="3" t="s">
        <v>1126</v>
      </c>
      <c r="H243" s="3" t="s">
        <v>1127</v>
      </c>
      <c r="I243" s="3" t="s">
        <v>334</v>
      </c>
      <c r="J243" s="3" t="s">
        <v>27</v>
      </c>
      <c r="K243" s="1" t="str">
        <f t="shared" si="31"/>
        <v>rue de la Rochette  Estavayer-le-Lac</v>
      </c>
      <c r="L243" s="2" t="str">
        <f t="shared" si="32"/>
        <v>{"results":[{"id":521571,"weight":8,"attrs":{"origin":"address","geom_quadindex":"021202133112332112021","zoomlevel":10,"featureId":"1502299_0","lon":6.845068454742432,"detail":"rue de la rochette 1 1470 estavayer-le-lac 2054 estavayer ch fr","rank":7,"geom_st_box2d":"BOX(554729.855441939 188930.589340347,554729.855441939 188930.589340347)","lat":46.84996795654297,"num":1,"y":554729.875,"x":188930.59375,"label":"Rue de la Rochette 1 &lt;b&gt;1470 Estavayer-le-Lac&lt;/b&gt;"}},{"id":521572,"weight":8,"attrs":{"origin":"address","geom_quadindex":"021202133112333302031","zoomlevel":10,"featureId":"1502300_0","lon":6.845367431640625,"detail":"rue de la rochette 2 1470 estavayer-le-lac 2054 estavayer ch fr","rank":7,"geom_st_box2d":"BOX(554752.540034913 188916.246982888,554752.540034913 188916.246982888)","lat":46.84983825683594,"num":2,"y":554752.5625,"x":188916.25,"label":"Rue de la Rochette 2 &lt;b&gt;1470 Estavayer-le-Lac&lt;/b&gt;"}},{"id":521573,"weight":8,"attrs":{"origin":"address","geom_quadindex":"021202133112333122330","zoomlevel":10,"featureId":"1502301_0","lon":6.84538459777832,"detail":"rue de la rochette 4 1470 estavayer-le-lac 2054 estavayer ch fr","rank":7,"geom_st_box2d":"BOX(554753.904784692 188921.667863246,554753.904784692 188921.667863246)","lat":46.84988784790039,"num":4,"y":554753.875,"x":188921.671875,"label":"Rue de la Rochette 4 &lt;b&gt;1470 Estavayer-le-Lac&lt;/b&gt;"}},{"id":521574,"weight":8,"attrs":{"origin":"address","geom_quadindex":"021202133112333103223","zoomlevel":10,"featureId":"1502302_0","lon":6.845400333404541,"detail":"rue de la rochette 6 1470 estavayer-le-lac 2054 estavayer ch fr","rank":7,"geom_st_box2d":"BOX(554755.159478444 188928.304711509,554755.159478444 188928.304711509)","lat":46.84994888305664,"num":6,"y":554755.1875,"x":188928.3125,"label":"Rue de la Rochette 6 &lt;b&gt;1470 Estavayer-le-Lac&lt;/b&gt;"}},{"id":521575,"weight":8,"attrs":{"origin":"address","geom_quadindex":"021202133112333101032","zoomlevel":10,"featureId":"1502303_0","lon":6.8454108238220215,"detail":"rue de la rochette 8 1470 estavayer-le-lac 2054 estavayer ch fr","rank":7,"geom_st_box2d":"BOX(554755.992223409 188933.831582465,554755.992223409 188933.831582465)","lat":46.849998474121094,"num":8,"y":554756.0,"x":188933.828125,"label":"Rue de la Rochette 8 &lt;b&gt;1470 Estavayer-le-Lac&lt;/b&gt;"}},{"id":521576,"weight":8,"attrs":{"origin":"address","geom_quadindex":"021202133112331323300","zoomlevel":10,"featureId":"1502325_0","lon":6.845422267913818,"detail":"rue de la rochette 10 1470 estavayer-le-lac 2054 estavayer ch fr","rank":7,"geom_st_box2d":"BOX(554756.891066601 188937.199508646,554756.891066601 188937.199508646)","lat":46.85002899169922,"num":10,"y":554756.875,"x":188937.203125,"label":"Rue de la Rochette 10 &lt;b&gt;1470 Estavayer-le-Lac&lt;/b&gt;"}},{"id":521577,"weight":8,"attrs":{"origin":"address","geom_quadindex":"021202133113022322332","zoomlevel":10,"featureId":"1502304_0","lon":6.845757007598877,"detail":"rue de la rochette 11 1470 estavayer-le-lac 2054 estavayer ch fr","rank":7,"geom_st_box2d":"BOX(554783.083917076 189023.669640751,554783.083917076 189023.669640751)","lat":46.850807189941406,"num":11,"y":554783.0625,"x":189023.671875,"label":"Rue de la Rochette 11 &lt;b&gt;1470 Estavayer-le-Lac&lt;/b&gt;"}},{"id":521578,"weight":8,"attrs":{"origin":"address","geom_quadindex":"021202133113220102020","zoomlevel":10,"featureId":"1502305_0","lon":6.845732688903809,"detail":"rue de la rochette 12 1470 estavayer-le-lac 2054 estavayer ch fr","rank":7,"geom_st_box2d":"BOX(554780.728926486 188959.93022734,554780.728926486 188959.93022734)","lat":46.85023498535156,"num":12,"y":554780.75,"x":188959.9375,"label":"Rue de la Rochette 12 &lt;b&gt;1470 Estavayer-le-Lac&lt;/b&gt;"}},{"id":521579,"weight":8,"attrs":{"origin":"address","geom_quadindex":"021202133113022321102","zoomlevel":10,"featureId":"1502306_0","lon":6.845797061920166,"detail":"rue de la rochette 13 1470 estavayer-le-lac 2054 estavayer ch fr","rank":7,"geom_st_box2d":"BOX(554786.157601441 189029.879519981,554786.157601441 189029.879519981)","lat":46.85086441040039,"num":13,"y":554786.1875,"x":189029.875,"label":"Rue de la Rochette 13 &lt;b&gt;1470 Estavayer-le-Lac&lt;/b&gt;"}},{"id":521580,"weight":8,"attrs":{"origin":"address","geom_quadindex":"021202133113022310210","zoomlevel":10,"featureId":"1502312_0","lon":6.845830917358398,"detail":"rue de la rochette 15 1470 estavayer-le-lac 2054 estavayer ch fr","rank":7,"geom_st_box2d":"BOX(554788.801293126 189035.967397019,554788.801293126 189035.967397019)","lat":46.85091781616211,"num":15,"y":554788.8125,"x":189035.96875,"label":"Rue de la Rochette 15 &lt;b&gt;1470 Estavayer-le-Lac&lt;/b&gt;"}},{"id":521581,"weight":8,"attrs":{"origin":"address","geom_quadindex":"021202133113022131120","zoomlevel":10,"featureId":"1502307_0","lon":6.845889091491699,"detail":"rue de la rochette 17 1470 estavayer-le-lac 2054 estavayer ch fr","rank":7,"geom_st_box2d":"BOX(554793.288859928 189044.32823803,554793.288859928 189044.32823803)","lat":46.85099411010742,"num":17,"y":554793.3125,"x":189044.328125,"label":"Rue de la Rochette 17 &lt;b&gt;1470 Estavayer-le-Lac&lt;/b&gt;"}},{"id":521582,"weight":8,"attrs":{"origin":"address","geom_quadindex":"021202133113202132211","zoomlevel":10,"featureId":"1502308_0","lon":6.845843315124512,"detail":"rue de la rochette 18 1470 estavayer-le-lac 2054 estavayer ch fr","rank":7,"geom_st_box2d":"BOX(554789.336880263 188981.248791783,554789.336880263 188981.248791783)","lat":46.850425720214844,"num":18,"y":554789.3125,"x":188981.25,"label":"Rue de la Rochette 18 &lt;b&gt;1470 Estavayer-le-Lac&lt;/b&gt;"}},{"id":521583,"weight":8,"attrs":{"origin":"address","geom_quadindex":"021202133113200332133","zoomlevel":10,"featureId":"1502309_0","lon":6.8458662033081055,"detail":"rue de la rochette 22 1470 estavayer-le-lac 2054 estavayer ch fr","rank":7,"geom_st_box2d":"BOX(554791.212150884 188996.407429767,554791.212150884 188996.407429767)","lat":46.850563049316406,"num":22,"y":554791.1875,"x":188996.40625,"label":"Rue de la Rochette 22 &lt;b&gt;1470 Estavayer-le-Lac&lt;/b&gt;"}},{"id":521584,"weight":8,"attrs":{"origin":"address","geom_quadindex":"021202133113200313132","zoomlevel":10,"featureId":"1502310_0","lon":6.845905780792236,"detail":"rue de la rochette 24 1470 estavayer-le-lac 2054 estavayer ch fr","rank":7,"geom_st_box2d":"BOX(554794.279783525 189003.736280655,554794.279783525 189003.736280655)","lat":46.85062789916992,"num":24,"y":554794.25,"x":189003.734375,"label":"Rue de la Rochette 24 &lt;b&gt;1470 Estavayer-le-Lac&lt;/b&gt;"}},{"id":521585,"weight":8,"attrs":{"origin":"address","geom_quadindex":"021202133113201022322","zoomlevel":10,"featureId":"1502311_0","lon":6.845940589904785,"detail":"rue de la rochette 26 1470 estavayer-le-lac 2054 estavayer ch fr","rank":7,"geom_st_box2d":"BOX(554796.971515211 189008.997179359,554796.971515211 189008.997179359)","lat":46.850677490234375,"num":26,"y":554797.0,"x":189009.0,"label":"Rue de la Rochette 26 &lt;b&gt;1470 Estavayer-le-Lac&lt;/b&gt;"}},{"id":521586,"weight":8,"attrs":{"origin":"address","geom_quadindex":"021202133113201001223","zoomlevel":10,"featureId":"1502323_0","lon":6.845968246459961,"detail":"rue de la rochette 28 1470 estavayer-le-lac 2054 estavayer ch fr","rank":7,"geom_st_box2d":"BOX(554799.160979193 189019.896928569,554799.160979193 189019.896928569)","lat":46.85077667236328,"num":28,"y":554799.1875,"x":189019.890625,"label":"Rue de la Rochette 28 &lt;b&gt;1470 Estavayer-le-Lac&lt;/b&gt;"}}]}</v>
      </c>
      <c r="M243" s="2" t="str">
        <f t="shared" si="33"/>
        <v>554729.875</v>
      </c>
      <c r="N243" s="2" t="str">
        <f t="shared" si="34"/>
        <v>188930.59375</v>
      </c>
      <c r="O243" s="2" t="str">
        <f t="shared" si="35"/>
        <v>6.845068454742432</v>
      </c>
      <c r="P243" s="2" t="str">
        <f t="shared" si="36"/>
        <v>46.84996795654297</v>
      </c>
      <c r="Q243" s="8" t="str">
        <f t="shared" si="37"/>
        <v>Karte</v>
      </c>
      <c r="R243" s="2" t="str">
        <f t="shared" si="38"/>
        <v>uU mehrere Adressen</v>
      </c>
    </row>
    <row r="244" spans="1:18" x14ac:dyDescent="0.2">
      <c r="A244" s="3" t="s">
        <v>1128</v>
      </c>
      <c r="B244" s="3" t="s">
        <v>204</v>
      </c>
      <c r="C244" s="3" t="s">
        <v>30</v>
      </c>
      <c r="D244" s="3" t="s">
        <v>21</v>
      </c>
      <c r="E244" s="3" t="s">
        <v>1125</v>
      </c>
      <c r="F244" s="3" t="s">
        <v>40</v>
      </c>
      <c r="G244" s="3" t="s">
        <v>1126</v>
      </c>
      <c r="H244" s="3" t="s">
        <v>1127</v>
      </c>
      <c r="I244" s="3" t="s">
        <v>334</v>
      </c>
      <c r="J244" s="3" t="s">
        <v>27</v>
      </c>
      <c r="K244" s="1" t="str">
        <f t="shared" si="31"/>
        <v>rue de la Rochette  Estavayer-le-Lac</v>
      </c>
      <c r="L244" s="2" t="str">
        <f t="shared" si="32"/>
        <v>{"results":[{"id":521571,"weight":8,"attrs":{"origin":"address","geom_quadindex":"021202133112332112021","zoomlevel":10,"featureId":"1502299_0","lon":6.845068454742432,"detail":"rue de la rochette 1 1470 estavayer-le-lac 2054 estavayer ch fr","rank":7,"geom_st_box2d":"BOX(554729.855441939 188930.589340347,554729.855441939 188930.589340347)","lat":46.84996795654297,"num":1,"y":554729.875,"x":188930.59375,"label":"Rue de la Rochette 1 &lt;b&gt;1470 Estavayer-le-Lac&lt;/b&gt;"}},{"id":521572,"weight":8,"attrs":{"origin":"address","geom_quadindex":"021202133112333302031","zoomlevel":10,"featureId":"1502300_0","lon":6.845367431640625,"detail":"rue de la rochette 2 1470 estavayer-le-lac 2054 estavayer ch fr","rank":7,"geom_st_box2d":"BOX(554752.540034913 188916.246982888,554752.540034913 188916.246982888)","lat":46.84983825683594,"num":2,"y":554752.5625,"x":188916.25,"label":"Rue de la Rochette 2 &lt;b&gt;1470 Estavayer-le-Lac&lt;/b&gt;"}},{"id":521573,"weight":8,"attrs":{"origin":"address","geom_quadindex":"021202133112333122330","zoomlevel":10,"featureId":"1502301_0","lon":6.84538459777832,"detail":"rue de la rochette 4 1470 estavayer-le-lac 2054 estavayer ch fr","rank":7,"geom_st_box2d":"BOX(554753.904784692 188921.667863246,554753.904784692 188921.667863246)","lat":46.84988784790039,"num":4,"y":554753.875,"x":188921.671875,"label":"Rue de la Rochette 4 &lt;b&gt;1470 Estavayer-le-Lac&lt;/b&gt;"}},{"id":521574,"weight":8,"attrs":{"origin":"address","geom_quadindex":"021202133112333103223","zoomlevel":10,"featureId":"1502302_0","lon":6.845400333404541,"detail":"rue de la rochette 6 1470 estavayer-le-lac 2054 estavayer ch fr","rank":7,"geom_st_box2d":"BOX(554755.159478444 188928.304711509,554755.159478444 188928.304711509)","lat":46.84994888305664,"num":6,"y":554755.1875,"x":188928.3125,"label":"Rue de la Rochette 6 &lt;b&gt;1470 Estavayer-le-Lac&lt;/b&gt;"}},{"id":521575,"weight":8,"attrs":{"origin":"address","geom_quadindex":"021202133112333101032","zoomlevel":10,"featureId":"1502303_0","lon":6.8454108238220215,"detail":"rue de la rochette 8 1470 estavayer-le-lac 2054 estavayer ch fr","rank":7,"geom_st_box2d":"BOX(554755.992223409 188933.831582465,554755.992223409 188933.831582465)","lat":46.849998474121094,"num":8,"y":554756.0,"x":188933.828125,"label":"Rue de la Rochette 8 &lt;b&gt;1470 Estavayer-le-Lac&lt;/b&gt;"}},{"id":521576,"weight":8,"attrs":{"origin":"address","geom_quadindex":"021202133112331323300","zoomlevel":10,"featureId":"1502325_0","lon":6.845422267913818,"detail":"rue de la rochette 10 1470 estavayer-le-lac 2054 estavayer ch fr","rank":7,"geom_st_box2d":"BOX(554756.891066601 188937.199508646,554756.891066601 188937.199508646)","lat":46.85002899169922,"num":10,"y":554756.875,"x":188937.203125,"label":"Rue de la Rochette 10 &lt;b&gt;1470 Estavayer-le-Lac&lt;/b&gt;"}},{"id":521577,"weight":8,"attrs":{"origin":"address","geom_quadindex":"021202133113022322332","zoomlevel":10,"featureId":"1502304_0","lon":6.845757007598877,"detail":"rue de la rochette 11 1470 estavayer-le-lac 2054 estavayer ch fr","rank":7,"geom_st_box2d":"BOX(554783.083917076 189023.669640751,554783.083917076 189023.669640751)","lat":46.850807189941406,"num":11,"y":554783.0625,"x":189023.671875,"label":"Rue de la Rochette 11 &lt;b&gt;1470 Estavayer-le-Lac&lt;/b&gt;"}},{"id":521578,"weight":8,"attrs":{"origin":"address","geom_quadindex":"021202133113220102020","zoomlevel":10,"featureId":"1502305_0","lon":6.845732688903809,"detail":"rue de la rochette 12 1470 estavayer-le-lac 2054 estavayer ch fr","rank":7,"geom_st_box2d":"BOX(554780.728926486 188959.93022734,554780.728926486 188959.93022734)","lat":46.85023498535156,"num":12,"y":554780.75,"x":188959.9375,"label":"Rue de la Rochette 12 &lt;b&gt;1470 Estavayer-le-Lac&lt;/b&gt;"}},{"id":521579,"weight":8,"attrs":{"origin":"address","geom_quadindex":"021202133113022321102","zoomlevel":10,"featureId":"1502306_0","lon":6.845797061920166,"detail":"rue de la rochette 13 1470 estavayer-le-lac 2054 estavayer ch fr","rank":7,"geom_st_box2d":"BOX(554786.157601441 189029.879519981,554786.157601441 189029.879519981)","lat":46.85086441040039,"num":13,"y":554786.1875,"x":189029.875,"label":"Rue de la Rochette 13 &lt;b&gt;1470 Estavayer-le-Lac&lt;/b&gt;"}},{"id":521580,"weight":8,"attrs":{"origin":"address","geom_quadindex":"021202133113022310210","zoomlevel":10,"featureId":"1502312_0","lon":6.845830917358398,"detail":"rue de la rochette 15 1470 estavayer-le-lac 2054 estavayer ch fr","rank":7,"geom_st_box2d":"BOX(554788.801293126 189035.967397019,554788.801293126 189035.967397019)","lat":46.85091781616211,"num":15,"y":554788.8125,"x":189035.96875,"label":"Rue de la Rochette 15 &lt;b&gt;1470 Estavayer-le-Lac&lt;/b&gt;"}},{"id":521581,"weight":8,"attrs":{"origin":"address","geom_quadindex":"021202133113022131120","zoomlevel":10,"featureId":"1502307_0","lon":6.845889091491699,"detail":"rue de la rochette 17 1470 estavayer-le-lac 2054 estavayer ch fr","rank":7,"geom_st_box2d":"BOX(554793.288859928 189044.32823803,554793.288859928 189044.32823803)","lat":46.85099411010742,"num":17,"y":554793.3125,"x":189044.328125,"label":"Rue de la Rochette 17 &lt;b&gt;1470 Estavayer-le-Lac&lt;/b&gt;"}},{"id":521582,"weight":8,"attrs":{"origin":"address","geom_quadindex":"021202133113202132211","zoomlevel":10,"featureId":"1502308_0","lon":6.845843315124512,"detail":"rue de la rochette 18 1470 estavayer-le-lac 2054 estavayer ch fr","rank":7,"geom_st_box2d":"BOX(554789.336880263 188981.248791783,554789.336880263 188981.248791783)","lat":46.850425720214844,"num":18,"y":554789.3125,"x":188981.25,"label":"Rue de la Rochette 18 &lt;b&gt;1470 Estavayer-le-Lac&lt;/b&gt;"}},{"id":521583,"weight":8,"attrs":{"origin":"address","geom_quadindex":"021202133113200332133","zoomlevel":10,"featureId":"1502309_0","lon":6.8458662033081055,"detail":"rue de la rochette 22 1470 estavayer-le-lac 2054 estavayer ch fr","rank":7,"geom_st_box2d":"BOX(554791.212150884 188996.407429767,554791.212150884 188996.407429767)","lat":46.850563049316406,"num":22,"y":554791.1875,"x":188996.40625,"label":"Rue de la Rochette 22 &lt;b&gt;1470 Estavayer-le-Lac&lt;/b&gt;"}},{"id":521584,"weight":8,"attrs":{"origin":"address","geom_quadindex":"021202133113200313132","zoomlevel":10,"featureId":"1502310_0","lon":6.845905780792236,"detail":"rue de la rochette 24 1470 estavayer-le-lac 2054 estavayer ch fr","rank":7,"geom_st_box2d":"BOX(554794.279783525 189003.736280655,554794.279783525 189003.736280655)","lat":46.85062789916992,"num":24,"y":554794.25,"x":189003.734375,"label":"Rue de la Rochette 24 &lt;b&gt;1470 Estavayer-le-Lac&lt;/b&gt;"}},{"id":521585,"weight":8,"attrs":{"origin":"address","geom_quadindex":"021202133113201022322","zoomlevel":10,"featureId":"1502311_0","lon":6.845940589904785,"detail":"rue de la rochette 26 1470 estavayer-le-lac 2054 estavayer ch fr","rank":7,"geom_st_box2d":"BOX(554796.971515211 189008.997179359,554796.971515211 189008.997179359)","lat":46.850677490234375,"num":26,"y":554797.0,"x":189009.0,"label":"Rue de la Rochette 26 &lt;b&gt;1470 Estavayer-le-Lac&lt;/b&gt;"}},{"id":521586,"weight":8,"attrs":{"origin":"address","geom_quadindex":"021202133113201001223","zoomlevel":10,"featureId":"1502323_0","lon":6.845968246459961,"detail":"rue de la rochette 28 1470 estavayer-le-lac 2054 estavayer ch fr","rank":7,"geom_st_box2d":"BOX(554799.160979193 189019.896928569,554799.160979193 189019.896928569)","lat":46.85077667236328,"num":28,"y":554799.1875,"x":189019.890625,"label":"Rue de la Rochette 28 &lt;b&gt;1470 Estavayer-le-Lac&lt;/b&gt;"}}]}</v>
      </c>
      <c r="M244" s="2" t="str">
        <f t="shared" si="33"/>
        <v>554729.875</v>
      </c>
      <c r="N244" s="2" t="str">
        <f t="shared" si="34"/>
        <v>188930.59375</v>
      </c>
      <c r="O244" s="2" t="str">
        <f t="shared" si="35"/>
        <v>6.845068454742432</v>
      </c>
      <c r="P244" s="2" t="str">
        <f t="shared" si="36"/>
        <v>46.84996795654297</v>
      </c>
      <c r="Q244" s="8" t="str">
        <f t="shared" si="37"/>
        <v>Karte</v>
      </c>
      <c r="R244" s="2" t="str">
        <f t="shared" si="38"/>
        <v>uU mehrere Adressen</v>
      </c>
    </row>
    <row r="245" spans="1:18" x14ac:dyDescent="0.2">
      <c r="A245" s="3" t="s">
        <v>1129</v>
      </c>
      <c r="B245" s="3" t="s">
        <v>1130</v>
      </c>
      <c r="C245" s="3" t="s">
        <v>185</v>
      </c>
      <c r="D245" s="3" t="s">
        <v>21</v>
      </c>
      <c r="E245" s="3" t="s">
        <v>1131</v>
      </c>
      <c r="F245" s="3" t="s">
        <v>236</v>
      </c>
      <c r="G245" s="3" t="s">
        <v>1132</v>
      </c>
      <c r="H245" s="3" t="s">
        <v>1133</v>
      </c>
      <c r="I245" s="3" t="s">
        <v>466</v>
      </c>
      <c r="J245" s="3" t="s">
        <v>27</v>
      </c>
      <c r="K245" s="1" t="str">
        <f t="shared" si="31"/>
        <v>route de Morgins 10 Monthey</v>
      </c>
      <c r="L245" s="2" t="str">
        <f t="shared" si="32"/>
        <v>{"results":[{"id":1763862,"weight":6,"attrs":{"origin":"address","geom_quadindex":"023003231123210121203","zoomlevel":10,"featureId":"925779_0","lon":6.944209098815918,"detail":"route de morgins 10 1870 monthey 6153 monthey ch vs","rank":7,"geom_st_box2d":"BOX(561874.613902032 122919.723566821,561874.613902032 122919.723566821)","lat":46.256622314453125,"num":10,"y":561874.625,"x":122919.7265625,"label":"Route de Morgins 10 &lt;b&gt;1870 Monthey&lt;/b&gt;"}},{"id":1763863,"weight":1,"attrs":{"origin":"address","geom_quadindex":"023003231120313132030","zoomlevel":10,"featureId":"925780_0","lon":6.943102836608887,"detail":"route de morgins 10a 1870 monthey 6153 monthey ch vs","rank":7,"geom_st_box2d":"BOX(561790.615862314 123122.724844387,561790.615862314 123122.724844387)","lat":46.258445739746094,"num":10,"y":561790.625,"x":123122.7265625,"label":"Route de Morgins 10a &lt;b&gt;1870 Monthey&lt;/b&gt;"}},{"id":1764125,"weight":1,"attrs":{"origin":"address","geom_quadindex":"023003231122110130321","zoomlevel":10,"featureId":"925782_0","lon":6.942747116088867,"detail":"route de morgins 10b 1870 monthey 6153 monthey ch vs","rank":7,"geom_st_box2d":"BOX(561762.614867914 123036.722598666,561762.614867914 123036.722598666)","lat":46.25767135620117,"num":10,"y":561762.625,"x":123036.71875,"label":"Route de Morgins 10b &lt;b&gt;1870 Monthey&lt;/b&gt;"}},{"id":1764126,"weight":1,"attrs":{"origin":"address","geom_quadindex":"023003231122132300303","zoomlevel":10,"featureId":"925786_0","lon":6.94266414642334,"detail":"route de morgins 10c 1870 monthey 6153 monthey ch vs","rank":7,"geom_st_box2d":"BOX(561755.613757073 122941.720602461,561755.613757073 122941.720602461)","lat":46.25681686401367,"num":10,"y":561755.625,"x":122941.71875,"label":"Route de Morgins 10c &lt;b&gt;1870 Monthey&lt;/b&gt;"}},{"id":1764127,"weight":1,"attrs":{"origin":"address","geom_quadindex":"023003231122100311311","zoomlevel":10,"featureId":"925784_0","lon":6.942052364349365,"detail":"route de morgins 10d 1870 monthey 6153 monthey ch vs","rank":7,"geom_st_box2d":"BOX(561708.999636971 123030.000000518,561708.999636971 123030.000000518)","lat":46.257606506347656,"num":10,"y":561709.0,"x":123030.0,"label":"Route de Morgins 10d &lt;b&gt;1870 Monthey&lt;/b&gt;"}},{"id":1764128,"weight":1,"attrs":{"origin":"address","geom_quadindex":"023003231122112211031","zoomlevel":10,"featureId":"925785_0","lon":6.942599296569824,"detail":"route de morgins 10e 1870 monthey 6153 monthey ch vs","rank":7,"geom_st_box2d":"BOX(561751.000448721 123001.721649474,561751.000448721 123001.721649474)","lat":46.257354736328125,"num":10,"y":561751.0,"x":123001.71875,"label":"Route de Morgins 10e &lt;b&gt;1870 Monthey&lt;/b&gt;"}},{"id":1764129,"weight":1,"attrs":{"origin":"address","geom_quadindex":"023003231120321223120","zoomlevel":10,"featureId":"925783_0","lon":6.9421210289001465,"detail":"route de morgins 10f 1870 monthey 6153 monthey ch vs","rank":7,"geom_st_box2d":"BOX(561714.615208871 123078.722071751,561714.615208871 123078.722071751)","lat":46.2580451965332,"num":10,"y":561714.625,"x":123078.71875,"label":"Route de Morgins 10f &lt;b&gt;1870 Monthey&lt;/b&gt;"}},{"id":1764130,"weight":1,"attrs":{"origin":"address","geom_quadindex":"023003231121202022230","zoomlevel":10,"featureId":"191656189_0","lon":6.9431986808776855,"detail":"route de morgins 10g 1870 monthey 6153 monthey ch vs","rank":7,"geom_st_box2d":"BOX(561797.999858779 123120.999003827,561797.999858779 123120.999003827)","lat":46.25843048095703,"num":10,"y":561798.0,"x":123121.0,"label":"Route de Morgins 10g &lt;b&gt;1870 Monthey&lt;/b&gt;"}}]}</v>
      </c>
      <c r="M245" s="2" t="str">
        <f t="shared" si="33"/>
        <v>561874.625</v>
      </c>
      <c r="N245" s="2" t="str">
        <f t="shared" si="34"/>
        <v>122919.7265625</v>
      </c>
      <c r="O245" s="2" t="str">
        <f t="shared" si="35"/>
        <v>6.944209098815918</v>
      </c>
      <c r="P245" s="2" t="str">
        <f t="shared" si="36"/>
        <v>46.256622314453125</v>
      </c>
      <c r="Q245" s="8" t="str">
        <f t="shared" si="37"/>
        <v>Karte</v>
      </c>
      <c r="R245" s="2" t="str">
        <f t="shared" si="38"/>
        <v>uU mehrere Adressen</v>
      </c>
    </row>
    <row r="246" spans="1:18" x14ac:dyDescent="0.2">
      <c r="A246" s="3" t="s">
        <v>1134</v>
      </c>
      <c r="B246" s="3" t="s">
        <v>1130</v>
      </c>
      <c r="C246" s="3" t="s">
        <v>30</v>
      </c>
      <c r="D246" s="3" t="s">
        <v>21</v>
      </c>
      <c r="E246" s="3" t="s">
        <v>1131</v>
      </c>
      <c r="F246" s="3" t="s">
        <v>236</v>
      </c>
      <c r="G246" s="3" t="s">
        <v>1132</v>
      </c>
      <c r="H246" s="3" t="s">
        <v>1133</v>
      </c>
      <c r="I246" s="3" t="s">
        <v>466</v>
      </c>
      <c r="J246" s="3" t="s">
        <v>27</v>
      </c>
      <c r="K246" s="1" t="str">
        <f t="shared" si="31"/>
        <v>route de Morgins 10 Monthey</v>
      </c>
      <c r="L246" s="2" t="str">
        <f t="shared" si="32"/>
        <v>{"results":[{"id":1763862,"weight":6,"attrs":{"origin":"address","geom_quadindex":"023003231123210121203","zoomlevel":10,"featureId":"925779_0","lon":6.944209098815918,"detail":"route de morgins 10 1870 monthey 6153 monthey ch vs","rank":7,"geom_st_box2d":"BOX(561874.613902032 122919.723566821,561874.613902032 122919.723566821)","lat":46.256622314453125,"num":10,"y":561874.625,"x":122919.7265625,"label":"Route de Morgins 10 &lt;b&gt;1870 Monthey&lt;/b&gt;"}},{"id":1763863,"weight":1,"attrs":{"origin":"address","geom_quadindex":"023003231120313132030","zoomlevel":10,"featureId":"925780_0","lon":6.943102836608887,"detail":"route de morgins 10a 1870 monthey 6153 monthey ch vs","rank":7,"geom_st_box2d":"BOX(561790.615862314 123122.724844387,561790.615862314 123122.724844387)","lat":46.258445739746094,"num":10,"y":561790.625,"x":123122.7265625,"label":"Route de Morgins 10a &lt;b&gt;1870 Monthey&lt;/b&gt;"}},{"id":1764125,"weight":1,"attrs":{"origin":"address","geom_quadindex":"023003231122110130321","zoomlevel":10,"featureId":"925782_0","lon":6.942747116088867,"detail":"route de morgins 10b 1870 monthey 6153 monthey ch vs","rank":7,"geom_st_box2d":"BOX(561762.614867914 123036.722598666,561762.614867914 123036.722598666)","lat":46.25767135620117,"num":10,"y":561762.625,"x":123036.71875,"label":"Route de Morgins 10b &lt;b&gt;1870 Monthey&lt;/b&gt;"}},{"id":1764126,"weight":1,"attrs":{"origin":"address","geom_quadindex":"023003231122132300303","zoomlevel":10,"featureId":"925786_0","lon":6.94266414642334,"detail":"route de morgins 10c 1870 monthey 6153 monthey ch vs","rank":7,"geom_st_box2d":"BOX(561755.613757073 122941.720602461,561755.613757073 122941.720602461)","lat":46.25681686401367,"num":10,"y":561755.625,"x":122941.71875,"label":"Route de Morgins 10c &lt;b&gt;1870 Monthey&lt;/b&gt;"}},{"id":1764127,"weight":1,"attrs":{"origin":"address","geom_quadindex":"023003231122100311311","zoomlevel":10,"featureId":"925784_0","lon":6.942052364349365,"detail":"route de morgins 10d 1870 monthey 6153 monthey ch vs","rank":7,"geom_st_box2d":"BOX(561708.999636971 123030.000000518,561708.999636971 123030.000000518)","lat":46.257606506347656,"num":10,"y":561709.0,"x":123030.0,"label":"Route de Morgins 10d &lt;b&gt;1870 Monthey&lt;/b&gt;"}},{"id":1764128,"weight":1,"attrs":{"origin":"address","geom_quadindex":"023003231122112211031","zoomlevel":10,"featureId":"925785_0","lon":6.942599296569824,"detail":"route de morgins 10e 1870 monthey 6153 monthey ch vs","rank":7,"geom_st_box2d":"BOX(561751.000448721 123001.721649474,561751.000448721 123001.721649474)","lat":46.257354736328125,"num":10,"y":561751.0,"x":123001.71875,"label":"Route de Morgins 10e &lt;b&gt;1870 Monthey&lt;/b&gt;"}},{"id":1764129,"weight":1,"attrs":{"origin":"address","geom_quadindex":"023003231120321223120","zoomlevel":10,"featureId":"925783_0","lon":6.9421210289001465,"detail":"route de morgins 10f 1870 monthey 6153 monthey ch vs","rank":7,"geom_st_box2d":"BOX(561714.615208871 123078.722071751,561714.615208871 123078.722071751)","lat":46.2580451965332,"num":10,"y":561714.625,"x":123078.71875,"label":"Route de Morgins 10f &lt;b&gt;1870 Monthey&lt;/b&gt;"}},{"id":1764130,"weight":1,"attrs":{"origin":"address","geom_quadindex":"023003231121202022230","zoomlevel":10,"featureId":"191656189_0","lon":6.9431986808776855,"detail":"route de morgins 10g 1870 monthey 6153 monthey ch vs","rank":7,"geom_st_box2d":"BOX(561797.999858779 123120.999003827,561797.999858779 123120.999003827)","lat":46.25843048095703,"num":10,"y":561798.0,"x":123121.0,"label":"Route de Morgins 10g &lt;b&gt;1870 Monthey&lt;/b&gt;"}}]}</v>
      </c>
      <c r="M246" s="2" t="str">
        <f t="shared" si="33"/>
        <v>561874.625</v>
      </c>
      <c r="N246" s="2" t="str">
        <f t="shared" si="34"/>
        <v>122919.7265625</v>
      </c>
      <c r="O246" s="2" t="str">
        <f t="shared" si="35"/>
        <v>6.944209098815918</v>
      </c>
      <c r="P246" s="2" t="str">
        <f t="shared" si="36"/>
        <v>46.256622314453125</v>
      </c>
      <c r="Q246" s="8" t="str">
        <f t="shared" si="37"/>
        <v>Karte</v>
      </c>
      <c r="R246" s="2" t="str">
        <f t="shared" si="38"/>
        <v>uU mehrere Adressen</v>
      </c>
    </row>
    <row r="247" spans="1:18" x14ac:dyDescent="0.2">
      <c r="A247" s="3" t="s">
        <v>1135</v>
      </c>
      <c r="B247" s="3" t="s">
        <v>45</v>
      </c>
      <c r="C247" s="3" t="s">
        <v>1136</v>
      </c>
      <c r="D247" s="3" t="s">
        <v>21</v>
      </c>
      <c r="E247" s="3" t="s">
        <v>1137</v>
      </c>
      <c r="F247" s="3" t="s">
        <v>151</v>
      </c>
      <c r="G247" s="3" t="s">
        <v>1138</v>
      </c>
      <c r="H247" s="3" t="s">
        <v>1139</v>
      </c>
      <c r="I247" s="3" t="s">
        <v>43</v>
      </c>
      <c r="J247" s="3" t="s">
        <v>27</v>
      </c>
      <c r="K247" s="1" t="str">
        <f t="shared" si="31"/>
        <v>Chemin Oscar Forel 3 Prangins</v>
      </c>
      <c r="L247" s="2" t="str">
        <f t="shared" si="32"/>
        <v>{"results":[{"id":545667,"weight":6,"attrs":{"origin":"address","geom_quadindex":"022101313302233101111","zoomlevel":10,"featureId":"280002987_0","lon":6.2576189041137695,"detail":"chemin oscar forel 3 1197 prangins 5725 prangins ch vd","rank":7,"geom_st_box2d":"BOX(509172.031935914 139247.695347216,509172.031935914 139247.695347216)","lat":46.39842987060547,"num":3,"y":509172.03125,"x":139247.703125,"label":"Chemin Oscar Forel 3 &lt;b&gt;1197 Prangins&lt;/b&gt;"}}]}</v>
      </c>
      <c r="M247" s="2" t="str">
        <f t="shared" si="33"/>
        <v>509172.03125</v>
      </c>
      <c r="N247" s="2" t="str">
        <f t="shared" si="34"/>
        <v>139247.703125</v>
      </c>
      <c r="O247" s="2" t="str">
        <f t="shared" si="35"/>
        <v>6.2576189041137695</v>
      </c>
      <c r="P247" s="2" t="str">
        <f t="shared" si="36"/>
        <v>46.39842987060547</v>
      </c>
      <c r="Q247" s="8" t="str">
        <f t="shared" si="37"/>
        <v>Karte</v>
      </c>
      <c r="R247" s="2" t="str">
        <f t="shared" si="38"/>
        <v/>
      </c>
    </row>
    <row r="248" spans="1:18" x14ac:dyDescent="0.2">
      <c r="A248" s="3" t="s">
        <v>1140</v>
      </c>
      <c r="B248" s="3" t="s">
        <v>45</v>
      </c>
      <c r="C248" s="3" t="s">
        <v>1141</v>
      </c>
      <c r="D248" s="3" t="s">
        <v>21</v>
      </c>
      <c r="E248" s="3" t="s">
        <v>1142</v>
      </c>
      <c r="F248" s="3" t="s">
        <v>151</v>
      </c>
      <c r="G248" s="3" t="s">
        <v>1138</v>
      </c>
      <c r="H248" s="3" t="s">
        <v>1139</v>
      </c>
      <c r="I248" s="3" t="s">
        <v>43</v>
      </c>
      <c r="J248" s="3" t="s">
        <v>27</v>
      </c>
      <c r="K248" s="1" t="str">
        <f t="shared" si="31"/>
        <v>chemin Oscar Forel 3 Prangins</v>
      </c>
      <c r="L248" s="2" t="str">
        <f t="shared" si="32"/>
        <v>{"results":[{"id":545667,"weight":6,"attrs":{"origin":"address","geom_quadindex":"022101313302233101111","zoomlevel":10,"featureId":"280002987_0","lon":6.2576189041137695,"detail":"chemin oscar forel 3 1197 prangins 5725 prangins ch vd","rank":7,"geom_st_box2d":"BOX(509172.031935914 139247.695347216,509172.031935914 139247.695347216)","lat":46.39842987060547,"num":3,"y":509172.03125,"x":139247.703125,"label":"Chemin Oscar Forel 3 &lt;b&gt;1197 Prangins&lt;/b&gt;"}}]}</v>
      </c>
      <c r="M248" s="2" t="str">
        <f t="shared" si="33"/>
        <v>509172.03125</v>
      </c>
      <c r="N248" s="2" t="str">
        <f t="shared" si="34"/>
        <v>139247.703125</v>
      </c>
      <c r="O248" s="2" t="str">
        <f t="shared" si="35"/>
        <v>6.2576189041137695</v>
      </c>
      <c r="P248" s="2" t="str">
        <f t="shared" si="36"/>
        <v>46.39842987060547</v>
      </c>
      <c r="Q248" s="8" t="str">
        <f t="shared" si="37"/>
        <v>Karte</v>
      </c>
      <c r="R248" s="2" t="str">
        <f t="shared" si="38"/>
        <v/>
      </c>
    </row>
    <row r="249" spans="1:18" x14ac:dyDescent="0.2">
      <c r="A249" s="3" t="s">
        <v>1143</v>
      </c>
      <c r="B249" s="3" t="s">
        <v>564</v>
      </c>
      <c r="C249" s="3" t="s">
        <v>1144</v>
      </c>
      <c r="D249" s="3" t="s">
        <v>21</v>
      </c>
      <c r="E249" s="3" t="s">
        <v>1145</v>
      </c>
      <c r="F249" s="3" t="s">
        <v>67</v>
      </c>
      <c r="G249" s="3" t="s">
        <v>942</v>
      </c>
      <c r="H249" s="3" t="s">
        <v>943</v>
      </c>
      <c r="I249" s="3" t="s">
        <v>43</v>
      </c>
      <c r="J249" s="3" t="s">
        <v>27</v>
      </c>
      <c r="K249" s="1" t="str">
        <f t="shared" si="31"/>
        <v>avenue de Belmont 25 Montreux</v>
      </c>
      <c r="L249" s="2" t="str">
        <f t="shared" si="32"/>
        <v>{"results":[{"id":912758,"weight":6,"attrs":{"origin":"address","geom_quadindex":"023001032210020222332","zoomlevel":10,"featureId":"836015_0","lon":6.908015251159668,"detail":"avenue de belmont 25 1820 montreux 5886 montreux ch vd","rank":7,"geom_st_box2d":"BOX(559221.818547245 143349.766093973,559221.818547245 143349.766093973)","lat":46.44024658203125,"num":25,"y":559221.8125,"x":143349.765625,"label":"Avenue de Belmont 25 &lt;b&gt;1820 Montreux&lt;/b&gt;"}}]}</v>
      </c>
      <c r="M249" s="2" t="str">
        <f t="shared" si="33"/>
        <v>559221.8125</v>
      </c>
      <c r="N249" s="2" t="str">
        <f t="shared" si="34"/>
        <v>143349.765625</v>
      </c>
      <c r="O249" s="2" t="str">
        <f t="shared" si="35"/>
        <v>6.908015251159668</v>
      </c>
      <c r="P249" s="2" t="str">
        <f t="shared" si="36"/>
        <v>46.44024658203125</v>
      </c>
      <c r="Q249" s="8" t="str">
        <f t="shared" si="37"/>
        <v>Karte</v>
      </c>
      <c r="R249" s="2" t="str">
        <f t="shared" si="38"/>
        <v/>
      </c>
    </row>
    <row r="250" spans="1:18" x14ac:dyDescent="0.2">
      <c r="A250" s="3" t="s">
        <v>1146</v>
      </c>
      <c r="B250" s="3" t="s">
        <v>564</v>
      </c>
      <c r="C250" s="3" t="s">
        <v>1147</v>
      </c>
      <c r="D250" s="3" t="s">
        <v>21</v>
      </c>
      <c r="E250" s="3" t="s">
        <v>1148</v>
      </c>
      <c r="F250" s="3" t="s">
        <v>67</v>
      </c>
      <c r="G250" s="3" t="s">
        <v>1149</v>
      </c>
      <c r="H250" s="3" t="s">
        <v>1150</v>
      </c>
      <c r="I250" s="3" t="s">
        <v>43</v>
      </c>
      <c r="J250" s="3" t="s">
        <v>27</v>
      </c>
      <c r="K250" s="1" t="str">
        <f t="shared" si="31"/>
        <v>chemin de Mottex 25 Blonay</v>
      </c>
      <c r="L250" s="2" t="str">
        <f t="shared" si="32"/>
        <v>{"results":[{"id":879663,"weight":6,"attrs":{"origin":"address","geom_quadindex":"023001021030302033320","zoomlevel":10,"featureId":"832697_0","lon":6.885065078735352,"detail":"chemin de mottex 25 1807 blonay 5881 blonay ch vd","rank":7,"geom_st_box2d":"BOX(557474.10088217 145621.018471261,557474.10088217 145621.018471261)","lat":46.460567474365234,"num":25,"y":557474.125,"x":145621.015625,"label":"Chemin de Mottex 25 &lt;b&gt;1807 Blonay&lt;/b&gt;"}}]}</v>
      </c>
      <c r="M250" s="2" t="str">
        <f t="shared" si="33"/>
        <v>557474.125</v>
      </c>
      <c r="N250" s="2" t="str">
        <f t="shared" si="34"/>
        <v>145621.015625</v>
      </c>
      <c r="O250" s="2" t="str">
        <f t="shared" si="35"/>
        <v>6.885065078735352</v>
      </c>
      <c r="P250" s="2" t="str">
        <f t="shared" si="36"/>
        <v>46.460567474365234</v>
      </c>
      <c r="Q250" s="8" t="str">
        <f t="shared" si="37"/>
        <v>Karte</v>
      </c>
      <c r="R250" s="2" t="str">
        <f t="shared" si="38"/>
        <v/>
      </c>
    </row>
    <row r="251" spans="1:18" x14ac:dyDescent="0.2">
      <c r="A251" s="3" t="s">
        <v>1151</v>
      </c>
      <c r="B251" s="3" t="s">
        <v>1152</v>
      </c>
      <c r="C251" s="3" t="s">
        <v>1153</v>
      </c>
      <c r="D251" s="3" t="s">
        <v>21</v>
      </c>
      <c r="E251" s="3" t="s">
        <v>1154</v>
      </c>
      <c r="F251" s="3" t="s">
        <v>1155</v>
      </c>
      <c r="G251" s="3" t="s">
        <v>777</v>
      </c>
      <c r="H251" s="3" t="s">
        <v>778</v>
      </c>
      <c r="I251" s="3" t="s">
        <v>466</v>
      </c>
      <c r="J251" s="3" t="s">
        <v>27</v>
      </c>
      <c r="K251" s="1" t="str">
        <f t="shared" si="31"/>
        <v>av. du Grand-Champsec 86 Sion</v>
      </c>
      <c r="L251" s="2" t="str">
        <f t="shared" si="32"/>
        <v>{"results":[{"id":2234488,"weight":7,"attrs":{"origin":"address","geom_quadindex":"023013323331000221220","zoomlevel":10,"featureId":"9080417_0","lon":7.387037754058838,"detail":"avenue du grand-champsec 86 1950 sion 6266 sion ch vs","rank":7,"geom_st_box2d":"BOX(596019.526243639 120443.9969514,596019.526243639 120443.9969514)","lat":46.23542404174805,"num":86,"y":596019.5,"x":120444.0,"label":"Avenue du Grand-Champsec 86 &lt;b&gt;1950 Sion&lt;/b&gt;"}},{"id":2234489,"weight":1,"attrs":{"origin":"address","geom_quadindex":"023013323313222331101","zoomlevel":10,"featureId":"190237489_1","lon":7.387354850769043,"detail":"avenue du grand-champsec 86a 1950 sion 6266 sion ch vs","rank":7,"geom_st_box2d":"BOX(596043.999822916 120476.002857103,596043.999822916 120476.002857103)","lat":46.235713958740234,"num":86,"y":596044.0,"x":120476.0,"label":"Avenue du Grand-Champsec 86a &lt;b&gt;1950 Sion&lt;/b&gt;"}}]}</v>
      </c>
      <c r="M251" s="2" t="str">
        <f t="shared" si="33"/>
        <v>596019.5</v>
      </c>
      <c r="N251" s="2" t="str">
        <f t="shared" si="34"/>
        <v>120444.0</v>
      </c>
      <c r="O251" s="2" t="str">
        <f t="shared" si="35"/>
        <v>7.387037754058838</v>
      </c>
      <c r="P251" s="2" t="str">
        <f t="shared" si="36"/>
        <v>46.23542404174805</v>
      </c>
      <c r="Q251" s="8" t="str">
        <f t="shared" si="37"/>
        <v>Karte</v>
      </c>
      <c r="R251" s="2" t="str">
        <f t="shared" si="38"/>
        <v>uU mehrere Adressen</v>
      </c>
    </row>
    <row r="252" spans="1:18" x14ac:dyDescent="0.2">
      <c r="A252" s="3" t="s">
        <v>1156</v>
      </c>
      <c r="B252" s="3" t="s">
        <v>1157</v>
      </c>
      <c r="C252" s="3" t="s">
        <v>1158</v>
      </c>
      <c r="D252" s="3" t="s">
        <v>21</v>
      </c>
      <c r="E252" s="3" t="s">
        <v>1159</v>
      </c>
      <c r="F252" s="3" t="s">
        <v>742</v>
      </c>
      <c r="G252" s="3" t="s">
        <v>1160</v>
      </c>
      <c r="H252" s="3" t="s">
        <v>1161</v>
      </c>
      <c r="I252" s="3" t="s">
        <v>864</v>
      </c>
      <c r="J252" s="3" t="s">
        <v>27</v>
      </c>
      <c r="K252" s="1" t="str">
        <f t="shared" si="31"/>
        <v>chemin de l'Hôpital 9 Porrentruy</v>
      </c>
      <c r="L252" s="2" t="str">
        <f t="shared" si="32"/>
        <v>{"results":[{"id":1151936,"weight":7,"attrs":{"origin":"address","geom_quadindex":"021012002301101323201","zoomlevel":10,"featureId":"2022522_0","lon":7.058793067932129,"detail":"chemin de l'hopital 9 2900 porrentruy 6800 porrentruy ch ju","rank":7,"geom_st_box2d":"BOX(571337.243952725 252159.692275186,571337.243952725 252159.692275186)","lat":47.419620513916016,"num":9,"y":571337.25,"x":252159.6875,"label":"Chemin de l'H\u00f4pital 9 &lt;b&gt;2900 Porrentruy&lt;/b&gt;"}},{"id":1151937,"weight":1,"attrs":{"origin":"address","geom_quadindex":"021012002301101233221","zoomlevel":10,"featureId":"2411932_0","lon":7.058699131011963,"detail":"chemin de l'hopital 9a 2900 porrentruy 6800 porrentruy ch ju","rank":7,"geom_st_box2d":"BOX(571330.173843446 252158.925267205,571330.173843446 252158.925267205)","lat":47.419612884521484,"num":9,"y":571330.1875,"x":252158.921875,"label":"Chemin de l'H\u00f4pital 9a &lt;b&gt;2900 Porrentruy&lt;/b&gt;"}}]}</v>
      </c>
      <c r="M252" s="2" t="str">
        <f t="shared" si="33"/>
        <v>571337.25</v>
      </c>
      <c r="N252" s="2" t="str">
        <f t="shared" si="34"/>
        <v>252159.6875</v>
      </c>
      <c r="O252" s="2" t="str">
        <f t="shared" si="35"/>
        <v>7.058793067932129</v>
      </c>
      <c r="P252" s="2" t="str">
        <f t="shared" si="36"/>
        <v>47.419620513916016</v>
      </c>
      <c r="Q252" s="8" t="str">
        <f t="shared" si="37"/>
        <v>Karte</v>
      </c>
      <c r="R252" s="2" t="str">
        <f t="shared" si="38"/>
        <v>uU mehrere Adressen</v>
      </c>
    </row>
    <row r="253" spans="1:18" x14ac:dyDescent="0.2">
      <c r="A253" s="3" t="s">
        <v>1162</v>
      </c>
      <c r="B253" s="3" t="s">
        <v>249</v>
      </c>
      <c r="C253" s="3" t="s">
        <v>30</v>
      </c>
      <c r="D253" s="3" t="s">
        <v>21</v>
      </c>
      <c r="E253" s="3" t="s">
        <v>250</v>
      </c>
      <c r="F253" s="3" t="s">
        <v>40</v>
      </c>
      <c r="G253" s="3" t="s">
        <v>251</v>
      </c>
      <c r="H253" s="3" t="s">
        <v>252</v>
      </c>
      <c r="I253" s="3" t="s">
        <v>190</v>
      </c>
      <c r="J253" s="3" t="s">
        <v>27</v>
      </c>
      <c r="K253" s="1" t="str">
        <f t="shared" si="31"/>
        <v>Route de Landeyeux  Fontaines NE</v>
      </c>
      <c r="L253" s="2" t="str">
        <f t="shared" si="32"/>
        <v>{"results":[{"id":425128,"weight":7,"attrs":{"origin":"address","geom_quadindex":"021201010012312000313","zoomlevel":10,"featureId":"9016396_0","lon":6.904425621032715,"detail":"route de landeyeux  2046 fontaines ne 6487 val-de-ruz ch ne","rank":7,"geom_st_box2d":"BOX(559398.220868807 209616.506727321,559398.220868807 209616.506727321)","lat":47.036338806152344,"num":0,"y":559398.25,"x":209616.5,"label":"Route de Landeyeux  &lt;b&gt;2046 Fontaines NE&lt;/b&gt;"}},{"id":425129,"weight":7,"attrs":{"origin":"address","geom_quadindex":"021023232223011312313","zoomlevel":10,"featureId":"190117708_0","lon":6.900415897369385,"detail":"route de landeyeux 1 2046 fontaines ne 6487 val-de-ruz ch ne","rank":7,"geom_st_box2d":"BOX(559097.540444345 210213.386805891,559097.540444345 210213.386805891)","lat":47.041690826416016,"num":1,"y":559097.5625,"x":210213.390625,"label":"Route de Landeyeux 1 &lt;b&gt;2046 Fontaines NE&lt;/b&gt;"}},{"id":425130,"weight":7,"attrs":{"origin":"address","geom_quadindex":"021023232223100003213","zoomlevel":10,"featureId":"191642719_0","lon":6.900538444519043,"detail":"route de landeyeux 1a 2046 fontaines ne 6487 val-de-ruz ch ne","rank":7,"geom_st_box2d":"BOX(559106.987540035 210228.387883592,559106.987540035 210228.387883592)","lat":47.04182434082031,"num":1,"y":559107.0,"x":210228.390625,"label":"Route de Landeyeux 1a &lt;b&gt;2046 Fontaines NE&lt;/b&gt;"}},{"id":425131,"weight":7,"attrs":{"origin":"address","geom_quadindex":"021023232223013123120","zoomlevel":10,"featureId":"1484402_0","lon":6.900351047515869,"detail":"route de landeyeux 2 2046 fontaines ne 6487 val-de-ruz ch ne","rank":7,"geom_st_box2d":"BOX(559092.486453009 210193.105730521,559092.486453009 210193.105730521)","lat":47.041507720947266,"num":2,"y":559092.5,"x":210193.109375,"label":"Route de Landeyeux 2 &lt;b&gt;2046 Fontaines NE&lt;/b&gt;"}},{"id":425132,"weight":7,"attrs":{"origin":"address","geom_quadindex":"021023232223102113301","zoomlevel":10,"featureId":"190117820_0","lon":6.9008378982543945,"detail":"route de landeyeux 3 2046 fontaines ne 6487 val-de-ruz ch ne","rank":7,"geom_st_box2d":"BOX(559129.537084326 210199.56090992,559129.537084326 210199.56090992)","lat":47.041568756103516,"num":3,"y":559129.5625,"x":210199.5625,"label":"Route de Landeyeux 3 &lt;b&gt;2046 Fontaines NE&lt;/b&gt;"}},{"id":425133,"weight":7,"attrs":{"origin":"address","geom_quadindex":"021023232223101212121","zoomlevel":10,"featureId":"190118799_0","lon":6.900981903076172,"detail":"route de landeyeux 3a 2046 fontaines ne 6487 val-de-ruz ch ne","rank":7,"geom_st_box2d":"BOX(559140.5852073 210214.831991261,559140.5852073 210214.831991261)","lat":47.04170608520508,"num":3,"y":559140.5625,"x":210214.828125,"label":"Route de Landeyeux 3a &lt;b&gt;2046 Fontaines NE&lt;/b&gt;"}},{"id":425134,"weight":7,"attrs":{"origin":"address","geom_quadindex":"021023232223103111233","zoomlevel":10,"featureId":"190117822_0","lon":6.9012131690979,"detail":"route de landeyeux 3b 2046 fontaines ne 6487 val-de-ruz ch ne","rank":7,"geom_st_box2d":"BOX(559158.057585015 210201.514038564,559158.057585015 210201.514038564)","lat":47.041587829589844,"num":3,"y":559158.0625,"x":210201.515625,"label":"Route de Landeyeux 3b &lt;b&gt;2046 Fontaines NE&lt;/b&gt;"}},{"id":425135,"weight":7,"attrs":{"origin":"address","geom_quadindex":"021023232223130001200","zoomlevel":10,"featureId":"190118801_0","lon":6.901297092437744,"detail":"route de landeyeux 3c 2046 fontaines ne 6487 val-de-ruz ch ne","rank":7,"geom_st_box2d":"BOX(559164.244832642 210173.528011995,559164.244832642 210173.528011995)","lat":47.04133605957031,"num":3,"y":559164.25,"x":210173.53125,"label":"Route de Landeyeux 3c &lt;b&gt;2046 Fontaines NE&lt;/b&gt;"}},{"id":425136,"weight":7,"attrs":{"origin":"address","geom_quadindex":"021023232223112300032","zoomlevel":10,"featureId":"190118797_0","lon":6.901447772979736,"detail":"route de landeyeux 3d 2046 fontaines ne 6487 val-de-ruz ch ne","rank":7,"geom_st_box2d":"BOX(559175.816965955 210188.597092702,559175.816965955 210188.597092702)","lat":47.041473388671875,"num":3,"y":559175.8125,"x":210188.59375,"label":"Route de Landeyeux 3d &lt;b&gt;2046 Fontaines NE&lt;/b&gt;"}},{"id":425137,"weight":7,"attrs":{"origin":"address","geom_quadindex":"021023232223120303102","zoomlevel":10,"featureId":"1484403_0","lon":6.900742530822754,"detail":"route de landeyeux 4 2046 fontaines ne 6487 val-de-ruz ch ne","rank":7,"geom_st_box2d":"BOX(559121.989159497 210156.558775833,559121.989159497 210156.558775833)","lat":47.04117965698242,"num":4,"y":559122.0,"x":210156.5625,"label":"Route de Landeyeux 4 &lt;b&gt;2046 Fontaines NE&lt;/b&gt;"}},{"id":425138,"weight":7,"attrs":{"origin":"address","geom_quadindex":"021023232223130303221","zoomlevel":10,"featureId":"1484437_0","lon":6.901494979858398,"detail":"route de landeyeux 5a 2046 fontaines ne 6487 val-de-ruz ch ne","rank":7,"geom_st_box2d":"BOX(559179.162193718 210154.292047533,559179.162193718 210154.292047533)","lat":47.04116439819336,"num":5,"y":559179.1875,"x":210154.296875,"label":"Route de Landeyeux 5a &lt;b&gt;2046 Fontaines NE&lt;/b&gt;"}},{"id":425139,"weight":7,"attrs":{"origin":"address","geom_quadindex":"021023232223131022030","zoomlevel":10,"featureId":"3167609_0","lon":6.901646137237549,"detail":"route de landeyeux 5b 2046 fontaines ne 6487 val-de-ruz ch ne","rank":7,"geom_st_box2d":"BOX(559190.730354622 210163.711118917,559190.730354622 210163.711118917)","lat":47.0412483215332,"num":5,"y":559190.75,"x":210163.71875,"label":"Route de Landeyeux 5b &lt;b&gt;2046 Fontaines NE&lt;/b&gt;"}},{"id":425140,"weight":7,"attrs":{"origin":"address","geom_quadindex":"021023232223123123131","zoomlevel":10,"featureId":"1484404_0","lon":6.901144981384277,"detail":"route de landeyeux 6 2046 fontaines ne 6487 val-de-ruz ch ne","rank":7,"geom_st_box2d":"BOX(559152.413812257 210134.417877664,559152.413812257 210134.417877664)","lat":47.040985107421875,"num":6,"y":559152.4375,"x":210134.421875,"label":"Route de Landeyeux 6 &lt;b&gt;2046 Fontaines NE&lt;/b&gt;"}},{"id":425141,"weight":7,"attrs":{"origin":"address","geom_quadindex":"021023232223133031021","zoomlevel":10,"featureId":"3167610_0","lon":6.901787757873535,"detail":"route de landeyeux 7a 2046 fontaines ne 6487 val-de-ruz ch ne","rank":7,"geom_st_box2d":"BOX(559201.291669612 210137.981129871,559201.291669612 210137.981129871)","lat":47.041019439697266,"num":7,"y":559201.3125,"x":210137.984375,"label":"Route de Landeyeux 7a &lt;b&gt;2046 Fontaines NE&lt;/b&gt;"}},{"id":425142,"weight":7,"attrs":{"origin":"address","geom_quadindex":"021023232223133101033","zoomlevel":10,"featureId":"3167611_0","lon":6.901894569396973,"detail":"route de landeyeux 7b 2046 fontaines ne 6487 val-de-ruz ch ne","rank":7,"geom_st_box2d":"BOX(559209.453782659 210144.725180428,559209.453782659 210144.725180428)","lat":47.041080474853516,"num":7,"y":559209.4375,"x":210144.71875,"label":"Route de Landeyeux 7b &lt;b&gt;2046 Fontaines NE&lt;/b&gt;"}},{"id":425143,"weight":7,"attrs":{"origin":"address","geom_quadindex":"021023232223132232131","zoomlevel":10,"featureId":"1484405_0","lon":6.901390552520752,"detail":"route de landeyeux 8 2046 fontaines ne 6487 val-de-ruz ch ne","rank":7,"geom_st_box2d":"BOX(559170.999217774 210119.524944238,559170.999217774 210119.524944238)","lat":47.04085159301758,"num":8,"y":559171.0,"x":210119.53125,"label":"Route de Landeyeux 8 &lt;b&gt;2046 Fontaines NE&lt;/b&gt;"}},{"id":425144,"weight":7,"attrs":{"origin":"address","geom_quadindex":"021023232232022233323","zoomlevel":10,"featureId":"3167612_0","lon":6.902198314666748,"detail":"route de landeyeux 9 2046 fontaines ne 6487 val-de-ruz ch ne","rank":7,"geom_st_box2d":"BOX(559232.355326415 210117.402260851,559232.355326415 210117.402260851)","lat":47.040836334228516,"num":9,"y":559232.375,"x":210117.40625,"label":"Route de Landeyeux 9 &lt;b&gt;2046 Fontaines NE&lt;/b&gt;"}},{"id":425145,"weight":7,"attrs":{"origin":"address","geom_quadindex":"021023232232022130312","zoomlevel":10,"featureId":"3167613_0","lon":6.90234375,"detail":"route de landeyeux 9a 2046 fontaines ne 6487 val-de-ruz ch ne","rank":7,"geom_st_box2d":"BOX(559243.54043163 210136.782340122,559243.54043163 210136.782340122)","lat":47.041011810302734,"num":9,"y":559243.5625,"x":210136.78125,"label":"Route de Landeyeux 9a &lt;b&gt;2046 Fontaines NE&lt;/b&gt;"}},{"id":425404,"weight":7,"attrs":{"origin":"address","geom_quadindex":"021023232223310331110","zoomlevel":10,"featureId":"1484439_0","lon":6.901628017425537,"detail":"route de landeyeux 10a 2046 fontaines ne 6487 val-de-ruz ch ne","rank":7,"geom_st_box2d":"BOX(559188.852658446 210094.786996479,559188.852658446 210094.786996479)","lat":47.04063034057617,"num":10,"y":559188.875,"x":210094.78125,"label":"Route de Landeyeux 10a &lt;b&gt;2046 Fontaines NE&lt;/b&gt;"}},{"id":425405,"weight":7,"attrs":{"origin":"address","geom_quadindex":"021023232223313011223","zoomlevel":10,"featureId":"1484406_0","lon":6.901790142059326,"detail":"route de landeyeux 10b 2046 fontaines ne 6487 val-de-ruz ch ne","rank":7,"geom_st_box2d":"BOX(559201.132927949 210084.646048167,559201.132927949 210084.646048167)","lat":47.0405387878418,"num":10,"y":559201.125,"x":210084.640625,"label":"Route de Landeyeux 10b &lt;b&gt;2046 Fontaines NE&lt;/b&gt;"}},{"id":425406,"weight":7,"attrs":{"origin":"address","geom_quadindex":"021023232232200131233","zoomlevel":10,"featureId":"3167620_0","lon":6.902377128601074,"detail":"route de landeyeux 11 2046 fontaines ne 6487 val-de-ruz ch ne","rank":7,"geom_st_box2d":"BOX(559245.877623342 210106.206319658,559245.877623342 210106.206319658)","lat":47.04073715209961,"num":11,"y":559245.875,"x":210106.203125,"label":"Route de Landeyeux 11 &lt;b&gt;2046 Fontaines NE&lt;/b&gt;"}},{"id":425407,"weight":7,"attrs":{"origin":"address","geom_quadindex":"021023232223313300110","zoomlevel":10,"featureId":"1484407_0","lon":6.901869773864746,"detail":"route de landeyeux 12 2046 fontaines ne 6487 val-de-ruz ch ne","rank":7,"geom_st_box2d":"BOX(559207.091091989 210072.932064338,559207.091091989 210072.932064338)","lat":47.04043197631836,"num":12,"y":559207.0625,"x":210072.9375,"label":"Route de Landeyeux 12 &lt;b&gt;2046 Fontaines NE&lt;/b&gt;"}},{"id":425408,"weight":7,"attrs":{"origin":"address","geom_quadindex":"021023232223331023230","zoomlevel":10,"featureId":"1484408_0","lon":6.9017014503479,"detail":"route de landeyeux 14 2046 fontaines ne 6487 val-de-ruz ch ne","rank":7,"geom_st_box2d":"BOX(559194.088654548 210044.820146848,559194.088654548 210044.820146848)","lat":47.04018020629883,"num":14,"y":559194.0625,"x":210044.8125,"label":"Route de Landeyeux 14 &lt;b&gt;2046 Fontaines NE&lt;/b&gt;"}},{"id":425409,"weight":7,"attrs":{"origin":"address","geom_quadindex":"021201010122322033321","zoomlevel":10,"featureId":"3167622_0","lon":6.909999847412109,"detail":"route de landeyeux 51 2046 fontaines ne 6487 val-de-ruz ch ne","rank":7,"geom_st_box2d":"BOX(559818.240491574 209077.776890254,559818.240491574 209077.776890254)","lat":47.03152084350586,"num":51,"y":559818.25,"x":209077.78125,"label":"Route de Landeyeux 51 &lt;b&gt;2046 Fontaines NE&lt;/b&gt;"}},{"id":425410,"weight":7,"attrs":{"origin":"address","geom_quadindex":"021201010300110032033","zoomlevel":10,"featureId":"1484436_0","lon":6.910711765289307,"detail":"route de landeyeux 53 2046 fontaines ne 6487 val-de-ruz ch ne","rank":7,"geom_st_box2d":"BOX(559872.178767509 209049.789821129,559872.178767509 209049.789821129)","lat":47.031272888183594,"num":53,"y":559872.1875,"x":209049.796875,"label":"Route de Landeyeux 53 &lt;b&gt;2046 Fontaines NE&lt;/b&gt;"}},{"id":425411,"weight":7,"attrs":{"origin":"address","geom_quadindex":"021201010122300313232","zoomlevel":10,"featureId":"3167621_0","lon":6.9101667404174805,"detail":"route de landeyeux 55 2046 fontaines ne 6487 val-de-ruz ch ne","rank":7,"geom_st_box2d":"BOX(559831.491739123 209157.841111946,559831.491739123 209157.841111946)","lat":47.03224182128906,"num":55,"y":559831.5,"x":209157.84375,"label":"Route de Landeyeux 55 &lt;b&gt;2046 Fontaines NE&lt;/b&gt;"}}]}</v>
      </c>
      <c r="M253" s="2" t="str">
        <f t="shared" si="33"/>
        <v>559398.25</v>
      </c>
      <c r="N253" s="2" t="str">
        <f t="shared" si="34"/>
        <v>209616.5</v>
      </c>
      <c r="O253" s="2" t="str">
        <f t="shared" si="35"/>
        <v>6.904425621032715</v>
      </c>
      <c r="P253" s="2" t="str">
        <f t="shared" si="36"/>
        <v>47.036338806152344</v>
      </c>
      <c r="Q253" s="8" t="str">
        <f t="shared" si="37"/>
        <v>Karte</v>
      </c>
      <c r="R253" s="2" t="str">
        <f t="shared" si="38"/>
        <v>uU mehrere Adressen</v>
      </c>
    </row>
    <row r="254" spans="1:18" x14ac:dyDescent="0.2">
      <c r="A254" s="3" t="s">
        <v>1163</v>
      </c>
      <c r="B254" s="3" t="s">
        <v>680</v>
      </c>
      <c r="C254" s="3" t="s">
        <v>1164</v>
      </c>
      <c r="D254" s="3" t="s">
        <v>21</v>
      </c>
      <c r="E254" s="3" t="s">
        <v>1165</v>
      </c>
      <c r="F254" s="3" t="s">
        <v>1166</v>
      </c>
      <c r="G254" s="3" t="s">
        <v>1167</v>
      </c>
      <c r="H254" s="3" t="s">
        <v>1168</v>
      </c>
      <c r="I254" s="3" t="s">
        <v>334</v>
      </c>
      <c r="J254" s="3" t="s">
        <v>27</v>
      </c>
      <c r="K254" s="1" t="str">
        <f t="shared" si="31"/>
        <v>Chemin des Pensionnats 2/6 Villars-sur-Glâne</v>
      </c>
      <c r="L254" s="2" t="str">
        <f t="shared" si="32"/>
        <v>{"fuzzy":"true","results":[]}</v>
      </c>
      <c r="M254" s="2" t="str">
        <f t="shared" si="33"/>
        <v>Adresse nicht eindeutig</v>
      </c>
      <c r="N254" s="2" t="str">
        <f t="shared" si="34"/>
        <v xml:space="preserve"> </v>
      </c>
      <c r="O254" s="2" t="str">
        <f t="shared" si="35"/>
        <v xml:space="preserve"> </v>
      </c>
      <c r="P254" s="2" t="str">
        <f t="shared" si="36"/>
        <v xml:space="preserve"> </v>
      </c>
      <c r="Q254" s="8" t="str">
        <f t="shared" si="37"/>
        <v xml:space="preserve"> </v>
      </c>
      <c r="R254" s="2" t="str">
        <f t="shared" si="38"/>
        <v/>
      </c>
    </row>
    <row r="255" spans="1:18" x14ac:dyDescent="0.2">
      <c r="A255" s="3" t="s">
        <v>1169</v>
      </c>
      <c r="B255" s="3" t="s">
        <v>774</v>
      </c>
      <c r="C255" s="3" t="s">
        <v>185</v>
      </c>
      <c r="D255" s="3" t="s">
        <v>21</v>
      </c>
      <c r="E255" s="3" t="s">
        <v>775</v>
      </c>
      <c r="F255" s="3" t="s">
        <v>776</v>
      </c>
      <c r="G255" s="3" t="s">
        <v>777</v>
      </c>
      <c r="H255" s="3" t="s">
        <v>778</v>
      </c>
      <c r="I255" s="3" t="s">
        <v>466</v>
      </c>
      <c r="J255" s="3" t="s">
        <v>27</v>
      </c>
      <c r="K255" s="1" t="str">
        <f t="shared" si="31"/>
        <v>avenue du Grand-Champsec 80 Sion</v>
      </c>
      <c r="L255" s="2" t="str">
        <f t="shared" si="32"/>
        <v>{"results":[{"id":2234344,"weight":7,"attrs":{"origin":"address","geom_quadindex":"023013323330133213312","zoomlevel":10,"featureId":"953099_0","lon":7.386792182922363,"detail":"avenue du grand-champsec 80 1950 sion 6266 sion ch vs","rank":7,"geom_st_box2d":"BOX(596000.527830181 120359.995382808,596000.527830181 120359.995382808)","lat":46.23466873168945,"num":80,"y":596000.5,"x":120359.9921875,"label":"Avenue du Grand-Champsec 80 &lt;b&gt;1950 Sion&lt;/b&gt;"}}]}</v>
      </c>
      <c r="M255" s="2" t="str">
        <f t="shared" si="33"/>
        <v>596000.5</v>
      </c>
      <c r="N255" s="2" t="str">
        <f t="shared" si="34"/>
        <v>120359.9921875</v>
      </c>
      <c r="O255" s="2" t="str">
        <f t="shared" si="35"/>
        <v>7.386792182922363</v>
      </c>
      <c r="P255" s="2" t="str">
        <f t="shared" si="36"/>
        <v>46.23466873168945</v>
      </c>
      <c r="Q255" s="8" t="str">
        <f t="shared" si="37"/>
        <v>Karte</v>
      </c>
      <c r="R255" s="2" t="str">
        <f t="shared" si="38"/>
        <v/>
      </c>
    </row>
    <row r="256" spans="1:18" x14ac:dyDescent="0.2">
      <c r="A256" s="3" t="s">
        <v>1170</v>
      </c>
      <c r="B256" s="3" t="s">
        <v>29</v>
      </c>
      <c r="C256" s="3" t="s">
        <v>1171</v>
      </c>
      <c r="D256" s="3" t="s">
        <v>21</v>
      </c>
      <c r="E256" s="3" t="s">
        <v>1172</v>
      </c>
      <c r="F256" s="3" t="s">
        <v>151</v>
      </c>
      <c r="G256" s="3" t="s">
        <v>1173</v>
      </c>
      <c r="H256" s="3" t="s">
        <v>1174</v>
      </c>
      <c r="I256" s="3" t="s">
        <v>35</v>
      </c>
      <c r="J256" s="3" t="s">
        <v>27</v>
      </c>
      <c r="K256" s="1" t="str">
        <f t="shared" si="31"/>
        <v>chemin du Pont-Bochet 3 Thônex</v>
      </c>
      <c r="L256" s="2" t="str">
        <f t="shared" si="32"/>
        <v>{"results":[{"id":867927,"weight":7,"attrs":{"origin":"address","geom_quadindex":"022121101323201312031","zoomlevel":10,"featureId":"2042654_0","lon":6.2154436111450195,"detail":"chemin du pont-bochet 3 1226 thonex 6640 thonex ch ge","rank":7,"geom_st_box2d":"BOX(505599.680674305 118222.837799376,505599.680674305 118222.837799376)","lat":46.208824157714844,"num":3,"y":505599.6875,"x":118222.8359375,"label":"Chemin du Pont-Bochet 3 &lt;b&gt;1226 Th\u00f4nex&lt;/b&gt;"}},{"id":867928,"weight":7,"attrs":{"origin":"address","geom_quadindex":"022121101323212031131","zoomlevel":10,"featureId":"295170193_0","lon":6.215709686279297,"detail":"chemin du pont-bochet 3 1226 thonex 6640 thonex ch ge","rank":7,"geom_st_box2d":"BOX(505619.944053577 118204.389281341,505619.944053577 118204.389281341)","lat":46.20866012573242,"num":3,"y":505619.9375,"x":118204.390625,"label":"Chemin du Pont-Bochet 3 &lt;b&gt;1226 Th\u00f4nex&lt;/b&gt;"}},{"id":867929,"weight":7,"attrs":{"origin":"address","geom_quadindex":"022121101322311201330","zoomlevel":10,"featureId":"295101664_0","lon":6.214466094970703,"detail":"chemin du pont-bochet 3 1226 thonex 6640 thonex ch ge","rank":7,"geom_st_box2d":"BOX(505524.242769406 118224.560576315,505524.242769406 118224.560576315)","lat":46.20882797241211,"num":3,"y":505524.25,"x":118224.5625,"label":"Chemin du Pont-Bochet 3 &lt;b&gt;1226 Th\u00f4nex&lt;/b&gt;"}},{"id":867930,"weight":7,"attrs":{"origin":"address","geom_quadindex":"022121101323211120332","zoomlevel":10,"featureId":"295083217_0","lon":6.216124534606934,"detail":"chemin du pont-bochet 3 1226 thonex 6640 thonex ch ge","rank":7,"geom_st_box2d":"BOX(505652.363862654 118231.619830275,505652.363862654 118231.619830275)","lat":46.20890808105469,"num":3,"y":505652.375,"x":118231.6171875,"label":"Chemin du Pont-Bochet 3 &lt;b&gt;1226 Th\u00f4nex&lt;/b&gt;"}},{"id":867931,"weight":7,"attrs":{"origin":"address","geom_quadindex":"022121101323032313313","zoomlevel":10,"featureId":"295101668_0","lon":6.215887069702148,"detail":"chemin du pont-bochet 3 1226 thonex 6640 thonex ch ge","rank":7,"geom_st_box2d":"BOX(505634.363863004 118250.809939745,505634.363863004 118250.809939745)","lat":46.20907974243164,"num":3,"y":505634.375,"x":118250.8125,"label":"Chemin du Pont-Bochet 3 &lt;b&gt;1226 Th\u00f4nex&lt;/b&gt;"}}]}</v>
      </c>
      <c r="M256" s="2" t="str">
        <f t="shared" si="33"/>
        <v>505599.6875</v>
      </c>
      <c r="N256" s="2" t="str">
        <f t="shared" si="34"/>
        <v>118222.8359375</v>
      </c>
      <c r="O256" s="2" t="str">
        <f t="shared" si="35"/>
        <v>6.2154436111450195</v>
      </c>
      <c r="P256" s="2" t="str">
        <f t="shared" si="36"/>
        <v>46.208824157714844</v>
      </c>
      <c r="Q256" s="8" t="str">
        <f t="shared" si="37"/>
        <v>Karte</v>
      </c>
      <c r="R256" s="2" t="str">
        <f t="shared" si="38"/>
        <v>uU mehrere Adressen</v>
      </c>
    </row>
    <row r="257" spans="1:18" x14ac:dyDescent="0.2">
      <c r="A257" s="3" t="s">
        <v>1175</v>
      </c>
      <c r="B257" s="3" t="s">
        <v>1176</v>
      </c>
      <c r="C257" s="3" t="s">
        <v>30</v>
      </c>
      <c r="D257" s="3" t="s">
        <v>21</v>
      </c>
      <c r="E257" s="3" t="s">
        <v>1177</v>
      </c>
      <c r="F257" s="3" t="s">
        <v>493</v>
      </c>
      <c r="G257" s="3" t="s">
        <v>1178</v>
      </c>
      <c r="H257" s="3" t="s">
        <v>1179</v>
      </c>
      <c r="I257" s="3" t="s">
        <v>43</v>
      </c>
      <c r="J257" s="3" t="s">
        <v>27</v>
      </c>
      <c r="K257" s="1" t="str">
        <f t="shared" si="31"/>
        <v>chemin des Colombaires 31 Cully</v>
      </c>
      <c r="L257" s="2" t="str">
        <f t="shared" si="32"/>
        <v>{"results":[{"id":175331,"weight":5,"attrs":{"origin":"address","geom_quadindex":"023000010132232001123","zoomlevel":10,"featureId":"1770293_0","lon":6.725157737731934,"detail":"chemin des colombaires 31 1096 cully 5613 bourg-en-lavaux ch vd","rank":7,"geom_st_box2d":"BOX(545220.990064734 149090.190045578,545220.990064734 149090.190045578)","lat":46.490882873535156,"num":31,"y":545221.0,"x":149090.1875,"label":"Chemin des Colombaires 31 &lt;b&gt;1096 Cully&lt;/b&gt;"}}]}</v>
      </c>
      <c r="M257" s="2" t="str">
        <f t="shared" si="33"/>
        <v>545221.0</v>
      </c>
      <c r="N257" s="2" t="str">
        <f t="shared" si="34"/>
        <v>149090.1875</v>
      </c>
      <c r="O257" s="2" t="str">
        <f t="shared" si="35"/>
        <v>6.725157737731934</v>
      </c>
      <c r="P257" s="2" t="str">
        <f t="shared" si="36"/>
        <v>46.490882873535156</v>
      </c>
      <c r="Q257" s="8" t="str">
        <f t="shared" si="37"/>
        <v>Karte</v>
      </c>
      <c r="R257" s="2" t="str">
        <f t="shared" si="38"/>
        <v/>
      </c>
    </row>
    <row r="258" spans="1:18" x14ac:dyDescent="0.2">
      <c r="A258" s="3" t="s">
        <v>1180</v>
      </c>
      <c r="B258" s="3" t="s">
        <v>29</v>
      </c>
      <c r="C258" s="3" t="s">
        <v>1181</v>
      </c>
      <c r="D258" s="3" t="s">
        <v>21</v>
      </c>
      <c r="E258" s="3" t="s">
        <v>1182</v>
      </c>
      <c r="F258" s="3" t="s">
        <v>1084</v>
      </c>
      <c r="G258" s="3" t="s">
        <v>1183</v>
      </c>
      <c r="H258" s="3" t="s">
        <v>1184</v>
      </c>
      <c r="I258" s="3" t="s">
        <v>35</v>
      </c>
      <c r="J258" s="3" t="s">
        <v>27</v>
      </c>
      <c r="K258" s="1" t="str">
        <f t="shared" ref="K258:K321" si="39">CONCATENATE(E258," ",F258," ",H258)</f>
        <v>route de Loëx 151 Bernex</v>
      </c>
      <c r="L258" s="2" t="str">
        <f t="shared" si="32"/>
        <v>{"results":[{"id":532512,"weight":6,"attrs":{"origin":"address","geom_quadindex":"022121002032121020301","zoomlevel":10,"featureId":"295094968_0","lon":6.086319446563721,"detail":"route de loex 151 1233 bernex 6607 bernex ch ge","rank":7,"geom_st_box2d":"BOX(495617.666330342 117353.814329777,495617.666330342 117353.814329777)","lat":46.19953155517578,"num":151,"y":495617.65625,"x":117353.8125,"label":"Route de Lo\u00ebx 151 &lt;b&gt;1233 Bernex&lt;/b&gt;"}},{"id":532513,"weight":6,"attrs":{"origin":"address","geom_quadindex":"022121002032201113221","zoomlevel":10,"featureId":"1001745_0","lon":6.0851240158081055,"detail":"route de loex 151 1233 bernex 6607 bernex ch ge","rank":7,"geom_st_box2d":"BOX(495524.412548438 117298.257659813,495524.412548438 117298.257659813)","lat":46.19901657104492,"num":151,"y":495524.40625,"x":117298.2578125,"label":"Route de Lo\u00ebx 151 &lt;b&gt;1233 Bernex&lt;/b&gt;"}},{"id":532514,"weight":6,"attrs":{"origin":"address","geom_quadindex":"022121002032120012011","zoomlevel":10,"featureId":"295103990_0","lon":6.086023807525635,"detail":"route de loex 151 1233 bernex 6607 bernex ch ge","rank":7,"geom_st_box2d":"BOX(495594.917319733 117359.314465841,495594.917319733 117359.314465841)","lat":46.19957733154297,"num":151,"y":495594.90625,"x":117359.3125,"label":"Route de Lo\u00ebx 151 &lt;b&gt;1233 Bernex&lt;/b&gt;"}},{"id":532515,"weight":6,"attrs":{"origin":"address","geom_quadindex":"022121002023333032222","zoomlevel":10,"featureId":"1001751_0","lon":6.0841450691223145,"detail":"route de loex 151 1233 bernex 6607 bernex ch ge","rank":7,"geom_st_box2d":"BOX(495447.162608962 117202.377981496,495447.162608962 117202.377981496)","lat":46.198143005371094,"num":151,"y":495447.15625,"x":117202.375,"label":"Route de Lo\u00ebx 151 &lt;b&gt;1233 Bernex&lt;/b&gt;"}},{"id":532516,"weight":6,"attrs":{"origin":"address","geom_quadindex":"022121002023323303003","zoomlevel":10,"featureId":"1001752_0","lon":6.083532333374023,"detail":"route de loex 151 1233 bernex 6607 bernex ch ge","rank":7,"geom_st_box2d":"BOX(495399.793882287 117197.818492308,495399.793882287 117197.818492308)","lat":46.19809341430664,"num":151,"y":495399.78125,"x":117197.8203125,"label":"Route de Lo\u00ebx 151 &lt;b&gt;1233 Bernex&lt;/b&gt;"}},{"id":532517,"weight":6,"attrs":{"origin":"address","geom_quadindex":"022121002032013220103","zoomlevel":10,"featureId":"295073642_0","lon":6.085556507110596,"detail":"route de loex 151 1233 bernex 6607 bernex ch ge","rank":7,"geom_st_box2d":"BOX(495559.04902827 117369.69462187,495559.04902827 117369.69462187)","lat":46.19966506958008,"num":151,"y":495559.0625,"x":117369.6953125,"label":"Route de Lo\u00ebx 151 &lt;b&gt;1233 Bernex&lt;/b&gt;"}},{"id":532518,"weight":6,"attrs":{"origin":"address","geom_quadindex":"022121002032020202322","zoomlevel":10,"featureId":"1001746_0","lon":6.084418296813965,"detail":"route de loex 151 1233 bernex 6607 bernex ch ge","rank":7,"geom_st_box2d":"BOX(495470.667873496 117341.31691698,495470.667873496 117341.31691698)","lat":46.19939422607422,"num":151,"y":495470.65625,"x":117341.3203125,"label":"Route de Lo\u00ebx 151 &lt;b&gt;1233 Bernex&lt;/b&gt;"}},{"id":532519,"weight":6,"attrs":{"origin":"address","geom_quadindex":"022121002032031310203","zoomlevel":10,"featureId":"295073641_0","lon":6.085822582244873,"detail":"route de loex 151 1233 bernex 6607 bernex ch ge","rank":7,"geom_st_box2d":"BOX(495579.166255634 117346.065168926,495579.166255634 117346.065168926)","lat":46.19945526123047,"num":151,"y":495579.15625,"x":117346.0625,"label":"Route de Lo\u00ebx 151 &lt;b&gt;1233 Bernex&lt;/b&gt;"}},{"id":532520,"weight":6,"attrs":{"origin":"address","geom_quadindex":"022121002032122032033","zoomlevel":10,"featureId":"295073640_0","lon":6.086029052734375,"detail":"route de loex 151 1233 bernex 6607 bernex ch ge","rank":7,"geom_st_box2d":"BOX(495594.663412468 117321.315827329,495594.663412468 117321.315827329)","lat":46.19923400878906,"num":151,"y":495594.65625,"x":117321.3125,"label":"Route de Lo\u00ebx 151 &lt;b&gt;1233 Bernex&lt;/b&gt;"}},{"id":532521,"weight":6,"attrs":{"origin":"address","geom_quadindex":"022121002032032203222","zoomlevel":10,"featureId":"1001748_0","lon":6.085211753845215,"detail":"route de loex 151 1233 bernex 6607 bernex ch ge","rank":7,"geom_st_box2d":"BOX(495531.41378859 117312.197065283,495531.41378859 117312.197065283)","lat":46.19914245605469,"num":151,"y":495531.40625,"x":117312.1953125,"label":"Route de Lo\u00ebx 151 &lt;b&gt;1233 Bernex&lt;/b&gt;"}},{"id":532522,"weight":6,"attrs":{"origin":"address","geom_quadindex":"022121002032102001103","zoomlevel":10,"featureId":"295093762_0","lon":6.0859808921813965,"detail":"route de loex 151 1233 bernex 6607 bernex ch ge","rank":7,"geom_st_box2d":"BOX(495592.170723042 117391.943340726,495592.170723042 117391.943340726)","lat":46.19987106323242,"num":151,"y":495592.15625,"x":117391.9453125,"label":"Route de Lo\u00ebx 151 &lt;b&gt;1233 Bernex&lt;/b&gt;"}},{"id":532523,"weight":6,"attrs":{"origin":"address","geom_quadindex":"022121002023303130112","zoomlevel":10,"featureId":"1001747_0","lon":6.083596229553223,"detail":"route de loex 151 1233 bernex 6607 bernex ch ge","rank":7,"geom_st_box2d":"BOX(495405.912698817 117267.260173514,495405.912698817 117267.260173514)","lat":46.1987190246582,"num":151,"y":495405.90625,"x":117267.2578125,"label":"Route de Lo\u00ebx 151 &lt;b&gt;1233 Bernex&lt;/b&gt;"}},{"id":532524,"weight":6,"attrs":{"origin":"address","geom_quadindex":"022121002032213001321","zoomlevel":10,"featureId":"1001772_0","lon":6.085628986358643,"detail":"route de loex 151 1233 bernex 6607 bernex ch ge","rank":7,"geom_st_box2d":"BOX(495562.950112797 117272.570020994,495562.950112797 117272.570020994)","lat":46.19879150390625,"num":151,"y":495562.9375,"x":117272.5703125,"label":"Route de Lo\u00ebx 151 &lt;b&gt;1233 Bernex&lt;/b&gt;"}},{"id":532525,"weight":6,"attrs":{"origin":"address","geom_quadindex":"022121002210002101233","zoomlevel":10,"featureId":"1001749_0","lon":6.08469295501709,"detail":"route de loex 151 1233 bernex 6607 bernex ch ge","rank":7,"geom_st_box2d":"BOX(495488.662229401 117154.876223928,495488.662229401 117154.876223928)","lat":46.19771957397461,"num":151,"y":495488.65625,"x":117154.875,"label":"Route de Lo\u00ebx 151 &lt;b&gt;1233 Bernex&lt;/b&gt;"}},{"id":532526,"weight":6,"attrs":{"origin":"address","geom_quadindex":"022121002032220300333","zoomlevel":10,"featureId":"1001753_0","lon":6.084654331207275,"detail":"route de loex 151 1233 bernex 6607 bernex ch ge","rank":7,"geom_st_box2d":"BOX(495486.911234907 117227.818103157,495486.911234907 117227.818103157)","lat":46.1983757019043,"num":151,"y":495486.90625,"x":117227.8203125,"label":"Route de Lo\u00ebx 151 &lt;b&gt;1233 Bernex&lt;/b&gt;"}},{"id":533009,"weight":6,"attrs":{"origin":"address","geom_quadindex":"022121002032232233001","zoomlevel":10,"featureId":"1001744_0","lon":6.085335731506348,"detail":"route de loex 151 1233 bernex 6607 bernex ch ge","rank":7,"geom_st_box2d":"BOX(495538.910433339 117191.006478468,495538.910433339 117191.006478468)","lat":46.198055267333984,"num":151,"y":495538.90625,"x":117191.0078125,"label":"Route de Lo\u00ebx 151 &lt;b&gt;1233 Bernex&lt;/b&gt;"}},{"id":533010,"weight":6,"attrs":{"origin":"address","geom_quadindex":"022121002032210310330","zoomlevel":10,"featureId":"1001750_0","lon":6.085489273071289,"detail":"route de loex 151 1233 bernex 6607 bernex ch ge","rank":7,"geom_st_box2d":"BOX(495552.410816246 117287.067655705,495552.410816246 117287.067655705)","lat":46.19892120361328,"num":151,"y":495552.40625,"x":117287.0703125,"label":"Route de Lo\u00ebx 151 &lt;b&gt;1233 Bernex&lt;/b&gt;"}}]}</v>
      </c>
      <c r="M258" s="2" t="str">
        <f t="shared" si="33"/>
        <v>495617.65625</v>
      </c>
      <c r="N258" s="2" t="str">
        <f t="shared" si="34"/>
        <v>117353.8125</v>
      </c>
      <c r="O258" s="2" t="str">
        <f t="shared" si="35"/>
        <v>6.086319446563721</v>
      </c>
      <c r="P258" s="2" t="str">
        <f t="shared" si="36"/>
        <v>46.19953155517578</v>
      </c>
      <c r="Q258" s="8" t="str">
        <f t="shared" si="37"/>
        <v>Karte</v>
      </c>
      <c r="R258" s="2" t="str">
        <f t="shared" si="38"/>
        <v>uU mehrere Adressen</v>
      </c>
    </row>
    <row r="259" spans="1:18" x14ac:dyDescent="0.2">
      <c r="A259" s="3" t="s">
        <v>1185</v>
      </c>
      <c r="B259" s="3" t="s">
        <v>1186</v>
      </c>
      <c r="C259" s="3" t="s">
        <v>1187</v>
      </c>
      <c r="D259" s="3" t="s">
        <v>21</v>
      </c>
      <c r="E259" s="3" t="s">
        <v>330</v>
      </c>
      <c r="F259" s="3" t="s">
        <v>89</v>
      </c>
      <c r="G259" s="3" t="s">
        <v>1188</v>
      </c>
      <c r="H259" s="3" t="s">
        <v>1189</v>
      </c>
      <c r="I259" s="3" t="s">
        <v>43</v>
      </c>
      <c r="J259" s="3" t="s">
        <v>27</v>
      </c>
      <c r="K259" s="1" t="str">
        <f t="shared" si="39"/>
        <v>route de l'Hôpital 26 Rolle</v>
      </c>
      <c r="L259" s="2" t="str">
        <f t="shared" si="32"/>
        <v>{"results":[{"id":848606,"weight":7,"attrs":{"origin":"address","geom_quadindex":"022110013223111311310","zoomlevel":10,"featureId":"829900_0","lon":6.346292495727539,"detail":"route de l'hopital 26 1180 rolle 5861 rolle ch vd","rank":7,"geom_st_box2d":"BOX(516093.17278458 146467.497484129,516093.17278458 146467.497484129)","lat":46.464271545410156,"num":26,"y":516093.1875,"x":146467.5,"label":"Route de l'H\u00f4pital 26 &lt;b&gt;1180 Rolle&lt;/b&gt;"}}]}</v>
      </c>
      <c r="M259" s="2" t="str">
        <f t="shared" si="33"/>
        <v>516093.1875</v>
      </c>
      <c r="N259" s="2" t="str">
        <f t="shared" si="34"/>
        <v>146467.5</v>
      </c>
      <c r="O259" s="2" t="str">
        <f t="shared" si="35"/>
        <v>6.346292495727539</v>
      </c>
      <c r="P259" s="2" t="str">
        <f t="shared" si="36"/>
        <v>46.464271545410156</v>
      </c>
      <c r="Q259" s="8" t="str">
        <f t="shared" si="37"/>
        <v>Karte</v>
      </c>
      <c r="R259" s="2" t="str">
        <f t="shared" si="38"/>
        <v/>
      </c>
    </row>
    <row r="260" spans="1:18" x14ac:dyDescent="0.2">
      <c r="A260" s="3" t="s">
        <v>1190</v>
      </c>
      <c r="B260" s="3" t="s">
        <v>461</v>
      </c>
      <c r="C260" s="3" t="s">
        <v>185</v>
      </c>
      <c r="D260" s="3" t="s">
        <v>21</v>
      </c>
      <c r="E260" s="3" t="s">
        <v>462</v>
      </c>
      <c r="F260" s="3" t="s">
        <v>463</v>
      </c>
      <c r="G260" s="3" t="s">
        <v>464</v>
      </c>
      <c r="H260" s="3" t="s">
        <v>465</v>
      </c>
      <c r="I260" s="3" t="s">
        <v>466</v>
      </c>
      <c r="J260" s="3" t="s">
        <v>27</v>
      </c>
      <c r="K260" s="1" t="str">
        <f t="shared" si="39"/>
        <v>rue Saint-Charles 14 Sierre</v>
      </c>
      <c r="L260" s="2" t="str">
        <f t="shared" si="32"/>
        <v>{"results":[{"id":2090899,"weight":6,"attrs":{"origin":"address","geom_quadindex":"023102211033013221211","zoomlevel":10,"featureId":"9014781_0","lon":7.521965026855469,"detail":"rue saint-charles 14 3960 sierre 6248 sierre ch vs","rank":7,"geom_st_box2d":"BOX(606421.159191833 126743.596149075,606421.159191833 126743.596149075)","lat":46.292076110839844,"num":14,"y":606421.1875,"x":126743.59375,"label":"Rue Saint-Charles 14 &lt;b&gt;3960 Sierre&lt;/b&gt;"}}]}</v>
      </c>
      <c r="M260" s="2" t="str">
        <f t="shared" si="33"/>
        <v>606421.1875</v>
      </c>
      <c r="N260" s="2" t="str">
        <f t="shared" si="34"/>
        <v>126743.59375</v>
      </c>
      <c r="O260" s="2" t="str">
        <f t="shared" si="35"/>
        <v>7.521965026855469</v>
      </c>
      <c r="P260" s="2" t="str">
        <f t="shared" si="36"/>
        <v>46.292076110839844</v>
      </c>
      <c r="Q260" s="8" t="str">
        <f t="shared" si="37"/>
        <v>Karte</v>
      </c>
      <c r="R260" s="2" t="str">
        <f t="shared" si="38"/>
        <v/>
      </c>
    </row>
    <row r="261" spans="1:18" x14ac:dyDescent="0.2">
      <c r="A261" s="3" t="s">
        <v>1191</v>
      </c>
      <c r="B261" s="3" t="s">
        <v>609</v>
      </c>
      <c r="C261" s="3" t="s">
        <v>1192</v>
      </c>
      <c r="D261" s="3" t="s">
        <v>21</v>
      </c>
      <c r="E261" s="3" t="s">
        <v>1193</v>
      </c>
      <c r="F261" s="3" t="s">
        <v>228</v>
      </c>
      <c r="G261" s="3" t="s">
        <v>611</v>
      </c>
      <c r="H261" s="3" t="s">
        <v>612</v>
      </c>
      <c r="I261" s="3" t="s">
        <v>43</v>
      </c>
      <c r="J261" s="3" t="s">
        <v>27</v>
      </c>
      <c r="K261" s="1" t="str">
        <f t="shared" si="39"/>
        <v>Chemin du Crêt 2 Morges</v>
      </c>
      <c r="L261" s="2" t="str">
        <f t="shared" ref="L261:L324" si="40">IF($K261="","",_xlfn.WEBSERVICE(CONCATENATE("https://api3.geo.admin.ch/rest/services/api/SearchServer?searchText=",$K261,"&amp;origins=address&amp;type=locations")))</f>
        <v>{"results":[{"id":311181,"weight":6,"attrs":{"origin":"address","geom_quadindex":"020333221300103203132","zoomlevel":10,"featureId":"798903_0","lon":6.499854564666748,"detail":"chemin du cret 2 1110 morges 5642 morges ch vd","rank":7,"geom_st_box2d":"BOX(527965.451291127 152763.4268896,527965.451291127 152763.4268896)","lat":46.52228927612305,"num":2,"y":527965.4375,"x":152763.421875,"label":"Chemin du Cr\u00eat 2 &lt;b&gt;1110 Morges&lt;/b&gt;"}}]}</v>
      </c>
      <c r="M261" s="2" t="str">
        <f t="shared" ref="M261:M324" si="41">IF($L261="","",IF(ISNUMBER(SEARCH("[]",$L261)),"Adresse nicht eindeutig",MID($L261,SEARCH("""y"":",$L261)+4,SEARCH(",""x""",$L261)-SEARCH("""y"":",$L261)-4)))</f>
        <v>527965.4375</v>
      </c>
      <c r="N261" s="2" t="str">
        <f t="shared" ref="N261:N324" si="42">IF($L261="","",IF(ISNUMBER(SEARCH("[]",$L261))," ",MID($L261,SEARCH("""x"":",$L261)+4,SEARCH(",""label""",$L261)-SEARCH("""x"":",$L261)-4)))</f>
        <v>152763.421875</v>
      </c>
      <c r="O261" s="2" t="str">
        <f t="shared" ref="O261:O324" si="43">IF($L261="","",IF(ISNUMBER(SEARCH("[]",$L261))," ",MID($L261,SEARCH("""lon"":",$L261)+6,SEARCH(",""detail""",$L261)-SEARCH("""lon"":",$L261)-6)))</f>
        <v>6.499854564666748</v>
      </c>
      <c r="P261" s="2" t="str">
        <f t="shared" ref="P261:P324" si="44">IF($L261="","",IF(ISNUMBER(SEARCH("[]",$L261))," ",MID($L261,SEARCH("""lat"":",$L261)+6,SEARCH(",""num""",$L261)-SEARCH("""lat"":",$L261)-6)))</f>
        <v>46.52228927612305</v>
      </c>
      <c r="Q261" s="8" t="str">
        <f t="shared" ref="Q261:Q324" si="45">IF($L261="","",IF(ISNUMBER(SEARCH("[]",$L261))," ",HYPERLINK(CONCATENATE("https://map.geo.admin.ch/?layers=ch.bfs.gebaeude_wohnungs_register&amp;X=",N261,"&amp;Y=",M261,"&amp;zoom=10&amp;crosshair=circle"),"Karte")))</f>
        <v>Karte</v>
      </c>
      <c r="R261" s="2" t="str">
        <f t="shared" ref="R261:R324" si="46">IF((LEN($L261)-LEN(SUBSTITUTE($L261,"""id"":","")))/LEN("""id"":")&gt;1,"uU mehrere Adressen","")</f>
        <v/>
      </c>
    </row>
    <row r="262" spans="1:18" x14ac:dyDescent="0.2">
      <c r="A262" s="3" t="s">
        <v>1194</v>
      </c>
      <c r="B262" s="3" t="s">
        <v>564</v>
      </c>
      <c r="C262" s="3" t="s">
        <v>1195</v>
      </c>
      <c r="D262" s="3" t="s">
        <v>21</v>
      </c>
      <c r="E262" s="3" t="s">
        <v>1196</v>
      </c>
      <c r="F262" s="3" t="s">
        <v>151</v>
      </c>
      <c r="G262" s="3" t="s">
        <v>567</v>
      </c>
      <c r="H262" s="3" t="s">
        <v>568</v>
      </c>
      <c r="I262" s="3" t="s">
        <v>43</v>
      </c>
      <c r="J262" s="3" t="s">
        <v>27</v>
      </c>
      <c r="K262" s="1" t="str">
        <f t="shared" si="39"/>
        <v>avenue de la Prairie 3 Vevey</v>
      </c>
      <c r="L262" s="2" t="str">
        <f t="shared" si="40"/>
        <v>{"results":[{"id":976052,"weight":7,"attrs":{"origin":"address","geom_quadindex":"023001020022320322310","zoomlevel":10,"featureId":"9031279_0","lon":6.854642391204834,"detail":"avenue de la prairie 3 1800 vevey 5890 vevey ch vd","rank":7,"geom_st_box2d":"BOX(555134.895118507 145343.605881245,555134.895118507 145343.605881245)","lat":46.45792007446289,"num":3,"y":555134.875,"x":145343.609375,"label":"Avenue de la Prairie 3 &lt;b&gt;1800 Vevey&lt;/b&gt;"}},{"id":976261,"weight":1,"attrs":{"origin":"address","geom_quadindex":"023000131133100003201","zoomlevel":10,"featureId":"840698_0","lon":6.8514018058776855,"detail":"avenue de la prairie 30 1800 vevey 5890 vevey ch vd","rank":7,"geom_st_box2d":"BOX(554887.391767442 145541.072607482,554887.391767442 145541.072607482)","lat":46.459678649902344,"num":30,"y":554887.375,"x":145541.078125,"label":"Avenue de la Prairie 30 &lt;b&gt;1800 Vevey&lt;/b&gt;"}},{"id":976262,"weight":1,"attrs":{"origin":"address","geom_quadindex":"023000131133011020221","zoomlevel":10,"featureId":"840699_0","lon":6.850968360900879,"detail":"avenue de la prairie 36 1800 vevey 5890 vevey ch vd","rank":7,"geom_st_box2d":"BOX(554854.07636645 145536.673436714,554854.07636645 145536.673436714)","lat":46.45963668823242,"num":36,"y":554854.0625,"x":145536.671875,"label":"Avenue de la Prairie 36 &lt;b&gt;1800 Vevey&lt;/b&gt;"}},{"id":976263,"weight":1,"attrs":{"origin":"address","geom_quadindex":"023000131133010013123","zoomlevel":10,"featureId":"840700_0","lon":6.850753307342529,"detail":"avenue de la prairie 38 1800 vevey 5890 vevey ch vd","rank":7,"geom_st_box2d":"BOX(554837.574547289 145541.62928975,554837.574547289 145541.62928975)","lat":46.459678649902344,"num":38,"y":554837.5625,"x":145541.625,"label":"Avenue de la Prairie 38 &lt;b&gt;1800 Vevey&lt;/b&gt;"}}]}</v>
      </c>
      <c r="M262" s="2" t="str">
        <f t="shared" si="41"/>
        <v>555134.875</v>
      </c>
      <c r="N262" s="2" t="str">
        <f t="shared" si="42"/>
        <v>145343.609375</v>
      </c>
      <c r="O262" s="2" t="str">
        <f t="shared" si="43"/>
        <v>6.854642391204834</v>
      </c>
      <c r="P262" s="2" t="str">
        <f t="shared" si="44"/>
        <v>46.45792007446289</v>
      </c>
      <c r="Q262" s="8" t="str">
        <f t="shared" si="45"/>
        <v>Karte</v>
      </c>
      <c r="R262" s="2" t="str">
        <f t="shared" si="46"/>
        <v>uU mehrere Adressen</v>
      </c>
    </row>
    <row r="263" spans="1:18" x14ac:dyDescent="0.2">
      <c r="A263" s="3" t="s">
        <v>1197</v>
      </c>
      <c r="B263" s="3" t="s">
        <v>564</v>
      </c>
      <c r="C263" s="3" t="s">
        <v>1198</v>
      </c>
      <c r="D263" s="3" t="s">
        <v>21</v>
      </c>
      <c r="E263" s="3" t="s">
        <v>1199</v>
      </c>
      <c r="F263" s="3" t="s">
        <v>40</v>
      </c>
      <c r="G263" s="3" t="s">
        <v>1200</v>
      </c>
      <c r="H263" s="3" t="s">
        <v>1201</v>
      </c>
      <c r="I263" s="3" t="s">
        <v>43</v>
      </c>
      <c r="J263" s="3" t="s">
        <v>27</v>
      </c>
      <c r="K263" s="1" t="str">
        <f t="shared" si="39"/>
        <v>chemin du Grand-Chêne  Aigle</v>
      </c>
      <c r="L263" s="2" t="str">
        <f t="shared" si="40"/>
        <v>{"results":[{"id":1701470,"weight":6,"attrs":{"origin":"address","geom_quadindex":"023003122102002012231","zoomlevel":10,"featureId":"280119181_0","lon":6.964108467102051,"detail":"chemin du grand-chene  1860 aigle 5401 aigle ch vd","rank":7,"geom_st_box2d":"BOX(563446.522995648 129104.736027789,563446.522995648 129104.736027789)","lat":46.312347412109375,"num":0,"y":563446.5,"x":129104.734375,"label":"Chemin du Grand-Ch\u00eane  &lt;b&gt;1860 Aigle&lt;/b&gt;"}},{"id":1701471,"weight":6,"attrs":{"origin":"address","geom_quadindex":"023003122102201010303","zoomlevel":10,"featureId":"190098195_0","lon":6.964504241943359,"detail":"chemin du grand-chene  1860 aigle 5401 aigle ch vd","rank":7,"geom_st_box2d":"BOX(563476.523924825 129020.735261853,563476.523924825 129020.735261853)","lat":46.31159591674805,"num":0,"y":563476.5,"x":129020.734375,"label":"Chemin du Grand-Ch\u00eane  &lt;b&gt;1860 Aigle&lt;/b&gt;"}},{"id":1701472,"weight":6,"attrs":{"origin":"address","geom_quadindex":"023003122013132323301","zoomlevel":10,"featureId":"848016_0","lon":6.963510513305664,"detail":"chemin du grand-chene 1 1860 aigle 5401 aigle ch vd","rank":7,"geom_st_box2d":"BOX(563399.995602214 129025.008997402,563399.995602214 129025.008997402)","lat":46.31163024902344,"num":1,"y":563400.0,"x":129025.0078125,"label":"Chemin du Grand-Ch\u00eane 1 &lt;b&gt;1860 Aigle&lt;/b&gt;"}},{"id":1701473,"weight":6,"attrs":{"origin":"address","geom_quadindex":"023003122102012100322","zoomlevel":10,"featureId":"847975_0","lon":6.964970111846924,"detail":"chemin du grand-chene 2 1860 aigle 5401 aigle ch vd","rank":7,"geom_st_box2d":"BOX(563512.935298116 129107.970384766,563512.935298116 129107.970384766)","lat":46.312381744384766,"num":2,"y":563512.9375,"x":129107.96875,"label":"Chemin du Grand-Ch\u00eane 2 &lt;b&gt;1860 Aigle&lt;/b&gt;"}},{"id":1701474,"weight":6,"attrs":{"origin":"address","geom_quadindex":"023003122102003131332","zoomlevel":10,"featureId":"847976_0","lon":6.96474552154541,"detail":"chemin du grand-chene 4 1860 aigle 5401 aigle ch vd","rank":7,"geom_st_box2d":"BOX(563495.574572937 129100.790221188,563495.574572937 129100.790221188)","lat":46.31231689453125,"num":4,"y":563495.5625,"x":129100.7890625,"label":"Chemin du Grand-Ch\u00eane 4 &lt;b&gt;1860 Aigle&lt;/b&gt;"}},{"id":1701475,"weight":6,"attrs":{"origin":"address","geom_quadindex":"023003122102003211013","zoomlevel":10,"featureId":"847977_0","lon":6.964533805847168,"detail":"chemin du grand-chene 6 1860 aigle 5401 aigle ch vd","rank":7,"geom_st_box2d":"BOX(563479.254803403 129095.930090152,563479.254803403 129095.930090152)","lat":46.31227111816406,"num":6,"y":563479.25,"x":129095.9296875,"label":"Chemin du Grand-Ch\u00eane 6 &lt;b&gt;1860 Aigle&lt;/b&gt;"}},{"id":1701476,"weight":6,"attrs":{"origin":"address","geom_quadindex":"023003122102002023311","zoomlevel":10,"featureId":"280099726_0","lon":6.964087009429932,"detail":"chemin du grand-chene 10 1860 aigle 5401 aigle ch vd","rank":7,"geom_st_box2d":"BOX(563444.83210334 129098.453953447,563444.83210334 129098.453953447)","lat":46.31229019165039,"num":10,"y":563444.8125,"x":129098.453125,"label":"Chemin du Grand-Ch\u00eane 10 &lt;b&gt;1860 Aigle&lt;/b&gt;"}},{"id":1701477,"weight":6,"attrs":{"origin":"address","geom_quadindex":"023003122013130021020","zoomlevel":10,"featureId":"3160899_0","lon":6.963285446166992,"detail":"chemin du grand-chene 12 1860 aigle 5401 aigle ch vd","rank":7,"geom_st_box2d":"BOX(563382.941066911 129073.592411554,563382.941066911 129073.592411554)","lat":46.31206512451172,"num":12,"y":563382.9375,"x":129073.59375,"label":"Chemin du Grand-Ch\u00eane 12 &lt;b&gt;1860 Aigle&lt;/b&gt;"}},{"id":1701478,"weight":6,"attrs":{"origin":"address","geom_quadindex":"023003122013103330011","zoomlevel":10,"featureId":"847978_0","lon":6.96315860748291,"detail":"chemin du grand-chene 14 1860 aigle 5401 aigle ch vd","rank":7,"geom_st_box2d":"BOX(563373.274936838 129089.169521341,563373.274936838 129089.169521341)","lat":46.31220626831055,"num":14,"y":563373.25,"x":129089.171875,"label":"Chemin du Grand-Ch\u00eane 14 &lt;b&gt;1860 Aigle&lt;/b&gt;"}},{"id":1701479,"weight":6,"attrs":{"origin":"address","geom_quadindex":"023003122013121001031","zoomlevel":10,"featureId":"847979_0","lon":6.9629225730896,"detail":"chemin du grand-chene 16 1860 aigle 5401 aigle ch vd","rank":7,"geom_st_box2d":"BOX(563355.025234571 129080.849355685,563355.025234571 129080.849355685)","lat":46.312129974365234,"num":16,"y":563355.0,"x":129080.8515625,"label":"Chemin du Grand-Ch\u00eane 16 &lt;b&gt;1860 Aigle&lt;/b&gt;"}},{"id":1701480,"weight":6,"attrs":{"origin":"address","geom_quadindex":"023003122013120330303","zoomlevel":10,"featureId":"101075672_0","lon":6.962790012359619,"detail":"chemin du grand-chene 18 1860 aigle 5401 aigle ch vd","rank":7,"geom_st_box2d":"BOX(563344.668673329 129057.311082733,563344.668673329 129057.311082733)","lat":46.31191635131836,"num":18,"y":563344.6875,"x":129057.3125,"label":"Chemin du Grand-Ch\u00eane 18 &lt;b&gt;1860 Aigle&lt;/b&gt;"}},{"id":1701481,"weight":6,"attrs":{"origin":"address","geom_quadindex":"023003122013120102000","zoomlevel":10,"featureId":"190100490_0","lon":6.962663173675537,"detail":"chemin du grand-chene 18a 1860 aigle 5401 aigle ch vd","rank":7,"geom_st_box2d":"BOX(563335.021469875 129078.042237369,563335.021469875 129078.042237369)","lat":46.312103271484375,"num":18,"y":563335.0,"x":129078.0390625,"label":"Chemin du Grand-Ch\u00eane 18a &lt;b&gt;1860 Aigle&lt;/b&gt;"}},{"id":1701482,"weight":6,"attrs":{"origin":"address","geom_quadindex":"023003122013122021212","zoomlevel":10,"featureId":"847980_0","lon":6.962536811828613,"detail":"chemin du grand-chene 20 1860 aigle 5401 aigle ch vd","rank":7,"geom_st_box2d":"BOX(563325.096071834 129042.758860768,563325.096071834 129042.758860768)","lat":46.31178283691406,"num":20,"y":563325.125,"x":129042.7578125,"label":"Chemin du Grand-Ch\u00eane 20 &lt;b&gt;1860 Aigle&lt;/b&gt;"}},{"id":1701706,"weight":6,"attrs":{"origin":"address","geom_quadindex":"023003122013032221302","zoomlevel":10,"featureId":"847981_0","lon":6.961787700653076,"detail":"chemin du grand-chene 26 1860 aigle 5401 aigle ch vd","rank":7,"geom_st_box2d":"BOX(563267.295836836 129028.358489992,563267.295836836 129028.358489992)","lat":46.31165313720703,"num":26,"y":563267.3125,"x":129028.359375,"label":"Chemin du Grand-Ch\u00eane 26 &lt;b&gt;1860 Aigle&lt;/b&gt;"}},{"id":1701707,"weight":6,"attrs":{"origin":"address","geom_quadindex":"023003122013210232211","zoomlevel":10,"featureId":"847982_0","lon":6.9618330001831055,"detail":"chemin du grand-chene 27 1860 aigle 5401 aigle ch vd","rank":7,"geom_st_box2d":"BOX(563270.596269374 128995.728213787,563270.596269374 128995.728213787)","lat":46.31135940551758,"num":27,"y":563270.625,"x":128995.7265625,"label":"Chemin du Grand-Ch\u00eane 27 &lt;b&gt;1860 Aigle&lt;/b&gt;"}},{"id":1701708,"weight":6,"attrs":{"origin":"address","geom_quadindex":"023003122013201101000","zoomlevel":10,"featureId":"847983_0","lon":6.961575984954834,"detail":"chemin du grand-chene 28 1860 aigle 5401 aigle ch vd","rank":7,"geom_st_box2d":"BOX(563250.936070405 129023.048377303,563250.936070405 129023.048377303)","lat":46.31160354614258,"num":28,"y":563250.9375,"x":129023.046875,"label":"Chemin du Grand-Ch\u00eane 28 &lt;b&gt;1860 Aigle&lt;/b&gt;"}},{"id":1701709,"weight":6,"attrs":{"origin":"address","geom_quadindex":"023003122013203103320","zoomlevel":10,"featureId":"847984_0","lon":6.961604595184326,"detail":"chemin du grand-chene 29 1860 aigle 5401 aigle ch vd","rank":7,"geom_st_box2d":"BOX(563252.926555915 128987.518075906,563252.926555915 128987.518075906)","lat":46.311283111572266,"num":29,"y":563252.9375,"x":128987.515625,"label":"Chemin du Grand-Ch\u00eane 29 &lt;b&gt;1860 Aigle&lt;/b&gt;"}},{"id":1701710,"weight":6,"attrs":{"origin":"address","geom_quadindex":"023003122013203200002","zoomlevel":10,"featureId":"847985_0","lon":6.961344242095947,"detail":"chemin du grand-chene 31 1860 aigle 5401 aigle ch vd","rank":7,"geom_st_box2d":"BOX(563232.809869666 128979.010929504,563232.809869666 128979.010929504)","lat":46.31120681762695,"num":31,"y":563232.8125,"x":128979.0078125,"label":"Chemin du Grand-Ch\u00eane 31 &lt;b&gt;1860 Aigle&lt;/b&gt;"}},{"id":1701711,"weight":6,"attrs":{"origin":"address","geom_quadindex":"023003122013221010320","zoomlevel":10,"featureId":"847986_0","lon":6.961461067199707,"detail":"chemin du grand-chene 33 1860 aigle 5401 aigle ch vd","rank":7,"geom_st_box2d":"BOX(563241.724027001 128961.897814283,563241.724027001 128961.897814283)","lat":46.31105422973633,"num":33,"y":563241.75,"x":128961.8984375,"label":"Chemin du Grand-Ch\u00eane 33 &lt;b&gt;1860 Aigle&lt;/b&gt;"}},{"id":1701712,"weight":6,"attrs":{"origin":"address","geom_quadindex":"023003122013221303011","zoomlevel":10,"featureId":"847987_0","lon":6.961599349975586,"detail":"chemin du grand-chene 35 1860 aigle 5401 aigle ch vd","rank":7,"geom_st_box2d":"BOX(563252.277149877 128946.144713314,563252.277149877 128946.144713314)","lat":46.3109130859375,"num":35,"y":563252.25,"x":128946.1484375,"label":"Chemin du Grand-Ch\u00eane 35 &lt;b&gt;1860 Aigle&lt;/b&gt;"}},{"id":1701713,"weight":6,"attrs":{"origin":"address","geom_quadindex":"023003122013202221303","zoomlevel":10,"featureId":"847988_0","lon":6.961037635803223,"detail":"chemin du grand-chene 37 1860 aigle 5401 aigle ch vd","rank":7,"geom_st_box2d":"BOX(563209.156231824 128969.436765171,563209.156231824 128969.436765171)","lat":46.311119079589844,"num":37,"y":563209.125,"x":128969.4375,"label":"Chemin du Grand-Ch\u00eane 37 &lt;b&gt;1860 Aigle&lt;/b&gt;"}},{"id":1701714,"weight":6,"attrs":{"origin":"address","geom_quadindex":"023003122013220312312","zoomlevel":10,"featureId":"847989_0","lon":6.961282730102539,"detail":"chemin du grand-chene 39 1860 aigle 5401 aigle ch vd","rank":7,"geom_st_box2d":"BOX(563227.886415896 128943.786613354,563227.886415896 128943.786613354)","lat":46.310890197753906,"num":39,"y":563227.875,"x":128943.7890625,"label":"Chemin du Grand-Ch\u00eane 39 &lt;b&gt;1860 Aigle&lt;/b&gt;"}},{"id":1701715,"weight":6,"attrs":{"origin":"address","geom_quadindex":"023003122012331132010","zoomlevel":10,"featureId":"847990_0","lon":6.960883140563965,"detail":"chemin du grand-chene 41 1860 aigle 5401 aigle ch vd","rank":7,"geom_st_box2d":"BOX(563197.166569251 128953.666594261,563197.166569251 128953.666594261)","lat":46.31097412109375,"num":41,"y":563197.1875,"x":128953.6640625,"label":"Chemin du Grand-Ch\u00eane 41 &lt;b&gt;1860 Aigle&lt;/b&gt;"}},{"id":1701716,"weight":6,"attrs":{"origin":"address","geom_quadindex":"023003122013222010303","zoomlevel":10,"featureId":"847991_0","lon":6.961089611053467,"detail":"chemin du grand-chene 43 1860 aigle 5401 aigle ch vd","rank":7,"geom_st_box2d":"BOX(563212.94671305 128932.846473584,563212.94671305 128932.846473584)","lat":46.310791015625,"num":43,"y":563212.9375,"x":128932.84375,"label":"Chemin du Grand-Ch\u00eane 43 &lt;b&gt;1860 Aigle&lt;/b&gt;"}}]}</v>
      </c>
      <c r="M263" s="2" t="str">
        <f t="shared" si="41"/>
        <v>563446.5</v>
      </c>
      <c r="N263" s="2" t="str">
        <f t="shared" si="42"/>
        <v>129104.734375</v>
      </c>
      <c r="O263" s="2" t="str">
        <f t="shared" si="43"/>
        <v>6.964108467102051</v>
      </c>
      <c r="P263" s="2" t="str">
        <f t="shared" si="44"/>
        <v>46.312347412109375</v>
      </c>
      <c r="Q263" s="8" t="str">
        <f t="shared" si="45"/>
        <v>Karte</v>
      </c>
      <c r="R263" s="2" t="str">
        <f t="shared" si="46"/>
        <v>uU mehrere Adressen</v>
      </c>
    </row>
    <row r="264" spans="1:18" x14ac:dyDescent="0.2">
      <c r="A264" s="3" t="s">
        <v>1202</v>
      </c>
      <c r="B264" s="3" t="s">
        <v>564</v>
      </c>
      <c r="C264" s="3" t="s">
        <v>1203</v>
      </c>
      <c r="D264" s="3" t="s">
        <v>21</v>
      </c>
      <c r="E264" s="3" t="s">
        <v>1131</v>
      </c>
      <c r="F264" s="3" t="s">
        <v>40</v>
      </c>
      <c r="G264" s="3" t="s">
        <v>1132</v>
      </c>
      <c r="H264" s="3" t="s">
        <v>1133</v>
      </c>
      <c r="I264" s="3" t="s">
        <v>466</v>
      </c>
      <c r="J264" s="3" t="s">
        <v>27</v>
      </c>
      <c r="K264" s="1" t="str">
        <f t="shared" si="39"/>
        <v>route de Morgins  Monthey</v>
      </c>
      <c r="L264" s="2" t="str">
        <f t="shared" si="40"/>
        <v>{"results":[{"id":1763861,"weight":5,"attrs":{"origin":"address","geom_quadindex":"023003231312020120210","zoomlevel":10,"featureId":"925781_0","lon":6.946477890014648,"detail":"route de morgins 2 1870 monthey 6153 monthey ch vs","rank":7,"geom_st_box2d":"BOX(562047.000384728 122509.99984909,562047.000384728 122509.99984909)","lat":46.25294876098633,"num":2,"y":562047.0,"x":122510.0,"label":"Route de Morgins 2 &lt;b&gt;1870 Monthey&lt;/b&gt;"}},{"id":1763862,"weight":5,"attrs":{"origin":"address","geom_quadindex":"023003231123210121203","zoomlevel":10,"featureId":"925779_0","lon":6.944209098815918,"detail":"route de morgins 10 1870 monthey 6153 monthey ch vs","rank":7,"geom_st_box2d":"BOX(561874.613902032 122919.723566821,561874.613902032 122919.723566821)","lat":46.256622314453125,"num":10,"y":561874.625,"x":122919.7265625,"label":"Route de Morgins 10 &lt;b&gt;1870 Monthey&lt;/b&gt;"}},{"id":1763863,"weight":5,"attrs":{"origin":"address","geom_quadindex":"023003231120313132030","zoomlevel":10,"featureId":"925780_0","lon":6.943102836608887,"detail":"route de morgins 10a 1870 monthey 6153 monthey ch vs","rank":7,"geom_st_box2d":"BOX(561790.615862314 123122.724844387,561790.615862314 123122.724844387)","lat":46.258445739746094,"num":10,"y":561790.625,"x":123122.7265625,"label":"Route de Morgins 10a &lt;b&gt;1870 Monthey&lt;/b&gt;"}},{"id":1764125,"weight":5,"attrs":{"origin":"address","geom_quadindex":"023003231122110130321","zoomlevel":10,"featureId":"925782_0","lon":6.942747116088867,"detail":"route de morgins 10b 1870 monthey 6153 monthey ch vs","rank":7,"geom_st_box2d":"BOX(561762.614867914 123036.722598666,561762.614867914 123036.722598666)","lat":46.25767135620117,"num":10,"y":561762.625,"x":123036.71875,"label":"Route de Morgins 10b &lt;b&gt;1870 Monthey&lt;/b&gt;"}},{"id":1764126,"weight":5,"attrs":{"origin":"address","geom_quadindex":"023003231122132300303","zoomlevel":10,"featureId":"925786_0","lon":6.94266414642334,"detail":"route de morgins 10c 1870 monthey 6153 monthey ch vs","rank":7,"geom_st_box2d":"BOX(561755.613757073 122941.720602461,561755.613757073 122941.720602461)","lat":46.25681686401367,"num":10,"y":561755.625,"x":122941.71875,"label":"Route de Morgins 10c &lt;b&gt;1870 Monthey&lt;/b&gt;"}},{"id":1764127,"weight":5,"attrs":{"origin":"address","geom_quadindex":"023003231122100311311","zoomlevel":10,"featureId":"925784_0","lon":6.942052364349365,"detail":"route de morgins 10d 1870 monthey 6153 monthey ch vs","rank":7,"geom_st_box2d":"BOX(561708.999636971 123030.000000518,561708.999636971 123030.000000518)","lat":46.257606506347656,"num":10,"y":561709.0,"x":123030.0,"label":"Route de Morgins 10d &lt;b&gt;1870 Monthey&lt;/b&gt;"}},{"id":1764128,"weight":5,"attrs":{"origin":"address","geom_quadindex":"023003231122112211031","zoomlevel":10,"featureId":"925785_0","lon":6.942599296569824,"detail":"route de morgins 10e 1870 monthey 6153 monthey ch vs","rank":7,"geom_st_box2d":"BOX(561751.000448721 123001.721649474,561751.000448721 123001.721649474)","lat":46.257354736328125,"num":10,"y":561751.0,"x":123001.71875,"label":"Route de Morgins 10e &lt;b&gt;1870 Monthey&lt;/b&gt;"}},{"id":1764129,"weight":5,"attrs":{"origin":"address","geom_quadindex":"023003231120321223120","zoomlevel":10,"featureId":"925783_0","lon":6.9421210289001465,"detail":"route de morgins 10f 1870 monthey 6153 monthey ch vs","rank":7,"geom_st_box2d":"BOX(561714.615208871 123078.722071751,561714.615208871 123078.722071751)","lat":46.2580451965332,"num":10,"y":561714.625,"x":123078.71875,"label":"Route de Morgins 10f &lt;b&gt;1870 Monthey&lt;/b&gt;"}},{"id":1764130,"weight":5,"attrs":{"origin":"address","geom_quadindex":"023003231121202022230","zoomlevel":10,"featureId":"191656189_0","lon":6.9431986808776855,"detail":"route de morgins 10g 1870 monthey 6153 monthey ch vs","rank":7,"geom_st_box2d":"BOX(561797.999858779 123120.999003827,561797.999858779 123120.999003827)","lat":46.25843048095703,"num":10,"y":561798.0,"x":123121.0,"label":"Route de Morgins 10g &lt;b&gt;1870 Monthey&lt;/b&gt;"}},{"id":1764131,"weight":5,"attrs":{"origin":"address","geom_quadindex":"023003231123222322022","zoomlevel":10,"featureId":"925793_0","lon":6.9434003829956055,"detail":"route de morgins 12 1870 monthey 6153 monthey ch vs","rank":7,"geom_st_box2d":"BOX(561811.612363383 122814.719520465,561811.612363383 122814.719520465)","lat":46.25567626953125,"num":12,"y":561811.625,"x":122814.71875,"label":"Route de Morgins 12 &lt;b&gt;1870 Monthey&lt;/b&gt;"}},{"id":1764132,"weight":5,"attrs":{"origin":"address","geom_quadindex":"023003231301000223100","zoomlevel":10,"featureId":"925794_0","lon":6.943285942077637,"detail":"route de morgins 14 1870 monthey 6153 monthey ch vs","rank":7,"geom_st_box2d":"BOX(561802.611980528 122786.718666246,561802.611980528 122786.718666246)","lat":46.25542449951172,"num":14,"y":561802.625,"x":122786.71875,"label":"Route de Morgins 14 &lt;b&gt;1870 Monthey&lt;/b&gt;"}},{"id":1764133,"weight":5,"attrs":{"origin":"address","geom_quadindex":"023003231301212001011","zoomlevel":10,"featureId":"925799_0","lon":6.9440484046936035,"detail":"route de morgins 15 1870 monthey 6153 monthey ch vs","rank":7,"geom_st_box2d":"BOX(561860.610670264 122665.717771,561860.610670264 122665.717771)","lat":46.254337310791016,"num":15,"y":561860.625,"x":122665.71875,"label":"Route de Morgins 15 &lt;b&gt;1870 Monthey&lt;/b&gt;"}},{"id":1764134,"weight":5,"attrs":{"origin":"address","geom_quadindex":"023003231301002211231","zoomlevel":10,"featureId":"925795_0","lon":6.943378448486328,"detail":"route de morgins 16 1870 monthey 6153 monthey ch vs","rank":7,"geom_st_box2d":"BOX(561809.611742163 122765.718422288,561809.611742163 122765.718422288)","lat":46.25523376464844,"num":16,"y":561809.625,"x":122765.71875,"label":"Route de Morgins 16 &lt;b&gt;1870 Monthey&lt;/b&gt;"}},{"id":1764135,"weight":5,"attrs":{"origin":"address","geom_quadindex":"023003231301212220231","zoomlevel":10,"featureId":"191207972_0","lon":6.944003582000732,"detail":"route de morgins 17a 1870 monthey 6153 monthey ch vs","rank":7,"geom_st_box2d":"BOX(561857.000347711 122641.000142076,561857.000347711 122641.000142076)","lat":46.25411605834961,"num":17,"y":561857.0,"x":122641.0,"label":"Route de Morgins 17a &lt;b&gt;1870 Monthey&lt;/b&gt;"}},{"id":1764136,"weight":5,"attrs":{"origin":"address","geom_quadindex":"023003231301212321131","zoomlevel":10,"featureId":"191207974_0","lon":6.944262504577637,"detail":"route de morgins 17b 1870 monthey 6153 monthey ch vs","rank":7,"geom_st_box2d":"BOX(561877.000443965 122642.999761883,561877.000443965 122642.999761883)","lat":46.25413513183594,"num":17,"y":561877.0,"x":122643.0,"label":"Route de Morgins 17b &lt;b&gt;1870 Monthey&lt;/b&gt;"}},{"id":1764137,"weight":5,"attrs":{"origin":"address","geom_quadindex":"023003231301020030002","zoomlevel":10,"featureId":"925796_0","lon":6.943315505981445,"detail":"route de morgins 18 1870 monthey 6153 monthey ch vs","rank":7,"geom_st_box2d":"BOX(561804.611473733 122745.717853328,561804.611473733 122745.717853328)","lat":46.25505447387695,"num":18,"y":561804.625,"x":122745.71875,"label":"Route de Morgins 18 &lt;b&gt;1870 Monthey&lt;/b&gt;"}},{"id":1764138,"weight":5,"attrs":{"origin":"address","geom_quadindex":"023003231301020322132","zoomlevel":10,"featureId":"925797_0","lon":6.943446636199951,"detail":"route de morgins 20 1870 monthey 6153 monthey ch vs","rank":7,"geom_st_box2d":"BOX(561814.611271119 122726.717738446,561814.611271119 122726.717738446)","lat":46.2548828125,"num":20,"y":561814.625,"x":122726.71875,"label":"Route de Morgins 20 &lt;b&gt;1870 Monthey&lt;/b&gt;"}},{"id":1764139,"weight":5,"attrs":{"origin":"address","geom_quadindex":"023003231303010201113","zoomlevel":10,"featureId":"925800_0","lon":6.944082736968994,"detail":"route de morgins 21a 1870 monthey 6153 monthey ch vs","rank":7,"geom_st_box2d":"BOX(561862.609386797 122562.715642214,561862.609386797 122562.715642214)","lat":46.25341033935547,"num":21,"y":561862.625,"x":122562.71875,"label":"Route de Morgins 21a &lt;b&gt;1870 Monthey&lt;/b&gt;"}},{"id":1764140,"weight":5,"attrs":{"origin":"address","geom_quadindex":"023003231303010310220","zoomlevel":10,"featureId":"925801_0","lon":6.944277286529541,"detail":"route de morgins 21b 1870 monthey 6153 monthey ch vs","rank":7,"geom_st_box2d":"BOX(561877.609415251 122560.716032913,561877.609415251 122560.716032913)","lat":46.253395080566406,"num":21,"y":561877.625,"x":122560.71875,"label":"Route de Morgins 21b &lt;b&gt;1870 Monthey&lt;/b&gt;"}},{"id":1764141,"weight":5,"attrs":{"origin":"address","geom_quadindex":"023003231301022212012","zoomlevel":10,"featureId":"925798_0","lon":6.943331718444824,"detail":"route de morgins 22 1870 monthey 6153 monthey ch vs","rank":7,"geom_st_box2d":"BOX(561805.610975921 122705.717032803,561805.610975921 122705.717032803)","lat":46.254695892333984,"num":22,"y":561805.625,"x":122705.71875,"label":"Route de Morgins 22 &lt;b&gt;1870 Monthey&lt;/b&gt;"}},{"id":1764142,"weight":5,"attrs":{"origin":"address","geom_quadindex":"023003231303011123011","zoomlevel":10,"featureId":"925817_0","lon":6.944626808166504,"detail":"route de morgins 23 1870 monthey 6153 monthey ch vs","rank":7,"geom_st_box2d":"BOX(561904.609586732 122566.716939954,561904.609586732 122566.716939954)","lat":46.25345230102539,"num":23,"y":561904.625,"x":122566.71875,"label":"Route de Morgins 23 &lt;b&gt;1870 Monthey&lt;/b&gt;"}},{"id":1764143,"weight":5,"attrs":{"origin":"address","geom_quadindex":"023003231303012332012","zoomlevel":10,"featureId":"925802_0","lon":6.94429349899292,"detail":"route de morgins 25 1870 monthey 6153 monthey ch vs","rank":7,"geom_st_box2d":"BOX(561878.608942714 122522.715255175,561878.608942714 122522.715255175)","lat":46.2530517578125,"num":25,"y":561878.625,"x":122522.71875,"label":"Route de Morgins 25 &lt;b&gt;1870 Monthey&lt;/b&gt;"}},{"id":1764144,"weight":5,"attrs":{"origin":"address","geom_quadindex":"023003231301202210323","zoomlevel":10,"featureId":"925820_0","lon":6.943349361419678,"detail":"route de morgins 26 1870 monthey 6153 monthey ch vs","rank":7,"geom_st_box2d":"BOX(561806.610252478 122647.715830064,561806.610252478 122647.715830064)","lat":46.254173278808594,"num":26,"y":561806.625,"x":122647.71875,"label":"Route de Morgins 26 &lt;b&gt;1870 Monthey&lt;/b&gt;"}},{"id":1764145,"weight":5,"attrs":{"origin":"address","geom_quadindex":"023003231303022311310","zoomlevel":10,"featureId":"925803_0","lon":6.943610191345215,"detail":"route de morgins 27 1870 monthey 6153 monthey ch vs","rank":7,"geom_st_box2d":"BOX(561825.608139261 122473.712684097,561825.608139261 122473.712684097)","lat":46.25260925292969,"num":27,"y":561825.625,"x":122473.7109375,"label":"Route de Morgins 27 &lt;b&gt;1870 Monthey&lt;/b&gt;"}},{"id":1764146,"weight":5,"attrs":{"origin":"address","geom_quadindex":"023003231301220211303","zoomlevel":10,"featureId":"101500820_0","lon":6.943403720855713,"detail":"route de morgins 28 1870 monthey 6153 monthey ch vs","rank":7,"geom_st_box2d":"BOX(561810.609915756 122619.715350974,561810.609915756 122619.715350974)","lat":46.25392150878906,"num":28,"y":561810.625,"x":122619.71875,"label":"Route de Morgins 28 &lt;b&gt;1870 Monthey&lt;/b&gt;"}},{"id":1764147,"weight":5,"attrs":{"origin":"address","geom_quadindex":"023003231300131223232","zoomlevel":10,"featureId":"925809_0","lon":6.942902088165283,"detail":"route de morgins 30 1870 monthey 6153 monthey ch vs","rank":7,"geom_st_box2d":"BOX(561772.611096799 122724.716483948,561772.611096799 122724.716483948)","lat":46.25486373901367,"num":30,"y":561772.625,"x":122724.71875,"label":"Route de Morgins 30 &lt;b&gt;1870 Monthey&lt;/b&gt;"}},{"id":1764148,"weight":5,"attrs":{"origin":"address","geom_quadindex":"023003231302111300220","zoomlevel":10,"featureId":"925807_0","lon":6.943045139312744,"detail":"route de morgins 33 1870 monthey 6153 monthey ch vs","rank":7,"geom_st_box2d":"BOX(561782.609076288 122560.713289649,561782.609076288 122560.713289649)","lat":46.25339126586914,"num":33,"y":561782.625,"x":122560.7109375,"label":"Route de Morgins 33 &lt;b&gt;1870 Monthey&lt;/b&gt;"}},{"id":1764149,"weight":5,"attrs":{"origin":"address","geom_quadindex":"023003231300112310002","zoomlevel":10,"featureId":"925810_0","lon":6.942743301391602,"detail":"route de morgins 34 1870 monthey 6153 monthey ch vs","rank":7,"geom_st_box2d":"BOX(561760.611593287 122767.717050957,561760.611593287 122767.717050957)","lat":46.2552490234375,"num":34,"y":561760.625,"x":122767.71875,"label":"Route de Morgins 34 &lt;b&gt;1870 Monthey&lt;/b&gt;"}},{"id":1764150,"weight":5,"attrs":{"origin":"address","geom_quadindex":"023003231300331223030","zoomlevel":10,"featureId":"925804_0","lon":6.942911624908447,"detail":"route de morgins 35 1870 monthey 6153 monthey ch vs","rank":7,"geom_st_box2d":"BOX(561772.609654978 122609.714041559,561772.609654978 122609.714041559)","lat":46.25382995605469,"num":35,"y":561772.625,"x":122609.7109375,"label":"Route de Morgins 35 &lt;b&gt;1870 Monthey&lt;/b&gt;"}},{"id":1764151,"weight":5,"attrs":{"origin":"address","geom_quadindex":"023003231300312331313","zoomlevel":10,"featureId":"925808_0","lon":6.942844390869141,"detail":"route de morgins 37 1870 monthey 6153 monthey ch vs","rank":7,"geom_st_box2d":"BOX(561767.610038385 122641.714576857,561767.610038385 122641.714576857)","lat":46.25411605834961,"num":37,"y":561767.625,"x":122641.7109375,"label":"Route de Morgins 37 &lt;b&gt;1870 Monthey&lt;/b&gt;"}},{"id":1764152,"weight":5,"attrs":{"origin":"address","geom_quadindex":"023003231122322012011","zoomlevel":10,"featureId":"191764546_0","lon":6.941803455352783,"detail":"route de morgins 44a 1870 monthey 6153 monthey ch vs","rank":7,"geom_st_box2d":"BOX(561688.61221574 122837.716460931,561688.61221574 122837.716460931)","lat":46.25587463378906,"num":44,"y":561688.625,"x":122837.71875,"label":"Route de Morgins 44a &lt;b&gt;1870 Monthey&lt;/b&gt;"}},{"id":1764153,"weight":5,"attrs":{"origin":"address","geom_quadindex":"023003231122233312102","zoomlevel":10,"featureId":"191764547_0","lon":6.941623210906982,"detail":"route de morgins 44b 1870 monthey 6153 monthey ch vs","rank":7,"geom_st_box2d":"BOX(561674.61197794 122822.715738392,561674.61197794 122822.715738392)","lat":46.255741119384766,"num":44,"y":561674.625,"x":122822.71875,"label":"Route de Morgins 44b &lt;b&gt;1870 Monthey&lt;/b&gt;"}},{"id":1764154,"weight":5,"attrs":{"origin":"address","geom_quadindex":"023003231300033210110","zoomlevel":10,"featureId":"925812_0","lon":6.941451072692871,"detail":"route de morgins 48 1870 monthey 6153 monthey ch vs","rank":7,"geom_st_box2d":"BOX(561660.610510507 122709.712933288,561660.610510507 122709.712933288)","lat":46.254722595214844,"num":48,"y":561660.625,"x":122709.7109375,"label":"Route de Morgins 48 &lt;b&gt;1870 Monthey&lt;/b&gt;"}},{"id":1764155,"weight":5,"attrs":{"origin":"address","geom_quadindex":"023003231302101323022","zoomlevel":10,"featureId":"925811_0","lon":6.942333221435547,"detail":"route de morgins 50 1870 monthey 6153 monthey ch vs","rank":7,"geom_st_box2d":"BOX(561727.608754584 122550.711489102,561727.608754584 122550.711489102)","lat":46.2532958984375,"num":50,"y":561727.625,"x":122550.7109375,"label":"Route de Morgins 50 &lt;b&gt;1870 Monthey&lt;/b&gt;"}},{"id":1764156,"weight":5,"attrs":{"origin":"address","geom_quadindex":"023003231302120131101","zoomlevel":10,"featureId":"9014596_0","lon":6.942081928253174,"detail":"route de morgins 52 1870 monthey 6153 monthey ch vs","rank":7,"geom_st_box2d":"BOX(561708.000198988 122512.000100523,561708.000198988 122512.000100523)","lat":46.25294876098633,"num":52,"y":561708.0,"x":122512.0,"label":"Route de Morgins 52 &lt;b&gt;1870 Monthey&lt;/b&gt;"}},{"id":1764157,"weight":5,"attrs":{"origin":"address","geom_quadindex":"023003231320003121000","zoomlevel":10,"featureId":"925819_0","lon":6.940835952758789,"detail":"route de morgins 54 1870 monthey 6153 monthey ch vs","rank":7,"geom_st_box2d":"BOX(561610.605273647 122306.702924478,561610.605273647 122306.702924478)","lat":46.251094818115234,"num":54,"y":561610.625,"x":122306.703125,"label":"Route de Morgins 54 &lt;b&gt;1870 Monthey&lt;/b&gt;"}},{"id":1764158,"weight":5,"attrs":{"origin":"address","geom_quadindex":"023003231320000310022","zoomlevel":10,"featureId":"925787_0","lon":6.940496921539307,"detail":"route de morgins 54a 1870 monthey 6153 monthey ch vs","rank":7,"geom_st_box2d":"BOX(561584.60543757 122327.702623843,561584.60543757 122327.702623843)","lat":46.25128173828125,"num":54,"y":561584.625,"x":122327.703125,"label":"Route de Morgins 54a &lt;b&gt;1870 Monthey&lt;/b&gt;"}},{"id":1764159,"weight":5,"attrs":{"origin":"address","geom_quadindex":"023003231302232101000","zoomlevel":10,"featureId":"925821_0","lon":6.941206455230713,"detail":"route de morgins 54b 1870 monthey 6153 monthey ch vs","rank":7,"geom_st_box2d":"BOX(561639.606206284 122372.705165219,561639.606206284 122372.705165219)","lat":46.25168991088867,"num":54,"y":561639.625,"x":122372.703125,"label":"Route de Morgins 54b &lt;b&gt;1870 Monthey&lt;/b&gt;"}},{"id":1764160,"weight":5,"attrs":{"origin":"address","geom_quadindex":"023003231231331013303","zoomlevel":10,"featureId":"925813_0","lon":6.940018177032471,"detail":"route de morgins 56 1870 monthey 6153 monthey ch vs","rank":7,"geom_st_box2d":"BOX(561546.603205614 122161.698011299,561546.603205614 122161.698011299)","lat":46.249786376953125,"num":56,"y":561546.625,"x":122161.6953125,"label":"Route de Morgins 56 &lt;b&gt;1870 Monthey&lt;/b&gt;"}},{"id":1764422,"weight":5,"attrs":{"origin":"address","geom_quadindex":"023003231231332110021","zoomlevel":10,"featureId":"925814_0","lon":6.939760684967041,"detail":"route de morgins 58 1870 monthey 6153 monthey ch vs","rank":7,"geom_st_box2d":"BOX(561526.602826418 122137.696930675,561526.602826418 122137.696930675)","lat":46.249568939208984,"num":58,"y":561526.625,"x":122137.6953125,"label":"Route de Morgins 58 &lt;b&gt;1870 Monthey&lt;/b&gt;"}},{"id":1764423,"weight":5,"attrs":{"origin":"address","geom_quadindex":"023003231231332202133","zoomlevel":10,"featureId":"925815_0","lon":6.939516067504883,"detail":"route de morgins 60 1870 monthey 6153 monthey ch vs","rank":7,"geom_st_box2d":"BOX(561507.602513833 122118.695985227,561507.602513833 122118.695985227)","lat":46.24939727783203,"num":60,"y":561507.625,"x":122118.6953125,"label":"Route de Morgins 60 &lt;b&gt;1870 Monthey&lt;/b&gt;"}}]}</v>
      </c>
      <c r="M264" s="2" t="str">
        <f t="shared" si="41"/>
        <v>562047.0</v>
      </c>
      <c r="N264" s="2" t="str">
        <f t="shared" si="42"/>
        <v>122510.0</v>
      </c>
      <c r="O264" s="2" t="str">
        <f t="shared" si="43"/>
        <v>6.946477890014648</v>
      </c>
      <c r="P264" s="2" t="str">
        <f t="shared" si="44"/>
        <v>46.25294876098633</v>
      </c>
      <c r="Q264" s="8" t="str">
        <f t="shared" si="45"/>
        <v>Karte</v>
      </c>
      <c r="R264" s="2" t="str">
        <f t="shared" si="46"/>
        <v>uU mehrere Adressen</v>
      </c>
    </row>
    <row r="265" spans="1:18" x14ac:dyDescent="0.2">
      <c r="A265" s="3" t="s">
        <v>1204</v>
      </c>
      <c r="B265" s="3" t="s">
        <v>281</v>
      </c>
      <c r="C265" s="3" t="s">
        <v>185</v>
      </c>
      <c r="D265" s="3" t="s">
        <v>21</v>
      </c>
      <c r="E265" s="3" t="s">
        <v>1205</v>
      </c>
      <c r="F265" s="3" t="s">
        <v>1206</v>
      </c>
      <c r="G265" s="3" t="s">
        <v>1207</v>
      </c>
      <c r="H265" s="3" t="s">
        <v>1208</v>
      </c>
      <c r="I265" s="3" t="s">
        <v>26</v>
      </c>
      <c r="J265" s="3" t="s">
        <v>27</v>
      </c>
      <c r="K265" s="1" t="str">
        <f t="shared" si="39"/>
        <v>rue Beausite 49 Moutier</v>
      </c>
      <c r="L265" s="2" t="str">
        <f t="shared" si="40"/>
        <v>{"results":[{"id":1239563,"weight":5,"attrs":{"origin":"address","geom_quadindex":"021031103213221000102","zoomlevel":10,"featureId":"1377362_0","lon":7.373989582061768,"detail":"rue beausite 49 2740 moutier 700 moutier ch be","rank":7,"geom_st_box2d":"BOX(595109.356460763 236776.548535621,595109.356460763 236776.548535621)","lat":47.28186798095703,"num":49,"y":595109.375,"x":236776.546875,"label":"Rue Beausite 49 &lt;b&gt;2740 Moutier&lt;/b&gt;"}}]}</v>
      </c>
      <c r="M265" s="2" t="str">
        <f t="shared" si="41"/>
        <v>595109.375</v>
      </c>
      <c r="N265" s="2" t="str">
        <f t="shared" si="42"/>
        <v>236776.546875</v>
      </c>
      <c r="O265" s="2" t="str">
        <f t="shared" si="43"/>
        <v>7.373989582061768</v>
      </c>
      <c r="P265" s="2" t="str">
        <f t="shared" si="44"/>
        <v>47.28186798095703</v>
      </c>
      <c r="Q265" s="8" t="str">
        <f t="shared" si="45"/>
        <v>Karte</v>
      </c>
      <c r="R265" s="2" t="str">
        <f t="shared" si="46"/>
        <v/>
      </c>
    </row>
    <row r="266" spans="1:18" x14ac:dyDescent="0.2">
      <c r="A266" s="3" t="s">
        <v>1209</v>
      </c>
      <c r="B266" s="3" t="s">
        <v>184</v>
      </c>
      <c r="C266" s="3" t="s">
        <v>30</v>
      </c>
      <c r="D266" s="3" t="s">
        <v>21</v>
      </c>
      <c r="E266" s="3" t="s">
        <v>186</v>
      </c>
      <c r="F266" s="3" t="s">
        <v>187</v>
      </c>
      <c r="G266" s="3" t="s">
        <v>188</v>
      </c>
      <c r="H266" s="3" t="s">
        <v>189</v>
      </c>
      <c r="I266" s="3" t="s">
        <v>190</v>
      </c>
      <c r="J266" s="3" t="s">
        <v>27</v>
      </c>
      <c r="K266" s="1" t="str">
        <f t="shared" si="39"/>
        <v>Rue Bellevue 42 Le Locle</v>
      </c>
      <c r="L266" s="2" t="str">
        <f t="shared" si="40"/>
        <v>{"fuzzy":"true","results":[]}</v>
      </c>
      <c r="M266" s="2" t="str">
        <f t="shared" si="41"/>
        <v>Adresse nicht eindeutig</v>
      </c>
      <c r="N266" s="2" t="str">
        <f t="shared" si="42"/>
        <v xml:space="preserve"> </v>
      </c>
      <c r="O266" s="2" t="str">
        <f t="shared" si="43"/>
        <v xml:space="preserve"> </v>
      </c>
      <c r="P266" s="2" t="str">
        <f t="shared" si="44"/>
        <v xml:space="preserve"> </v>
      </c>
      <c r="Q266" s="8" t="str">
        <f t="shared" si="45"/>
        <v xml:space="preserve"> </v>
      </c>
      <c r="R266" s="2" t="str">
        <f t="shared" si="46"/>
        <v/>
      </c>
    </row>
    <row r="267" spans="1:18" x14ac:dyDescent="0.2">
      <c r="A267" s="3" t="s">
        <v>1210</v>
      </c>
      <c r="B267" s="3" t="s">
        <v>328</v>
      </c>
      <c r="C267" s="3" t="s">
        <v>1211</v>
      </c>
      <c r="D267" s="3" t="s">
        <v>21</v>
      </c>
      <c r="E267" s="3" t="s">
        <v>330</v>
      </c>
      <c r="F267" s="3" t="s">
        <v>331</v>
      </c>
      <c r="G267" s="3" t="s">
        <v>332</v>
      </c>
      <c r="H267" s="3" t="s">
        <v>333</v>
      </c>
      <c r="I267" s="3" t="s">
        <v>334</v>
      </c>
      <c r="J267" s="3" t="s">
        <v>27</v>
      </c>
      <c r="K267" s="1" t="str">
        <f t="shared" si="39"/>
        <v>route de l'Hôpital 140 Marsens</v>
      </c>
      <c r="L267" s="2" t="str">
        <f t="shared" si="40"/>
        <v>{"fuzzy":"true","results":[]}</v>
      </c>
      <c r="M267" s="2" t="str">
        <f t="shared" si="41"/>
        <v>Adresse nicht eindeutig</v>
      </c>
      <c r="N267" s="2" t="str">
        <f t="shared" si="42"/>
        <v xml:space="preserve"> </v>
      </c>
      <c r="O267" s="2" t="str">
        <f t="shared" si="43"/>
        <v xml:space="preserve"> </v>
      </c>
      <c r="P267" s="2" t="str">
        <f t="shared" si="44"/>
        <v xml:space="preserve"> </v>
      </c>
      <c r="Q267" s="8" t="str">
        <f t="shared" si="45"/>
        <v xml:space="preserve"> </v>
      </c>
      <c r="R267" s="2" t="str">
        <f t="shared" si="46"/>
        <v/>
      </c>
    </row>
    <row r="268" spans="1:18" x14ac:dyDescent="0.2">
      <c r="A268" s="3" t="s">
        <v>1212</v>
      </c>
      <c r="B268" s="3" t="s">
        <v>1213</v>
      </c>
      <c r="C268" s="3" t="s">
        <v>185</v>
      </c>
      <c r="D268" s="3" t="s">
        <v>21</v>
      </c>
      <c r="E268" s="3" t="s">
        <v>1214</v>
      </c>
      <c r="F268" s="3" t="s">
        <v>243</v>
      </c>
      <c r="G268" s="3" t="s">
        <v>1215</v>
      </c>
      <c r="H268" s="3" t="s">
        <v>1216</v>
      </c>
      <c r="I268" s="3" t="s">
        <v>466</v>
      </c>
      <c r="J268" s="3" t="s">
        <v>27</v>
      </c>
      <c r="K268" s="1" t="str">
        <f t="shared" si="39"/>
        <v>avenue de la Fusion 27 Martigny</v>
      </c>
      <c r="L268" s="2" t="str">
        <f t="shared" si="40"/>
        <v>{"results":[{"id":1649907,"weight":7,"attrs":{"origin":"address","geom_quadindex":"023030222321103110002","zoomlevel":10,"featureId":"2382650_0","lon":7.0680365562438965,"detail":"avenue de la fusion 27 1920 martigny 6136 martigny ch vs","rank":7,"geom_st_box2d":"BOX(571340.461423051 105438.610058161,571340.461423051 105438.610058161)","lat":46.09984588623047,"num":27,"y":571340.4375,"x":105438.609375,"label":"Avenue de la Fusion 27 &lt;b&gt;1920 Martigny&lt;/b&gt;"}}]}</v>
      </c>
      <c r="M268" s="2" t="str">
        <f t="shared" si="41"/>
        <v>571340.4375</v>
      </c>
      <c r="N268" s="2" t="str">
        <f t="shared" si="42"/>
        <v>105438.609375</v>
      </c>
      <c r="O268" s="2" t="str">
        <f t="shared" si="43"/>
        <v>7.0680365562438965</v>
      </c>
      <c r="P268" s="2" t="str">
        <f t="shared" si="44"/>
        <v>46.09984588623047</v>
      </c>
      <c r="Q268" s="8" t="str">
        <f t="shared" si="45"/>
        <v>Karte</v>
      </c>
      <c r="R268" s="2" t="str">
        <f t="shared" si="46"/>
        <v/>
      </c>
    </row>
    <row r="269" spans="1:18" x14ac:dyDescent="0.2">
      <c r="A269" s="3" t="s">
        <v>1217</v>
      </c>
      <c r="B269" s="3" t="s">
        <v>1213</v>
      </c>
      <c r="C269" s="3" t="s">
        <v>30</v>
      </c>
      <c r="D269" s="3" t="s">
        <v>21</v>
      </c>
      <c r="E269" s="3" t="s">
        <v>1214</v>
      </c>
      <c r="F269" s="3" t="s">
        <v>243</v>
      </c>
      <c r="G269" s="3" t="s">
        <v>1215</v>
      </c>
      <c r="H269" s="3" t="s">
        <v>1216</v>
      </c>
      <c r="I269" s="3" t="s">
        <v>466</v>
      </c>
      <c r="J269" s="3" t="s">
        <v>27</v>
      </c>
      <c r="K269" s="1" t="str">
        <f t="shared" si="39"/>
        <v>avenue de la Fusion 27 Martigny</v>
      </c>
      <c r="L269" s="2" t="str">
        <f t="shared" si="40"/>
        <v>{"results":[{"id":1649907,"weight":7,"attrs":{"origin":"address","geom_quadindex":"023030222321103110002","zoomlevel":10,"featureId":"2382650_0","lon":7.0680365562438965,"detail":"avenue de la fusion 27 1920 martigny 6136 martigny ch vs","rank":7,"geom_st_box2d":"BOX(571340.461423051 105438.610058161,571340.461423051 105438.610058161)","lat":46.09984588623047,"num":27,"y":571340.4375,"x":105438.609375,"label":"Avenue de la Fusion 27 &lt;b&gt;1920 Martigny&lt;/b&gt;"}}]}</v>
      </c>
      <c r="M269" s="2" t="str">
        <f t="shared" si="41"/>
        <v>571340.4375</v>
      </c>
      <c r="N269" s="2" t="str">
        <f t="shared" si="42"/>
        <v>105438.609375</v>
      </c>
      <c r="O269" s="2" t="str">
        <f t="shared" si="43"/>
        <v>7.0680365562438965</v>
      </c>
      <c r="P269" s="2" t="str">
        <f t="shared" si="44"/>
        <v>46.09984588623047</v>
      </c>
      <c r="Q269" s="8" t="str">
        <f t="shared" si="45"/>
        <v>Karte</v>
      </c>
      <c r="R269" s="2" t="str">
        <f t="shared" si="46"/>
        <v/>
      </c>
    </row>
    <row r="270" spans="1:18" x14ac:dyDescent="0.2">
      <c r="A270" s="3" t="s">
        <v>1218</v>
      </c>
      <c r="B270" s="3" t="s">
        <v>564</v>
      </c>
      <c r="C270" s="3" t="s">
        <v>1219</v>
      </c>
      <c r="D270" s="3" t="s">
        <v>21</v>
      </c>
      <c r="E270" s="3" t="s">
        <v>566</v>
      </c>
      <c r="F270" s="3" t="s">
        <v>151</v>
      </c>
      <c r="G270" s="3" t="s">
        <v>567</v>
      </c>
      <c r="H270" s="3" t="s">
        <v>568</v>
      </c>
      <c r="I270" s="3" t="s">
        <v>43</v>
      </c>
      <c r="J270" s="3" t="s">
        <v>27</v>
      </c>
      <c r="K270" s="1" t="str">
        <f t="shared" si="39"/>
        <v>boulevard Paderewski 3 Vevey</v>
      </c>
      <c r="L270" s="2" t="str">
        <f t="shared" si="40"/>
        <v>{"results":[{"id":977379,"weight":5,"attrs":{"origin":"address","geom_quadindex":"023001020020031120321","zoomlevel":10,"featureId":"841174_0","lon":6.854221343994141,"detail":"boulevard paderewski 3 1800 vevey 5890 vevey ch vd","rank":7,"geom_st_box2d":"BOX(555105.266483668 145712.506483671,555105.266483668 145712.506483671)","lat":46.46123504638672,"num":3,"y":555105.25,"x":145712.5,"label":"Boulevard Paderewski 3 &lt;b&gt;1800 Vevey&lt;/b&gt;"}},{"id":977400,"weight":1,"attrs":{"origin":"address","geom_quadindex":"023000131113302321013","zoomlevel":10,"featureId":"841188_0","lon":6.851572513580322,"detail":"boulevard paderewski 30 1800 vevey 5890 vevey ch vd","rank":7,"geom_st_box2d":"BOX(554902.788548939 145846.403036416,554902.788548939 145846.403036416)","lat":46.462425231933594,"num":30,"y":554902.8125,"x":145846.40625,"label":"Boulevard Paderewski 30 &lt;b&gt;1800 Vevey&lt;/b&gt;"}},{"id":977401,"weight":1,"attrs":{"origin":"address","geom_quadindex":"023000131113302002231","zoomlevel":10,"featureId":"841189_0","lon":6.8513288497924805,"detail":"boulevard paderewski 32 1800 vevey 5890 vevey ch vd","rank":7,"geom_st_box2d":"BOX(554884.187585168 145862.683776456,554884.187585168 145862.683776456)","lat":46.46257019042969,"num":32,"y":554884.1875,"x":145862.6875,"label":"Boulevard Paderewski 32 &lt;b&gt;1800 Vevey&lt;/b&gt;"}},{"id":977402,"weight":1,"attrs":{"origin":"address","geom_quadindex":"023000131113211230103","zoomlevel":10,"featureId":"841190_0","lon":6.851057052612305,"detail":"boulevard paderewski 34 1800 vevey 5890 vevey ch vd","rank":7,"geom_st_box2d":"BOX(554863.410712511 145875.571532313,554863.410712511 145875.571532313)","lat":46.462684631347656,"num":34,"y":554863.4375,"x":145875.578125,"label":"Boulevard Paderewski 34 &lt;b&gt;1800 Vevey&lt;/b&gt;"}}]}</v>
      </c>
      <c r="M270" s="2" t="str">
        <f t="shared" si="41"/>
        <v>555105.25</v>
      </c>
      <c r="N270" s="2" t="str">
        <f t="shared" si="42"/>
        <v>145712.5</v>
      </c>
      <c r="O270" s="2" t="str">
        <f t="shared" si="43"/>
        <v>6.854221343994141</v>
      </c>
      <c r="P270" s="2" t="str">
        <f t="shared" si="44"/>
        <v>46.46123504638672</v>
      </c>
      <c r="Q270" s="8" t="str">
        <f t="shared" si="45"/>
        <v>Karte</v>
      </c>
      <c r="R270" s="2" t="str">
        <f t="shared" si="46"/>
        <v>uU mehrere Adressen</v>
      </c>
    </row>
    <row r="271" spans="1:18" x14ac:dyDescent="0.2">
      <c r="A271" s="3" t="s">
        <v>1220</v>
      </c>
      <c r="B271" s="3" t="s">
        <v>1221</v>
      </c>
      <c r="C271" s="3" t="s">
        <v>40</v>
      </c>
      <c r="D271" s="3" t="s">
        <v>21</v>
      </c>
      <c r="E271" s="3" t="s">
        <v>1222</v>
      </c>
      <c r="F271" s="3" t="s">
        <v>176</v>
      </c>
      <c r="G271" s="3" t="s">
        <v>1223</v>
      </c>
      <c r="H271" s="3" t="s">
        <v>1224</v>
      </c>
      <c r="I271" s="3" t="s">
        <v>441</v>
      </c>
      <c r="J271" s="3" t="s">
        <v>27</v>
      </c>
      <c r="K271" s="1" t="str">
        <f t="shared" si="39"/>
        <v>Niederschlachtstrasse 12 Braunwald</v>
      </c>
      <c r="L271" s="2" t="str">
        <f t="shared" si="40"/>
        <v>{"results":[{"id":2023818,"weight":3,"attrs":{"origin":"address","geom_quadindex":"030211313201231331201","zoomlevel":10,"featureId":"290726_0","lon":8.994589805603027,"detail":"niederschlachtstrasse 12 8784 braunwald 1631 glarus sued ch gl","rank":7,"geom_st_box2d":"BOX(718473.818512697 199487.555522034,718473.818512697 199487.555522034)","lat":46.935909271240234,"num":12,"y":718473.8125,"x":199487.5625,"label":"Niederschlachtstrasse 12 &lt;b&gt;8784 Braunwald&lt;/b&gt;"}}]}</v>
      </c>
      <c r="M271" s="2" t="str">
        <f t="shared" si="41"/>
        <v>718473.8125</v>
      </c>
      <c r="N271" s="2" t="str">
        <f t="shared" si="42"/>
        <v>199487.5625</v>
      </c>
      <c r="O271" s="2" t="str">
        <f t="shared" si="43"/>
        <v>8.994589805603027</v>
      </c>
      <c r="P271" s="2" t="str">
        <f t="shared" si="44"/>
        <v>46.935909271240234</v>
      </c>
      <c r="Q271" s="8" t="str">
        <f t="shared" si="45"/>
        <v>Karte</v>
      </c>
      <c r="R271" s="2" t="str">
        <f t="shared" si="46"/>
        <v/>
      </c>
    </row>
    <row r="272" spans="1:18" x14ac:dyDescent="0.2">
      <c r="A272" s="3" t="s">
        <v>1225</v>
      </c>
      <c r="B272" s="3" t="s">
        <v>132</v>
      </c>
      <c r="C272" s="3" t="s">
        <v>1226</v>
      </c>
      <c r="D272" s="3" t="s">
        <v>21</v>
      </c>
      <c r="E272" s="3" t="s">
        <v>133</v>
      </c>
      <c r="F272" s="3" t="s">
        <v>1227</v>
      </c>
      <c r="G272" s="3" t="s">
        <v>134</v>
      </c>
      <c r="H272" s="3" t="s">
        <v>135</v>
      </c>
      <c r="I272" s="3" t="s">
        <v>26</v>
      </c>
      <c r="J272" s="3" t="s">
        <v>27</v>
      </c>
      <c r="K272" s="1" t="str">
        <f t="shared" si="39"/>
        <v>Freiburgstrasse 18 Bern</v>
      </c>
      <c r="L272" s="2" t="str">
        <f t="shared" si="40"/>
        <v>{"results":[{"id":1216777,"weight":4,"attrs":{"origin":"address","geom_quadindex":"021211313211130231113","zoomlevel":10,"featureId":"1232800_0","lon":7.425736904144287,"detail":"freiburgstrasse 18 3010 bern 351 bern ch be","rank":7,"geom_st_box2d":"BOX(599018.142113339 199606.139254777,599018.142113339 199606.139254777)","lat":46.947540283203125,"num":18,"y":599018.125,"x":199606.140625,"label":"Freiburgstrasse 18 &lt;b&gt;3010 Bern&lt;/b&gt;"}},{"id":1217516,"weight":2,"attrs":{"origin":"address","geom_quadindex":"021211312320303301000","zoomlevel":10,"featureId":"1241633_0","lon":7.4038591384887695,"detail":"freiburgstrasse 180 3008 bern 351 bern ch be","rank":7,"geom_st_box2d":"BOX(597352.351322174 199057.218835149,597352.351322174 199057.218835149)","lat":46.942596435546875,"num":180,"y":597352.375,"x":199057.21875,"label":"Freiburgstrasse 180 &lt;b&gt;3008 Bern&lt;/b&gt;"}},{"id":1217517,"weight":2,"attrs":{"origin":"address","geom_quadindex":"021211312320321113011","zoomlevel":10,"featureId":"1241634_0","lon":7.4039740562438965,"detail":"freiburgstrasse 182 3008 bern 351 bern ch be","rank":7,"geom_st_box2d":"BOX(597361.086697642 199039.002094394,597361.086697642 199039.002094394)","lat":46.94243240356445,"num":182,"y":597361.0625,"x":199039.0,"label":"Freiburgstrasse 182 &lt;b&gt;3008 Bern&lt;/b&gt;"}},{"id":1217518,"weight":2,"attrs":{"origin":"address","geom_quadindex":"021211312320321121010","zoomlevel":10,"featureId":"1241635_0","lon":7.403872489929199,"detail":"freiburgstrasse 184 3008 bern 351 bern ch be","rank":7,"geom_st_box2d":"BOX(597353.339718495 199035.322061169,597353.339718495 199035.322061169)","lat":46.94240188598633,"num":184,"y":597353.3125,"x":199035.328125,"label":"Freiburgstrasse 184 &lt;b&gt;3008 Bern&lt;/b&gt;"}},{"id":1217519,"weight":2,"attrs":{"origin":"address","geom_quadindex":"021211312320321201003","zoomlevel":10,"featureId":"1241636_0","lon":7.40367317199707,"detail":"freiburgstrasse 186 3008 bern 351 bern ch be","rank":7,"geom_st_box2d":"BOX(597338.15777168 199027.41700293,597338.15777168 199027.41700293)","lat":46.94232940673828,"num":186,"y":597338.1875,"x":199027.421875,"label":"Freiburgstrasse 186 &lt;b&gt;3008 Bern&lt;/b&gt;"}},{"id":1217520,"weight":2,"attrs":{"origin":"address","geom_quadindex":"021211312320320313003","zoomlevel":10,"featureId":"1241637_0","lon":7.403579235076904,"detail":"freiburgstrasse 188 3008 bern 351 bern ch be","rank":7,"geom_st_box2d":"BOX(597331.00779029 199024.053971927,597331.00779029 199024.053971927)","lat":46.942298889160156,"num":188,"y":597331.0,"x":199024.046875,"label":"Freiburgstrasse 188 &lt;b&gt;3008 Bern&lt;/b&gt;"}}]}</v>
      </c>
      <c r="M272" s="2" t="str">
        <f t="shared" si="41"/>
        <v>599018.125</v>
      </c>
      <c r="N272" s="2" t="str">
        <f t="shared" si="42"/>
        <v>199606.140625</v>
      </c>
      <c r="O272" s="2" t="str">
        <f t="shared" si="43"/>
        <v>7.425736904144287</v>
      </c>
      <c r="P272" s="2" t="str">
        <f t="shared" si="44"/>
        <v>46.947540283203125</v>
      </c>
      <c r="Q272" s="8" t="str">
        <f t="shared" si="45"/>
        <v>Karte</v>
      </c>
      <c r="R272" s="2" t="str">
        <f t="shared" si="46"/>
        <v>uU mehrere Adressen</v>
      </c>
    </row>
    <row r="273" spans="1:18" x14ac:dyDescent="0.2">
      <c r="A273" s="3" t="s">
        <v>1228</v>
      </c>
      <c r="B273" s="3" t="s">
        <v>132</v>
      </c>
      <c r="C273" s="3" t="s">
        <v>1229</v>
      </c>
      <c r="D273" s="3" t="s">
        <v>21</v>
      </c>
      <c r="E273" s="3" t="s">
        <v>1230</v>
      </c>
      <c r="F273" s="3" t="s">
        <v>1231</v>
      </c>
      <c r="G273" s="3" t="s">
        <v>134</v>
      </c>
      <c r="H273" s="3" t="s">
        <v>135</v>
      </c>
      <c r="I273" s="3" t="s">
        <v>26</v>
      </c>
      <c r="J273" s="3" t="s">
        <v>27</v>
      </c>
      <c r="K273" s="1" t="str">
        <f t="shared" si="39"/>
        <v>Effingerstrasse 102 Bern</v>
      </c>
      <c r="L273" s="2" t="str">
        <f t="shared" si="40"/>
        <v>{"results":[{"id":1209170,"weight":4,"attrs":{"origin":"address","geom_quadindex":"021211313213021010020","zoomlevel":10,"featureId":"190192942_0","lon":7.423725605010986,"detail":"effingerstrasse 102 3010 bern 351 bern ch be","rank":7,"geom_st_box2d":"BOX(598865.011000621 199393.323046299,598865.011000621 199393.323046299)","lat":46.94562530517578,"num":102,"y":598865.0,"x":199393.328125,"label":"Effingerstrasse 102 &lt;b&gt;3010 Bern&lt;/b&gt;"}}]}</v>
      </c>
      <c r="M273" s="2" t="str">
        <f t="shared" si="41"/>
        <v>598865.0</v>
      </c>
      <c r="N273" s="2" t="str">
        <f t="shared" si="42"/>
        <v>199393.328125</v>
      </c>
      <c r="O273" s="2" t="str">
        <f t="shared" si="43"/>
        <v>7.423725605010986</v>
      </c>
      <c r="P273" s="2" t="str">
        <f t="shared" si="44"/>
        <v>46.94562530517578</v>
      </c>
      <c r="Q273" s="8" t="str">
        <f t="shared" si="45"/>
        <v>Karte</v>
      </c>
      <c r="R273" s="2" t="str">
        <f t="shared" si="46"/>
        <v/>
      </c>
    </row>
    <row r="274" spans="1:18" x14ac:dyDescent="0.2">
      <c r="A274" s="3" t="s">
        <v>1232</v>
      </c>
      <c r="B274" s="3" t="s">
        <v>1233</v>
      </c>
      <c r="C274" s="3" t="s">
        <v>1234</v>
      </c>
      <c r="D274" s="3" t="s">
        <v>21</v>
      </c>
      <c r="E274" s="3" t="s">
        <v>59</v>
      </c>
      <c r="F274" s="3" t="s">
        <v>89</v>
      </c>
      <c r="G274" s="3" t="s">
        <v>1235</v>
      </c>
      <c r="H274" s="3" t="s">
        <v>76</v>
      </c>
      <c r="I274" s="3" t="s">
        <v>77</v>
      </c>
      <c r="J274" s="3" t="s">
        <v>27</v>
      </c>
      <c r="K274" s="1" t="str">
        <f t="shared" si="39"/>
        <v>Spitalstrasse 26 Basel</v>
      </c>
      <c r="L274" s="2" t="str">
        <f t="shared" si="40"/>
        <v>{"results":[{"id":539483,"weight":4,"attrs":{"origin":"address","geom_quadindex":"021100103110031100212","zoomlevel":10,"featureId":"2080903_0","lon":7.583265781402588,"detail":"spitalstrasse 26 4031 basel 2701 basel ch bs","rank":7,"geom_st_box2d":"BOX(610885.167252875 268063.777424991,610885.167252875 268063.777424991)","lat":47.56319808959961,"num":26,"y":610885.1875,"x":268063.78125,"label":"Spitalstrasse 26 &lt;b&gt;4031 Basel&lt;/b&gt;"}}]}</v>
      </c>
      <c r="M274" s="2" t="str">
        <f t="shared" si="41"/>
        <v>610885.1875</v>
      </c>
      <c r="N274" s="2" t="str">
        <f t="shared" si="42"/>
        <v>268063.78125</v>
      </c>
      <c r="O274" s="2" t="str">
        <f t="shared" si="43"/>
        <v>7.583265781402588</v>
      </c>
      <c r="P274" s="2" t="str">
        <f t="shared" si="44"/>
        <v>47.56319808959961</v>
      </c>
      <c r="Q274" s="8" t="str">
        <f t="shared" si="45"/>
        <v>Karte</v>
      </c>
      <c r="R274" s="2" t="str">
        <f t="shared" si="46"/>
        <v/>
      </c>
    </row>
    <row r="275" spans="1:18" x14ac:dyDescent="0.2">
      <c r="A275" s="3" t="s">
        <v>1236</v>
      </c>
      <c r="B275" s="3" t="s">
        <v>29</v>
      </c>
      <c r="C275" s="3" t="s">
        <v>1237</v>
      </c>
      <c r="D275" s="3" t="s">
        <v>21</v>
      </c>
      <c r="E275" s="3" t="s">
        <v>1238</v>
      </c>
      <c r="F275" s="3" t="s">
        <v>228</v>
      </c>
      <c r="G275" s="3" t="s">
        <v>1239</v>
      </c>
      <c r="H275" s="3" t="s">
        <v>1240</v>
      </c>
      <c r="I275" s="3" t="s">
        <v>35</v>
      </c>
      <c r="J275" s="3" t="s">
        <v>27</v>
      </c>
      <c r="K275" s="1" t="str">
        <f t="shared" si="39"/>
        <v>chemin du Petit-Bel-Air 2 Chêne-Bourg</v>
      </c>
      <c r="L275" s="2" t="str">
        <f t="shared" si="40"/>
        <v>{"results":[{"id":583920,"weight":1,"attrs":{"origin":"address","geom_quadindex":"022121103021203320333","zoomlevel":10,"featureId":"1006244_0","lon":6.203376293182373,"detail":"chemin du petit-bel-air 21 1225 chene-bourg 6613 chene-bourg ch ge","rank":7,"geom_st_box2d":"BOX(504656.572865973 117484.367282717,504656.572865973 117484.367282717)","lat":46.202049255371094,"num":21,"y":504656.5625,"x":117484.3671875,"label":"Chemin du Petit-Bel-Air 21 &lt;b&gt;1225 Ch\u00eane-Bourg&lt;/b&gt;"}},{"id":583921,"weight":1,"attrs":{"origin":"address","geom_quadindex":"022121103021221110023","zoomlevel":10,"featureId":"1006245_0","lon":6.2034406661987305,"detail":"chemin du petit-bel-air 23 1225 chene-bourg 6613 chene-bourg ch ge","rank":7,"geom_st_box2d":"BOX(504661.441980222 117478.856071721,504661.441980222 117478.856071721)","lat":46.20199966430664,"num":23,"y":504661.4375,"x":117478.859375,"label":"Chemin du Petit-Bel-Air 23 &lt;b&gt;1225 Ch\u00eane-Bourg&lt;/b&gt;"}},{"id":583922,"weight":1,"attrs":{"origin":"address","geom_quadindex":"022121103021210330112","zoomlevel":10,"featureId":"1006246_0","lon":6.20383882522583,"detail":"chemin du petit-bel-air 25 1225 chene-bourg 6613 chene-bourg ch ge","rank":7,"geom_st_box2d":"BOX(504692.794188885 117516.20219108,504692.794188885 117516.20219108)","lat":46.20233917236328,"num":25,"y":504692.78125,"x":117516.203125,"label":"Chemin du Petit-Bel-Air 25 &lt;b&gt;1225 Ch\u00eane-Bourg&lt;/b&gt;"}},{"id":583923,"weight":1,"attrs":{"origin":"address","geom_quadindex":"022121103021211222202","zoomlevel":10,"featureId":"1006247_0","lon":6.203901290893555,"detail":"chemin du petit-bel-air 27 1225 chene-bourg 6613 chene-bourg ch ge","rank":7,"geom_st_box2d":"BOX(504697.510299394 117510.870987313,504697.510299394 117510.870987313)","lat":46.202293395996094,"num":27,"y":504697.5,"x":117510.8671875,"label":"Chemin du Petit-Bel-Air 27 &lt;b&gt;1225 Ch\u00eane-Bourg&lt;/b&gt;"}},{"id":583924,"weight":1,"attrs":{"origin":"address","geom_quadindex":"022121103021033333130","zoomlevel":10,"featureId":"1006248_0","lon":6.204264163970947,"detail":"chemin du petit-bel-air 29 1225 chene-bourg 6613 chene-bourg ch ge","rank":7,"geom_st_box2d":"BOX(504726.027518978 117541.584873158,504726.027518978 117541.584873158)","lat":46.202571868896484,"num":29,"y":504726.03125,"x":117541.5859375,"label":"Chemin du Petit-Bel-Air 29 &lt;b&gt;1225 Ch\u00eane-Bourg&lt;/b&gt;"}},{"id":583925,"weight":1,"attrs":{"origin":"address","geom_quadindex":"022121103021211011200","zoomlevel":10,"featureId":"295518341_0","lon":6.204038143157959,"detail":"chemin du petit-bel-air 29 1225 chene-bourg 6613 chene-bourg ch ge","rank":7,"geom_st_box2d":"BOX(504708.482280989 117537.021812945,504708.482280989 117537.021812945)","lat":46.20252990722656,"num":29,"y":504708.46875,"x":117537.0234375,"label":"Chemin du Petit-Bel-Air 29 &lt;b&gt;1225 Ch\u00eane-Bourg&lt;/b&gt;"}}]}</v>
      </c>
      <c r="M275" s="2" t="str">
        <f t="shared" si="41"/>
        <v>504656.5625</v>
      </c>
      <c r="N275" s="2" t="str">
        <f t="shared" si="42"/>
        <v>117484.3671875</v>
      </c>
      <c r="O275" s="2" t="str">
        <f t="shared" si="43"/>
        <v>6.203376293182373</v>
      </c>
      <c r="P275" s="2" t="str">
        <f t="shared" si="44"/>
        <v>46.202049255371094</v>
      </c>
      <c r="Q275" s="8" t="str">
        <f t="shared" si="45"/>
        <v>Karte</v>
      </c>
      <c r="R275" s="2" t="str">
        <f t="shared" si="46"/>
        <v>uU mehrere Adressen</v>
      </c>
    </row>
    <row r="276" spans="1:18" x14ac:dyDescent="0.2">
      <c r="A276" s="3" t="s">
        <v>1241</v>
      </c>
      <c r="B276" s="3" t="s">
        <v>1242</v>
      </c>
      <c r="C276" s="3" t="s">
        <v>1243</v>
      </c>
      <c r="D276" s="3" t="s">
        <v>21</v>
      </c>
      <c r="E276" s="3" t="s">
        <v>1244</v>
      </c>
      <c r="F276" s="3" t="s">
        <v>345</v>
      </c>
      <c r="G276" s="3" t="s">
        <v>1245</v>
      </c>
      <c r="H276" s="3" t="s">
        <v>1246</v>
      </c>
      <c r="I276" s="3" t="s">
        <v>43</v>
      </c>
      <c r="J276" s="3" t="s">
        <v>27</v>
      </c>
      <c r="K276" s="1" t="str">
        <f t="shared" si="39"/>
        <v>route du Vignoble 60 Lavigny</v>
      </c>
      <c r="L276" s="2" t="str">
        <f t="shared" si="40"/>
        <v>{"results":[{"id":287811,"weight":6,"attrs":{"origin":"address","geom_quadindex":"020332323311321221030","zoomlevel":10,"featureId":"3127103_0","lon":6.411607265472412,"detail":"route du vignoble 60 1175 lavigny 5637 lavigny ch vd","rank":7,"geom_st_box2d":"BOX(521166.770418437 150738.693272021,521166.770418437 150738.693272021)","lat":46.5033073425293,"num":60,"y":521166.78125,"x":150738.6875,"label":"Route du Vignoble 60 &lt;b&gt;1175 Lavigny&lt;/b&gt;"}}]}</v>
      </c>
      <c r="M276" s="2" t="str">
        <f t="shared" si="41"/>
        <v>521166.78125</v>
      </c>
      <c r="N276" s="2" t="str">
        <f t="shared" si="42"/>
        <v>150738.6875</v>
      </c>
      <c r="O276" s="2" t="str">
        <f t="shared" si="43"/>
        <v>6.411607265472412</v>
      </c>
      <c r="P276" s="2" t="str">
        <f t="shared" si="44"/>
        <v>46.5033073425293</v>
      </c>
      <c r="Q276" s="8" t="str">
        <f t="shared" si="45"/>
        <v>Karte</v>
      </c>
      <c r="R276" s="2" t="str">
        <f t="shared" si="46"/>
        <v/>
      </c>
    </row>
    <row r="277" spans="1:18" x14ac:dyDescent="0.2">
      <c r="A277" s="3" t="s">
        <v>1247</v>
      </c>
      <c r="B277" s="3" t="s">
        <v>641</v>
      </c>
      <c r="C277" s="3" t="s">
        <v>40</v>
      </c>
      <c r="D277" s="3" t="s">
        <v>21</v>
      </c>
      <c r="E277" s="3" t="s">
        <v>1248</v>
      </c>
      <c r="F277" s="3" t="s">
        <v>127</v>
      </c>
      <c r="G277" s="3" t="s">
        <v>644</v>
      </c>
      <c r="H277" s="3" t="s">
        <v>645</v>
      </c>
      <c r="I277" s="3" t="s">
        <v>92</v>
      </c>
      <c r="J277" s="3" t="s">
        <v>27</v>
      </c>
      <c r="K277" s="1" t="str">
        <f t="shared" si="39"/>
        <v>Pfeffingerweg 1 Arlesheim</v>
      </c>
      <c r="L277" s="2" t="str">
        <f t="shared" si="40"/>
        <v>{"results":[{"id":691520,"weight":4,"attrs":{"origin":"address","geom_quadindex":"021100313002130000201","zoomlevel":10,"featureId":"394938_0","lon":7.615143299102783,"detail":"pfeffingerweg 1 4144 arlesheim 2763 arlesheim ch bl","rank":7,"geom_st_box2d":"BOX(613301.479895746 260330.156161216,613301.479895746 260330.156161216)","lat":47.49359893798828,"num":1,"y":613301.5,"x":260330.15625,"label":"Pfeffingerweg 1 &lt;b&gt;4144 Arlesheim&lt;/b&gt;"}},{"id":691521,"weight":2,"attrs":{"origin":"address","geom_quadindex":"021100313002120133222","zoomlevel":10,"featureId":"394940_0","lon":7.614701747894287,"detail":"pfeffingerweg 1a 4144 arlesheim 2763 arlesheim ch bl","rank":7,"geom_st_box2d":"BOX(613268.246303009 260317.754122048,613268.246303009 260317.754122048)","lat":47.49348831176758,"num":1,"y":613268.25,"x":260317.75,"label":"Pfeffingerweg 1a &lt;b&gt;4144 Arlesheim&lt;/b&gt;"}},{"id":691522,"weight":2,"attrs":{"origin":"address","geom_quadindex":"021100313002013221132","zoomlevel":10,"featureId":"245042457_0","lon":7.6140594482421875,"detail":"pfeffingerweg 1b 4144 arlesheim 2763 arlesheim ch bl","rank":7,"geom_st_box2d":"BOX(613219.799790318 260337.554647685,613219.799790318 260337.554647685)","lat":47.49366760253906,"num":1,"y":613219.8125,"x":260337.546875,"label":"Pfeffingerweg 1b &lt;b&gt;4144 Arlesheim&lt;/b&gt;"}}]}</v>
      </c>
      <c r="M277" s="2" t="str">
        <f t="shared" si="41"/>
        <v>613301.5</v>
      </c>
      <c r="N277" s="2" t="str">
        <f t="shared" si="42"/>
        <v>260330.15625</v>
      </c>
      <c r="O277" s="2" t="str">
        <f t="shared" si="43"/>
        <v>7.615143299102783</v>
      </c>
      <c r="P277" s="2" t="str">
        <f t="shared" si="44"/>
        <v>47.49359893798828</v>
      </c>
      <c r="Q277" s="8" t="str">
        <f t="shared" si="45"/>
        <v>Karte</v>
      </c>
      <c r="R277" s="2" t="str">
        <f t="shared" si="46"/>
        <v>uU mehrere Adressen</v>
      </c>
    </row>
    <row r="278" spans="1:18" x14ac:dyDescent="0.2">
      <c r="A278" s="3" t="s">
        <v>1249</v>
      </c>
      <c r="B278" s="3" t="s">
        <v>641</v>
      </c>
      <c r="C278" s="3" t="s">
        <v>1250</v>
      </c>
      <c r="D278" s="3" t="s">
        <v>21</v>
      </c>
      <c r="E278" s="3" t="s">
        <v>1248</v>
      </c>
      <c r="F278" s="3" t="s">
        <v>127</v>
      </c>
      <c r="G278" s="3" t="s">
        <v>644</v>
      </c>
      <c r="H278" s="3" t="s">
        <v>645</v>
      </c>
      <c r="I278" s="3" t="s">
        <v>92</v>
      </c>
      <c r="J278" s="3" t="s">
        <v>27</v>
      </c>
      <c r="K278" s="1" t="str">
        <f t="shared" si="39"/>
        <v>Pfeffingerweg 1 Arlesheim</v>
      </c>
      <c r="L278" s="2" t="str">
        <f t="shared" si="40"/>
        <v>{"results":[{"id":691520,"weight":4,"attrs":{"origin":"address","geom_quadindex":"021100313002130000201","zoomlevel":10,"featureId":"394938_0","lon":7.615143299102783,"detail":"pfeffingerweg 1 4144 arlesheim 2763 arlesheim ch bl","rank":7,"geom_st_box2d":"BOX(613301.479895746 260330.156161216,613301.479895746 260330.156161216)","lat":47.49359893798828,"num":1,"y":613301.5,"x":260330.15625,"label":"Pfeffingerweg 1 &lt;b&gt;4144 Arlesheim&lt;/b&gt;"}},{"id":691521,"weight":2,"attrs":{"origin":"address","geom_quadindex":"021100313002120133222","zoomlevel":10,"featureId":"394940_0","lon":7.614701747894287,"detail":"pfeffingerweg 1a 4144 arlesheim 2763 arlesheim ch bl","rank":7,"geom_st_box2d":"BOX(613268.246303009 260317.754122048,613268.246303009 260317.754122048)","lat":47.49348831176758,"num":1,"y":613268.25,"x":260317.75,"label":"Pfeffingerweg 1a &lt;b&gt;4144 Arlesheim&lt;/b&gt;"}},{"id":691522,"weight":2,"attrs":{"origin":"address","geom_quadindex":"021100313002013221132","zoomlevel":10,"featureId":"245042457_0","lon":7.6140594482421875,"detail":"pfeffingerweg 1b 4144 arlesheim 2763 arlesheim ch bl","rank":7,"geom_st_box2d":"BOX(613219.799790318 260337.554647685,613219.799790318 260337.554647685)","lat":47.49366760253906,"num":1,"y":613219.8125,"x":260337.546875,"label":"Pfeffingerweg 1b &lt;b&gt;4144 Arlesheim&lt;/b&gt;"}}]}</v>
      </c>
      <c r="M278" s="2" t="str">
        <f t="shared" si="41"/>
        <v>613301.5</v>
      </c>
      <c r="N278" s="2" t="str">
        <f t="shared" si="42"/>
        <v>260330.15625</v>
      </c>
      <c r="O278" s="2" t="str">
        <f t="shared" si="43"/>
        <v>7.615143299102783</v>
      </c>
      <c r="P278" s="2" t="str">
        <f t="shared" si="44"/>
        <v>47.49359893798828</v>
      </c>
      <c r="Q278" s="8" t="str">
        <f t="shared" si="45"/>
        <v>Karte</v>
      </c>
      <c r="R278" s="2" t="str">
        <f t="shared" si="46"/>
        <v>uU mehrere Adressen</v>
      </c>
    </row>
    <row r="279" spans="1:18" x14ac:dyDescent="0.2">
      <c r="A279" s="3" t="s">
        <v>1251</v>
      </c>
      <c r="B279" s="3" t="s">
        <v>355</v>
      </c>
      <c r="C279" s="3" t="s">
        <v>80</v>
      </c>
      <c r="D279" s="3" t="s">
        <v>21</v>
      </c>
      <c r="E279" s="3" t="s">
        <v>59</v>
      </c>
      <c r="F279" s="3" t="s">
        <v>356</v>
      </c>
      <c r="G279" s="3" t="s">
        <v>357</v>
      </c>
      <c r="H279" s="3" t="s">
        <v>358</v>
      </c>
      <c r="I279" s="3" t="s">
        <v>62</v>
      </c>
      <c r="J279" s="3" t="s">
        <v>27</v>
      </c>
      <c r="K279" s="1" t="str">
        <f t="shared" si="39"/>
        <v>Spitalstrasse 16a Sursee</v>
      </c>
      <c r="L279" s="2" t="str">
        <f t="shared" si="40"/>
        <v>{"results":[{"id":550571,"weight":4,"attrs":{"origin":"address","geom_quadindex":"021133011031312200002","zoomlevel":10,"featureId":"3084937_0","lon":8.117960929870605,"detail":"spitalstrasse 16a 6210 sursee 1103 sursee ch lu","rank":7,"geom_st_box2d":"BOX(651504.24777333 224369.476680067,651504.24777333 224369.476680067)","lat":47.16828536987305,"num":16,"y":651504.25,"x":224369.484375,"label":"Spitalstrasse 16a &lt;b&gt;6210 Sursee&lt;/b&gt;"}}]}</v>
      </c>
      <c r="M279" s="2" t="str">
        <f t="shared" si="41"/>
        <v>651504.25</v>
      </c>
      <c r="N279" s="2" t="str">
        <f t="shared" si="42"/>
        <v>224369.484375</v>
      </c>
      <c r="O279" s="2" t="str">
        <f t="shared" si="43"/>
        <v>8.117960929870605</v>
      </c>
      <c r="P279" s="2" t="str">
        <f t="shared" si="44"/>
        <v>47.16828536987305</v>
      </c>
      <c r="Q279" s="8" t="str">
        <f t="shared" si="45"/>
        <v>Karte</v>
      </c>
      <c r="R279" s="2" t="str">
        <f t="shared" si="46"/>
        <v/>
      </c>
    </row>
    <row r="280" spans="1:18" x14ac:dyDescent="0.2">
      <c r="A280" s="3" t="s">
        <v>1252</v>
      </c>
      <c r="B280" s="3" t="s">
        <v>1253</v>
      </c>
      <c r="C280" s="3" t="s">
        <v>80</v>
      </c>
      <c r="D280" s="3" t="s">
        <v>21</v>
      </c>
      <c r="E280" s="3" t="s">
        <v>59</v>
      </c>
      <c r="F280" s="3" t="s">
        <v>1254</v>
      </c>
      <c r="G280" s="3" t="s">
        <v>1255</v>
      </c>
      <c r="H280" s="3" t="s">
        <v>1256</v>
      </c>
      <c r="I280" s="3" t="s">
        <v>62</v>
      </c>
      <c r="J280" s="3" t="s">
        <v>27</v>
      </c>
      <c r="K280" s="1" t="str">
        <f t="shared" si="39"/>
        <v>Spitalstrasse 50 Wolhusen</v>
      </c>
      <c r="L280" s="2" t="str">
        <f t="shared" si="40"/>
        <v>{"results":[{"id":569074,"weight":4,"attrs":{"origin":"address","geom_quadindex":"021133221123111130012","zoomlevel":10,"featureId":"2072448_0","lon":8.074162483215332,"detail":"spitalstrasse 50 6110 wolhusen 1107 wolhusen ch lu","rank":7,"geom_st_box2d":"BOX(648275.17575062 213038.820682171,648275.17575062 213038.820682171)","lat":47.066612243652344,"num":50,"y":648275.1875,"x":213038.828125,"label":"Spitalstrasse 50 &lt;b&gt;6110 Wolhusen&lt;/b&gt;"}}]}</v>
      </c>
      <c r="M280" s="2" t="str">
        <f t="shared" si="41"/>
        <v>648275.1875</v>
      </c>
      <c r="N280" s="2" t="str">
        <f t="shared" si="42"/>
        <v>213038.828125</v>
      </c>
      <c r="O280" s="2" t="str">
        <f t="shared" si="43"/>
        <v>8.074162483215332</v>
      </c>
      <c r="P280" s="2" t="str">
        <f t="shared" si="44"/>
        <v>47.066612243652344</v>
      </c>
      <c r="Q280" s="8" t="str">
        <f t="shared" si="45"/>
        <v>Karte</v>
      </c>
      <c r="R280" s="2" t="str">
        <f t="shared" si="46"/>
        <v/>
      </c>
    </row>
    <row r="281" spans="1:18" x14ac:dyDescent="0.2">
      <c r="A281" s="3" t="s">
        <v>1257</v>
      </c>
      <c r="B281" s="3" t="s">
        <v>155</v>
      </c>
      <c r="C281" s="3" t="s">
        <v>292</v>
      </c>
      <c r="D281" s="3" t="s">
        <v>21</v>
      </c>
      <c r="E281" s="3" t="s">
        <v>157</v>
      </c>
      <c r="F281" s="3" t="s">
        <v>158</v>
      </c>
      <c r="G281" s="3" t="s">
        <v>159</v>
      </c>
      <c r="H281" s="3" t="s">
        <v>160</v>
      </c>
      <c r="I281" s="3" t="s">
        <v>161</v>
      </c>
      <c r="J281" s="3" t="s">
        <v>27</v>
      </c>
      <c r="K281" s="1" t="str">
        <f t="shared" si="39"/>
        <v>Loëstrasse 220 Chur</v>
      </c>
      <c r="L281" s="2" t="str">
        <f t="shared" si="40"/>
        <v>{"results":[{"id":2127444,"weight":4,"attrs":{"origin":"address","geom_quadindex":"030312103011121202122","zoomlevel":10,"featureId":"1738986_0","lon":9.540451049804688,"detail":"loestrasse 220 7000 chur 3901 chur ch gr","rank":7,"geom_st_box2d":"BOX(760226.747058566 193046.420194849,760226.747058566 193046.420194849)","lat":46.86922836303711,"num":220,"y":760226.75,"x":193046.421875,"label":"Lo\u00ebstrasse 220 &lt;b&gt;7000 Chur&lt;/b&gt;"}}]}</v>
      </c>
      <c r="M281" s="2" t="str">
        <f t="shared" si="41"/>
        <v>760226.75</v>
      </c>
      <c r="N281" s="2" t="str">
        <f t="shared" si="42"/>
        <v>193046.421875</v>
      </c>
      <c r="O281" s="2" t="str">
        <f t="shared" si="43"/>
        <v>9.540451049804688</v>
      </c>
      <c r="P281" s="2" t="str">
        <f t="shared" si="44"/>
        <v>46.86922836303711</v>
      </c>
      <c r="Q281" s="8" t="str">
        <f t="shared" si="45"/>
        <v>Karte</v>
      </c>
      <c r="R281" s="2" t="str">
        <f t="shared" si="46"/>
        <v/>
      </c>
    </row>
    <row r="282" spans="1:18" x14ac:dyDescent="0.2">
      <c r="A282" s="3" t="s">
        <v>1258</v>
      </c>
      <c r="B282" s="3" t="s">
        <v>377</v>
      </c>
      <c r="C282" s="3" t="s">
        <v>1259</v>
      </c>
      <c r="D282" s="3" t="s">
        <v>21</v>
      </c>
      <c r="E282" s="3" t="s">
        <v>313</v>
      </c>
      <c r="F282" s="3" t="s">
        <v>74</v>
      </c>
      <c r="G282" s="3" t="s">
        <v>379</v>
      </c>
      <c r="H282" s="3" t="s">
        <v>380</v>
      </c>
      <c r="I282" s="3" t="s">
        <v>123</v>
      </c>
      <c r="J282" s="3" t="s">
        <v>27</v>
      </c>
      <c r="K282" s="1" t="str">
        <f t="shared" si="39"/>
        <v>Zürcherstrasse 30 Wil SG</v>
      </c>
      <c r="L282" s="2" t="str">
        <f t="shared" si="40"/>
        <v>{"results":[{"id":1093793,"weight":6,"attrs":{"origin":"address","geom_quadindex":"030100220011213023302","zoomlevel":10,"featureId":"191116251_0","lon":9.040945053100586,"detail":"zuercherstrasse 30 9500 wil sg 3427 wil _sg_ ch sg","rank":7,"geom_st_box2d":"BOX(720796.991788778 258590.00991392,720796.991788778 258590.00991392)","lat":47.46698760986328,"num":30,"y":720797.0,"x":258590.015625,"label":"Z\u00fcrcherstrasse 30 &lt;b&gt;9500 Wil SG&lt;/b&gt;"}},{"id":1093794,"weight":6,"attrs":{"origin":"address","geom_quadindex":"030100220012020020000","zoomlevel":10,"featureId":"2232301_0","lon":9.036558151245117,"detail":"zuercherstrasse 30 9500 wil sg 3427 wil _sg_ ch sg","rank":7,"geom_st_box2d":"BOX(720469.081080274 258449.413207057,720469.081080274 258449.413207057)","lat":47.465782165527344,"num":30,"y":720469.0625,"x":258449.40625,"label":"Z\u00fcrcherstrasse 30 &lt;b&gt;9500 Wil SG&lt;/b&gt;"}},{"id":1093795,"weight":6,"attrs":{"origin":"address","geom_quadindex":"030100202232020221203","zoomlevel":10,"featureId":"1060969_0","lon":9.036735534667969,"detail":"zuercherstrasse 30 9500 wil sg 3427 wil _sg_ ch sg","rank":7,"geom_st_box2d":"BOX(720473.238546046 258901.294248946,720473.238546046 258901.294248946)","lat":47.469844818115234,"num":30,"y":720473.25,"x":258901.296875,"label":"Z\u00fcrcherstrasse 30 &lt;b&gt;9500 Wil SG&lt;/b&gt;"}},{"id":1093796,"weight":6,"attrs":{"origin":"address","geom_quadindex":"030100220012030213332","zoomlevel":10,"featureId":"1060962_0","lon":9.037511825561523,"detail":"zuercherstrasse 30 9500 wil sg 3427 wil _sg_ ch sg","rank":7,"geom_st_box2d":"BOX(720541.23656903 258435.288735846,720541.23656903 258435.288735846)","lat":47.465641021728516,"num":30,"y":720541.25,"x":258435.28125,"label":"Z\u00fcrcherstrasse 30 &lt;b&gt;9500 Wil SG&lt;/b&gt;"}},{"id":1093797,"weight":6,"attrs":{"origin":"address","geom_quadindex":"030100220012101122030","zoomlevel":10,"featureId":"1060964_0","lon":9.03872299194336,"detail":"zuercherstrasse 30 9500 wil sg 3427 wil _sg_ ch sg","rank":7,"geom_st_box2d":"BOX(720631.234854068 258503.289218411,720631.234854068 258503.289218411)","lat":47.46623611450195,"num":30,"y":720631.25,"x":258503.296875,"label":"Z\u00fcrcherstrasse 30 &lt;b&gt;9500 Wil SG&lt;/b&gt;"}},{"id":1093798,"weight":6,"attrs":{"origin":"address","geom_quadindex":"030100220011222121223","zoomlevel":10,"featureId":"1060972_0","lon":9.039938926696777,"detail":"zuercherstrasse 30 9500 wil sg 3427 wil _sg_ ch sg","rank":7,"geom_st_box2d":"BOX(720722.233094864 258534.289319508,720722.233094864 258534.289319508)","lat":47.46649932861328,"num":30,"y":720722.25,"x":258534.296875,"label":"Z\u00fcrcherstrasse 30 &lt;b&gt;9500 Wil SG&lt;/b&gt;"}},{"id":1093799,"weight":6,"attrs":{"origin":"address","geom_quadindex":"030100220012010310102","zoomlevel":10,"featureId":"400014939_0","lon":9.0376615524292,"detail":"zuercherstrasse 30 9500 wil sg 3427 wil _sg_ ch sg","rank":7,"geom_st_box2d":"BOX(720551.236471769 258500.28947207,720551.236471769 258500.28947207)","lat":47.466224670410156,"num":30,"y":720551.25,"x":258500.296875,"label":"Z\u00fcrcherstrasse 30 &lt;b&gt;9500 Wil SG&lt;/b&gt;"}},{"id":1093800,"weight":6,"attrs":{"origin":"address","geom_quadindex":"030100220010023010013","zoomlevel":10,"featureId":"400014971_0","lon":9.037121772766113,"detail":"zuercherstrasse 30 9500 wil sg 3427 wil _sg_ ch sg","rank":7,"geom_st_box2d":"BOX(720507.237593977 258661.291490518,720507.237593977 258661.291490518)","lat":47.467681884765625,"num":30,"y":720507.25,"x":258661.296875,"label":"Z\u00fcrcherstrasse 30 &lt;b&gt;9500 Wil SG&lt;/b&gt;"}},{"id":1093801,"weight":6,"attrs":{"origin":"address","geom_quadindex":"030100220003000200132","zoomlevel":10,"featureId":"400014944_0","lon":9.03349781036377,"detail":"zuercherstrasse 30 9500 wil sg 3427 wil _sg_ ch sg","rank":7,"geom_st_box2d":"BOX(720237.242831314 258499.290583605,720237.242831314 258499.290583605)","lat":47.46627426147461,"num":30,"y":720237.25,"x":258499.296875,"label":"Z\u00fcrcherstrasse 30 &lt;b&gt;9500 Wil SG&lt;/b&gt;"}},{"id":1093802,"weight":6,"attrs":{"origin":"address","geom_quadindex":"030100220003100010313","zoomlevel":10,"featureId":"1060971_0","lon":9.03515911102295,"detail":"zuercherstrasse 30 9500 wil sg 3427 wil _sg_ ch sg","rank":7,"geom_st_box2d":"BOX(720362.240308088 258513.290279325,720362.240308088 258513.290279325)","lat":47.46637725830078,"num":30,"y":720362.25,"x":258513.296875,"label":"Z\u00fcrcherstrasse 30 &lt;b&gt;9500 Wil SG&lt;/b&gt;"}},{"id":1093803,"weight":6,"attrs":{"origin":"address","geom_quadindex":"030100220001121131023","zoomlevel":10,"featureId":"400014965_0","lon":9.03580093383789,"detail":"zuercherstrasse 30 9500 wil sg 3427 wil _sg_ ch sg","rank":7,"geom_st_box2d":"BOX(720407.239527946 258682.291882594,720407.239527946 258682.291882594)","lat":47.46788787841797,"num":30,"y":720407.25,"x":258682.296875,"label":"Z\u00fcrcherstrasse 30 &lt;b&gt;9500 Wil SG&lt;/b&gt;"}},{"id":1093804,"weight":6,"attrs":{"origin":"address","geom_quadindex":"030100220010003030011","zoomlevel":10,"featureId":"400014972_0","lon":9.03713607788086,"detail":"zuercherstrasse 30 9500 wil sg 3427 wil _sg_ ch sg","rank":7,"geom_st_box2d":"BOX(720507.237669592 258713.292093492,720507.237669592 258713.292093492)","lat":47.46814727783203,"num":30,"y":720507.25,"x":258713.296875,"label":"Z\u00fcrcherstrasse 30 &lt;b&gt;9500 Wil SG&lt;/b&gt;"}},{"id":1093805,"weight":6,"attrs":{"origin":"address","geom_quadindex":"030100220010313223323","zoomlevel":10,"featureId":"1060968_0","lon":9.039392471313477,"detail":"zuercherstrasse 30 9500 wil sg 3427 wil _sg_ ch sg","rank":7,"geom_st_box2d":"BOX(720680.234042915 258574.290000105,720680.234042915 258574.290000105)","lat":47.46686553955078,"num":30,"y":720680.25,"x":258574.296875,"label":"Z\u00fcrcherstrasse 30 &lt;b&gt;9500 Wil SG&lt;/b&gt;"}},{"id":1093806,"weight":6,"attrs":{"origin":"address","geom_quadindex":"030100220001233201020","zoomlevel":10,"featureId":"400014938_0","lon":9.034686088562012,"detail":"zuercherstrasse 30 9500 wil sg 3427 wil _sg_ ch sg","rank":7,"geom_st_box2d":"BOX(720326.241036418 258529.290552222,720326.241036418 258529.290552222)","lat":47.46652603149414,"num":30,"y":720326.25,"x":258529.296875,"label":"Z\u00fcrcherstrasse 30 &lt;b&gt;9500 Wil SG&lt;/b&gt;"}},{"id":1093807,"weight":6,"attrs":{"origin":"address","geom_quadindex":"030100220003121121322","zoomlevel":10,"featureId":"1060961_0","lon":9.03565788269043,"detail":"zuercherstrasse 30 9500 wil sg 3427 wil _sg_ ch sg","rank":7,"geom_st_box2d":"BOX(720401.239476283 258446.289458228,720401.239476283 258446.289458228)","lat":47.46576690673828,"num":30,"y":720401.25,"x":258446.296875,"label":"Z\u00fcrcherstrasse 30 &lt;b&gt;9500 Wil SG&lt;/b&gt;"}},{"id":1093808,"weight":6,"attrs":{"origin":"address","geom_quadindex":"030100220001210220102","zoomlevel":10,"featureId":"1060967_0","lon":9.034296989440918,"detail":"zuercherstrasse 30 9500 wil sg 3427 wil _sg_ ch sg","rank":7,"geom_st_box2d":"BOX(720295.241656241 258610.291387076,720295.241656241 258610.291387076)","lat":47.467262268066406,"num":30,"y":720295.25,"x":258610.296875,"label":"Z\u00fcrcherstrasse 30 &lt;b&gt;9500 Wil SG&lt;/b&gt;"}},{"id":1093809,"weight":6,"attrs":{"origin":"address","geom_quadindex":"030100220003001031321","zoomlevel":10,"featureId":"1060973_0","lon":9.034029960632324,"detail":"zuercherstrasse 30 9500 wil sg 3427 wil _sg_ ch sg","rank":7,"geom_st_box2d":"BOX(720277.242021521 258505.290496031,720277.242021521 258505.290496031)","lat":47.4663200378418,"num":30,"y":720277.25,"x":258505.296875,"label":"Z\u00fcrcherstrasse 30 &lt;b&gt;9500 Wil SG&lt;/b&gt;"}},{"id":1093810,"weight":6,"attrs":{"origin":"address","geom_quadindex":"030100220010033021312","zoomlevel":10,"featureId":"400014932_0","lon":9.037861824035645,"detail":"zuercherstrasse 30 9500 wil sg 3427 wil _sg_ ch sg","rank":7,"geom_st_box2d":"BOX(720563.236502414 258652.291281554,720563.236502414 258652.291281554)","lat":47.46759033203125,"num":30,"y":720563.25,"x":258652.296875,"label":"Z\u00fcrcherstrasse 30 &lt;b&gt;9500 Wil SG&lt;/b&gt;"}},{"id":1093811,"weight":6,"attrs":{"origin":"address","geom_quadindex":"030100220012001003113","zoomlevel":10,"featureId":"400014936_0","lon":9.037055015563965,"detail":"zuercherstrasse 30 9500 wil sg 3427 wil _sg_ ch sg","rank":7,"geom_st_box2d":"BOX(720505.237420342 258511.289765291,720505.237420342 258511.289765291)","lat":47.466331481933594,"num":30,"y":720505.25,"x":258511.296875,"label":"Z\u00fcrcherstrasse 30 &lt;b&gt;9500 Wil SG&lt;/b&gt;"}},{"id":1093812,"weight":6,"attrs":{"origin":"address","geom_quadindex":"030100220001123032122","zoomlevel":10,"featureId":"400014942_0","lon":9.035567283630371,"detail":"zuercherstrasse 30 9500 wil sg 3427 wil _sg_ ch sg","rank":7,"geom_st_box2d":"BOX(720390.239829655 258649.291569824,720390.239829655 258649.291569824)","lat":47.467594146728516,"num":30,"y":720390.25,"x":258649.296875,"label":"Z\u00fcrcherstrasse 30 &lt;b&gt;9500 Wil SG&lt;/b&gt;"}},{"id":1093997,"weight":6,"attrs":{"origin":"address","geom_quadindex":"030100220003101111031","zoomlevel":10,"featureId":"1060963_0","lon":9.03576946258545,"detail":"zuercherstrasse 30 9500 wil sg 3427 wil _sg_ ch sg","rank":7,"geom_st_box2d":"BOX(720408.239381401 258514.290132749,720408.239381401 258514.290132749)","lat":47.46637725830078,"num":30,"y":720408.25,"x":258514.296875,"label":"Z\u00fcrcherstrasse 30 &lt;b&gt;9500 Wil SG&lt;/b&gt;"}},{"id":1093998,"weight":6,"attrs":{"origin":"address","geom_quadindex":"030100220012130231231","zoomlevel":10,"featureId":"1060960_0","lon":9.03904914855957,"detail":"zuercherstrasse 30 9500 wil sg 3427 wil _sg_ ch sg","rank":7,"geom_st_box2d":"BOX(720657.234155026 258432.28818433,720657.234155026 258432.28818433)","lat":47.46559524536133,"num":30,"y":720657.25,"x":258432.28125,"label":"Z\u00fcrcherstrasse 30 &lt;b&gt;9500 Wil SG&lt;/b&gt;"}},{"id":1093999,"weight":6,"attrs":{"origin":"address","geom_quadindex":"030100202232222220131","zoomlevel":10,"featureId":"1060958_0","lon":9.036683082580566,"detail":"zuercherstrasse 30 9500 wil sg 3427 wil _sg_ ch sg","rank":7,"geom_st_box2d":"BOX(720472.23838165 258756.292615638,720472.23838165 258756.292615638)","lat":47.46854019165039,"num":30,"y":720472.25,"x":258756.296875,"label":"Z\u00fcrcherstrasse 30 &lt;b&gt;9500 Wil SG&lt;/b&gt;"}},{"id":1094000,"weight":6,"attrs":{"origin":"address","geom_quadindex":"030100220010212310203","zoomlevel":10,"featureId":"400014929_0","lon":9.037668228149414,"detail":"zuercherstrasse 30 9500 wil sg 3427 wil _sg_ ch sg","rank":7,"geom_st_box2d":"BOX(720549.999643533 258586.290510551,720549.999643533 258586.290510551)","lat":47.46699905395508,"num":30,"y":720550.0,"x":258586.296875,"label":"Z\u00fcrcherstrasse 30 &lt;b&gt;9500 Wil SG&lt;/b&gt;"}},{"id":1094001,"weight":6,"attrs":{"origin":"address","geom_quadindex":"030100220001312102202","zoomlevel":10,"featureId":"1060965_0","lon":9.036017417907715,"detail":"zuercherstrasse 30 9500 wil sg 3427 wil _sg_ ch sg","rank":7,"geom_st_box2d":"BOX(720425.23911025 258597.290953162,720425.23911025 258597.290953162)","lat":47.46712112426758,"num":30,"y":720425.25,"x":258597.296875,"label":"Z\u00fcrcherstrasse 30 &lt;b&gt;9500 Wil SG&lt;/b&gt;"}},{"id":1094002,"weight":6,"attrs":{"origin":"address","geom_quadindex":"030100220010220123320","zoomlevel":10,"featureId":"400014953_0","lon":9.036855697631836,"detail":"zuercherstrasse 30 9500 wil sg 3427 wil _sg_ ch sg","rank":7,"geom_st_box2d":"BOX(720489.237806906 258560.290375537,720489.237806906 258560.290375537)","lat":47.466773986816406,"num":30,"y":720489.25,"x":258560.296875,"label":"Z\u00fcrcherstrasse 30 &lt;b&gt;9500 Wil SG&lt;/b&gt;"}},{"id":1094003,"weight":6,"attrs":{"origin":"address","geom_quadindex":"030100220001333022203","zoomlevel":10,"featureId":"400014937_0","lon":9.036198616027832,"detail":"zuercherstrasse 30 9500 wil sg 3427 wil _sg_ ch sg","rank":7,"geom_st_box2d":"BOX(720440.238752362 258531.290205982,720440.238752362 258531.290205982)","lat":47.466522216796875,"num":30,"y":720440.25,"x":258531.296875,"label":"Z\u00fcrcherstrasse 30 &lt;b&gt;9500 Wil SG&lt;/b&gt;"}},{"id":1094004,"weight":6,"attrs":{"origin":"address","geom_quadindex":"030100202232023312310","zoomlevel":10,"featureId":"400014973_0","lon":9.037391662597656,"detail":"zuercherstrasse 30 9500 wil sg 3427 wil _sg_ ch sg","rank":7,"geom_st_box2d":"BOX(720523.237627543 258876.294003589,720523.237627543 258876.294003589)","lat":47.46961212158203,"num":30,"y":720523.25,"x":258876.296875,"label":"Z\u00fcrcherstrasse 30 &lt;b&gt;9500 Wil SG&lt;/b&gt;"}},{"id":1094005,"weight":6,"attrs":{"origin":"address","geom_quadindex":"030100220010022203213","zoomlevel":10,"featureId":"1060955_0","lon":9.036678314208984,"detail":"zuercherstrasse 30 9500 wil sg 3427 wil _sg_ ch sg","rank":7,"geom_st_box2d":"BOX(720474.238202722 258641.291324199,720474.238202722 258641.291324199)","lat":47.467506408691406,"num":30,"y":720474.25,"x":258641.296875,"label":"Z\u00fcrcherstrasse 30 &lt;b&gt;9500 Wil SG&lt;/b&gt;"}},{"id":1094006,"weight":6,"attrs":{"origin":"address","geom_quadindex":"030100220013002010301","zoomlevel":10,"featureId":"1060970_0","lon":9.03980541229248,"detail":"zuercherstrasse 30 9500 wil sg 3427 wil _sg_ ch sg","rank":7,"geom_st_box2d":"BOX(720713.233135709 258484.288654506,720713.233135709 258484.288654506)","lat":47.4660530090332,"num":30,"y":720713.25,"x":258484.28125,"label":"Z\u00fcrcherstrasse 30 &lt;b&gt;9500 Wil SG&lt;/b&gt;"}},{"id":1094007,"weight":6,"attrs":{"origin":"address","geom_quadindex":"030100220012000010302","zoomlevel":10,"featureId":"400014943_0","lon":9.036697387695312,"detail":"zuercherstrasse 30 9500 wil sg 3427 wil _sg_ ch sg","rank":7,"geom_st_box2d":"BOX(720478.237968266 258513.289881701,720478.237968266 258513.289881701)","lat":47.46635437011719,"num":30,"y":720478.25,"x":258513.296875,"label":"Z\u00fcrcherstrasse 30 &lt;b&gt;9500 Wil SG&lt;/b&gt;"}},{"id":1094008,"weight":6,"attrs":{"origin":"address","geom_quadindex":"030100220001120103323","zoomlevel":10,"featureId":"400014931_0","lon":9.035337448120117,"detail":"zuercherstrasse 30 9500 wil sg 3427 wil _sg_ ch sg","rank":7,"geom_st_box2d":"BOX(720372.240194612 258684.291953632,720372.240194612 258684.291953632)","lat":47.46791076660156,"num":30,"y":720372.25,"x":258684.296875,"label":"Z\u00fcrcherstrasse 30 &lt;b&gt;9500 Wil SG&lt;/b&gt;"}},{"id":729770,"weight":1,"attrs":{"origin":"address","geom_quadindex":"030030311130003303222","zoomlevel":10,"featureId":"1124664_0","lon":8.819660186767578,"detail":"zuercherstrasse 30 8640 rapperswil sg 3340 rapperswil-jona ch sg","rank":7,"geom_st_box2d":"BOX(704579.157332136 231980.075804319,704579.157332136 231980.075804319)","lat":47.230464935302734,"num":30,"y":704579.1875,"x":231980.078125,"label":"Z\u00fcrcherstrasse 30 &lt;b&gt;8640 Rapperswil SG&lt;/b&gt;"}}]}</v>
      </c>
      <c r="M282" s="2" t="str">
        <f t="shared" si="41"/>
        <v>720797.0</v>
      </c>
      <c r="N282" s="2" t="str">
        <f t="shared" si="42"/>
        <v>258590.015625</v>
      </c>
      <c r="O282" s="2" t="str">
        <f t="shared" si="43"/>
        <v>9.040945053100586</v>
      </c>
      <c r="P282" s="2" t="str">
        <f t="shared" si="44"/>
        <v>47.46698760986328</v>
      </c>
      <c r="Q282" s="8" t="str">
        <f t="shared" si="45"/>
        <v>Karte</v>
      </c>
      <c r="R282" s="2" t="str">
        <f t="shared" si="46"/>
        <v>uU mehrere Adressen</v>
      </c>
    </row>
    <row r="283" spans="1:18" x14ac:dyDescent="0.2">
      <c r="A283" s="3" t="s">
        <v>1260</v>
      </c>
      <c r="B283" s="3" t="s">
        <v>1261</v>
      </c>
      <c r="C283" s="3" t="s">
        <v>1262</v>
      </c>
      <c r="D283" s="3" t="s">
        <v>21</v>
      </c>
      <c r="E283" s="3" t="s">
        <v>1263</v>
      </c>
      <c r="F283" s="3" t="s">
        <v>1231</v>
      </c>
      <c r="G283" s="3" t="s">
        <v>698</v>
      </c>
      <c r="H283" s="3" t="s">
        <v>699</v>
      </c>
      <c r="I283" s="3" t="s">
        <v>700</v>
      </c>
      <c r="J283" s="3" t="s">
        <v>27</v>
      </c>
      <c r="K283" s="1" t="str">
        <f t="shared" si="39"/>
        <v>Weissensteinstrasse 102 Solothurn</v>
      </c>
      <c r="L283" s="2" t="str">
        <f t="shared" si="40"/>
        <v>{"results":[{"id":2115345,"weight":4,"attrs":{"origin":"address","geom_quadindex":"021120213201121103313","zoomlevel":10,"featureId":"1764606_0","lon":7.518208026885986,"detail":"weissensteinstrasse 102 4500 solothurn 2601 solothurn ch so","rank":7,"geom_st_box2d":"BOX(606027.771927783 229622.758886284,606027.771927783 229622.758886284)","lat":47.21751403808594,"num":102,"y":606027.75,"x":229622.765625,"label":"Weissensteinstrasse 102 &lt;b&gt;4500 Solothurn&lt;/b&gt;"}}]}</v>
      </c>
      <c r="M283" s="2" t="str">
        <f t="shared" si="41"/>
        <v>606027.75</v>
      </c>
      <c r="N283" s="2" t="str">
        <f t="shared" si="42"/>
        <v>229622.765625</v>
      </c>
      <c r="O283" s="2" t="str">
        <f t="shared" si="43"/>
        <v>7.518208026885986</v>
      </c>
      <c r="P283" s="2" t="str">
        <f t="shared" si="44"/>
        <v>47.21751403808594</v>
      </c>
      <c r="Q283" s="8" t="str">
        <f t="shared" si="45"/>
        <v>Karte</v>
      </c>
      <c r="R283" s="2" t="str">
        <f t="shared" si="46"/>
        <v/>
      </c>
    </row>
    <row r="284" spans="1:18" x14ac:dyDescent="0.2">
      <c r="A284" s="3" t="s">
        <v>1264</v>
      </c>
      <c r="B284" s="3" t="s">
        <v>732</v>
      </c>
      <c r="C284" s="3" t="s">
        <v>1265</v>
      </c>
      <c r="D284" s="3" t="s">
        <v>21</v>
      </c>
      <c r="E284" s="3" t="s">
        <v>734</v>
      </c>
      <c r="F284" s="3" t="s">
        <v>40</v>
      </c>
      <c r="G284" s="3" t="s">
        <v>735</v>
      </c>
      <c r="H284" s="3" t="s">
        <v>736</v>
      </c>
      <c r="I284" s="3" t="s">
        <v>123</v>
      </c>
      <c r="J284" s="3" t="s">
        <v>27</v>
      </c>
      <c r="K284" s="1" t="str">
        <f t="shared" si="39"/>
        <v>Klosterweg  Pfäfers</v>
      </c>
      <c r="L284" s="2" t="str">
        <f t="shared" si="40"/>
        <v>{"results":[{"id":541768,"weight":3,"attrs":{"origin":"address","geom_quadindex":"030310013323020111033","zoomlevel":10,"featureId":"1111730_0","lon":9.500448226928711,"detail":"klosterweg  7312 pfaefers 3294 pfaefers ch sg","rank":7,"geom_st_box2d":"BOX(756824.323405333 206424.168081513,756824.323405333 206424.168081513)","lat":46.99033737182617,"num":0,"y":756824.3125,"x":206424.171875,"label":"Klosterweg  &lt;b&gt;7312 Pf\u00e4fers&lt;/b&gt;"}},{"id":541769,"weight":3,"attrs":{"origin":"address","geom_quadindex":"030310013323031312233","zoomlevel":10,"featureId":"1111732_0","lon":9.501545906066895,"detail":"klosterweg  7312 pfaefers 3294 pfaefers ch sg","rank":7,"geom_st_box2d":"BOX(756908.322175442 206404.16668169,756908.322175442 206404.16668169)","lat":46.990135192871094,"num":0,"y":756908.3125,"x":206404.171875,"label":"Klosterweg  &lt;b&gt;7312 Pf\u00e4fers&lt;/b&gt;"}},{"id":541770,"weight":3,"attrs":{"origin":"address","geom_quadindex":"030310013323012203112","zoomlevel":10,"featureId":"1111731_0","lon":9.500951766967773,"detail":"klosterweg 1 7312 pfaefers 3294 pfaefers ch sg","rank":7,"geom_st_box2d":"BOX(756862.322668883 206436.167485143,756862.322668883 206436.167485143)","lat":46.99043655395508,"num":1,"y":756862.3125,"x":206436.171875,"label":"Klosterweg 1 &lt;b&gt;7312 Pf\u00e4fers&lt;/b&gt;"}}]}</v>
      </c>
      <c r="M284" s="2" t="str">
        <f t="shared" si="41"/>
        <v>756824.3125</v>
      </c>
      <c r="N284" s="2" t="str">
        <f t="shared" si="42"/>
        <v>206424.171875</v>
      </c>
      <c r="O284" s="2" t="str">
        <f t="shared" si="43"/>
        <v>9.500448226928711</v>
      </c>
      <c r="P284" s="2" t="str">
        <f t="shared" si="44"/>
        <v>46.99033737182617</v>
      </c>
      <c r="Q284" s="8" t="str">
        <f t="shared" si="45"/>
        <v>Karte</v>
      </c>
      <c r="R284" s="2" t="str">
        <f t="shared" si="46"/>
        <v>uU mehrere Adressen</v>
      </c>
    </row>
    <row r="285" spans="1:18" x14ac:dyDescent="0.2">
      <c r="A285" s="3" t="s">
        <v>1266</v>
      </c>
      <c r="B285" s="3" t="s">
        <v>1267</v>
      </c>
      <c r="C285" s="3" t="s">
        <v>1268</v>
      </c>
      <c r="D285" s="3" t="s">
        <v>21</v>
      </c>
      <c r="E285" s="3" t="s">
        <v>1269</v>
      </c>
      <c r="F285" s="3" t="s">
        <v>1231</v>
      </c>
      <c r="G285" s="3" t="s">
        <v>1270</v>
      </c>
      <c r="H285" s="3" t="s">
        <v>398</v>
      </c>
      <c r="I285" s="3" t="s">
        <v>85</v>
      </c>
      <c r="J285" s="3" t="s">
        <v>27</v>
      </c>
      <c r="K285" s="1" t="str">
        <f t="shared" si="39"/>
        <v>Wieshofstrasse 102 Winterthur</v>
      </c>
      <c r="L285" s="2" t="str">
        <f t="shared" si="40"/>
        <v>{"results":[{"id":1311814,"weight":4,"attrs":{"origin":"address","geom_quadindex":"030010210000100321212","zoomlevel":10,"featureId":"1161158_0","lon":8.684885025024414,"detail":"wieshofstrasse 102 8408 winterthur 230 winterthur ch zh","rank":7,"geom_st_box2d":"BOX(693886.735001756 262475.684180598,693886.735001756 262475.684180598)","lat":47.506324768066406,"num":102,"y":693886.75,"x":262475.6875,"label":"Wieshofstrasse 102 &lt;b&gt;8408 Winterthur&lt;/b&gt;"}},{"id":1312150,"weight":4,"attrs":{"origin":"address","geom_quadindex":"030010210000120023111","zoomlevel":10,"featureId":"201034812_0","lon":8.684708595275879,"detail":"wieshofstrasse 102.1 8408 winterthur 230 winterthur ch zh","rank":7,"geom_st_box2d":"BOX(693874.177773997 262430.214871579,693874.177773997 262430.214871579)","lat":47.505916595458984,"num":1021,"y":693874.1875,"x":262430.21875,"label":"Wieshofstrasse 102.1 &lt;b&gt;8408 Winterthur&lt;/b&gt;"}},{"id":1312151,"weight":4,"attrs":{"origin":"address","geom_quadindex":"030010032222232112310","zoomlevel":10,"featureId":"210229863_0","lon":8.684191703796387,"detail":"wieshofstrasse 102.2 8408 winterthur 230 winterthur ch zh","rank":7,"geom_st_box2d":"BOX(693833.786466232 262523.377641421,693833.786466232 262523.377641421)","lat":47.50675964355469,"num":1022,"y":693833.8125,"x":262523.375,"label":"Wieshofstrasse 102.2 &lt;b&gt;8408 Winterthur&lt;/b&gt;"}},{"id":1312152,"weight":4,"attrs":{"origin":"address","geom_quadindex":"030010032222321012230","zoomlevel":10,"featureId":"201034831_0","lon":8.685140609741211,"detail":"wieshofstrasse 102.3 8408 winterthur 230 winterthur ch zh","rank":7,"geom_st_box2d":"BOX(693904.835775042 262551.911677599,693904.835775042 262551.911677599)","lat":47.50700759887695,"num":1023,"y":693904.8125,"x":262551.90625,"label":"Wieshofstrasse 102.3 &lt;b&gt;8408 Winterthur&lt;/b&gt;"}},{"id":1312153,"weight":4,"attrs":{"origin":"address","geom_quadindex":"030010032222302032313","zoomlevel":10,"featureId":"201032702_0","lon":8.684786796569824,"detail":"wieshofstrasse 102.7 8408 winterthur 230 winterthur ch zh","rank":7,"geom_st_box2d":"BOX(693877.768451931 262574.40443449,693877.768451931 262574.40443449)","lat":47.5072135925293,"num":1027,"y":693877.75,"x":262574.40625,"label":"Wieshofstrasse 102.7 &lt;b&gt;8408 Winterthur&lt;/b&gt;"}},{"id":1312154,"weight":4,"attrs":{"origin":"address","geom_quadindex":"030010032222311100221","zoomlevel":10,"featureId":"201033820_0","lon":8.686026573181152,"detail":"wieshofstrasse 102.8 8408 winterthur 230 winterthur ch zh","rank":7,"geom_st_box2d":"BOX(693970.531365602 262614.40186221,693970.531365602 262614.40186221)","lat":47.5075569152832,"num":1028,"y":693970.5625,"x":262614.40625,"label":"Wieshofstrasse 102.8 &lt;b&gt;8408 Winterthur&lt;/b&gt;"}},{"id":1312163,"weight":4,"attrs":{"origin":"address","geom_quadindex":"030010032222001312020","zoomlevel":10,"featureId":"201034798_0","lon":8.683805465698242,"detail":"wieshofstrasse 102.11 8408 winterthur 230 winterthur ch zh","rank":7,"geom_st_box2d":"BOX(693801.62141946 262714.803124435,693801.62141946 262714.803124435)","lat":47.50848388671875,"num":10211,"y":693801.625,"x":262714.8125,"label":"Wieshofstrasse 102.11 &lt;b&gt;8408 Winterthur&lt;/b&gt;"}},{"id":1312164,"weight":4,"attrs":{"origin":"address","geom_quadindex":"030010032220230222202","zoomlevel":10,"featureId":"210230455_0","lon":8.68390941619873,"detail":"wieshofstrasse 102.12 8408 winterthur 230 winterthur ch zh","rank":7,"geom_st_box2d":"BOX(693808.688412921 262764.594465237,693808.688412921 262764.594465237)","lat":47.508934020996094,"num":10212,"y":693808.6875,"x":262764.59375,"label":"Wieshofstrasse 102.12 &lt;b&gt;8408 Winterthur&lt;/b&gt;"}},{"id":1312165,"weight":4,"attrs":{"origin":"address","geom_quadindex":"030010032220221332222","zoomlevel":10,"featureId":"210230453_0","lon":8.68381404876709,"detail":"wieshofstrasse 102.13 8408 winterthur 230 winterthur ch zh","rank":7,"geom_st_box2d":"BOX(693801.501338704 262763.750364809,693801.501338704 262763.750364809)","lat":47.50892639160156,"num":10213,"y":693801.5,"x":262763.75,"label":"Wieshofstrasse 102.13 &lt;b&gt;8408 Winterthur&lt;/b&gt;"}},{"id":1312166,"weight":4,"attrs":{"origin":"address","geom_quadindex":"030010032220221330223","zoomlevel":10,"featureId":"210229856_0","lon":8.683818817138672,"detail":"wieshofstrasse 102.14 8408 winterthur 230 winterthur ch zh","rank":7,"geom_st_box2d":"BOX(693801.787335359 262767.661387981,693801.787335359 262767.661387981)","lat":47.50896072387695,"num":10214,"y":693801.8125,"x":262767.65625,"label":"Wieshofstrasse 102.14 &lt;b&gt;8408 Winterthur&lt;/b&gt;"}},{"id":1312167,"weight":4,"attrs":{"origin":"address","geom_quadindex":"030010032220221312221","zoomlevel":10,"featureId":"210230454_0","lon":8.68382453918457,"detail":"wieshofstrasse 102.15 8408 winterthur 230 winterthur ch zh","rank":7,"geom_st_box2d":"BOX(693802.159332855 262771.61041249,693802.159332855 262771.61041249)","lat":47.508995056152344,"num":10215,"y":693802.1875,"x":262771.625,"label":"Wieshofstrasse 102.15 &lt;b&gt;8408 Winterthur&lt;/b&gt;"}},{"id":1312168,"weight":4,"attrs":{"origin":"address","geom_quadindex":"030010032220210001030","zoomlevel":10,"featureId":"201034850_0","lon":8.683990478515625,"detail":"wieshofstrasse 102.19 8408 winterthur 230 winterthur ch zh","rank":7,"geom_st_box2d":"BOX(693813.399322972 262850.272953237,693813.399322972 262850.272953237)","lat":47.509700775146484,"num":10219,"y":693813.375,"x":262850.28125,"label":"Wieshofstrasse 102.19 &lt;b&gt;8408 Winterthur&lt;/b&gt;"}},{"id":1311815,"weight":2,"attrs":{"origin":"address","geom_quadindex":"030010032222201132132","zoomlevel":10,"featureId":"210219318_0","lon":8.683816909790039,"detail":"wieshofstrasse 102a 8408 winterthur 230 winterthur ch zh","rank":7,"geom_st_box2d":"BOX(693804.197625756 262604.445613209,693804.197625756 262604.445613209)","lat":47.50749206542969,"num":102,"y":693804.1875,"x":262604.4375,"label":"Wieshofstrasse 102a &lt;b&gt;8408 Winterthur&lt;/b&gt;"}}]}</v>
      </c>
      <c r="M285" s="2" t="str">
        <f t="shared" si="41"/>
        <v>693886.75</v>
      </c>
      <c r="N285" s="2" t="str">
        <f t="shared" si="42"/>
        <v>262475.6875</v>
      </c>
      <c r="O285" s="2" t="str">
        <f t="shared" si="43"/>
        <v>8.684885025024414</v>
      </c>
      <c r="P285" s="2" t="str">
        <f t="shared" si="44"/>
        <v>47.506324768066406</v>
      </c>
      <c r="Q285" s="8" t="str">
        <f t="shared" si="45"/>
        <v>Karte</v>
      </c>
      <c r="R285" s="2" t="str">
        <f t="shared" si="46"/>
        <v>uU mehrere Adressen</v>
      </c>
    </row>
    <row r="286" spans="1:18" x14ac:dyDescent="0.2">
      <c r="A286" s="3" t="s">
        <v>1271</v>
      </c>
      <c r="B286" s="3" t="s">
        <v>1272</v>
      </c>
      <c r="C286" s="3" t="s">
        <v>20</v>
      </c>
      <c r="D286" s="3" t="s">
        <v>21</v>
      </c>
      <c r="E286" s="3" t="s">
        <v>325</v>
      </c>
      <c r="F286" s="3" t="s">
        <v>326</v>
      </c>
      <c r="G286" s="3" t="s">
        <v>90</v>
      </c>
      <c r="H286" s="3" t="s">
        <v>91</v>
      </c>
      <c r="I286" s="3" t="s">
        <v>92</v>
      </c>
      <c r="J286" s="3" t="s">
        <v>27</v>
      </c>
      <c r="K286" s="1" t="str">
        <f t="shared" si="39"/>
        <v>Bienentalstrasse 7 Liestal</v>
      </c>
      <c r="L286" s="2" t="str">
        <f t="shared" si="40"/>
        <v>{"results":[{"id":1152248,"weight":4,"attrs":{"origin":"address","geom_quadindex":"021101213032312122333","zoomlevel":10,"featureId":"422122_0","lon":7.721092224121094,"detail":"bienentalstrasse 7 4410 liestal 2829 liestal ch bl","rank":7,"geom_st_box2d":"BOX(621287.505713689 259760.810435537,621287.505713689 259760.810435537)","lat":47.4882698059082,"num":7,"y":621287.5,"x":259760.8125,"label":"Bienentalstrasse 7 &lt;b&gt;4410 Liestal&lt;/b&gt;"}},{"id":1152249,"weight":2,"attrs":{"origin":"address","geom_quadindex":"021101213211002332000","zoomlevel":10,"featureId":"245015238_0","lon":7.721917629241943,"detail":"bienentalstrasse 7a 4410 liestal 2829 liestal ch bl","rank":7,"geom_st_box2d":"BOX(621350.179530152 259632.431829571,621350.179530152 259632.431829571)","lat":47.48711395263672,"num":7,"y":621350.1875,"x":259632.4375,"label":"Bienentalstrasse 7a &lt;b&gt;4410 Liestal&lt;/b&gt;"}},{"id":1152250,"weight":2,"attrs":{"origin":"address","geom_quadindex":"021101213210311032000","zoomlevel":10,"featureId":"245016544_0","lon":7.721331596374512,"detail":"bienentalstrasse 7b 4410 liestal 2829 liestal ch bl","rank":7,"geom_st_box2d":"BOX(621306.254410884 259559.288507182,621306.254410884 259559.288507182)","lat":47.48645782470703,"num":7,"y":621306.25,"x":259559.28125,"label":"Bienentalstrasse 7b &lt;b&gt;4410 Liestal&lt;/b&gt;"}},{"id":1152251,"weight":2,"attrs":{"origin":"address","geom_quadindex":"021101213211030222003","zoomlevel":10,"featureId":"245015239_0","lon":7.722411155700684,"detail":"bienentalstrasse 7c 4410 liestal 2829 liestal ch bl","rank":7,"geom_st_box2d":"BOX(621387.464591502 259602.700604317,621387.464591502 259602.700604317)","lat":47.48684310913086,"num":7,"y":621387.4375,"x":259602.703125,"label":"Bienentalstrasse 7c &lt;b&gt;4410 Liestal&lt;/b&gt;"}},{"id":1152252,"weight":2,"attrs":{"origin":"address","geom_quadindex":"021101213211011203101","zoomlevel":10,"featureId":"245015240_0","lon":7.722873687744141,"detail":"bienentalstrasse 7d 4410 liestal 2829 liestal ch bl","rank":7,"geom_st_box2d":"BOX(621422.1008396 259668.828899805,621422.1008396 259668.828899805)","lat":47.4874382019043,"num":7,"y":621422.125,"x":259668.828125,"label":"Bienentalstrasse 7d &lt;b&gt;4410 Liestal&lt;/b&gt;"}},{"id":1152253,"weight":2,"attrs":{"origin":"address","geom_quadindex":"021101213211011330010","zoomlevel":10,"featureId":"245015241_0","lon":7.72310209274292,"detail":"bienentalstrasse 7e 4410 liestal 2829 liestal ch bl","rank":7,"geom_st_box2d":"BOX(621439.318779942 259665.390099101,621439.318779942 259665.390099101)","lat":47.48740768432617,"num":7,"y":621439.3125,"x":259665.390625,"label":"Bienentalstrasse 7e &lt;b&gt;4410 Liestal&lt;/b&gt;"}},{"id":1152254,"weight":2,"attrs":{"origin":"address","geom_quadindex":"021101213211200233002","zoomlevel":10,"featureId":"2355921_0","lon":7.721769332885742,"detail":"bienentalstrasse 7f 4410 liestal 2829 liestal ch bl","rank":7,"geom_st_box2d":"BOX(621339.301364911 259544.007038646,621339.301364911 259544.007038646)","lat":47.4863166809082,"num":7,"y":621339.3125,"x":259544.0,"label":"Bienentalstrasse 7f &lt;b&gt;4410 Liestal&lt;/b&gt;"}},{"id":1152255,"weight":2,"attrs":{"origin":"address","geom_quadindex":"021101213210102011223","zoomlevel":10,"featureId":"245016532_0","lon":7.720228672027588,"detail":"bienentalstrasse 7g 4410 liestal 2829 liestal ch bl","rank":7,"geom_st_box2d":"BOX(621222.791996439 259654.848404904,621222.791996439 259654.848404904)","lat":47.48731994628906,"num":7,"y":621222.8125,"x":259654.84375,"label":"Bienentalstrasse 7g &lt;b&gt;4410 Liestal&lt;/b&gt;"}},{"id":1152256,"weight":2,"attrs":{"origin":"address","geom_quadindex":"021101213210102312100","zoomlevel":10,"featureId":"245015242_0","lon":7.720388412475586,"detail":"bienentalstrasse 7h 4410 liestal 2829 liestal ch bl","rank":7,"geom_st_box2d":"BOX(621234.871072048 259639.584722144,621234.871072048 259639.584722144)","lat":47.4871826171875,"num":7,"y":621234.875,"x":259639.578125,"label":"Bienentalstrasse 7h &lt;b&gt;4410 Liestal&lt;/b&gt;"}},{"id":1152257,"weight":2,"attrs":{"origin":"address","geom_quadindex":"021101213033222333232","zoomlevel":10,"featureId":"245043265_1","lon":7.721986293792725,"detail":"bienentalstrasse 7i 4410 liestal 2829 liestal ch bl","rank":7,"geom_st_box2d":"BOX(621355.141019119 259687.85404901,621355.141019119 259687.85404901)","lat":47.48760986328125,"num":7,"y":621355.125,"x":259687.859375,"label":"Bienentalstrasse 7i &lt;b&gt;4410 Liestal&lt;/b&gt;"}},{"id":1152258,"weight":2,"attrs":{"origin":"address","geom_quadindex":"021101213210132321102","zoomlevel":10,"featureId":"245016979_1","lon":7.721117973327637,"detail":"bienentalstrasse 7j 4410 liestal 2829 liestal ch bl","rank":7,"geom_st_box2d":"BOX(621290.113342074 259576.869104636,621290.113342074 259576.869104636)","lat":47.48661422729492,"num":7,"y":621290.125,"x":259576.875,"label":"Bienentalstrasse 7j &lt;b&gt;4410 Liestal&lt;/b&gt;"}},{"id":1152259,"weight":2,"attrs":{"origin":"address","geom_quadindex":"021101213211200133133","zoomlevel":10,"featureId":"245016935_1","lon":7.722006797790527,"detail":"bienentalstrasse 7l 4410 liestal 2829 liestal ch bl","rank":7,"geom_st_box2d":"BOX(621357.159146701 259557.73000193,621357.159146701 259557.73000193)","lat":47.48644256591797,"num":7,"y":621357.1875,"x":259557.734375,"label":"Bienentalstrasse 7l &lt;b&gt;4410 Liestal&lt;/b&gt;"}}]}</v>
      </c>
      <c r="M286" s="2" t="str">
        <f t="shared" si="41"/>
        <v>621287.5</v>
      </c>
      <c r="N286" s="2" t="str">
        <f t="shared" si="42"/>
        <v>259760.8125</v>
      </c>
      <c r="O286" s="2" t="str">
        <f t="shared" si="43"/>
        <v>7.721092224121094</v>
      </c>
      <c r="P286" s="2" t="str">
        <f t="shared" si="44"/>
        <v>47.4882698059082</v>
      </c>
      <c r="Q286" s="8" t="str">
        <f t="shared" si="45"/>
        <v>Karte</v>
      </c>
      <c r="R286" s="2" t="str">
        <f t="shared" si="46"/>
        <v>uU mehrere Adressen</v>
      </c>
    </row>
    <row r="287" spans="1:18" x14ac:dyDescent="0.2">
      <c r="A287" s="3" t="s">
        <v>1273</v>
      </c>
      <c r="B287" s="3" t="s">
        <v>544</v>
      </c>
      <c r="C287" s="3" t="s">
        <v>292</v>
      </c>
      <c r="D287" s="3" t="s">
        <v>21</v>
      </c>
      <c r="E287" s="3" t="s">
        <v>545</v>
      </c>
      <c r="F287" s="3" t="s">
        <v>67</v>
      </c>
      <c r="G287" s="3" t="s">
        <v>546</v>
      </c>
      <c r="H287" s="3" t="s">
        <v>547</v>
      </c>
      <c r="I287" s="3" t="s">
        <v>123</v>
      </c>
      <c r="J287" s="3" t="s">
        <v>27</v>
      </c>
      <c r="K287" s="1" t="str">
        <f t="shared" si="39"/>
        <v>Gasterstrasse 25 Uznach</v>
      </c>
      <c r="L287" s="2" t="str">
        <f t="shared" si="40"/>
        <v>{"results":[{"id":679628,"weight":4,"attrs":{"origin":"address","geom_quadindex":"030031310310130033212","zoomlevel":10,"featureId":"1731738_0","lon":8.994661331176758,"detail":"gasterstrasse 25 8730 uznach 3339 uznach ch sg","rank":7,"geom_st_box2d":"BOX(717844.342083222 231490.277535459,717844.342083222 231490.277535459)","lat":47.22382736206055,"num":25,"y":717844.3125,"x":231490.28125,"label":"Gasterstrasse 25 &lt;b&gt;8730 Uznach&lt;/b&gt;"}},{"id":679642,"weight":4,"attrs":{"origin":"address","geom_quadindex":"030031310310010002122","zoomlevel":10,"featureId":"1731740_0","lon":8.992998123168945,"detail":"gasterstrasse 25.1 8730 uznach 3339 uznach ch sg","rank":7,"geom_st_box2d":"BOX(717716.9560849 231557.253198697,717716.9560849 231557.253198697)","lat":47.22445297241211,"num":251,"y":717716.9375,"x":231557.25,"label":"Gasterstrasse 25.1 &lt;b&gt;8730 Uznach&lt;/b&gt;"}}]}</v>
      </c>
      <c r="M287" s="2" t="str">
        <f t="shared" si="41"/>
        <v>717844.3125</v>
      </c>
      <c r="N287" s="2" t="str">
        <f t="shared" si="42"/>
        <v>231490.28125</v>
      </c>
      <c r="O287" s="2" t="str">
        <f t="shared" si="43"/>
        <v>8.994661331176758</v>
      </c>
      <c r="P287" s="2" t="str">
        <f t="shared" si="44"/>
        <v>47.22382736206055</v>
      </c>
      <c r="Q287" s="8" t="str">
        <f t="shared" si="45"/>
        <v>Karte</v>
      </c>
      <c r="R287" s="2" t="str">
        <f t="shared" si="46"/>
        <v>uU mehrere Adressen</v>
      </c>
    </row>
    <row r="288" spans="1:18" x14ac:dyDescent="0.2">
      <c r="A288" s="3" t="s">
        <v>1274</v>
      </c>
      <c r="B288" s="3" t="s">
        <v>1275</v>
      </c>
      <c r="C288" s="3" t="s">
        <v>1276</v>
      </c>
      <c r="D288" s="3" t="s">
        <v>21</v>
      </c>
      <c r="E288" s="3" t="s">
        <v>1277</v>
      </c>
      <c r="F288" s="3" t="s">
        <v>1278</v>
      </c>
      <c r="G288" s="3" t="s">
        <v>1279</v>
      </c>
      <c r="H288" s="3" t="s">
        <v>84</v>
      </c>
      <c r="I288" s="3" t="s">
        <v>85</v>
      </c>
      <c r="J288" s="3" t="s">
        <v>27</v>
      </c>
      <c r="K288" s="1" t="str">
        <f t="shared" si="39"/>
        <v>Winterthurerstrasse 260 Zürich</v>
      </c>
      <c r="L288" s="2" t="str">
        <f t="shared" si="40"/>
        <v>{"results":[{"id":286864,"weight":4,"attrs":{"origin":"address","geom_quadindex":"030003120130230031301","zoomlevel":10,"featureId":"2373194_0","lon":8.551145553588867,"detail":"winterthurerstrasse 260 8057 zuerich 261 zuerich ch zh","rank":7,"geom_st_box2d":"BOX(683978.554628068 250595.882401046,683978.554628068 250595.882401046)","lat":47.40082550048828,"num":260,"y":683978.5625,"x":250595.875,"label":"Winterthurerstrasse 260 &lt;b&gt;8057 Z\u00fcrich&lt;/b&gt;"}},{"id":286865,"weight":2,"attrs":{"origin":"address","geom_quadindex":"030003120130212100322","zoomlevel":10,"featureId":"302007080_0","lon":8.551192283630371,"detail":"winterthurerstrasse 260a 8057 zuerich 261 zuerich ch zh","rank":7,"geom_st_box2d":"BOX(683981.574310271 250631.178310721,683981.574310271 250631.178310721)","lat":47.401145935058594,"num":260,"y":683981.5625,"x":250631.171875,"label":"Winterthurerstrasse 260a &lt;b&gt;8057 Z\u00fcrich&lt;/b&gt;"}},{"id":286866,"weight":2,"attrs":{"origin":"address","geom_quadindex":"030003120130213102333","zoomlevel":10,"featureId":"302033021_0","lon":8.551600456237793,"detail":"winterthurerstrasse 260b 8057 zuerich 261 zuerich ch zh","rank":7,"geom_st_box2d":"BOX(684012.415223251 250627.750495352,684012.415223251 250627.750495352)","lat":47.40110778808594,"num":260,"y":684012.4375,"x":250627.75,"label":"Winterthurerstrasse 260b &lt;b&gt;8057 Z\u00fcrich&lt;/b&gt;"}},{"id":286867,"weight":2,"attrs":{"origin":"address","geom_quadindex":"030003120130322000123","zoomlevel":10,"featureId":"302064676_0","lon":8.551769256591797,"detail":"winterthurerstrasse 260c 8057 zuerich 261 zuerich ch zh","rank":7,"geom_st_box2d":"BOX(684025.909632652 250574.723732805,684025.909632652 250574.723732805)","lat":47.400630950927734,"num":260,"y":684025.9375,"x":250574.71875,"label":"Winterthurerstrasse 260c &lt;b&gt;8057 Z\u00fcrich&lt;/b&gt;"}}]}</v>
      </c>
      <c r="M288" s="2" t="str">
        <f t="shared" si="41"/>
        <v>683978.5625</v>
      </c>
      <c r="N288" s="2" t="str">
        <f t="shared" si="42"/>
        <v>250595.875</v>
      </c>
      <c r="O288" s="2" t="str">
        <f t="shared" si="43"/>
        <v>8.551145553588867</v>
      </c>
      <c r="P288" s="2" t="str">
        <f t="shared" si="44"/>
        <v>47.40082550048828</v>
      </c>
      <c r="Q288" s="8" t="str">
        <f t="shared" si="45"/>
        <v>Karte</v>
      </c>
      <c r="R288" s="2" t="str">
        <f t="shared" si="46"/>
        <v>uU mehrere Adressen</v>
      </c>
    </row>
    <row r="289" spans="1:18" x14ac:dyDescent="0.2">
      <c r="A289" s="3" t="s">
        <v>1280</v>
      </c>
      <c r="B289" s="3" t="s">
        <v>64</v>
      </c>
      <c r="C289" s="3" t="s">
        <v>1281</v>
      </c>
      <c r="D289" s="3" t="s">
        <v>21</v>
      </c>
      <c r="E289" s="3" t="s">
        <v>66</v>
      </c>
      <c r="F289" s="3" t="s">
        <v>40</v>
      </c>
      <c r="G289" s="3" t="s">
        <v>68</v>
      </c>
      <c r="H289" s="3" t="s">
        <v>69</v>
      </c>
      <c r="I289" s="3" t="s">
        <v>70</v>
      </c>
      <c r="J289" s="3" t="s">
        <v>27</v>
      </c>
      <c r="K289" s="1" t="str">
        <f t="shared" si="39"/>
        <v>Tellstrasse  Aarau</v>
      </c>
      <c r="L289" s="2" t="str">
        <f t="shared" si="40"/>
        <v>{"results":[{"id":200693,"weight":3,"attrs":{"origin":"address","geom_quadindex":"021113022131113112203","zoomlevel":10,"featureId":"263031578_0","lon":8.059370994567871,"detail":"tellstrasse  5000 aarau 4001 aarau ch ag","rank":7,"geom_st_box2d":"BOX(646868.250479747 248870.935890397,646868.250479747 248870.935890397)","lat":47.388999938964844,"num":0,"y":646868.25,"x":248870.9375,"label":"Tellstrasse  &lt;b&gt;5000 Aarau&lt;/b&gt;"}},{"id":200694,"weight":3,"attrs":{"origin":"address","geom_quadindex":"021113023002303212220","zoomlevel":10,"featureId":"263004630_0","lon":8.061513900756836,"detail":"tellstrasse  5000 aarau 4001 aarau ch ag","rank":7,"geom_st_box2d":"BOX(647029.26393103 248972.681998376,647029.26393103 248972.681998376)","lat":47.3899040222168,"num":0,"y":647029.25,"x":248972.6875,"label":"Tellstrasse  &lt;b&gt;5000 Aarau&lt;/b&gt;"}},{"id":200695,"weight":3,"attrs":{"origin":"address","geom_quadindex":"021113022131223233030","zoomlevel":10,"featureId":"521892_0","lon":8.056883811950684,"detail":"tellstrasse 3 5000 aarau 4001 aarau ch ag","rank":7,"geom_st_box2d":"BOX(646682.014371208 248674.40225814,646682.014371208 248674.40225814)","lat":47.38724899291992,"num":3,"y":646682.0,"x":248674.40625,"label":"Tellstrasse 3 &lt;b&gt;5000 Aarau&lt;/b&gt;"}},{"id":200696,"weight":3,"attrs":{"origin":"address","geom_quadindex":"021113022131232302112","zoomlevel":10,"featureId":"521893_0","lon":8.057347297668457,"detail":"tellstrasse 7 5000 aarau 4001 aarau ch ag","rank":7,"geom_st_box2d":"BOX(646716.945038394 248682.367382513,646716.945038394 248682.367382513)","lat":47.3873176574707,"num":7,"y":646716.9375,"x":248682.375,"label":"Tellstrasse 7 &lt;b&gt;5000 Aarau&lt;/b&gt;"}},{"id":200697,"weight":3,"attrs":{"origin":"address","geom_quadindex":"021113022131233212331","zoomlevel":10,"featureId":"263013283_0","lon":8.05764389038086,"detail":"tellstrasse 9 5000 aarau 4001 aarau ch ag","rank":7,"geom_st_box2d":"BOX(646739.347834075 248680.001506597,646739.347834075 248680.001506597)","lat":47.38729476928711,"num":9,"y":646739.375,"x":248680.0,"label":"Tellstrasse 9 &lt;b&gt;5000 Aarau&lt;/b&gt;"}},{"id":200698,"weight":3,"attrs":{"origin":"address","geom_quadindex":"021113022133010331332","zoomlevel":10,"featureId":"523148_0","lon":8.057486534118652,"detail":"tellstrasse 10 5000 aarau 4001 aarau ch ag","rank":7,"geom_st_box2d":"BOX(646727.694972914 248646.635665841,646727.694972914 248646.635665841)","lat":47.386993408203125,"num":10,"y":646727.6875,"x":248646.640625,"label":"Tellstrasse 10 &lt;b&gt;5000 Aarau&lt;/b&gt;"}},{"id":200699,"weight":3,"attrs":{"origin":"address","geom_quadindex":"021113022131322200013","zoomlevel":10,"featureId":"521894_0","lon":8.057908058166504,"detail":"tellstrasse 11 5000 aarau 4001 aarau ch ag","rank":7,"geom_st_box2d":"BOX(646759.256645309 248685.623566882,646759.256645309 248685.623566882)","lat":47.38734436035156,"num":11,"y":646759.25,"x":248685.625,"label":"Tellstrasse 11 &lt;b&gt;5000 Aarau&lt;/b&gt;"}},{"id":200964,"weight":3,"attrs":{"origin":"address","geom_quadindex":"021113022131322300233","zoomlevel":10,"featureId":"521895_0","lon":8.05810546875,"detail":"tellstrasse 13 5000 aarau 4001 aarau ch ag","rank":7,"geom_st_box2d":"BOX(646774.140510557 248682.962656402,646774.140510557 248682.962656402)","lat":47.3873176574707,"num":13,"y":646774.125,"x":248682.96875,"label":"Tellstrasse 13 &lt;b&gt;5000 Aarau&lt;/b&gt;"}},{"id":200965,"weight":3,"attrs":{"origin":"address","geom_quadindex":"021113022131320233102","zoomlevel":10,"featureId":"521896_0","lon":8.058061599731445,"detail":"tellstrasse 15 5000 aarau 4001 aarau ch ag","rank":7,"geom_st_box2d":"BOX(646770.702522771 248704.166502289,646770.702522771 248704.166502289)","lat":47.387508392333984,"num":15,"y":646770.6875,"x":248704.171875,"label":"Tellstrasse 15 &lt;b&gt;5000 Aarau&lt;/b&gt;"}},{"id":200966,"weight":3,"attrs":{"origin":"address","geom_quadindex":"021113022133100320331","zoomlevel":10,"featureId":"521906_0","lon":8.058126449584961,"detail":"tellstrasse 16 5000 aarau 4001 aarau ch ag","rank":7,"geom_st_box2d":"BOX(646776.069525722 248646.992898911,646776.069525722 248646.992898911)","lat":47.386993408203125,"num":16,"y":646776.0625,"x":248647.0,"label":"Tellstrasse 16 &lt;b&gt;5000 Aarau&lt;/b&gt;"}},{"id":200967,"weight":3,"attrs":{"origin":"address","geom_quadindex":"021113022133120013101","zoomlevel":10,"featureId":"520019_0","lon":8.058059692382812,"detail":"tellstrasse 18 5000 aarau 4001 aarau ch ag","rank":7,"geom_st_box2d":"BOX(646771.274604628 248609.312119755,646771.274604628 248609.312119755)","lat":47.386653900146484,"num":18,"y":646771.25,"x":248609.3125,"label":"Tellstrasse 18 &lt;b&gt;5000 Aarau&lt;/b&gt;"}},{"id":200968,"weight":3,"attrs":{"origin":"address","geom_quadindex":"021113022131323123022","zoomlevel":10,"featureId":"521897_0","lon":8.058525085449219,"detail":"tellstrasse 19 5000 aarau 4001 aarau ch ag","rank":7,"geom_st_box2d":"BOX(646805.835213178 248688.717772997,646805.835213178 248688.717772997)","lat":47.387367248535156,"num":19,"y":646805.8125,"x":248688.71875,"label":"Tellstrasse 19 &lt;b&gt;5000 Aarau&lt;/b&gt;"}},{"id":200969,"weight":3,"attrs":{"origin":"address","geom_quadindex":"021113022133121101031","zoomlevel":10,"featureId":"521908_0","lon":8.05853271484375,"detail":"tellstrasse 20 5000 aarau 4001 aarau ch ag","rank":7,"geom_st_box2d":"BOX(646806.950271639 248612.350274036,646806.950271639 248612.350274036)","lat":47.386680603027344,"num":20,"y":646806.9375,"x":248612.34375,"label":"Tellstrasse 20 &lt;b&gt;5000 Aarau&lt;/b&gt;"}},{"id":200970,"weight":3,"attrs":{"origin":"address","geom_quadindex":"021113022133111023011","zoomlevel":10,"featureId":"263026573_0","lon":8.059120178222656,"detail":"tellstrasse 22 5000 aarau 4001 aarau ch ag","rank":7,"geom_st_box2d":"BOX(646850.980821646 248660.741174164,646850.980821646 248660.741174164)","lat":47.38711166381836,"num":22,"y":646851.0,"x":248660.734375,"label":"Tellstrasse 22 &lt;b&gt;5000 Aarau&lt;/b&gt;"}},{"id":200971,"weight":3,"attrs":{"origin":"address","geom_quadindex":"021113023020322221133","zoomlevel":10,"featureId":"521909_0","lon":8.061087608337402,"detail":"tellstrasse 38 5000 aarau 4001 aarau ch ag","rank":7,"geom_st_box2d":"BOX(646999.388438024 248677.764785111,646999.388438024 248677.764785111)","lat":47.38725662231445,"num":38,"y":646999.375,"x":248677.765625,"label":"Tellstrasse 38 &lt;b&gt;5000 Aarau&lt;/b&gt;"}}]}</v>
      </c>
      <c r="M289" s="2" t="str">
        <f t="shared" si="41"/>
        <v>646868.25</v>
      </c>
      <c r="N289" s="2" t="str">
        <f t="shared" si="42"/>
        <v>248870.9375</v>
      </c>
      <c r="O289" s="2" t="str">
        <f t="shared" si="43"/>
        <v>8.059370994567871</v>
      </c>
      <c r="P289" s="2" t="str">
        <f t="shared" si="44"/>
        <v>47.388999938964844</v>
      </c>
      <c r="Q289" s="8" t="str">
        <f t="shared" si="45"/>
        <v>Karte</v>
      </c>
      <c r="R289" s="2" t="str">
        <f t="shared" si="46"/>
        <v>uU mehrere Adressen</v>
      </c>
    </row>
    <row r="290" spans="1:18" x14ac:dyDescent="0.2">
      <c r="A290" s="3" t="s">
        <v>1282</v>
      </c>
      <c r="B290" s="3" t="s">
        <v>64</v>
      </c>
      <c r="C290" s="3" t="s">
        <v>1283</v>
      </c>
      <c r="D290" s="3" t="s">
        <v>21</v>
      </c>
      <c r="E290" s="3" t="s">
        <v>66</v>
      </c>
      <c r="F290" s="3" t="s">
        <v>67</v>
      </c>
      <c r="G290" s="3" t="s">
        <v>68</v>
      </c>
      <c r="H290" s="3" t="s">
        <v>69</v>
      </c>
      <c r="I290" s="3" t="s">
        <v>70</v>
      </c>
      <c r="J290" s="3" t="s">
        <v>27</v>
      </c>
      <c r="K290" s="1" t="str">
        <f t="shared" si="39"/>
        <v>Tellstrasse 25 Aarau</v>
      </c>
      <c r="L290" s="2" t="str">
        <f t="shared" si="40"/>
        <v>{"fuzzy":"true","results":[]}</v>
      </c>
      <c r="M290" s="2" t="str">
        <f t="shared" si="41"/>
        <v>Adresse nicht eindeutig</v>
      </c>
      <c r="N290" s="2" t="str">
        <f t="shared" si="42"/>
        <v xml:space="preserve"> </v>
      </c>
      <c r="O290" s="2" t="str">
        <f t="shared" si="43"/>
        <v xml:space="preserve"> </v>
      </c>
      <c r="P290" s="2" t="str">
        <f t="shared" si="44"/>
        <v xml:space="preserve"> </v>
      </c>
      <c r="Q290" s="8" t="str">
        <f t="shared" si="45"/>
        <v xml:space="preserve"> </v>
      </c>
      <c r="R290" s="2" t="str">
        <f t="shared" si="46"/>
        <v/>
      </c>
    </row>
    <row r="291" spans="1:18" x14ac:dyDescent="0.2">
      <c r="A291" s="3" t="s">
        <v>1284</v>
      </c>
      <c r="B291" s="3" t="s">
        <v>64</v>
      </c>
      <c r="C291" s="3" t="s">
        <v>1285</v>
      </c>
      <c r="D291" s="3" t="s">
        <v>21</v>
      </c>
      <c r="E291" s="3" t="s">
        <v>66</v>
      </c>
      <c r="F291" s="3" t="s">
        <v>67</v>
      </c>
      <c r="G291" s="3" t="s">
        <v>68</v>
      </c>
      <c r="H291" s="3" t="s">
        <v>69</v>
      </c>
      <c r="I291" s="3" t="s">
        <v>70</v>
      </c>
      <c r="J291" s="3" t="s">
        <v>27</v>
      </c>
      <c r="K291" s="1" t="str">
        <f t="shared" si="39"/>
        <v>Tellstrasse 25 Aarau</v>
      </c>
      <c r="L291" s="2" t="str">
        <f t="shared" si="40"/>
        <v>{"fuzzy":"true","results":[]}</v>
      </c>
      <c r="M291" s="2" t="str">
        <f t="shared" si="41"/>
        <v>Adresse nicht eindeutig</v>
      </c>
      <c r="N291" s="2" t="str">
        <f t="shared" si="42"/>
        <v xml:space="preserve"> </v>
      </c>
      <c r="O291" s="2" t="str">
        <f t="shared" si="43"/>
        <v xml:space="preserve"> </v>
      </c>
      <c r="P291" s="2" t="str">
        <f t="shared" si="44"/>
        <v xml:space="preserve"> </v>
      </c>
      <c r="Q291" s="8" t="str">
        <f t="shared" si="45"/>
        <v xml:space="preserve"> </v>
      </c>
      <c r="R291" s="2" t="str">
        <f t="shared" si="46"/>
        <v/>
      </c>
    </row>
    <row r="292" spans="1:18" x14ac:dyDescent="0.2">
      <c r="A292" s="3" t="s">
        <v>1286</v>
      </c>
      <c r="B292" s="3" t="s">
        <v>64</v>
      </c>
      <c r="C292" s="3" t="s">
        <v>1287</v>
      </c>
      <c r="D292" s="3" t="s">
        <v>21</v>
      </c>
      <c r="E292" s="3" t="s">
        <v>66</v>
      </c>
      <c r="F292" s="3" t="s">
        <v>67</v>
      </c>
      <c r="G292" s="3" t="s">
        <v>68</v>
      </c>
      <c r="H292" s="3" t="s">
        <v>69</v>
      </c>
      <c r="I292" s="3" t="s">
        <v>70</v>
      </c>
      <c r="J292" s="3" t="s">
        <v>27</v>
      </c>
      <c r="K292" s="1" t="str">
        <f t="shared" si="39"/>
        <v>Tellstrasse 25 Aarau</v>
      </c>
      <c r="L292" s="2" t="str">
        <f t="shared" si="40"/>
        <v>{"fuzzy":"true","results":[]}</v>
      </c>
      <c r="M292" s="2" t="str">
        <f t="shared" si="41"/>
        <v>Adresse nicht eindeutig</v>
      </c>
      <c r="N292" s="2" t="str">
        <f t="shared" si="42"/>
        <v xml:space="preserve"> </v>
      </c>
      <c r="O292" s="2" t="str">
        <f t="shared" si="43"/>
        <v xml:space="preserve"> </v>
      </c>
      <c r="P292" s="2" t="str">
        <f t="shared" si="44"/>
        <v xml:space="preserve"> </v>
      </c>
      <c r="Q292" s="8" t="str">
        <f t="shared" si="45"/>
        <v xml:space="preserve"> </v>
      </c>
      <c r="R292" s="2" t="str">
        <f t="shared" si="46"/>
        <v/>
      </c>
    </row>
    <row r="293" spans="1:18" x14ac:dyDescent="0.2">
      <c r="A293" s="3" t="s">
        <v>1288</v>
      </c>
      <c r="B293" s="3" t="s">
        <v>604</v>
      </c>
      <c r="C293" s="3" t="s">
        <v>292</v>
      </c>
      <c r="D293" s="3" t="s">
        <v>21</v>
      </c>
      <c r="E293" s="3" t="s">
        <v>605</v>
      </c>
      <c r="F293" s="3" t="s">
        <v>127</v>
      </c>
      <c r="G293" s="3" t="s">
        <v>606</v>
      </c>
      <c r="H293" s="3" t="s">
        <v>607</v>
      </c>
      <c r="I293" s="3" t="s">
        <v>70</v>
      </c>
      <c r="J293" s="3" t="s">
        <v>27</v>
      </c>
      <c r="K293" s="1" t="str">
        <f t="shared" si="39"/>
        <v>Im Ergel 1 Baden</v>
      </c>
      <c r="L293" s="2" t="str">
        <f t="shared" si="40"/>
        <v>{"results":[{"id":329542,"weight":5,"attrs":{"origin":"address","geom_quadindex":"030000223130212200100","zoomlevel":10,"featureId":"536267_0","lon":8.278584480285645,"detail":"im ergel 1 5404 baden 4021 baden ch ag","rank":7,"geom_st_box2d":"BOX(663341.782281569 256244.671767087,663341.782281569 256244.671767087)","lat":47.453941345214844,"num":1,"y":663341.8125,"x":256244.671875,"label":"Im Ergel 1 &lt;b&gt;5404 Baden&lt;/b&gt;"}},{"id":329543,"weight":1,"attrs":{"origin":"address","geom_quadindex":"030000223121103323322","zoomlevel":10,"featureId":"263028148_0","lon":8.276901245117188,"detail":"im ergel 1a 5404 baden 4021 baden ch ag","rank":7,"geom_st_box2d":"BOX(663213.731341009 256347.740477983,663213.731341009 256347.740477983)","lat":47.45487976074219,"num":1,"y":663213.75,"x":256347.734375,"label":"Im Ergel 1a &lt;b&gt;5404 Baden&lt;/b&gt;"}},{"id":329549,"weight":1,"attrs":{"origin":"address","geom_quadindex":"030000223130111121203","zoomlevel":10,"featureId":"535837_0","lon":8.28077507019043,"detail":"im ergel 10 5404 baden 4021 baden ch ag","rank":7,"geom_st_box2d":"BOX(663505.388332474 256396.191865345,663505.388332474 256396.191865345)","lat":47.45528793334961,"num":10,"y":663505.375,"x":256396.1875,"label":"Im Ergel 10 &lt;b&gt;5404 Baden&lt;/b&gt;"}},{"id":329550,"weight":1,"attrs":{"origin":"address","geom_quadindex":"030000223121311222031","zoomlevel":10,"featureId":"263013791_0","lon":8.277419090270996,"detail":"im ergel 17 5404 baden 4021 baden ch ag","rank":7,"geom_st_box2d":"BOX(663253.701029639 256262.058266569,663253.701029639 256262.058266569)","lat":47.454105377197266,"num":17,"y":663253.6875,"x":256262.0625,"label":"Im Ergel 17 &lt;b&gt;5404 Baden&lt;/b&gt;"}},{"id":329551,"weight":1,"attrs":{"origin":"address","geom_quadindex":"030000223112203033302","zoomlevel":10,"featureId":"263015369_0","lon":8.278374671936035,"detail":"im ergel 19 5404 baden 4021 baden ch ag","rank":7,"geom_st_box2d":"BOX(663323.456047438 256480.545293499,663323.456047438 256480.545293499)","lat":47.45606231689453,"num":19,"y":663323.4375,"x":256480.546875,"label":"Im Ergel 19 &lt;b&gt;5404 Baden&lt;/b&gt;"}},{"id":329554,"weight":1,"attrs":{"origin":"address","geom_quadindex":"030000223130123020022","zoomlevel":10,"featureId":"263008562_0","lon":8.27973461151123,"detail":"im ergel 1166 5404 baden 4021 baden ch ag","rank":7,"geom_st_box2d":"BOX(663427.848665151 256309.544521916,663427.848665151 256309.544521916)","lat":47.45451354980469,"num":1166,"y":663427.875,"x":256309.546875,"label":"Im Ergel 1166 &lt;b&gt;5404 Baden&lt;/b&gt;"}}]}</v>
      </c>
      <c r="M293" s="2" t="str">
        <f t="shared" si="41"/>
        <v>663341.8125</v>
      </c>
      <c r="N293" s="2" t="str">
        <f t="shared" si="42"/>
        <v>256244.671875</v>
      </c>
      <c r="O293" s="2" t="str">
        <f t="shared" si="43"/>
        <v>8.278584480285645</v>
      </c>
      <c r="P293" s="2" t="str">
        <f t="shared" si="44"/>
        <v>47.453941345214844</v>
      </c>
      <c r="Q293" s="8" t="str">
        <f t="shared" si="45"/>
        <v>Karte</v>
      </c>
      <c r="R293" s="2" t="str">
        <f t="shared" si="46"/>
        <v>uU mehrere Adressen</v>
      </c>
    </row>
    <row r="294" spans="1:18" x14ac:dyDescent="0.2">
      <c r="A294" s="3" t="s">
        <v>1289</v>
      </c>
      <c r="B294" s="3" t="s">
        <v>137</v>
      </c>
      <c r="C294" s="3" t="s">
        <v>292</v>
      </c>
      <c r="D294" s="3" t="s">
        <v>21</v>
      </c>
      <c r="E294" s="3" t="s">
        <v>138</v>
      </c>
      <c r="F294" s="3" t="s">
        <v>32</v>
      </c>
      <c r="G294" s="3" t="s">
        <v>139</v>
      </c>
      <c r="H294" s="3" t="s">
        <v>140</v>
      </c>
      <c r="I294" s="3" t="s">
        <v>130</v>
      </c>
      <c r="J294" s="3" t="s">
        <v>27</v>
      </c>
      <c r="K294" s="1" t="str">
        <f t="shared" si="39"/>
        <v>Pfaffenholzstrasse 4 Frauenfeld</v>
      </c>
      <c r="L294" s="2" t="str">
        <f t="shared" si="40"/>
        <v>{"results":[{"id":2128131,"weight":4,"attrs":{"origin":"address","geom_quadindex":"030011013020122332302","zoomlevel":10,"featureId":"2335844_0","lon":8.91015338897705,"detail":"pfaffenholzstrasse 4 8500 frauenfeld 4566 frauenfeld ch tg","rank":7,"geom_st_box2d":"BOX(710766.268844801 267540.186800367,710766.268844801 267540.186800367)","lat":47.54923629760742,"num":4,"y":710766.25,"x":267540.1875,"label":"Pfaffenholzstrasse 4 &lt;b&gt;8500 Frauenfeld&lt;/b&gt;"}},{"id":2128129,"weight":1,"attrs":{"origin":"address","geom_quadindex":"030011013020023121321","zoomlevel":10,"featureId":"160012712_0","lon":8.90894603729248,"detail":"pfaffenholzstrasse 1 8500 frauenfeld 4566 frauenfeld ch tg","rank":7,"geom_st_box2d":"BOX(710675.011704905 267557.986937608,710675.011704905 267557.986937608)","lat":47.54941177368164,"num":1,"y":710675.0,"x":267558.0,"label":"Pfaffenholzstrasse 1 &lt;b&gt;8500 Frauenfeld&lt;/b&gt;"}},{"id":2128130,"weight":1,"attrs":{"origin":"address","geom_quadindex":"030011013020030221213","zoomlevel":10,"featureId":"160007839_0","lon":8.909136772155762,"detail":"pfaffenholzstrasse 3 8500 frauenfeld 4566 frauenfeld ch tg","rank":7,"geom_st_box2d":"BOX(710689.089633628 267572.987123626,710689.089633628 267572.987123626)","lat":47.54954147338867,"num":3,"y":710689.0625,"x":267573.0,"label":"Pfaffenholzstrasse 3 &lt;b&gt;8500 Frauenfeld&lt;/b&gt;"}},{"id":2128132,"weight":1,"attrs":{"origin":"address","geom_quadindex":"030011013020030012022","zoomlevel":10,"featureId":"656846_0","lon":8.909167289733887,"detail":"pfaffenholzstrasse 5 8500 frauenfeld 4566 frauenfeld ch tg","rank":7,"geom_st_box2d":"BOX(710691.071533877 267592.34120103,710691.071533877 267592.34120103)","lat":47.54971694946289,"num":5,"y":710691.0625,"x":267592.34375,"label":"Pfaffenholzstrasse 5 &lt;b&gt;8500 Frauenfeld&lt;/b&gt;"}},{"id":2128133,"weight":1,"attrs":{"origin":"address","geom_quadindex":"030011013020030002100","zoomlevel":10,"featureId":"656847_0","lon":8.909096717834473,"detail":"pfaffenholzstrasse 5a 8500 frauenfeld 4566 frauenfeld ch tg","rank":7,"geom_st_box2d":"BOX(710685.680525134 267593.67215049,710685.680525134 267593.67215049)","lat":47.54972839355469,"num":5,"y":710685.6875,"x":267593.6875,"label":"Pfaffenholzstrasse 5a &lt;b&gt;8500 Frauenfeld&lt;/b&gt;"}},{"id":2128134,"weight":1,"attrs":{"origin":"address","geom_quadindex":"030011013020013022301","zoomlevel":10,"featureId":"191348151_0","lon":8.909494400024414,"detail":"pfaffenholzstrasse 7 8500 frauenfeld 4566 frauenfeld ch tg","rank":7,"geom_st_box2d":"BOX(710715.240427378 267614.075510556,710715.240427378 267614.075510556)","lat":47.54990768432617,"num":7,"y":710715.25,"x":267614.0625,"label":"Pfaffenholzstrasse 7 &lt;b&gt;8500 Frauenfeld&lt;/b&gt;"}},{"id":2128135,"weight":1,"attrs":{"origin":"address","geom_quadindex":"030011013002320133203","zoomlevel":10,"featureId":"656844_0","lon":8.910223007202148,"detail":"pfaffenholzstrasse 15 8500 frauenfeld 4566 frauenfeld ch tg","rank":7,"geom_st_box2d":"BOX(710768.476965081 267701.111318725,710768.476965081 267701.111318725)","lat":47.550682067871094,"num":15,"y":710768.5,"x":267701.125,"label":"Pfaffenholzstrasse 15 &lt;b&gt;8500 Frauenfeld&lt;/b&gt;"}},{"id":2128136,"weight":1,"attrs":{"origin":"address","geom_quadindex":"030011013002303230100","zoomlevel":10,"featureId":"656854_0","lon":8.910391807556152,"detail":"pfaffenholzstrasse 17 8500 frauenfeld 4566 frauenfeld ch tg","rank":7,"geom_st_box2d":"BOX(710780.844849665 267721.918510302,710780.844849665 267721.918510302)","lat":47.550865173339844,"num":17,"y":710780.875,"x":267721.90625,"label":"Pfaffenholzstrasse 17 &lt;b&gt;8500 Frauenfeld&lt;/b&gt;"}},{"id":2128137,"weight":1,"attrs":{"origin":"address","geom_quadindex":"030011013002301302331","zoomlevel":10,"featureId":"656852_0","lon":8.910513877868652,"detail":"pfaffenholzstrasse 19 8500 frauenfeld 4566 frauenfeld ch tg","rank":7,"geom_st_box2d":"BOX(710789.435680685 267752.134693031,710789.435680685 267752.134693031)","lat":47.5511360168457,"num":19,"y":710789.4375,"x":267752.125,"label":"Pfaffenholzstrasse 19 &lt;b&gt;8500 Frauenfeld&lt;/b&gt;"}},{"id":2128138,"weight":1,"attrs":{"origin":"address","geom_quadindex":"030011013002301201303","zoomlevel":10,"featureId":"656853_0","lon":8.910361289978027,"detail":"pfaffenholzstrasse 19a 8500 frauenfeld 4566 frauenfeld ch tg","rank":7,"geom_st_box2d":"BOX(710777.885660845 267756.157586111,710777.885660845 267756.157586111)","lat":47.55117416381836,"num":19,"y":710777.875,"x":267756.15625,"label":"Pfaffenholzstrasse 19a &lt;b&gt;8500 Frauenfeld&lt;/b&gt;"}},{"id":2128139,"weight":1,"attrs":{"origin":"address","geom_quadindex":"030011013002123122030","zoomlevel":10,"featureId":"656851_0","lon":8.910492897033691,"detail":"pfaffenholzstrasse 21 8500 frauenfeld 4566 frauenfeld ch tg","rank":7,"geom_st_box2d":"BOX(710787.154466182 267790.794790039,710787.154466182 267790.794790039)","lat":47.551483154296875,"num":21,"y":710787.125,"x":267790.78125,"label":"Pfaffenholzstrasse 21 &lt;b&gt;8500 Frauenfeld&lt;/b&gt;"}},{"id":2128140,"weight":1,"attrs":{"origin":"address","geom_quadindex":"030011013002112212021","zoomlevel":10,"featureId":"2335967_0","lon":8.910796165466309,"detail":"pfaffenholzstrasse 26 8500 frauenfeld 4566 frauenfeld ch tg","rank":7,"geom_st_box2d":"BOX(710809.041169889 267841.970178946,710809.041169889 267841.970178946)","lat":47.55194091796875,"num":26,"y":710809.0625,"x":267841.96875,"label":"Pfaffenholzstrasse 26 &lt;b&gt;8500 Frauenfeld&lt;/b&gt;"}},{"id":2128141,"weight":1,"attrs":{"origin":"address","geom_quadindex":"030011013002110232313","zoomlevel":10,"featureId":"2335851_0","lon":8.910837173461914,"detail":"pfaffenholzstrasse 26a 8500 frauenfeld 4566 frauenfeld ch tg","rank":7,"geom_st_box2d":"BOX(710811.717052685 267862.438271637,710811.717052685 267862.438271637)","lat":47.5521240234375,"num":26,"y":710811.6875,"x":267862.4375,"label":"Pfaffenholzstrasse 26a &lt;b&gt;8500 Frauenfeld&lt;/b&gt;"}},{"id":2128142,"weight":1,"attrs":{"origin":"address","geom_quadindex":"030011013002110013131","zoomlevel":10,"featureId":"656793_0","lon":8.910890579223633,"detail":"pfaffenholzstrasse 26b 8500 frauenfeld 4566 frauenfeld ch tg","rank":7,"geom_st_box2d":"BOX(710815.279919017 267885.625382463,710815.279919017 267885.625382463)","lat":47.55233383178711,"num":26,"y":710815.25,"x":267885.625,"label":"Pfaffenholzstrasse 26b &lt;b&gt;8500 Frauenfeld&lt;/b&gt;"}},{"id":2128143,"weight":1,"attrs":{"origin":"address","geom_quadindex":"030011013000323233300","zoomlevel":10,"featureId":"2335910_0","lon":8.910486221313477,"detail":"pfaffenholzstrasse 26c 8500 frauenfeld 4566 frauenfeld ch tg","rank":7,"geom_st_box2d":"BOX(710784.741902285 267892.331081704,710784.741902285 267892.331081704)","lat":47.552398681640625,"num":26,"y":710784.75,"x":267892.34375,"label":"Pfaffenholzstrasse 26c &lt;b&gt;8500 Frauenfeld&lt;/b&gt;"}},{"id":2128144,"weight":1,"attrs":{"origin":"address","geom_quadindex":"030011013000323222111","zoomlevel":10,"featureId":"2335909_0","lon":8.910359382629395,"detail":"pfaffenholzstrasse 26d 8500 frauenfeld 4566 frauenfeld ch tg","rank":7,"geom_st_box2d":"BOX(710775.173899887 267893.975985922,710775.173899887 267893.975985922)","lat":47.55241394042969,"num":26,"y":710775.1875,"x":267893.96875,"label":"Pfaffenholzstrasse 26d &lt;b&gt;8500 Frauenfeld&lt;/b&gt;"}},{"id":2128145,"weight":1,"attrs":{"origin":"address","geom_quadindex":"030011013002122012331","zoomlevel":10,"featureId":"656850_0","lon":8.910043716430664,"detail":"pfaffenholzstrasse 27 8500 frauenfeld 4566 frauenfeld ch tg","rank":7,"geom_st_box2d":"BOX(710753.184449231 267796.059453071,710753.184449231 267796.059453071)","lat":47.551536560058594,"num":27,"y":710753.1875,"x":267796.0625,"label":"Pfaffenholzstrasse 27 &lt;b&gt;8500 Frauenfeld&lt;/b&gt;"}},{"id":2128146,"weight":1,"attrs":{"origin":"address","geom_quadindex":"030011013002102321221","zoomlevel":10,"featureId":"656792_0","lon":8.910160064697266,"detail":"pfaffenholzstrasse 28 8500 frauenfeld 4566 frauenfeld ch tg","rank":7,"geom_st_box2d":"BOX(710761.231226229 267836.250660713,710761.231226229 267836.250660713)","lat":47.55189895629883,"num":28,"y":710761.25,"x":267836.25,"label":"Pfaffenholzstrasse 28 &lt;b&gt;8500 Frauenfeld&lt;/b&gt;"}},{"id":2128147,"weight":1,"attrs":{"origin":"address","geom_quadindex":"030011013002101230021","zoomlevel":10,"featureId":"2335908_0","lon":8.91041088104248,"detail":"pfaffenholzstrasse 28a 8500 frauenfeld 4566 frauenfeld ch tg","rank":7,"geom_st_box2d":"BOX(710779.554043742 267867.492949649,710779.554043742 267867.492949649)","lat":47.55217361450195,"num":28,"y":710779.5625,"x":267867.5,"label":"Pfaffenholzstrasse 28a &lt;b&gt;8500 Frauenfeld&lt;/b&gt;"}},{"id":2128148,"weight":1,"attrs":{"origin":"address","geom_quadindex":"030011013002033120032","zoomlevel":10,"featureId":"656849_0","lon":8.909719467163086,"detail":"pfaffenholzstrasse 29 8500 frauenfeld 4566 frauenfeld ch tg","rank":7,"geom_st_box2d":"BOX(710728.846469914 267793.8671932,710728.846469914 267793.8671932)","lat":47.55152130126953,"num":29,"y":710728.875,"x":267793.875,"label":"Pfaffenholzstrasse 29 &lt;b&gt;8500 Frauenfeld&lt;/b&gt;"}}]}</v>
      </c>
      <c r="M294" s="2" t="str">
        <f t="shared" si="41"/>
        <v>710766.25</v>
      </c>
      <c r="N294" s="2" t="str">
        <f t="shared" si="42"/>
        <v>267540.1875</v>
      </c>
      <c r="O294" s="2" t="str">
        <f t="shared" si="43"/>
        <v>8.91015338897705</v>
      </c>
      <c r="P294" s="2" t="str">
        <f t="shared" si="44"/>
        <v>47.54923629760742</v>
      </c>
      <c r="Q294" s="8" t="str">
        <f t="shared" si="45"/>
        <v>Karte</v>
      </c>
      <c r="R294" s="2" t="str">
        <f t="shared" si="46"/>
        <v>uU mehrere Adressen</v>
      </c>
    </row>
    <row r="295" spans="1:18" x14ac:dyDescent="0.2">
      <c r="A295" s="3" t="s">
        <v>1290</v>
      </c>
      <c r="B295" s="3" t="s">
        <v>437</v>
      </c>
      <c r="C295" s="3" t="s">
        <v>292</v>
      </c>
      <c r="D295" s="3" t="s">
        <v>21</v>
      </c>
      <c r="E295" s="3" t="s">
        <v>438</v>
      </c>
      <c r="F295" s="3" t="s">
        <v>114</v>
      </c>
      <c r="G295" s="3" t="s">
        <v>439</v>
      </c>
      <c r="H295" s="3" t="s">
        <v>440</v>
      </c>
      <c r="I295" s="3" t="s">
        <v>441</v>
      </c>
      <c r="J295" s="3" t="s">
        <v>27</v>
      </c>
      <c r="K295" s="1" t="str">
        <f t="shared" si="39"/>
        <v>Burgstrasse 99 Glarus</v>
      </c>
      <c r="L295" s="2" t="str">
        <f t="shared" si="40"/>
        <v>{"results":[{"id":2064213,"weight":4,"attrs":{"origin":"address","geom_quadindex":"030122223111023230012","zoomlevel":10,"featureId":"2389115_0","lon":9.06462287902832,"detail":"burgstrasse 99 8750 glarus 1632 glarus ch gl","rank":7,"geom_st_box2d":"BOX(723553.227642596 211764.295427678,723553.227642596 211764.295427678)","lat":47.04539108276367,"num":99,"y":723553.25,"x":211764.296875,"label":"Burgstrasse 99 &lt;b&gt;8750 Glarus&lt;/b&gt;"}}]}</v>
      </c>
      <c r="M295" s="2" t="str">
        <f t="shared" si="41"/>
        <v>723553.25</v>
      </c>
      <c r="N295" s="2" t="str">
        <f t="shared" si="42"/>
        <v>211764.296875</v>
      </c>
      <c r="O295" s="2" t="str">
        <f t="shared" si="43"/>
        <v>9.06462287902832</v>
      </c>
      <c r="P295" s="2" t="str">
        <f t="shared" si="44"/>
        <v>47.04539108276367</v>
      </c>
      <c r="Q295" s="8" t="str">
        <f t="shared" si="45"/>
        <v>Karte</v>
      </c>
      <c r="R295" s="2" t="str">
        <f t="shared" si="46"/>
        <v/>
      </c>
    </row>
    <row r="296" spans="1:18" x14ac:dyDescent="0.2">
      <c r="A296" s="3" t="s">
        <v>1291</v>
      </c>
      <c r="B296" s="3" t="s">
        <v>406</v>
      </c>
      <c r="C296" s="3" t="s">
        <v>292</v>
      </c>
      <c r="D296" s="3" t="s">
        <v>21</v>
      </c>
      <c r="E296" s="3" t="s">
        <v>407</v>
      </c>
      <c r="F296" s="3" t="s">
        <v>408</v>
      </c>
      <c r="G296" s="3" t="s">
        <v>409</v>
      </c>
      <c r="H296" s="3" t="s">
        <v>410</v>
      </c>
      <c r="I296" s="3" t="s">
        <v>92</v>
      </c>
      <c r="J296" s="3" t="s">
        <v>27</v>
      </c>
      <c r="K296" s="1" t="str">
        <f t="shared" si="39"/>
        <v>Lochbruggstrasse 39 Laufen</v>
      </c>
      <c r="L296" s="2" t="str">
        <f t="shared" si="40"/>
        <v>{"results":[{"id":1024284,"weight":4,"attrs":{"origin":"address","geom_quadindex":"021102012103212302010","zoomlevel":10,"featureId":"1366986_0","lon":7.504848003387451,"detail":"lochbruggstrasse 39 4242 laufen 2787 laufen ch bl","rank":7,"geom_st_box2d":"BOX(604996.38631044 252725.782939069,604996.38631044 252725.782939069)","lat":47.42531967163086,"num":39,"y":604996.375,"x":252725.78125,"label":"Lochbruggstrasse 39 &lt;b&gt;4242 Laufen&lt;/b&gt;"}},{"id":1024285,"weight":2,"attrs":{"origin":"address","geom_quadindex":"021102012103302022130","zoomlevel":10,"featureId":"245018087_0","lon":7.505456447601318,"detail":"lochbruggstrasse 39a 4242 laufen 2787 laufen ch bl","rank":7,"geom_st_box2d":"BOX(605042.289865133 252731.935952449,605042.289865133 252731.935952449)","lat":47.425376892089844,"num":39,"y":605042.3125,"x":252731.9375,"label":"Lochbruggstrasse 39a &lt;b&gt;4242 Laufen&lt;/b&gt;"}}]}</v>
      </c>
      <c r="M296" s="2" t="str">
        <f t="shared" si="41"/>
        <v>604996.375</v>
      </c>
      <c r="N296" s="2" t="str">
        <f t="shared" si="42"/>
        <v>252725.78125</v>
      </c>
      <c r="O296" s="2" t="str">
        <f t="shared" si="43"/>
        <v>7.504848003387451</v>
      </c>
      <c r="P296" s="2" t="str">
        <f t="shared" si="44"/>
        <v>47.42531967163086</v>
      </c>
      <c r="Q296" s="8" t="str">
        <f t="shared" si="45"/>
        <v>Karte</v>
      </c>
      <c r="R296" s="2" t="str">
        <f t="shared" si="46"/>
        <v>uU mehrere Adressen</v>
      </c>
    </row>
    <row r="297" spans="1:18" x14ac:dyDescent="0.2">
      <c r="A297" s="3" t="s">
        <v>1292</v>
      </c>
      <c r="B297" s="3" t="s">
        <v>87</v>
      </c>
      <c r="C297" s="3" t="s">
        <v>292</v>
      </c>
      <c r="D297" s="3" t="s">
        <v>21</v>
      </c>
      <c r="E297" s="3" t="s">
        <v>88</v>
      </c>
      <c r="F297" s="3" t="s">
        <v>89</v>
      </c>
      <c r="G297" s="3" t="s">
        <v>90</v>
      </c>
      <c r="H297" s="3" t="s">
        <v>91</v>
      </c>
      <c r="I297" s="3" t="s">
        <v>92</v>
      </c>
      <c r="J297" s="3" t="s">
        <v>27</v>
      </c>
      <c r="K297" s="1" t="str">
        <f t="shared" si="39"/>
        <v>Rheinstrasse 26 Liestal</v>
      </c>
      <c r="L297" s="2" t="str">
        <f t="shared" si="40"/>
        <v>{"results":[{"id":1171148,"weight":4,"attrs":{"origin":"address","geom_quadindex":"021101213132220023312","zoomlevel":10,"featureId":"2355734_0","lon":7.731049537658691,"detail":"rheinstrasse 26 4410 liestal 2829 liestal ch bl","rank":7,"geom_st_box2d":"BOX(622038.012274115 259732.556502334,622038.012274115 259732.556502334)","lat":47.48799133300781,"num":26,"y":622038.0,"x":259732.5625,"label":"Rheinstrasse 26 &lt;b&gt;4410 Liestal&lt;/b&gt;"}},{"id":1171149,"weight":2,"attrs":{"origin":"address","geom_quadindex":"021101213132202020202","zoomlevel":10,"featureId":"245015929_0","lon":7.730966567993164,"detail":"rheinstrasse 26a 4410 liestal 2829 liestal ch bl","rank":7,"geom_st_box2d":"BOX(622031.651037141 259765.730890484,622031.651037141 259765.730890484)","lat":47.48828887939453,"num":26,"y":622031.625,"x":259765.734375,"label":"Rheinstrasse 26a &lt;b&gt;4410 Liestal&lt;/b&gt;"}},{"id":1171150,"weight":2,"attrs":{"origin":"address","geom_quadindex":"021101213132210322111","zoomlevel":10,"featureId":"245015930_0","lon":7.731982231140137,"detail":"rheinstrasse 26b 4410 liestal 2829 liestal ch bl","rank":7,"geom_st_box2d":"BOX(622108.145409639 259778.655678638,622108.145409639 259778.655678638)","lat":47.4884033203125,"num":26,"y":622108.125,"x":259778.65625,"label":"Rheinstrasse 26b &lt;b&gt;4410 Liestal&lt;/b&gt;"}},{"id":1171151,"weight":2,"attrs":{"origin":"address","geom_quadindex":"021101213123133203301","zoomlevel":10,"featureId":"245015931_0","lon":7.730658054351807,"detail":"rheinstrasse 26c 4410 liestal 2829 liestal ch bl","rank":7,"geom_st_box2d":"BOX(622008.224793598 259813.405825558,622008.224793598 259813.405825558)","lat":47.48871994018555,"num":26,"y":622008.25,"x":259813.40625,"label":"Rheinstrasse 26c &lt;b&gt;4410 Liestal&lt;/b&gt;"}},{"id":1171152,"weight":2,"attrs":{"origin":"address","geom_quadindex":"021101213132020200003","zoomlevel":10,"featureId":"245015932_0","lon":7.730975151062012,"detail":"rheinstrasse 26d 4410 liestal 2829 liestal ch bl","rank":7,"geom_st_box2d":"BOX(622032.001339226 259848.125580754,622032.001339226 259848.125580754)","lat":47.48902893066406,"num":26,"y":622032.0,"x":259848.125,"label":"Rheinstrasse 26d &lt;b&gt;4410 Liestal&lt;/b&gt;"}},{"id":1171153,"weight":2,"attrs":{"origin":"address","geom_quadindex":"021101213132201001202","zoomlevel":10,"featureId":"245015933_0","lon":7.731405735015869,"detail":"rheinstrasse 26e 4410 liestal 2829 liestal ch bl","rank":7,"geom_st_box2d":"BOX(622064.602506107 259802.168737548,622064.602506107 259802.168737548)","lat":47.488616943359375,"num":26,"y":622064.625,"x":259802.171875,"label":"Rheinstrasse 26e &lt;b&gt;4410 Liestal&lt;/b&gt;"}},{"id":1171154,"weight":2,"attrs":{"origin":"address","geom_quadindex":"021101213132230210312","zoomlevel":10,"featureId":"245015934_1","lon":7.731874465942383,"detail":"rheinstrasse 26f 4410 liestal 2829 liestal ch bl","rank":7,"geom_st_box2d":"BOX(622100.212884955 259728.785371062,622100.212884955 259728.785371062)","lat":47.48795700073242,"num":26,"y":622100.1875,"x":259728.78125,"label":"Rheinstrasse 26f &lt;b&gt;4410 Liestal&lt;/b&gt;"}},{"id":1171155,"weight":2,"attrs":{"origin":"address","geom_quadindex":"021101213132223311300","zoomlevel":10,"featureId":"245016543_0","lon":7.731715202331543,"detail":"rheinstrasse 26g 4410 liestal 2829 liestal ch bl","rank":7,"geom_st_box2d":"BOX(622088.302206959 259700.221671867,622088.302206959 259700.221671867)","lat":47.48769760131836,"num":26,"y":622088.3125,"x":259700.21875,"label":"Rheinstrasse 26g &lt;b&gt;4410 Liestal&lt;/b&gt;"}},{"id":1171156,"weight":2,"attrs":{"origin":"address","geom_quadindex":"021101213132230332032","zoomlevel":10,"featureId":"245051712_0","lon":7.732043266296387,"detail":"rheinstrasse 26h 4410 liestal 2829 liestal ch bl","rank":7,"geom_st_box2d":"BOX(622112.984884193 259718.651698758,622112.984884193 259718.651698758)","lat":47.48786544799805,"num":26,"y":622113.0,"x":259718.65625,"label":"Rheinstrasse 26h &lt;b&gt;4410 Liestal&lt;/b&gt;"}}]}</v>
      </c>
      <c r="M297" s="2" t="str">
        <f t="shared" si="41"/>
        <v>622038.0</v>
      </c>
      <c r="N297" s="2" t="str">
        <f t="shared" si="42"/>
        <v>259732.5625</v>
      </c>
      <c r="O297" s="2" t="str">
        <f t="shared" si="43"/>
        <v>7.731049537658691</v>
      </c>
      <c r="P297" s="2" t="str">
        <f t="shared" si="44"/>
        <v>47.48799133300781</v>
      </c>
      <c r="Q297" s="8" t="str">
        <f t="shared" si="45"/>
        <v>Karte</v>
      </c>
      <c r="R297" s="2" t="str">
        <f t="shared" si="46"/>
        <v>uU mehrere Adressen</v>
      </c>
    </row>
    <row r="298" spans="1:18" x14ac:dyDescent="0.2">
      <c r="A298" s="3" t="s">
        <v>1293</v>
      </c>
      <c r="B298" s="3" t="s">
        <v>57</v>
      </c>
      <c r="C298" s="3" t="s">
        <v>1294</v>
      </c>
      <c r="D298" s="3" t="s">
        <v>21</v>
      </c>
      <c r="E298" s="3" t="s">
        <v>59</v>
      </c>
      <c r="F298" s="3" t="s">
        <v>40</v>
      </c>
      <c r="G298" s="3" t="s">
        <v>1295</v>
      </c>
      <c r="H298" s="3" t="s">
        <v>1296</v>
      </c>
      <c r="I298" s="3" t="s">
        <v>62</v>
      </c>
      <c r="J298" s="3" t="s">
        <v>27</v>
      </c>
      <c r="K298" s="1" t="str">
        <f t="shared" si="39"/>
        <v>Spitalstrasse  Luzern 16</v>
      </c>
      <c r="L298" s="2" t="str">
        <f t="shared" si="40"/>
        <v>{"fuzzy":"true","results":[]}</v>
      </c>
      <c r="M298" s="2" t="str">
        <f t="shared" si="41"/>
        <v>Adresse nicht eindeutig</v>
      </c>
      <c r="N298" s="2" t="str">
        <f t="shared" si="42"/>
        <v xml:space="preserve"> </v>
      </c>
      <c r="O298" s="2" t="str">
        <f t="shared" si="43"/>
        <v xml:space="preserve"> </v>
      </c>
      <c r="P298" s="2" t="str">
        <f t="shared" si="44"/>
        <v xml:space="preserve"> </v>
      </c>
      <c r="Q298" s="8" t="str">
        <f t="shared" si="45"/>
        <v xml:space="preserve"> </v>
      </c>
      <c r="R298" s="2" t="str">
        <f t="shared" si="46"/>
        <v/>
      </c>
    </row>
    <row r="299" spans="1:18" x14ac:dyDescent="0.2">
      <c r="A299" s="3" t="s">
        <v>1297</v>
      </c>
      <c r="B299" s="3" t="s">
        <v>1298</v>
      </c>
      <c r="C299" s="3" t="s">
        <v>292</v>
      </c>
      <c r="D299" s="3" t="s">
        <v>21</v>
      </c>
      <c r="E299" s="3" t="s">
        <v>126</v>
      </c>
      <c r="F299" s="3" t="s">
        <v>127</v>
      </c>
      <c r="G299" s="3" t="s">
        <v>128</v>
      </c>
      <c r="H299" s="3" t="s">
        <v>129</v>
      </c>
      <c r="I299" s="3" t="s">
        <v>130</v>
      </c>
      <c r="J299" s="3" t="s">
        <v>27</v>
      </c>
      <c r="K299" s="1" t="str">
        <f t="shared" si="39"/>
        <v>Spitalcampus 1 Münsterlingen</v>
      </c>
      <c r="L299" s="2" t="str">
        <f t="shared" si="40"/>
        <v>{"results":[{"id":40598,"weight":4,"attrs":{"origin":"address","geom_quadindex":"012323200002211201131","zoomlevel":10,"featureId":"191084590_0","lon":9.236175537109375,"detail":"spitalcampus 1 8596 muensterlingen 4691 muensterlingen ch tg","rank":7,"geom_st_box2d":"BOX(735095.214109796 277132.650798861,735095.214109796 277132.650798861)","lat":47.63092803955078,"num":1,"y":735095.1875,"x":277132.65625,"label":"Spitalcampus 1 &lt;b&gt;8596 M\u00fcnsterlingen&lt;/b&gt;"}}]}</v>
      </c>
      <c r="M299" s="2" t="str">
        <f t="shared" si="41"/>
        <v>735095.1875</v>
      </c>
      <c r="N299" s="2" t="str">
        <f t="shared" si="42"/>
        <v>277132.65625</v>
      </c>
      <c r="O299" s="2" t="str">
        <f t="shared" si="43"/>
        <v>9.236175537109375</v>
      </c>
      <c r="P299" s="2" t="str">
        <f t="shared" si="44"/>
        <v>47.63092803955078</v>
      </c>
      <c r="Q299" s="8" t="str">
        <f t="shared" si="45"/>
        <v>Karte</v>
      </c>
      <c r="R299" s="2" t="str">
        <f t="shared" si="46"/>
        <v/>
      </c>
    </row>
    <row r="300" spans="1:18" x14ac:dyDescent="0.2">
      <c r="A300" s="3" t="s">
        <v>1299</v>
      </c>
      <c r="B300" s="3" t="s">
        <v>575</v>
      </c>
      <c r="C300" s="3" t="s">
        <v>20</v>
      </c>
      <c r="D300" s="3" t="s">
        <v>21</v>
      </c>
      <c r="E300" s="3" t="s">
        <v>576</v>
      </c>
      <c r="F300" s="3" t="s">
        <v>294</v>
      </c>
      <c r="G300" s="3" t="s">
        <v>577</v>
      </c>
      <c r="H300" s="3" t="s">
        <v>578</v>
      </c>
      <c r="I300" s="3" t="s">
        <v>579</v>
      </c>
      <c r="J300" s="3" t="s">
        <v>27</v>
      </c>
      <c r="K300" s="1" t="str">
        <f t="shared" si="39"/>
        <v>Ennetmooserstrasse 19 Stans</v>
      </c>
      <c r="L300" s="2" t="str">
        <f t="shared" si="40"/>
        <v>{"results":[{"id":1659238,"weight":4,"attrs":{"origin":"address","geom_quadindex":"030200301210213103303","zoomlevel":10,"featureId":"284623_0","lon":8.357721328735352,"detail":"ennetmooserstrasse 19 6370 stans 1509 stans ch nw","rank":7,"geom_st_box2d":"BOX(669952.520527583 201409.958282308,669952.520527583 201409.958282308)","lat":46.9600830078125,"num":19,"y":669952.5,"x":201409.953125,"label":"Ennetmooserstrasse 19 &lt;b&gt;6370 Stans&lt;/b&gt;"}},{"id":1659239,"weight":2,"attrs":{"origin":"address","geom_quadindex":"030200301210303223212","zoomlevel":10,"featureId":"3089720_0","lon":8.3582763671875,"detail":"ennetmooserstrasse 19a 6370 stans 1509 stans ch nw","rank":7,"geom_st_box2d":"BOX(669995.044648552 201387.679119889,669995.044648552 201387.679119889)","lat":46.959877014160156,"num":19,"y":669995.0625,"x":201387.671875,"label":"Ennetmooserstrasse 19a &lt;b&gt;6370 Stans&lt;/b&gt;"}}]}</v>
      </c>
      <c r="M300" s="2" t="str">
        <f t="shared" si="41"/>
        <v>669952.5</v>
      </c>
      <c r="N300" s="2" t="str">
        <f t="shared" si="42"/>
        <v>201409.953125</v>
      </c>
      <c r="O300" s="2" t="str">
        <f t="shared" si="43"/>
        <v>8.357721328735352</v>
      </c>
      <c r="P300" s="2" t="str">
        <f t="shared" si="44"/>
        <v>46.9600830078125</v>
      </c>
      <c r="Q300" s="8" t="str">
        <f t="shared" si="45"/>
        <v>Karte</v>
      </c>
      <c r="R300" s="2" t="str">
        <f t="shared" si="46"/>
        <v>uU mehrere Adressen</v>
      </c>
    </row>
    <row r="301" spans="1:18" x14ac:dyDescent="0.2">
      <c r="A301" s="3" t="s">
        <v>1300</v>
      </c>
      <c r="B301" s="3" t="s">
        <v>298</v>
      </c>
      <c r="C301" s="3" t="s">
        <v>292</v>
      </c>
      <c r="D301" s="3" t="s">
        <v>21</v>
      </c>
      <c r="E301" s="3" t="s">
        <v>299</v>
      </c>
      <c r="F301" s="3" t="s">
        <v>300</v>
      </c>
      <c r="G301" s="3" t="s">
        <v>301</v>
      </c>
      <c r="H301" s="3" t="s">
        <v>302</v>
      </c>
      <c r="I301" s="3" t="s">
        <v>303</v>
      </c>
      <c r="J301" s="3" t="s">
        <v>27</v>
      </c>
      <c r="K301" s="1" t="str">
        <f t="shared" si="39"/>
        <v>Brünigstrasse 181 Sarnen</v>
      </c>
      <c r="L301" s="2" t="str">
        <f t="shared" si="40"/>
        <v>{"results":[{"id":1561401,"weight":4,"attrs":{"origin":"address","geom_quadindex":"030202000330120011011","zoomlevel":10,"featureId":"275814_0","lon":8.24608325958252,"detail":"bruenigstrasse 181 6060 sarnen 1407 sarnen ch ow","rank":7,"geom_st_box2d":"BOX(661535.999612047 193534.999708619,661535.999612047 193534.999708619)","lat":46.89008331298828,"num":181,"y":661536.0,"x":193535.0,"label":"Br\u00fcnigstrasse 181 &lt;b&gt;6060 Sarnen&lt;/b&gt;"}}]}</v>
      </c>
      <c r="M301" s="2" t="str">
        <f t="shared" si="41"/>
        <v>661536.0</v>
      </c>
      <c r="N301" s="2" t="str">
        <f t="shared" si="42"/>
        <v>193535.0</v>
      </c>
      <c r="O301" s="2" t="str">
        <f t="shared" si="43"/>
        <v>8.24608325958252</v>
      </c>
      <c r="P301" s="2" t="str">
        <f t="shared" si="44"/>
        <v>46.89008331298828</v>
      </c>
      <c r="Q301" s="8" t="str">
        <f t="shared" si="45"/>
        <v>Karte</v>
      </c>
      <c r="R301" s="2" t="str">
        <f t="shared" si="46"/>
        <v/>
      </c>
    </row>
    <row r="302" spans="1:18" x14ac:dyDescent="0.2">
      <c r="A302" s="3" t="s">
        <v>1301</v>
      </c>
      <c r="B302" s="3" t="s">
        <v>1302</v>
      </c>
      <c r="C302" s="3" t="s">
        <v>20</v>
      </c>
      <c r="D302" s="3" t="s">
        <v>21</v>
      </c>
      <c r="E302" s="3" t="s">
        <v>1303</v>
      </c>
      <c r="F302" s="3" t="s">
        <v>1304</v>
      </c>
      <c r="G302" s="3" t="s">
        <v>1305</v>
      </c>
      <c r="H302" s="3" t="s">
        <v>1306</v>
      </c>
      <c r="I302" s="3" t="s">
        <v>700</v>
      </c>
      <c r="J302" s="3" t="s">
        <v>27</v>
      </c>
      <c r="K302" s="1" t="str">
        <f t="shared" si="39"/>
        <v>Baslerstrasse 150 Olten</v>
      </c>
      <c r="L302" s="2" t="str">
        <f t="shared" si="40"/>
        <v>{"fuzzy":"true","results":[]}</v>
      </c>
      <c r="M302" s="2" t="str">
        <f t="shared" si="41"/>
        <v>Adresse nicht eindeutig</v>
      </c>
      <c r="N302" s="2" t="str">
        <f t="shared" si="42"/>
        <v xml:space="preserve"> </v>
      </c>
      <c r="O302" s="2" t="str">
        <f t="shared" si="43"/>
        <v xml:space="preserve"> </v>
      </c>
      <c r="P302" s="2" t="str">
        <f t="shared" si="44"/>
        <v xml:space="preserve"> </v>
      </c>
      <c r="Q302" s="8" t="str">
        <f t="shared" si="45"/>
        <v xml:space="preserve"> </v>
      </c>
      <c r="R302" s="2" t="str">
        <f t="shared" si="46"/>
        <v/>
      </c>
    </row>
    <row r="303" spans="1:18" x14ac:dyDescent="0.2">
      <c r="A303" s="3" t="s">
        <v>1307</v>
      </c>
      <c r="B303" s="3" t="s">
        <v>117</v>
      </c>
      <c r="C303" s="3" t="s">
        <v>1308</v>
      </c>
      <c r="D303" s="3" t="s">
        <v>21</v>
      </c>
      <c r="E303" s="3" t="s">
        <v>119</v>
      </c>
      <c r="F303" s="3" t="s">
        <v>120</v>
      </c>
      <c r="G303" s="3" t="s">
        <v>121</v>
      </c>
      <c r="H303" s="3" t="s">
        <v>122</v>
      </c>
      <c r="I303" s="3" t="s">
        <v>123</v>
      </c>
      <c r="J303" s="3" t="s">
        <v>27</v>
      </c>
      <c r="K303" s="1" t="str">
        <f t="shared" si="39"/>
        <v>Rorschacher Strasse 95 St. Gallen</v>
      </c>
      <c r="L303" s="2" t="str">
        <f t="shared" si="40"/>
        <v>{"results":[{"id":29167,"weight":7,"attrs":{"origin":"address","geom_quadindex":"030101332233231021000","zoomlevel":10,"featureId":"2363797_0","lon":9.387808799743652,"detail":"rorschacher strasse 95 9000 st. gallen 3203 st. gallen ch sg","rank":7,"geom_st_box2d":"BOX(747044.753017128 255051.170002559,747044.753017128 255051.170002559)","lat":47.4298210144043,"num":95,"y":747044.75,"x":255051.171875,"label":"Rorschacher Strasse 95 &lt;b&gt;9000 St. Gallen&lt;/b&gt;"}},{"id":29168,"weight":7,"attrs":{"origin":"address","geom_quadindex":"030101332233203200102","zoomlevel":10,"featureId":"191701616_0","lon":9.387016296386719,"detail":"rorschacher strasse 95 9000 st. gallen 3203 st. gallen ch sg","rank":7,"geom_st_box2d":"BOX(746984.42652304 255072.432901548,746984.42652304 255072.432901548)","lat":47.43002700805664,"num":95,"y":746984.4375,"x":255072.4375,"label":"Rorschacher Strasse 95 &lt;b&gt;9000 St. Gallen&lt;/b&gt;"}},{"id":29928,"weight":7,"attrs":{"origin":"address","geom_quadindex":"030101332233010013220","zoomlevel":10,"featureId":"190513090_0","lon":9.387578010559082,"detail":"rorschacher strasse 95.01 9000 st. gallen 3203 st. gallen ch sg","rank":7,"geom_st_box2d":"BOX(747022.952493232 255227.666743546,747022.952493232 255227.666743546)","lat":47.43141174316406,"num":9501,"y":747022.9375,"x":255227.671875,"label":"Rorschacher Strasse 95.01 &lt;b&gt;9000 St. Gallen&lt;/b&gt;"}},{"id":29929,"weight":7,"attrs":{"origin":"address","geom_quadindex":"030101332232110233312","zoomlevel":10,"featureId":"191012974_0","lon":9.386054992675781,"detail":"rorschacher strasse 95.02 9000 st. gallen 3203 st. gallen ch sg","rank":7,"geom_st_box2d":"BOX(746908.553296979 255205.985537003,746908.553296979 255205.985537003)","lat":47.431243896484375,"num":9502,"y":746908.5625,"x":255205.984375,"label":"Rorschacher Strasse 95.02 &lt;b&gt;9000 St. Gallen&lt;/b&gt;"}},{"id":29930,"weight":7,"attrs":{"origin":"address","geom_quadindex":"030101332233301000001","zoomlevel":10,"featureId":"191012932_0","lon":9.388566970825195,"detail":"rorschacher strasse 95.07 9000 st. gallen 3203 st. gallen ch sg","rank":7,"geom_st_box2d":"BOX(747100.332807583 255116.888400915,747100.332807583 255116.888400915)","lat":47.43040084838867,"num":9507,"y":747100.3125,"x":255116.890625,"label":"Rorschacher Strasse 95.07 &lt;b&gt;9000 St. Gallen&lt;/b&gt;"}},{"id":29931,"weight":7,"attrs":{"origin":"address","geom_quadindex":"030101332233021132232","zoomlevel":10,"featureId":"191012952_0","lon":9.387323379516602,"detail":"rorschacher strasse 95.08 9000 st. gallen 3203 st. gallen ch sg","rank":7,"geom_st_box2d":"BOX(747005.415065948 255161.207962712,747005.415065948 255161.207962712)","lat":47.43082046508789,"num":9508,"y":747005.4375,"x":255161.203125,"label":"Rorschacher Strasse 95.08 &lt;b&gt;9000 St. Gallen&lt;/b&gt;"}},{"id":29932,"weight":7,"attrs":{"origin":"address","geom_quadindex":"030101332233033113131","zoomlevel":10,"featureId":"191012710_0","lon":9.388174057006836,"detail":"rorschacher strasse 95.09 9000 st. gallen 3203 st. gallen ch sg","rank":7,"geom_st_box2d":"BOX(747070.093614908 255141.820055328,747070.093614908 255141.820055328)","lat":47.43062973022461,"num":9509,"y":747070.0625,"x":255141.8125,"label":"Rorschacher Strasse 95.09 &lt;b&gt;9000 St. Gallen&lt;/b&gt;"}},{"id":29933,"weight":7,"attrs":{"origin":"address","geom_quadindex":"030101332233321113223","zoomlevel":10,"featureId":"191012712_0","lon":9.388885498046875,"detail":"rorschacher strasse 95.10 9000 st. gallen 3203 st. gallen ch sg","rank":7,"geom_st_box2d":"BOX(747126.030794029 255051.639206003,747126.030794029 255051.639206003)","lat":47.4298095703125,"num":9510,"y":747126.0,"x":255051.640625,"label":"Rorschacher Strasse 95.10 &lt;b&gt;9000 St. Gallen&lt;/b&gt;"}},{"id":29934,"weight":7,"attrs":{"origin":"address","geom_quadindex":"030101332233012130311","zoomlevel":10,"featureId":"190889689_0","lon":9.387754440307617,"detail":"rorschacher strasse 95.13 9000 st. gallen 3203 st. gallen ch sg","rank":7,"geom_st_box2d":"BOX(747037.113506131 255195.559147036,747037.113506131 255195.559147036)","lat":47.431121826171875,"num":9513,"y":747037.125,"x":255195.5625,"label":"Rorschacher Strasse 95.13 &lt;b&gt;9000 St. Gallen&lt;/b&gt;"}},{"id":29935,"weight":7,"attrs":{"origin":"address","geom_quadindex":"030101332232311100201","zoomlevel":10,"featureId":"191012995_0","lon":9.386428833007812,"detail":"rorschacher strasse 95.14 9000 st. gallen 3203 st. gallen ch sg","rank":7,"geom_st_box2d":"BOX(746939.05825098 255115.324956556,746939.05825098 255115.324956556)","lat":47.430423736572266,"num":9514,"y":746939.0625,"x":255115.328125,"label":"Rorschacher Strasse 95.14 &lt;b&gt;9000 St. Gallen&lt;/b&gt;"}},{"id":29936,"weight":7,"attrs":{"origin":"address","geom_quadindex":"030101332232121103210","zoomlevel":10,"featureId":"191012830_0","lon":9.385725021362305,"detail":"rorschacher strasse 95.20 9000 st. gallen 3203 st. gallen ch sg","rank":7,"geom_st_box2d":"BOX(746884.520929902 255170.108262666,746884.520929902 255170.108262666)","lat":47.43092727661133,"num":9520,"y":746884.5,"x":255170.109375,"label":"Rorschacher Strasse 95.20 &lt;b&gt;9000 St. Gallen&lt;/b&gt;"}},{"id":29937,"weight":7,"attrs":{"origin":"address","geom_quadindex":"030101332233200221313","zoomlevel":10,"featureId":"190605005_0","lon":9.386704444885254,"detail":"rorschacher strasse 95.23 9000 st. gallen 3203 st. gallen ch sg","rank":7,"geom_st_box2d":"BOX(746960.407370062 255092.639425252,746960.407370062 255092.639425252)","lat":47.430213928222656,"num":9523,"y":746960.4375,"x":255092.640625,"label":"Rorschacher Strasse 95.23 &lt;b&gt;9000 St. Gallen&lt;/b&gt;"}},{"id":29938,"weight":7,"attrs":{"origin":"address","geom_quadindex":"030101332231233332323","zoomlevel":10,"featureId":"190607677_0","lon":9.38814640045166,"detail":"rorschacher strasse 95.24 9000 st. gallen 3203 st. gallen ch sg","rank":7,"geom_st_box2d":"BOX(747065.656936236 255234.523431308,747065.656936236 255234.523431308)","lat":47.43146514892578,"num":9524,"y":747065.6875,"x":255234.515625,"label":"Rorschacher Strasse 95.24 &lt;b&gt;9000 St. Gallen&lt;/b&gt;"}},{"id":29939,"weight":7,"attrs":{"origin":"address","geom_quadindex":"030101332232312011030","zoomlevel":10,"featureId":"191012994_0","lon":9.385993003845215,"detail":"rorschacher strasse 95.25 9000 st. gallen 3203 st. gallen ch sg","rank":7,"geom_st_box2d":"BOX(746906.844834914 255086.913870068,746906.844834914 255086.913870068)","lat":47.43017578125,"num":9525,"y":746906.875,"x":255086.90625,"label":"Rorschacher Strasse 95.25 &lt;b&gt;9000 St. Gallen&lt;/b&gt;"}},{"id":29940,"weight":7,"attrs":{"origin":"address","geom_quadindex":"030101332233301331300","zoomlevel":10,"featureId":"191012711_0","lon":9.388915061950684,"detail":"rorschacher strasse 95.28 9000 st. gallen 3203 st. gallen ch sg","rank":7,"geom_st_box2d":"BOX(747127.250970781 255092.984791763,747127.250970781 255092.984791763)","lat":47.430179595947266,"num":9528,"y":747127.25,"x":255092.984375,"label":"Rorschacher Strasse 95.28 &lt;b&gt;9000 St. Gallen&lt;/b&gt;"}},{"id":29941,"weight":7,"attrs":{"origin":"address","geom_quadindex":"030101332233013312021","zoomlevel":10,"featureId":"500004063_0","lon":9.388105392456055,"detail":"rorschacher strasse 95.29 9000 st. gallen 3203 st. gallen ch sg","rank":7,"geom_st_box2d":"BOX(747063.829726974 255185.766747986,747063.829726974 255185.766747986)","lat":47.431026458740234,"num":9529,"y":747063.8125,"x":255185.765625,"label":"Rorschacher Strasse 95.29 &lt;b&gt;9000 St. Gallen&lt;/b&gt;"}},{"id":29942,"weight":7,"attrs":{"origin":"address","geom_quadindex":"030101332232120302332","zoomlevel":10,"featureId":"500002021_0","lon":9.385311126708984,"detail":"rorschacher strasse 95.30 9000 st. gallen 3203 st. gallen ch sg","rank":7,"geom_st_box2d":"BOX(746853.715572989 255154.192337617,746853.715572989 255154.192337617)","lat":47.430789947509766,"num":9530,"y":746853.6875,"x":255154.1875,"label":"Rorschacher Strasse 95.30 &lt;b&gt;9000 St. Gallen&lt;/b&gt;"}},{"id":29943,"weight":7,"attrs":{"origin":"address","geom_quadindex":"030101332233020330231","zoomlevel":10,"featureId":"191012996_0","lon":9.386940002441406,"detail":"rorschacher strasse 95.31 9000 st. gallen 3203 st. gallen ch sg","rank":7,"geom_st_box2d":"BOX(746976.712748621 255150.790093222,746976.712748621 255150.790093222)","lat":47.43073272705078,"num":9531,"y":746976.6875,"x":255150.796875,"label":"Rorschacher Strasse 95.31 &lt;b&gt;9000 St. Gallen&lt;/b&gt;"}},{"id":29944,"weight":7,"attrs":{"origin":"address","geom_quadindex":"030101332233031330230","zoomlevel":10,"featureId":"500004081_0","lon":9.388099670410156,"detail":"rorschacher strasse 95.32 9000 st. gallen 3203 st. gallen ch sg","rank":7,"geom_st_box2d":"BOX(747064.259594711 255151.008244249,747064.259594711 255151.008244249)","lat":47.43071365356445,"num":9532,"y":747064.25,"x":255151.015625,"label":"Rorschacher Strasse 95.32 &lt;b&gt;9000 St. Gallen&lt;/b&gt;"}},{"id":29945,"weight":7,"attrs":{"origin":"address","geom_quadindex":"030101332233110303113","zoomlevel":10,"featureId":"190871790_0","lon":9.389266014099121,"detail":"rorschacher strasse 95.33 9000 st. gallen 3203 st. gallen ch sg","rank":7,"geom_st_box2d":"BOX(747150.683688727 255215.580339158,747150.683688727 255215.580339158)","lat":47.4312744140625,"num":9533,"y":747150.6875,"x":255215.578125,"label":"Rorschacher Strasse 95.33 &lt;b&gt;9000 St. Gallen&lt;/b&gt;"}},{"id":29946,"weight":7,"attrs":{"origin":"address","geom_quadindex":"030101332232132102322","zoomlevel":10,"featureId":"190936269_0","lon":9.386067390441895,"detail":"rorschacher strasse 95.34 9000 st. gallen 3203 st. gallen ch sg","rank":7,"geom_st_box2d":"BOX(746911.153072342 255139.292568476,746911.153072342 255139.292568476)","lat":47.43064498901367,"num":9534,"y":746911.125,"x":255139.296875,"label":"Rorschacher Strasse 95.34 &lt;b&gt;9000 St. Gallen&lt;/b&gt;"}},{"id":29947,"weight":7,"attrs":{"origin":"address","geom_quadindex":"030101332231322110022","zoomlevel":10,"featureId":"500002162_0","lon":9.388513565063477,"detail":"rorschacher strasse 95.35 9000 st. gallen 3203 st. gallen ch sg","rank":7,"geom_st_box2d":"BOX(747092.725308604 255261.902565958,747092.725308604 255261.902565958)","lat":47.431705474853516,"num":9535,"y":747092.75,"x":255261.90625,"label":"Rorschacher Strasse 95.35 &lt;b&gt;9000 St. Gallen&lt;/b&gt;"}},{"id":29948,"weight":7,"attrs":{"origin":"address","geom_quadindex":"030101332231321123230","zoomlevel":10,"featureId":"500002163_0","lon":9.388869285583496,"detail":"rorschacher strasse 95.36 9000 st. gallen 3203 st. gallen ch sg","rank":7,"geom_st_box2d":"BOX(747119.126635383 255279.076561595,747119.126635383 255279.076561595)","lat":47.431854248046875,"num":9536,"y":747119.125,"x":255279.078125,"label":"Rorschacher Strasse 95.36 &lt;b&gt;9000 St. Gallen&lt;/b&gt;"}},{"id":29949,"weight":7,"attrs":{"origin":"address","geom_quadindex":"030101332232111023130","zoomlevel":10,"featureId":"500000786_0","lon":9.386350631713867,"detail":"rorschacher strasse 95.37 9000 st. gallen 3203 st. gallen ch sg","rank":7,"geom_st_box2d":"BOX(746930.438571742 255222.41055875,746930.438571742 255222.41055875)","lat":47.4313850402832,"num":9537,"y":746930.4375,"x":255222.40625,"label":"Rorschacher Strasse 95.37 &lt;b&gt;9000 St. Gallen&lt;/b&gt;"}},{"id":29950,"weight":7,"attrs":{"origin":"address","geom_quadindex":"030101332233313200131","zoomlevel":10,"featureId":"191555471_0","lon":9.389362335205078,"detail":"rorschacher strasse 95.38 9000 st. gallen 3203 st. gallen ch sg","rank":7,"geom_st_box2d":"BOX(747161.472214887 255072.2171542,747161.472214887 255072.2171542)","lat":47.42998504638672,"num":9538,"y":747161.5,"x":255072.21875,"label":"Rorschacher Strasse 95.38 &lt;b&gt;9000 St. Gallen&lt;/b&gt;"}},{"id":29951,"weight":7,"attrs":{"origin":"address","geom_quadindex":"030101332232103131123","zoomlevel":10,"featureId":"191850701_0","lon":9.385852813720703,"detail":"rorschacher strasse 95.41 9000 st. gallen 3203 st. gallen ch sg","rank":7,"geom_st_box2d":"BOX(746893.569114421 255196.104541999,746893.569114421 255196.104541999)","lat":47.43115997314453,"num":9541,"y":746893.5625,"x":255196.109375,"label":"Rorschacher Strasse 95.41 &lt;b&gt;9000 St. Gallen&lt;/b&gt;"}}]}</v>
      </c>
      <c r="M303" s="2" t="str">
        <f t="shared" si="41"/>
        <v>747044.75</v>
      </c>
      <c r="N303" s="2" t="str">
        <f t="shared" si="42"/>
        <v>255051.171875</v>
      </c>
      <c r="O303" s="2" t="str">
        <f t="shared" si="43"/>
        <v>9.387808799743652</v>
      </c>
      <c r="P303" s="2" t="str">
        <f t="shared" si="44"/>
        <v>47.4298210144043</v>
      </c>
      <c r="Q303" s="8" t="str">
        <f t="shared" si="45"/>
        <v>Karte</v>
      </c>
      <c r="R303" s="2" t="str">
        <f t="shared" si="46"/>
        <v>uU mehrere Adressen</v>
      </c>
    </row>
    <row r="304" spans="1:18" x14ac:dyDescent="0.2">
      <c r="A304" s="3" t="s">
        <v>1309</v>
      </c>
      <c r="B304" s="3" t="s">
        <v>1310</v>
      </c>
      <c r="C304" s="3" t="s">
        <v>292</v>
      </c>
      <c r="D304" s="3" t="s">
        <v>21</v>
      </c>
      <c r="E304" s="3" t="s">
        <v>59</v>
      </c>
      <c r="F304" s="3" t="s">
        <v>127</v>
      </c>
      <c r="G304" s="3" t="s">
        <v>1311</v>
      </c>
      <c r="H304" s="3" t="s">
        <v>1312</v>
      </c>
      <c r="I304" s="3" t="s">
        <v>1313</v>
      </c>
      <c r="J304" s="3" t="s">
        <v>27</v>
      </c>
      <c r="K304" s="1" t="str">
        <f t="shared" si="39"/>
        <v>Spitalstrasse 1 Altdorf UR</v>
      </c>
      <c r="L304" s="2" t="str">
        <f t="shared" si="40"/>
        <v>{"results":[{"id":925038,"weight":7,"attrs":{"origin":"address","geom_quadindex":"030212002110000310330","zoomlevel":10,"featureId":"191721002_0","lon":8.638216972351074,"detail":"spitalstrasse 1.1 6460 altdorf ur 1201 altdorf _ur_ ch ur","rank":7,"geom_st_box2d":"BOX(691431.380711159 193107.391052701,691431.380711159 193107.391052701)","lat":46.88279724121094,"num":11,"y":691431.375,"x":193107.390625,"label":"Spitalstrasse 1.1 &lt;b&gt;6460 Altdorf UR&lt;/b&gt;"}},{"id":924758,"weight":6,"attrs":{"origin":"address","geom_quadindex":"030212002101130222323","zoomlevel":10,"featureId":"191714334_0","lon":8.637140274047852,"detail":"spitalstrasse 1 6460 altdorf ur 1201 altdorf _ur_ ch ur","rank":7,"geom_st_box2d":"BOX(691350.383018991 193037.393669246,691350.383018991 193037.393669246)","lat":46.882179260253906,"num":1,"y":691350.375,"x":193037.390625,"label":"Spitalstrasse 1 &lt;b&gt;6460 Altdorf UR&lt;/b&gt;"}},{"id":924759,"weight":6,"attrs":{"origin":"address","geom_quadindex":"030212002101110310123","zoomlevel":10,"featureId":"236629_0","lon":8.637439727783203,"detail":"spitalstrasse 1 6460 altdorf ur 1201 altdorf _ur_ ch ur","rank":7,"geom_st_box2d":"BOX(691372.177768552 193108.834034364,691372.177768552 193108.834034364)","lat":46.882816314697266,"num":1,"y":691372.1875,"x":193108.828125,"label":"Spitalstrasse 1 &lt;b&gt;6460 Altdorf UR&lt;/b&gt;"}},{"id":925053,"weight":6,"attrs":{"origin":"address","geom_quadindex":"030212002100132233210","zoomlevel":10,"featureId":"191721158_0","lon":8.634182929992676,"detail":"spitalstrasse 18.1 6460 altdorf ur 1201 altdorf _ur_ ch ur","rank":7,"geom_st_box2d":"BOX(691125.387411505 193009.397914159,691125.387411505 193009.397914159)","lat":46.8819580078125,"num":181,"y":691125.375,"x":193009.390625,"label":"Spitalstrasse 18.1 &lt;b&gt;6460 Altdorf UR&lt;/b&gt;"}},{"id":924760,"weight":1,"attrs":{"origin":"address","geom_quadindex":"030212002101120020321","zoomlevel":10,"featureId":"236630_0","lon":8.636370658874512,"detail":"spitalstrasse 3 6460 altdorf ur 1201 altdorf _ur_ ch ur","rank":7,"geom_st_box2d":"BOX(691291.430863629 193056.106336385,691291.430863629 193056.106336385)","lat":46.882354736328125,"num":3,"y":691291.4375,"x":193056.109375,"label":"Spitalstrasse 3 &lt;b&gt;6460 Altdorf UR&lt;/b&gt;"}},{"id":924761,"weight":1,"attrs":{"origin":"address","geom_quadindex":"030212000323320032032","zoomlevel":10,"featureId":"191446392_0","lon":8.63647174835205,"detail":"spitalstrasse 4a 6460 altdorf ur 1201 altdorf _ur_ ch ur","rank":7,"geom_st_box2d":"BOX(691297.42238215 193171.135209894,691297.42238215 193171.135209894)","lat":46.88338851928711,"num":4,"y":691297.4375,"x":193171.140625,"label":"Spitalstrasse 4a &lt;b&gt;6460 Altdorf UR&lt;/b&gt;"}},{"id":924762,"weight":1,"attrs":{"origin":"address","geom_quadindex":"030212000323233123330","zoomlevel":10,"featureId":"191450390_0","lon":8.636253356933594,"detail":"spitalstrasse 4b 6460 altdorf ur 1201 altdorf _ur_ ch ur","rank":7,"geom_st_box2d":"BOX(691281.206042668 193140.489026417,691281.206042668 193140.489026417)","lat":46.883113861083984,"num":4,"y":691281.1875,"x":193140.484375,"label":"Spitalstrasse 4b &lt;b&gt;6460 Altdorf UR&lt;/b&gt;"}},{"id":924763,"weight":1,"attrs":{"origin":"address","geom_quadindex":"030212000323212233013","zoomlevel":10,"featureId":"191473791_0","lon":8.635760307312012,"detail":"spitalstrasse 4c 6460 altdorf ur 1201 altdorf _ur_ ch ur","rank":7,"geom_st_box2d":"BOX(691242.925192205 193186.373876629,691242.925192205 193186.373876629)","lat":46.8835334777832,"num":4,"y":691242.9375,"x":193186.375,"label":"Spitalstrasse 4c &lt;b&gt;6460 Altdorf UR&lt;/b&gt;"}},{"id":924764,"weight":1,"attrs":{"origin":"address","geom_quadindex":"030212000323232023310","zoomlevel":10,"featureId":"191473795_0","lon":8.635677337646484,"detail":"spitalstrasse 4d 6460 altdorf ur 1201 altdorf _ur_ ch ur","rank":7,"geom_st_box2d":"BOX(691237.31682887 193141.45675913,691237.31682887 193141.45675913)","lat":46.88312911987305,"num":4,"y":691237.3125,"x":193141.453125,"label":"Spitalstrasse 4d &lt;b&gt;6460 Altdorf UR&lt;/b&gt;"}},{"id":924765,"weight":1,"attrs":{"origin":"address","geom_quadindex":"030212000323202310132","zoomlevel":10,"featureId":"191473796_0","lon":8.63515853881836,"detail":"spitalstrasse 4e 6460 altdorf ur 1201 altdorf _ur_ ch ur","rank":7,"geom_st_box2d":"BOX(691196.899909988 193196.478490301,691196.899909988 193196.478490301)","lat":46.883628845214844,"num":4,"y":691196.875,"x":193196.484375,"label":"Spitalstrasse 4e &lt;b&gt;6460 Altdorf UR&lt;/b&gt;"}},{"id":924766,"weight":1,"attrs":{"origin":"address","geom_quadindex":"030212002101032021132","zoomlevel":10,"featureId":"236623_0","lon":8.635655403137207,"detail":"spitalstrasse 5 6460 altdorf ur 1201 altdorf _ur_ ch ur","rank":7,"geom_st_box2d":"BOX(691237.34617774 193028.059743142,691237.34617774 193028.059743142)","lat":46.882110595703125,"num":5,"y":691237.375,"x":193028.0625,"label":"Spitalstrasse 5 &lt;b&gt;6460 Altdorf UR&lt;/b&gt;"}},{"id":924767,"weight":1,"attrs":{"origin":"address","geom_quadindex":"030212002101011202230","zoomlevel":10,"featureId":"236622_0","lon":8.63598346710205,"detail":"spitalstrasse 6 6460 altdorf ur 1201 altdorf _ur_ ch ur","rank":7,"geom_st_box2d":"BOX(691261.182842758 193103.881010631,691261.182842758 193103.881010631)","lat":46.882789611816406,"num":6,"y":691261.1875,"x":193103.875,"label":"Spitalstrasse 6 &lt;b&gt;6460 Altdorf UR&lt;/b&gt;"}},{"id":924768,"weight":1,"attrs":{"origin":"address","geom_quadindex":"030212002101023311000","zoomlevel":10,"featureId":"236626_0","lon":8.635519981384277,"detail":"spitalstrasse 7 6460 altdorf ur 1201 altdorf _ur_ ch ur","rank":7,"geom_st_box2d":"BOX(691227.107433559 193022.142019518,691227.107433559 193022.142019518)","lat":46.882057189941406,"num":7,"y":691227.125,"x":193022.140625,"label":"Spitalstrasse 7 &lt;b&gt;6460 Altdorf UR&lt;/b&gt;"}},{"id":924769,"weight":1,"attrs":{"origin":"address","geom_quadindex":"030212002101012032200","zoomlevel":10,"featureId":"190106733_0","lon":8.635674476623535,"detail":"spitalstrasse 8a 6460 altdorf ur 1201 altdorf _ur_ ch ur","rank":7,"geom_st_box2d":"BOX(691237.945518502 193082.547779476,691237.945518502 193082.547779476)","lat":46.882598876953125,"num":8,"y":691237.9375,"x":193082.546875,"label":"Spitalstrasse 8a &lt;b&gt;6460 Altdorf UR&lt;/b&gt;"}},{"id":924770,"weight":1,"attrs":{"origin":"address","geom_quadindex":"030212002101012021020","zoomlevel":10,"featureId":"190106734_0","lon":8.635625839233398,"detail":"spitalstrasse 8b 6460 altdorf ur 1201 altdorf _ur_ ch ur","rank":7,"geom_st_box2d":"BOX(691234.222531663 193087.118762732,691234.222531663 193087.118762732)","lat":46.88264083862305,"num":8,"y":691234.25,"x":193087.125,"label":"Spitalstrasse 8b &lt;b&gt;6460 Altdorf UR&lt;/b&gt;"}},{"id":924771,"weight":1,"attrs":{"origin":"address","geom_quadindex":"030212002101001332123","zoomlevel":10,"featureId":"190195064_0","lon":8.635515213012695,"detail":"spitalstrasse 8c 6460 altdorf ur 1201 altdorf _ur_ ch ur","rank":7,"geom_st_box2d":"BOX(691225.56956236 193097.739724103,691225.56956236 193097.739724103)","lat":46.88274002075195,"num":8,"y":691225.5625,"x":193097.734375,"label":"Spitalstrasse 8c &lt;b&gt;6460 Altdorf UR&lt;/b&gt;"}},{"id":924772,"weight":1,"attrs":{"origin":"address","geom_quadindex":"030212002101001303233","zoomlevel":10,"featureId":"190523688_0","lon":8.635457038879395,"detail":"spitalstrasse 8d 6460 altdorf ur 1201 altdorf _ur_ ch ur","rank":7,"geom_st_box2d":"BOX(691221.095579422 193103.134705933,691221.095579422 193103.134705933)","lat":46.88278579711914,"num":8,"y":691221.125,"x":193103.140625,"label":"Spitalstrasse 8d &lt;b&gt;6460 Altdorf UR&lt;/b&gt;"}},{"id":924773,"weight":1,"attrs":{"origin":"address","geom_quadindex":"030212002101201002111","zoomlevel":10,"featureId":"236624_0","lon":8.63521957397461,"detail":"spitalstrasse 9 6460 altdorf ur 1201 altdorf _ur_ ch ur","rank":7,"geom_st_box2d":"BOX(691204.471038473 193003.732653435,691204.471038473 193003.732653435)","lat":46.88189697265625,"num":9,"y":691204.5,"x":193003.734375,"label":"Spitalstrasse 9 &lt;b&gt;6460 Altdorf UR&lt;/b&gt;"}},{"id":924774,"weight":1,"attrs":{"origin":"address","geom_quadindex":"030212002101003323110","zoomlevel":10,"featureId":"190106731_0","lon":8.635466575622559,"detail":"spitalstrasse 10a 6460 altdorf ur 1201 altdorf _ur_ ch ur","rank":7,"geom_st_box2d":"BOX(691222.326951954 193069.926265295,691222.326951954 193069.926265295)","lat":46.88248825073242,"num":10,"y":691222.3125,"x":193069.921875,"label":"Spitalstrasse 10a &lt;b&gt;6460 Altdorf UR&lt;/b&gt;"}},{"id":924775,"weight":1,"attrs":{"origin":"address","geom_quadindex":"030212002101003302303","zoomlevel":10,"featureId":"190106732_0","lon":8.635416030883789,"detail":"spitalstrasse 10b 6460 altdorf ur 1201 altdorf _ur_ ch ur","rank":7,"geom_st_box2d":"BOX(691218.39896652 193074.69324866,691218.39896652 193074.69324866)","lat":46.882530212402344,"num":10,"y":691218.375,"x":193074.6875,"label":"Spitalstrasse 10b &lt;b&gt;6460 Altdorf UR&lt;/b&gt;"}},{"id":924776,"weight":1,"attrs":{"origin":"address","geom_quadindex":"030212002101003030230","zoomlevel":10,"featureId":"190097282_0","lon":8.63530158996582,"detail":"spitalstrasse 10c 6460 altdorf ur 1201 altdorf _ur_ ch ur","rank":7,"geom_st_box2d":"BOX(691209.527000507 193085.375212795,691209.527000507 193085.375212795)","lat":46.88262939453125,"num":10,"y":691209.5,"x":193085.375,"label":"Spitalstrasse 10c &lt;b&gt;6460 Altdorf UR&lt;/b&gt;"}},{"id":925037,"weight":1,"attrs":{"origin":"address","geom_quadindex":"030212002101003003212","zoomlevel":10,"featureId":"190079603_0","lon":8.635254859924316,"detail":"spitalstrasse 10d 6460 altdorf ur 1201 altdorf _ur_ ch ur","rank":7,"geom_st_box2d":"BOX(691205.908014264 193089.744198061,691205.908014264 193089.744198061)","lat":46.882667541503906,"num":10,"y":691205.9375,"x":193089.75,"label":"Spitalstrasse 10d &lt;b&gt;6460 Altdorf UR&lt;/b&gt;"}},{"id":925039,"weight":1,"attrs":{"origin":"address","geom_quadindex":"030212002101021021300","zoomlevel":10,"featureId":"190106729_0","lon":8.635260581970215,"detail":"spitalstrasse 12a 6460 altdorf ur 1201 altdorf _ur_ ch ur","rank":7,"geom_st_box2d":"BOX(691206.789387409 193056.993754506,691206.789387409 193056.993754506)","lat":46.88237380981445,"num":12,"y":691206.8125,"x":193057.0,"label":"Spitalstrasse 12a &lt;b&gt;6460 Altdorf UR&lt;/b&gt;"}},{"id":925040,"weight":1,"attrs":{"origin":"address","geom_quadindex":"030212002101021002120","zoomlevel":10,"featureId":"190106730_0","lon":8.635212898254395,"detail":"spitalstrasse 12b 6460 altdorf ur 1201 altdorf _ur_ ch ur","rank":7,"geom_st_box2d":"BOX(691203.082401654 193061.45173956,691203.082401654 193061.45173956)","lat":46.882415771484375,"num":12,"y":691203.0625,"x":193061.453125,"label":"Spitalstrasse 12b &lt;b&gt;6460 Altdorf UR&lt;/b&gt;"}},{"id":925041,"weight":1,"attrs":{"origin":"address","geom_quadindex":"030212002101002330020","zoomlevel":10,"featureId":"190074601_0","lon":8.635096549987793,"detail":"spitalstrasse 12c 6460 altdorf ur 1201 altdorf _ur_ ch ur","rank":7,"geom_st_box2d":"BOX(691194.077434942 193072.398701435,691194.077434942 193072.398701435)","lat":46.88251495361328,"num":12,"y":691194.0625,"x":193072.40625,"label":"Spitalstrasse 12c &lt;b&gt;6460 Altdorf UR&lt;/b&gt;"}},{"id":925042,"weight":1,"attrs":{"origin":"address","geom_quadindex":"030212002101002303000","zoomlevel":10,"featureId":"190044888_0","lon":8.635048866271973,"detail":"spitalstrasse 12d 6460 altdorf ur 1201 altdorf _ur_ ch ur","rank":7,"geom_st_box2d":"BOX(691190.370448209 193076.944685148,691190.370448209 193076.944685148)","lat":46.8825569152832,"num":12,"y":691190.375,"x":193076.9375,"label":"Spitalstrasse 12d &lt;b&gt;6460 Altdorf UR&lt;/b&gt;"}},{"id":925043,"weight":1,"attrs":{"origin":"address","geom_quadindex":"030212002101002030112","zoomlevel":10,"featureId":"190070371_0","lon":8.6349458694458,"detail":"spitalstrasse 12e 6460 altdorf ur 1201 altdorf _ur_ ch ur","rank":7,"geom_st_box2d":"BOX(691182.353465686 193087.72663358,691182.353465686 193087.72663358)","lat":46.882652282714844,"num":12,"y":691182.375,"x":193087.734375,"label":"Spitalstrasse 12e &lt;b&gt;6460 Altdorf UR&lt;/b&gt;"}},{"id":925044,"weight":1,"attrs":{"origin":"address","geom_quadindex":"030212002101002012021","zoomlevel":10,"featureId":"190070370_0","lon":8.63491439819336,"detail":"spitalstrasse 12f 6460 altdorf ur 1201 altdorf _ur_ ch ur","rank":7,"geom_st_box2d":"BOX(691179.882474738 193090.74262309,691179.882474738 193090.74262309)","lat":46.88268280029297,"num":12,"y":691179.875,"x":193090.75,"label":"Spitalstrasse 12f &lt;b&gt;6460 Altdorf UR&lt;/b&gt;"}},{"id":925045,"weight":1,"attrs":{"origin":"address","geom_quadindex":"030212002100130113221","zoomlevel":10,"featureId":"236625_0","lon":8.634383201599121,"detail":"spitalstrasse 14 6460 altdorf ur 1201 altdorf _ur_ ch ur","rank":7,"geom_st_box2d":"BOX(691139.862567955 193059.766840486,691139.862567955 193059.766840486)","lat":46.882408142089844,"num":14,"y":691139.875,"x":193059.765625,"label":"Spitalstrasse 14 &lt;b&gt;6460 Altdorf UR&lt;/b&gt;"}},{"id":925046,"weight":1,"attrs":{"origin":"address","geom_quadindex":"030212002101020321010","zoomlevel":10,"featureId":"190065449_0","lon":8.635052680969238,"detail":"spitalstrasse 14a 6460 altdorf ur 1201 altdorf _ur_ ch ur","rank":7,"geom_st_box2d":"BOX(691191.165823671 193044.105243727,691191.165823671 193044.105243727)","lat":46.882259368896484,"num":14,"y":691191.1875,"x":193044.109375,"label":"Spitalstrasse 14a &lt;b&gt;6460 Altdorf UR&lt;/b&gt;"}},{"id":925047,"weight":1,"attrs":{"origin":"address","geom_quadindex":"030212002101020300221","zoomlevel":10,"featureId":"190065447_0","lon":8.635004997253418,"detail":"spitalstrasse 14b 6460 altdorf ur 1201 altdorf _ur_ ch ur","rank":7,"geom_st_box2d":"BOX(691187.457836907 193048.651227312,691187.457836907 193048.651227312)","lat":46.882301330566406,"num":14,"y":691187.4375,"x":193048.65625,"label":"Spitalstrasse 14b &lt;b&gt;6460 Altdorf UR&lt;/b&gt;"}},{"id":925048,"weight":1,"attrs":{"origin":"address","geom_quadindex":"030212002101020003332","zoomlevel":10,"featureId":"190061263_0","lon":8.634889602661133,"detail":"spitalstrasse 14c 6460 altdorf ur 1201 altdorf _ur_ ch ur","rank":7,"geom_st_box2d":"BOX(691178.497870474 193059.509190081,691178.497870474 193059.509190081)","lat":46.88240051269531,"num":14,"y":691178.5,"x":193059.515625,"label":"Spitalstrasse 14c &lt;b&gt;6460 Altdorf UR&lt;/b&gt;"}},{"id":925049,"weight":1,"attrs":{"origin":"address","geom_quadindex":"030212002101020000312","zoomlevel":10,"featureId":"190061261_0","lon":8.634842872619629,"detail":"spitalstrasse 14d 6460 altdorf ur 1201 altdorf _ur_ ch ur","rank":7,"geom_st_box2d":"BOX(691174.877883222 193063.967173902,691174.877883222 193063.967173902)","lat":46.882442474365234,"num":14,"y":691174.875,"x":193063.96875,"label":"Spitalstrasse 14d &lt;b&gt;6460 Altdorf UR&lt;/b&gt;"}},{"id":925050,"weight":1,"attrs":{"origin":"address","geom_quadindex":"030212002100113312030","zoomlevel":10,"featureId":"190061259_0","lon":8.634725570678711,"detail":"spitalstrasse 14e 6460 altdorf ur 1201 altdorf _ur_ ch ur","rank":7,"geom_st_box2d":"BOX(691165.723904552 193076.167117116,691165.723904552 193076.167117116)","lat":46.88255310058594,"num":14,"y":691165.75,"x":193076.171875,"label":"Spitalstrasse 14e &lt;b&gt;6460 Altdorf UR&lt;/b&gt;"}},{"id":925051,"weight":1,"attrs":{"origin":"address","geom_quadindex":"030212002100113301301","zoomlevel":10,"featureId":"190061260_0","lon":8.634695053100586,"detail":"spitalstrasse 14f 6460 altdorf ur 1201 altdorf _ur_ ch ur","rank":7,"geom_st_box2d":"BOX(691163.356913251 193079.055107133,691163.356913251 193079.055107133)","lat":46.8825798034668,"num":14,"y":691163.375,"x":193079.0625,"label":"Spitalstrasse 14f &lt;b&gt;6460 Altdorf UR&lt;/b&gt;"}},{"id":925052,"weight":1,"attrs":{"origin":"address","geom_quadindex":"030212002100133311312","zoomlevel":10,"featureId":"236627_0","lon":8.634785652160645,"detail":"spitalstrasse 16 6460 altdorf ur 1201 altdorf _ur_ ch ur","rank":7,"geom_st_box2d":"BOX(691171.151471095 193020.099999744,691171.151471095 193020.099999744)","lat":46.88204574584961,"num":16,"y":691171.125,"x":193020.09375,"label":"Spitalstrasse 16 &lt;b&gt;6460 Altdorf UR&lt;/b&gt;"}}]}</v>
      </c>
      <c r="M304" s="2" t="str">
        <f t="shared" si="41"/>
        <v>691431.375</v>
      </c>
      <c r="N304" s="2" t="str">
        <f t="shared" si="42"/>
        <v>193107.390625</v>
      </c>
      <c r="O304" s="2" t="str">
        <f t="shared" si="43"/>
        <v>8.638216972351074</v>
      </c>
      <c r="P304" s="2" t="str">
        <f t="shared" si="44"/>
        <v>46.88279724121094</v>
      </c>
      <c r="Q304" s="8" t="str">
        <f t="shared" si="45"/>
        <v>Karte</v>
      </c>
      <c r="R304" s="2" t="str">
        <f t="shared" si="46"/>
        <v>uU mehrere Adressen</v>
      </c>
    </row>
    <row r="305" spans="1:18" x14ac:dyDescent="0.2">
      <c r="A305" s="3" t="s">
        <v>1314</v>
      </c>
      <c r="B305" s="3" t="s">
        <v>1315</v>
      </c>
      <c r="C305" s="3" t="s">
        <v>40</v>
      </c>
      <c r="D305" s="3" t="s">
        <v>21</v>
      </c>
      <c r="E305" s="3" t="s">
        <v>1316</v>
      </c>
      <c r="F305" s="3" t="s">
        <v>283</v>
      </c>
      <c r="G305" s="3" t="s">
        <v>397</v>
      </c>
      <c r="H305" s="3" t="s">
        <v>398</v>
      </c>
      <c r="I305" s="3" t="s">
        <v>85</v>
      </c>
      <c r="J305" s="3" t="s">
        <v>27</v>
      </c>
      <c r="K305" s="1" t="str">
        <f t="shared" si="39"/>
        <v>Brauerstrasse 17 Winterthur</v>
      </c>
      <c r="L305" s="2" t="str">
        <f t="shared" si="40"/>
        <v>{"results":[{"id":1163940,"weight":4,"attrs":{"origin":"address","geom_quadindex":"030010033332030103332","zoomlevel":10,"featureId":"3000209_0","lon":8.727720260620117,"detail":"brauerstrasse 17 8400 winterthur 230 winterthur ch zh","rank":7,"geom_st_box2d":"BOX(697111.211668006 262668.707703743,697111.211668006 262668.707703743)","lat":47.507591247558594,"num":17,"y":697111.1875,"x":262668.71875,"label":"Brauerstrasse 17 &lt;b&gt;8400 Winterthur&lt;/b&gt;"}},{"id":1163969,"weight":4,"attrs":{"origin":"address","geom_quadindex":"030010033332000331230","zoomlevel":10,"featureId":"210230748_0","lon":8.727025985717773,"detail":"brauerstrasse 17.1 8400 winterthur 230 winterthur ch zh","rank":7,"geom_st_box2d":"BOX(697058.254572415 262709.494626124,697058.254572415 262709.494626124)","lat":47.507965087890625,"num":171,"y":697058.25,"x":262709.5,"label":"Brauerstrasse 17.1 &lt;b&gt;8400 Winterthur&lt;/b&gt;"}}]}</v>
      </c>
      <c r="M305" s="2" t="str">
        <f t="shared" si="41"/>
        <v>697111.1875</v>
      </c>
      <c r="N305" s="2" t="str">
        <f t="shared" si="42"/>
        <v>262668.71875</v>
      </c>
      <c r="O305" s="2" t="str">
        <f t="shared" si="43"/>
        <v>8.727720260620117</v>
      </c>
      <c r="P305" s="2" t="str">
        <f t="shared" si="44"/>
        <v>47.507591247558594</v>
      </c>
      <c r="Q305" s="8" t="str">
        <f t="shared" si="45"/>
        <v>Karte</v>
      </c>
      <c r="R305" s="2" t="str">
        <f t="shared" si="46"/>
        <v>uU mehrere Adressen</v>
      </c>
    </row>
    <row r="306" spans="1:18" x14ac:dyDescent="0.2">
      <c r="A306" s="3" t="s">
        <v>1317</v>
      </c>
      <c r="B306" s="3" t="s">
        <v>19</v>
      </c>
      <c r="C306" s="3" t="s">
        <v>1318</v>
      </c>
      <c r="D306" s="3" t="s">
        <v>21</v>
      </c>
      <c r="E306" s="3" t="s">
        <v>22</v>
      </c>
      <c r="F306" s="3" t="s">
        <v>23</v>
      </c>
      <c r="G306" s="3" t="s">
        <v>24</v>
      </c>
      <c r="H306" s="3" t="s">
        <v>25</v>
      </c>
      <c r="I306" s="3" t="s">
        <v>26</v>
      </c>
      <c r="J306" s="3" t="s">
        <v>27</v>
      </c>
      <c r="K306" s="1" t="str">
        <f t="shared" si="39"/>
        <v>Vogelsang 84 Biel/Bienne</v>
      </c>
      <c r="L306" s="2" t="str">
        <f t="shared" si="40"/>
        <v>{"results":[{"id":1740170,"weight":6,"attrs":{"origin":"address","geom_quadindex":"021033002203203303312","zoomlevel":10,"featureId":"1754553_0","lon":7.244625091552734,"detail":"vogelsang 84 2502 biel/bienne 371 biel/bienne ch be","rank":7,"geom_st_box2d":"BOX(585284.963378605 221785.750107521,585284.963378605 221785.750107521)","lat":47.14688491821289,"num":84,"y":585284.9375,"x":221785.75,"label":"Vogelsang 84 &lt;b&gt;2502 Biel/Bienne&lt;/b&gt;"}}]}</v>
      </c>
      <c r="M306" s="2" t="str">
        <f t="shared" si="41"/>
        <v>585284.9375</v>
      </c>
      <c r="N306" s="2" t="str">
        <f t="shared" si="42"/>
        <v>221785.75</v>
      </c>
      <c r="O306" s="2" t="str">
        <f t="shared" si="43"/>
        <v>7.244625091552734</v>
      </c>
      <c r="P306" s="2" t="str">
        <f t="shared" si="44"/>
        <v>47.14688491821289</v>
      </c>
      <c r="Q306" s="8" t="str">
        <f t="shared" si="45"/>
        <v>Karte</v>
      </c>
      <c r="R306" s="2" t="str">
        <f t="shared" si="46"/>
        <v/>
      </c>
    </row>
    <row r="307" spans="1:18" x14ac:dyDescent="0.2">
      <c r="A307" s="3" t="s">
        <v>1319</v>
      </c>
      <c r="B307" s="3" t="s">
        <v>1320</v>
      </c>
      <c r="C307" s="3" t="s">
        <v>30</v>
      </c>
      <c r="D307" s="3" t="s">
        <v>21</v>
      </c>
      <c r="E307" s="3" t="s">
        <v>1321</v>
      </c>
      <c r="F307" s="3" t="s">
        <v>1322</v>
      </c>
      <c r="G307" s="3" t="s">
        <v>90</v>
      </c>
      <c r="H307" s="3" t="s">
        <v>91</v>
      </c>
      <c r="I307" s="3" t="s">
        <v>92</v>
      </c>
      <c r="J307" s="3" t="s">
        <v>27</v>
      </c>
      <c r="K307" s="1" t="str">
        <f t="shared" si="39"/>
        <v>Oristalstrasse 87A Liestal</v>
      </c>
      <c r="L307" s="2" t="str">
        <f t="shared" si="40"/>
        <v>{"results":[{"id":1168628,"weight":4,"attrs":{"origin":"address","geom_quadindex":"021101231102302020130","zoomlevel":10,"featureId":"2356326_0","lon":7.726266860961914,"detail":"oristalstrasse 87a 4410 liestal 2829 liestal ch bl","rank":7,"geom_st_box2d":"BOX(621682.615655818 258360.795712548,621682.615655818 258360.795712548)","lat":47.47566604614258,"num":87,"y":621682.625,"x":258360.796875,"label":"Oristalstrasse 87a &lt;b&gt;4410 Liestal&lt;/b&gt;"}}]}</v>
      </c>
      <c r="M307" s="2" t="str">
        <f t="shared" si="41"/>
        <v>621682.625</v>
      </c>
      <c r="N307" s="2" t="str">
        <f t="shared" si="42"/>
        <v>258360.796875</v>
      </c>
      <c r="O307" s="2" t="str">
        <f t="shared" si="43"/>
        <v>7.726266860961914</v>
      </c>
      <c r="P307" s="2" t="str">
        <f t="shared" si="44"/>
        <v>47.47566604614258</v>
      </c>
      <c r="Q307" s="8" t="str">
        <f t="shared" si="45"/>
        <v>Karte</v>
      </c>
      <c r="R307" s="2" t="str">
        <f t="shared" si="46"/>
        <v/>
      </c>
    </row>
    <row r="308" spans="1:18" x14ac:dyDescent="0.2">
      <c r="A308" s="3" t="s">
        <v>1323</v>
      </c>
      <c r="B308" s="3" t="s">
        <v>1324</v>
      </c>
      <c r="C308" s="3" t="s">
        <v>20</v>
      </c>
      <c r="D308" s="3" t="s">
        <v>21</v>
      </c>
      <c r="E308" s="3" t="s">
        <v>1325</v>
      </c>
      <c r="F308" s="3" t="s">
        <v>1326</v>
      </c>
      <c r="G308" s="3" t="s">
        <v>1327</v>
      </c>
      <c r="H308" s="3" t="s">
        <v>1328</v>
      </c>
      <c r="I308" s="3" t="s">
        <v>309</v>
      </c>
      <c r="J308" s="3" t="s">
        <v>27</v>
      </c>
      <c r="K308" s="1" t="str">
        <f t="shared" si="39"/>
        <v>Höhenweg 71 Unterägeri</v>
      </c>
      <c r="L308" s="2" t="str">
        <f t="shared" si="40"/>
        <v>{"results":[{"id":34559,"weight":4,"attrs":{"origin":"address","geom_quadindex":"030023112303220210201","zoomlevel":10,"featureId":"318095_0","lon":8.59124755859375,"detail":"hoehenweg 71 6314 unteraegeri 1709 unteraegeri ch zg","rank":7,"geom_st_box2d":"BOX(687429.846043698 221760.411440015,687429.846043698 221760.411440015)","lat":47.14104461669922,"num":71,"y":687429.875,"x":221760.40625,"label":"H\u00f6henweg 71 &lt;b&gt;6314 Unter\u00e4geri&lt;/b&gt;"}},{"id":34570,"weight":4,"attrs":{"origin":"address","geom_quadindex":"030023112302331130112","zoomlevel":10,"featureId":"190474688_0","lon":8.59108829498291,"detail":"hoehenweg 71.1 6314 unteraegeri 1709 unteraegeri ch zg","rank":7,"geom_st_box2d":"BOX(687417.592985196 221769.440494985,687417.592985196 221769.440494985)","lat":47.14112854003906,"num":711,"y":687417.5625,"x":221769.4375,"label":"H\u00f6henweg 71.1 &lt;b&gt;6314 Unter\u00e4geri&lt;/b&gt;"}},{"id":34571,"weight":4,"attrs":{"origin":"address","geom_quadindex":"030023112303202230023","zoomlevel":10,"featureId":"191794377_0","lon":8.591254234313965,"detail":"hoehenweg 71.2 6314 unteraegeri 1709 unteraegeri ch zg","rank":7,"geom_st_box2d":"BOX(687429.999824275 221782.999478615,687429.999824275 221782.999478615)","lat":47.1412467956543,"num":712,"y":687430.0,"x":221783.0,"label":"H\u00f6henweg 71.2 &lt;b&gt;6314 Unter\u00e4geri&lt;/b&gt;"}},{"id":34572,"weight":4,"attrs":{"origin":"address","geom_quadindex":"030023112303202323311","zoomlevel":10,"featureId":"191794372_0","lon":8.591431617736816,"detail":"hoehenweg 71.3 6314 unteraegeri 1709 unteraegeri ch zg","rank":7,"geom_st_box2d":"BOX(687443.512830812 221778.990428106,687443.512830812 221778.990428106)","lat":47.14120864868164,"num":713,"y":687443.5,"x":221778.984375,"label":"H\u00f6henweg 71.3 &lt;b&gt;6314 Unter\u00e4geri&lt;/b&gt;"}},{"id":34573,"weight":4,"attrs":{"origin":"address","geom_quadindex":"030023112302303323230","zoomlevel":10,"featureId":"191794373_0","lon":8.590245246887207,"detail":"hoehenweg 71.4 6314 unteraegeri 1709 unteraegeri ch zg","rank":7,"geom_st_box2d":"BOX(687353.553048069 221777.830702541,687353.553048069 221777.830702541)","lat":47.141212463378906,"num":714,"y":687353.5625,"x":221777.828125,"label":"H\u00f6henweg 71.4 &lt;b&gt;6314 Unter\u00e4geri&lt;/b&gt;"}},{"id":34574,"weight":4,"attrs":{"origin":"address","geom_quadindex":"030023112302303232033","zoomlevel":10,"featureId":"191794374_0","lon":8.590106010437012,"detail":"hoehenweg 71.5 6314 unteraegeri 1709 unteraegeri ch zg","rank":7,"geom_st_box2d":"BOX(687342.963053594 221779.450733301,687342.963053594 221779.450733301)","lat":47.14122772216797,"num":715,"y":687342.9375,"x":221779.453125,"label":"H\u00f6henweg 71.5 &lt;b&gt;6314 Unter\u00e4geri&lt;/b&gt;"}},{"id":34575,"weight":4,"attrs":{"origin":"address","geom_quadindex":"030023112303200212332","zoomlevel":10,"featureId":"191794375_0","lon":8.591290473937988,"detail":"hoehenweg 71.6 6314 unteraegeri 1709 unteraegeri ch zg","rank":7,"geom_st_box2d":"BOX(687432.282514987 221814.300525258,687432.282514987 221814.300525258)","lat":47.14152908325195,"num":716,"y":687432.3125,"x":221814.296875,"label":"H\u00f6henweg 71.6 &lt;b&gt;6314 Unter\u00e4geri&lt;/b&gt;"}}]}</v>
      </c>
      <c r="M308" s="2" t="str">
        <f t="shared" si="41"/>
        <v>687429.875</v>
      </c>
      <c r="N308" s="2" t="str">
        <f t="shared" si="42"/>
        <v>221760.40625</v>
      </c>
      <c r="O308" s="2" t="str">
        <f t="shared" si="43"/>
        <v>8.59124755859375</v>
      </c>
      <c r="P308" s="2" t="str">
        <f t="shared" si="44"/>
        <v>47.14104461669922</v>
      </c>
      <c r="Q308" s="8" t="str">
        <f t="shared" si="45"/>
        <v>Karte</v>
      </c>
      <c r="R308" s="2" t="str">
        <f t="shared" si="46"/>
        <v>uU mehrere Adressen</v>
      </c>
    </row>
    <row r="309" spans="1:18" x14ac:dyDescent="0.2">
      <c r="A309" s="3" t="s">
        <v>1329</v>
      </c>
      <c r="B309" s="3" t="s">
        <v>1324</v>
      </c>
      <c r="C309" s="3" t="s">
        <v>292</v>
      </c>
      <c r="D309" s="3" t="s">
        <v>21</v>
      </c>
      <c r="E309" s="3" t="s">
        <v>1325</v>
      </c>
      <c r="F309" s="3" t="s">
        <v>1326</v>
      </c>
      <c r="G309" s="3" t="s">
        <v>1327</v>
      </c>
      <c r="H309" s="3" t="s">
        <v>1328</v>
      </c>
      <c r="I309" s="3" t="s">
        <v>309</v>
      </c>
      <c r="J309" s="3" t="s">
        <v>27</v>
      </c>
      <c r="K309" s="1" t="str">
        <f t="shared" si="39"/>
        <v>Höhenweg 71 Unterägeri</v>
      </c>
      <c r="L309" s="2" t="str">
        <f t="shared" si="40"/>
        <v>{"results":[{"id":34559,"weight":4,"attrs":{"origin":"address","geom_quadindex":"030023112303220210201","zoomlevel":10,"featureId":"318095_0","lon":8.59124755859375,"detail":"hoehenweg 71 6314 unteraegeri 1709 unteraegeri ch zg","rank":7,"geom_st_box2d":"BOX(687429.846043698 221760.411440015,687429.846043698 221760.411440015)","lat":47.14104461669922,"num":71,"y":687429.875,"x":221760.40625,"label":"H\u00f6henweg 71 &lt;b&gt;6314 Unter\u00e4geri&lt;/b&gt;"}},{"id":34570,"weight":4,"attrs":{"origin":"address","geom_quadindex":"030023112302331130112","zoomlevel":10,"featureId":"190474688_0","lon":8.59108829498291,"detail":"hoehenweg 71.1 6314 unteraegeri 1709 unteraegeri ch zg","rank":7,"geom_st_box2d":"BOX(687417.592985196 221769.440494985,687417.592985196 221769.440494985)","lat":47.14112854003906,"num":711,"y":687417.5625,"x":221769.4375,"label":"H\u00f6henweg 71.1 &lt;b&gt;6314 Unter\u00e4geri&lt;/b&gt;"}},{"id":34571,"weight":4,"attrs":{"origin":"address","geom_quadindex":"030023112303202230023","zoomlevel":10,"featureId":"191794377_0","lon":8.591254234313965,"detail":"hoehenweg 71.2 6314 unteraegeri 1709 unteraegeri ch zg","rank":7,"geom_st_box2d":"BOX(687429.999824275 221782.999478615,687429.999824275 221782.999478615)","lat":47.1412467956543,"num":712,"y":687430.0,"x":221783.0,"label":"H\u00f6henweg 71.2 &lt;b&gt;6314 Unter\u00e4geri&lt;/b&gt;"}},{"id":34572,"weight":4,"attrs":{"origin":"address","geom_quadindex":"030023112303202323311","zoomlevel":10,"featureId":"191794372_0","lon":8.591431617736816,"detail":"hoehenweg 71.3 6314 unteraegeri 1709 unteraegeri ch zg","rank":7,"geom_st_box2d":"BOX(687443.512830812 221778.990428106,687443.512830812 221778.990428106)","lat":47.14120864868164,"num":713,"y":687443.5,"x":221778.984375,"label":"H\u00f6henweg 71.3 &lt;b&gt;6314 Unter\u00e4geri&lt;/b&gt;"}},{"id":34573,"weight":4,"attrs":{"origin":"address","geom_quadindex":"030023112302303323230","zoomlevel":10,"featureId":"191794373_0","lon":8.590245246887207,"detail":"hoehenweg 71.4 6314 unteraegeri 1709 unteraegeri ch zg","rank":7,"geom_st_box2d":"BOX(687353.553048069 221777.830702541,687353.553048069 221777.830702541)","lat":47.141212463378906,"num":714,"y":687353.5625,"x":221777.828125,"label":"H\u00f6henweg 71.4 &lt;b&gt;6314 Unter\u00e4geri&lt;/b&gt;"}},{"id":34574,"weight":4,"attrs":{"origin":"address","geom_quadindex":"030023112302303232033","zoomlevel":10,"featureId":"191794374_0","lon":8.590106010437012,"detail":"hoehenweg 71.5 6314 unteraegeri 1709 unteraegeri ch zg","rank":7,"geom_st_box2d":"BOX(687342.963053594 221779.450733301,687342.963053594 221779.450733301)","lat":47.14122772216797,"num":715,"y":687342.9375,"x":221779.453125,"label":"H\u00f6henweg 71.5 &lt;b&gt;6314 Unter\u00e4geri&lt;/b&gt;"}},{"id":34575,"weight":4,"attrs":{"origin":"address","geom_quadindex":"030023112303200212332","zoomlevel":10,"featureId":"191794375_0","lon":8.591290473937988,"detail":"hoehenweg 71.6 6314 unteraegeri 1709 unteraegeri ch zg","rank":7,"geom_st_box2d":"BOX(687432.282514987 221814.300525258,687432.282514987 221814.300525258)","lat":47.14152908325195,"num":716,"y":687432.3125,"x":221814.296875,"label":"H\u00f6henweg 71.6 &lt;b&gt;6314 Unter\u00e4geri&lt;/b&gt;"}}]}</v>
      </c>
      <c r="M309" s="2" t="str">
        <f t="shared" si="41"/>
        <v>687429.875</v>
      </c>
      <c r="N309" s="2" t="str">
        <f t="shared" si="42"/>
        <v>221760.40625</v>
      </c>
      <c r="O309" s="2" t="str">
        <f t="shared" si="43"/>
        <v>8.59124755859375</v>
      </c>
      <c r="P309" s="2" t="str">
        <f t="shared" si="44"/>
        <v>47.14104461669922</v>
      </c>
      <c r="Q309" s="8" t="str">
        <f t="shared" si="45"/>
        <v>Karte</v>
      </c>
      <c r="R309" s="2" t="str">
        <f t="shared" si="46"/>
        <v>uU mehrere Adressen</v>
      </c>
    </row>
    <row r="310" spans="1:18" x14ac:dyDescent="0.2">
      <c r="A310" s="3" t="s">
        <v>1330</v>
      </c>
      <c r="B310" s="3" t="s">
        <v>260</v>
      </c>
      <c r="C310" s="3" t="s">
        <v>292</v>
      </c>
      <c r="D310" s="3" t="s">
        <v>21</v>
      </c>
      <c r="E310" s="3" t="s">
        <v>261</v>
      </c>
      <c r="F310" s="3" t="s">
        <v>262</v>
      </c>
      <c r="G310" s="3" t="s">
        <v>263</v>
      </c>
      <c r="H310" s="3" t="s">
        <v>135</v>
      </c>
      <c r="I310" s="3" t="s">
        <v>26</v>
      </c>
      <c r="J310" s="3" t="s">
        <v>27</v>
      </c>
      <c r="K310" s="1" t="str">
        <f t="shared" si="39"/>
        <v>Schänzlihalde 11 Bern</v>
      </c>
      <c r="L310" s="2" t="str">
        <f t="shared" si="40"/>
        <v>{"results":[{"id":1277450,"weight":4,"attrs":{"origin":"address","geom_quadindex":"021300202013220311032","zoomlevel":10,"featureId":"1239253_0","lon":7.448222637176514,"detail":"schaenzlihalde 11 3013 bern 351 bern ch be","rank":7,"geom_st_box2d":"BOX(600729.981539387 200198.472345431,600729.981539387 200198.472345431)","lat":46.9528694152832,"num":11,"y":600730.0,"x":200198.46875,"label":"Sch\u00e4nzlihalde 11 &lt;b&gt;3013 Bern&lt;/b&gt;"}}]}</v>
      </c>
      <c r="M310" s="2" t="str">
        <f t="shared" si="41"/>
        <v>600730.0</v>
      </c>
      <c r="N310" s="2" t="str">
        <f t="shared" si="42"/>
        <v>200198.46875</v>
      </c>
      <c r="O310" s="2" t="str">
        <f t="shared" si="43"/>
        <v>7.448222637176514</v>
      </c>
      <c r="P310" s="2" t="str">
        <f t="shared" si="44"/>
        <v>46.9528694152832</v>
      </c>
      <c r="Q310" s="8" t="str">
        <f t="shared" si="45"/>
        <v>Karte</v>
      </c>
      <c r="R310" s="2" t="str">
        <f t="shared" si="46"/>
        <v/>
      </c>
    </row>
    <row r="311" spans="1:18" x14ac:dyDescent="0.2">
      <c r="A311" s="3" t="s">
        <v>1331</v>
      </c>
      <c r="B311" s="3" t="s">
        <v>260</v>
      </c>
      <c r="C311" s="3" t="s">
        <v>1332</v>
      </c>
      <c r="D311" s="3" t="s">
        <v>21</v>
      </c>
      <c r="E311" s="3" t="s">
        <v>261</v>
      </c>
      <c r="F311" s="3" t="s">
        <v>262</v>
      </c>
      <c r="G311" s="3" t="s">
        <v>263</v>
      </c>
      <c r="H311" s="3" t="s">
        <v>135</v>
      </c>
      <c r="I311" s="3" t="s">
        <v>26</v>
      </c>
      <c r="J311" s="3" t="s">
        <v>27</v>
      </c>
      <c r="K311" s="1" t="str">
        <f t="shared" si="39"/>
        <v>Schänzlihalde 11 Bern</v>
      </c>
      <c r="L311" s="2" t="str">
        <f t="shared" si="40"/>
        <v>{"results":[{"id":1277450,"weight":4,"attrs":{"origin":"address","geom_quadindex":"021300202013220311032","zoomlevel":10,"featureId":"1239253_0","lon":7.448222637176514,"detail":"schaenzlihalde 11 3013 bern 351 bern ch be","rank":7,"geom_st_box2d":"BOX(600729.981539387 200198.472345431,600729.981539387 200198.472345431)","lat":46.9528694152832,"num":11,"y":600730.0,"x":200198.46875,"label":"Sch\u00e4nzlihalde 11 &lt;b&gt;3013 Bern&lt;/b&gt;"}}]}</v>
      </c>
      <c r="M311" s="2" t="str">
        <f t="shared" si="41"/>
        <v>600730.0</v>
      </c>
      <c r="N311" s="2" t="str">
        <f t="shared" si="42"/>
        <v>200198.46875</v>
      </c>
      <c r="O311" s="2" t="str">
        <f t="shared" si="43"/>
        <v>7.448222637176514</v>
      </c>
      <c r="P311" s="2" t="str">
        <f t="shared" si="44"/>
        <v>46.9528694152832</v>
      </c>
      <c r="Q311" s="8" t="str">
        <f t="shared" si="45"/>
        <v>Karte</v>
      </c>
      <c r="R311" s="2" t="str">
        <f t="shared" si="46"/>
        <v/>
      </c>
    </row>
    <row r="312" spans="1:18" x14ac:dyDescent="0.2">
      <c r="A312" s="3" t="s">
        <v>1333</v>
      </c>
      <c r="B312" s="3" t="s">
        <v>1334</v>
      </c>
      <c r="C312" s="3" t="s">
        <v>292</v>
      </c>
      <c r="D312" s="3" t="s">
        <v>21</v>
      </c>
      <c r="E312" s="3" t="s">
        <v>1335</v>
      </c>
      <c r="F312" s="3" t="s">
        <v>742</v>
      </c>
      <c r="G312" s="3" t="s">
        <v>1077</v>
      </c>
      <c r="H312" s="3" t="s">
        <v>1078</v>
      </c>
      <c r="I312" s="3" t="s">
        <v>130</v>
      </c>
      <c r="J312" s="3" t="s">
        <v>27</v>
      </c>
      <c r="K312" s="1" t="str">
        <f t="shared" si="39"/>
        <v>Brückenstrasse 9 Kreuzlingen</v>
      </c>
      <c r="L312" s="2" t="str">
        <f t="shared" si="40"/>
        <v>{"results":[{"id":2244107,"weight":4,"attrs":{"origin":"address","geom_quadindex":"012322121232120303322","zoomlevel":10,"featureId":"3160465_0","lon":9.168859481811523,"detail":"brueckenstrasse 9 8280 kreuzlingen 4671 kreuzlingen ch tg","rank":7,"geom_st_box2d":"BOX(729981.39131926 279528.970404279,729981.39131926 279528.970404279)","lat":47.653507232666016,"num":9,"y":729981.375,"x":279528.96875,"label":"Br\u00fcckenstrasse 9 &lt;b&gt;8280 Kreuzlingen&lt;/b&gt;"}}]}</v>
      </c>
      <c r="M312" s="2" t="str">
        <f t="shared" si="41"/>
        <v>729981.375</v>
      </c>
      <c r="N312" s="2" t="str">
        <f t="shared" si="42"/>
        <v>279528.96875</v>
      </c>
      <c r="O312" s="2" t="str">
        <f t="shared" si="43"/>
        <v>9.168859481811523</v>
      </c>
      <c r="P312" s="2" t="str">
        <f t="shared" si="44"/>
        <v>47.653507232666016</v>
      </c>
      <c r="Q312" s="8" t="str">
        <f t="shared" si="45"/>
        <v>Karte</v>
      </c>
      <c r="R312" s="2" t="str">
        <f t="shared" si="46"/>
        <v/>
      </c>
    </row>
    <row r="313" spans="1:18" x14ac:dyDescent="0.2">
      <c r="A313" s="3" t="s">
        <v>1336</v>
      </c>
      <c r="B313" s="3" t="s">
        <v>1334</v>
      </c>
      <c r="C313" s="3" t="s">
        <v>20</v>
      </c>
      <c r="D313" s="3" t="s">
        <v>21</v>
      </c>
      <c r="E313" s="3" t="s">
        <v>1335</v>
      </c>
      <c r="F313" s="3" t="s">
        <v>742</v>
      </c>
      <c r="G313" s="3" t="s">
        <v>1077</v>
      </c>
      <c r="H313" s="3" t="s">
        <v>1078</v>
      </c>
      <c r="I313" s="3" t="s">
        <v>130</v>
      </c>
      <c r="J313" s="3" t="s">
        <v>27</v>
      </c>
      <c r="K313" s="1" t="str">
        <f t="shared" si="39"/>
        <v>Brückenstrasse 9 Kreuzlingen</v>
      </c>
      <c r="L313" s="2" t="str">
        <f t="shared" si="40"/>
        <v>{"results":[{"id":2244107,"weight":4,"attrs":{"origin":"address","geom_quadindex":"012322121232120303322","zoomlevel":10,"featureId":"3160465_0","lon":9.168859481811523,"detail":"brueckenstrasse 9 8280 kreuzlingen 4671 kreuzlingen ch tg","rank":7,"geom_st_box2d":"BOX(729981.39131926 279528.970404279,729981.39131926 279528.970404279)","lat":47.653507232666016,"num":9,"y":729981.375,"x":279528.96875,"label":"Br\u00fcckenstrasse 9 &lt;b&gt;8280 Kreuzlingen&lt;/b&gt;"}}]}</v>
      </c>
      <c r="M313" s="2" t="str">
        <f t="shared" si="41"/>
        <v>729981.375</v>
      </c>
      <c r="N313" s="2" t="str">
        <f t="shared" si="42"/>
        <v>279528.96875</v>
      </c>
      <c r="O313" s="2" t="str">
        <f t="shared" si="43"/>
        <v>9.168859481811523</v>
      </c>
      <c r="P313" s="2" t="str">
        <f t="shared" si="44"/>
        <v>47.653507232666016</v>
      </c>
      <c r="Q313" s="8" t="str">
        <f t="shared" si="45"/>
        <v>Karte</v>
      </c>
      <c r="R313" s="2" t="str">
        <f t="shared" si="46"/>
        <v/>
      </c>
    </row>
    <row r="314" spans="1:18" x14ac:dyDescent="0.2">
      <c r="A314" s="3" t="s">
        <v>1337</v>
      </c>
      <c r="B314" s="3" t="s">
        <v>614</v>
      </c>
      <c r="C314" s="3" t="s">
        <v>156</v>
      </c>
      <c r="D314" s="3" t="s">
        <v>21</v>
      </c>
      <c r="E314" s="3" t="s">
        <v>615</v>
      </c>
      <c r="F314" s="3" t="s">
        <v>384</v>
      </c>
      <c r="G314" s="3" t="s">
        <v>616</v>
      </c>
      <c r="H314" s="3" t="s">
        <v>617</v>
      </c>
      <c r="I314" s="3" t="s">
        <v>161</v>
      </c>
      <c r="J314" s="3" t="s">
        <v>27</v>
      </c>
      <c r="K314" s="1" t="str">
        <f t="shared" si="39"/>
        <v>Via Arona 34 St. Moritz</v>
      </c>
      <c r="L314" s="2" t="str">
        <f t="shared" si="40"/>
        <v>{"results":[{"id":1880602,"weight":7,"attrs":{"origin":"address","geom_quadindex":"031222230221112312210","zoomlevel":10,"featureId":"1193401_0","lon":9.838174819946289,"detail":"via arona 34 7500 st. moritz 3787 st. moritz ch gr","rank":7,"geom_st_box2d":"BOX(784183.213677228 152294.14256025,784183.213677228 152294.14256025)","lat":46.49660873413086,"num":34,"y":784183.1875,"x":152294.140625,"label":"Via Arona 34 &lt;b&gt;7500 St. Moritz&lt;/b&gt;"}}]}</v>
      </c>
      <c r="M314" s="2" t="str">
        <f t="shared" si="41"/>
        <v>784183.1875</v>
      </c>
      <c r="N314" s="2" t="str">
        <f t="shared" si="42"/>
        <v>152294.140625</v>
      </c>
      <c r="O314" s="2" t="str">
        <f t="shared" si="43"/>
        <v>9.838174819946289</v>
      </c>
      <c r="P314" s="2" t="str">
        <f t="shared" si="44"/>
        <v>46.49660873413086</v>
      </c>
      <c r="Q314" s="8" t="str">
        <f t="shared" si="45"/>
        <v>Karte</v>
      </c>
      <c r="R314" s="2" t="str">
        <f t="shared" si="46"/>
        <v/>
      </c>
    </row>
    <row r="315" spans="1:18" x14ac:dyDescent="0.2">
      <c r="A315" s="3" t="s">
        <v>1338</v>
      </c>
      <c r="B315" s="3" t="s">
        <v>692</v>
      </c>
      <c r="C315" s="3" t="s">
        <v>20</v>
      </c>
      <c r="D315" s="3" t="s">
        <v>21</v>
      </c>
      <c r="E315" s="3" t="s">
        <v>693</v>
      </c>
      <c r="F315" s="3" t="s">
        <v>694</v>
      </c>
      <c r="G315" s="3" t="s">
        <v>83</v>
      </c>
      <c r="H315" s="3" t="s">
        <v>84</v>
      </c>
      <c r="I315" s="3" t="s">
        <v>85</v>
      </c>
      <c r="J315" s="3" t="s">
        <v>27</v>
      </c>
      <c r="K315" s="1" t="str">
        <f t="shared" si="39"/>
        <v>Witellikerstrasse 40 Zürich</v>
      </c>
      <c r="L315" s="2" t="str">
        <f t="shared" si="40"/>
        <v>{"results":[{"id":291257,"weight":4,"attrs":{"origin":"address","geom_quadindex":"030003303130112020203","zoomlevel":10,"featureId":"2369667_0","lon":8.576312065124512,"detail":"witellikerstrasse 40 8008 zuerich 261 zuerich ch zh","rank":7,"geom_st_box2d":"BOX(685957.98595404 245117.299702222,685957.98595404 245117.299702222)","lat":47.35129928588867,"num":40,"y":685958.0,"x":245117.296875,"label":"Witellikerstrasse 40 &lt;b&gt;8008 Z\u00fcrich&lt;/b&gt;"}},{"id":291258,"weight":2,"attrs":{"origin":"address","geom_quadindex":"030003303130110010213","zoomlevel":10,"featureId":"302010734_0","lon":8.576424598693848,"detail":"witellikerstrasse 40a 8008 zuerich 261 zuerich ch zh","rank":7,"geom_st_box2d":"BOX(685965.942689721 245153.817685237,685965.942689721 245153.817685237)","lat":47.351627349853516,"num":40,"y":685965.9375,"x":245153.8125,"label":"Witellikerstrasse 40a &lt;b&gt;8008 Z\u00fcrich&lt;/b&gt;"}},{"id":291259,"weight":2,"attrs":{"origin":"address","geom_quadindex":"030003303130130021103","zoomlevel":10,"featureId":"302031379_0","lon":8.576374053955078,"detail":"witellikerstrasse 40b 8008 zuerich 261 zuerich ch zh","rank":7,"geom_st_box2d":"BOX(685963.055190547 245089.780758539,685963.055190547 245089.780758539)","lat":47.351051330566406,"num":40,"y":685963.0625,"x":245089.78125,"label":"Witellikerstrasse 40b &lt;b&gt;8008 Z\u00fcrich&lt;/b&gt;"}},{"id":291260,"weight":2,"attrs":{"origin":"address","geom_quadindex":"030003303130131023230","zoomlevel":10,"featureId":"302010730_0","lon":8.576744079589844,"detail":"witellikerstrasse 40c 8008 zuerich 261 zuerich ch zh","rank":7,"geom_st_box2d":"BOX(685991.150336727 245083.759877631,685991.150336727 245083.759877631)","lat":47.35099411010742,"num":40,"y":685991.125,"x":245083.765625,"label":"Witellikerstrasse 40c &lt;b&gt;8008 Z\u00fcrich&lt;/b&gt;"}}]}</v>
      </c>
      <c r="M315" s="2" t="str">
        <f t="shared" si="41"/>
        <v>685958.0</v>
      </c>
      <c r="N315" s="2" t="str">
        <f t="shared" si="42"/>
        <v>245117.296875</v>
      </c>
      <c r="O315" s="2" t="str">
        <f t="shared" si="43"/>
        <v>8.576312065124512</v>
      </c>
      <c r="P315" s="2" t="str">
        <f t="shared" si="44"/>
        <v>47.35129928588867</v>
      </c>
      <c r="Q315" s="8" t="str">
        <f t="shared" si="45"/>
        <v>Karte</v>
      </c>
      <c r="R315" s="2" t="str">
        <f t="shared" si="46"/>
        <v>uU mehrere Adressen</v>
      </c>
    </row>
    <row r="316" spans="1:18" x14ac:dyDescent="0.2">
      <c r="A316" s="3" t="s">
        <v>1339</v>
      </c>
      <c r="B316" s="3" t="s">
        <v>692</v>
      </c>
      <c r="C316" s="3" t="s">
        <v>1332</v>
      </c>
      <c r="D316" s="3" t="s">
        <v>21</v>
      </c>
      <c r="E316" s="3" t="s">
        <v>693</v>
      </c>
      <c r="F316" s="3" t="s">
        <v>694</v>
      </c>
      <c r="G316" s="3" t="s">
        <v>83</v>
      </c>
      <c r="H316" s="3" t="s">
        <v>84</v>
      </c>
      <c r="I316" s="3" t="s">
        <v>85</v>
      </c>
      <c r="J316" s="3" t="s">
        <v>27</v>
      </c>
      <c r="K316" s="1" t="str">
        <f t="shared" si="39"/>
        <v>Witellikerstrasse 40 Zürich</v>
      </c>
      <c r="L316" s="2" t="str">
        <f t="shared" si="40"/>
        <v>{"results":[{"id":291257,"weight":4,"attrs":{"origin":"address","geom_quadindex":"030003303130112020203","zoomlevel":10,"featureId":"2369667_0","lon":8.576312065124512,"detail":"witellikerstrasse 40 8008 zuerich 261 zuerich ch zh","rank":7,"geom_st_box2d":"BOX(685957.98595404 245117.299702222,685957.98595404 245117.299702222)","lat":47.35129928588867,"num":40,"y":685958.0,"x":245117.296875,"label":"Witellikerstrasse 40 &lt;b&gt;8008 Z\u00fcrich&lt;/b&gt;"}},{"id":291258,"weight":2,"attrs":{"origin":"address","geom_quadindex":"030003303130110010213","zoomlevel":10,"featureId":"302010734_0","lon":8.576424598693848,"detail":"witellikerstrasse 40a 8008 zuerich 261 zuerich ch zh","rank":7,"geom_st_box2d":"BOX(685965.942689721 245153.817685237,685965.942689721 245153.817685237)","lat":47.351627349853516,"num":40,"y":685965.9375,"x":245153.8125,"label":"Witellikerstrasse 40a &lt;b&gt;8008 Z\u00fcrich&lt;/b&gt;"}},{"id":291259,"weight":2,"attrs":{"origin":"address","geom_quadindex":"030003303130130021103","zoomlevel":10,"featureId":"302031379_0","lon":8.576374053955078,"detail":"witellikerstrasse 40b 8008 zuerich 261 zuerich ch zh","rank":7,"geom_st_box2d":"BOX(685963.055190547 245089.780758539,685963.055190547 245089.780758539)","lat":47.351051330566406,"num":40,"y":685963.0625,"x":245089.78125,"label":"Witellikerstrasse 40b &lt;b&gt;8008 Z\u00fcrich&lt;/b&gt;"}},{"id":291260,"weight":2,"attrs":{"origin":"address","geom_quadindex":"030003303130131023230","zoomlevel":10,"featureId":"302010730_0","lon":8.576744079589844,"detail":"witellikerstrasse 40c 8008 zuerich 261 zuerich ch zh","rank":7,"geom_st_box2d":"BOX(685991.150336727 245083.759877631,685991.150336727 245083.759877631)","lat":47.35099411010742,"num":40,"y":685991.125,"x":245083.765625,"label":"Witellikerstrasse 40c &lt;b&gt;8008 Z\u00fcrich&lt;/b&gt;"}}]}</v>
      </c>
      <c r="M316" s="2" t="str">
        <f t="shared" si="41"/>
        <v>685958.0</v>
      </c>
      <c r="N316" s="2" t="str">
        <f t="shared" si="42"/>
        <v>245117.296875</v>
      </c>
      <c r="O316" s="2" t="str">
        <f t="shared" si="43"/>
        <v>8.576312065124512</v>
      </c>
      <c r="P316" s="2" t="str">
        <f t="shared" si="44"/>
        <v>47.35129928588867</v>
      </c>
      <c r="Q316" s="8" t="str">
        <f t="shared" si="45"/>
        <v>Karte</v>
      </c>
      <c r="R316" s="2" t="str">
        <f t="shared" si="46"/>
        <v>uU mehrere Adressen</v>
      </c>
    </row>
    <row r="317" spans="1:18" x14ac:dyDescent="0.2">
      <c r="A317" s="3" t="s">
        <v>1340</v>
      </c>
      <c r="B317" s="3" t="s">
        <v>287</v>
      </c>
      <c r="C317" s="3" t="s">
        <v>20</v>
      </c>
      <c r="D317" s="3" t="s">
        <v>21</v>
      </c>
      <c r="E317" s="3" t="s">
        <v>289</v>
      </c>
      <c r="F317" s="3" t="s">
        <v>127</v>
      </c>
      <c r="G317" s="3" t="s">
        <v>177</v>
      </c>
      <c r="H317" s="3" t="s">
        <v>178</v>
      </c>
      <c r="I317" s="3" t="s">
        <v>26</v>
      </c>
      <c r="J317" s="3" t="s">
        <v>27</v>
      </c>
      <c r="K317" s="1" t="str">
        <f t="shared" si="39"/>
        <v>Hohmadstrasse 1 Thun</v>
      </c>
      <c r="L317" s="2" t="str">
        <f t="shared" si="40"/>
        <v>{"results":[{"id":2042378,"weight":4,"attrs":{"origin":"address","geom_quadindex":"021320113120103100131","zoomlevel":10,"featureId":"1433207_0","lon":7.6248250007629395,"detail":"hohmadstrasse 1 3600 thun 942 thun ch be","rank":7,"geom_st_box2d":"BOX(614226.998816445 177625.611164369,614226.998816445 177625.611164369)","lat":46.74966812133789,"num":1,"y":614227.0,"x":177625.609375,"label":"Hohmadstrasse 1 &lt;b&gt;3600 Thun&lt;/b&gt;"}},{"id":2042379,"weight":2,"attrs":{"origin":"address","geom_quadindex":"021320113120110130312","zoomlevel":10,"featureId":"400089007_0","lon":7.625301361083984,"detail":"hohmadstrasse 1a 3600 thun 942 thun ch be","rank":7,"geom_st_box2d":"BOX(614263.357286412 177646.445966646,614263.357286412 177646.445966646)","lat":46.74985122680664,"num":1,"y":614263.375,"x":177646.453125,"label":"Hohmadstrasse 1a &lt;b&gt;3600 Thun&lt;/b&gt;"}},{"id":2042380,"weight":2,"attrs":{"origin":"address","geom_quadindex":"021320113120121210310","zoomlevel":10,"featureId":"400089008_0","lon":7.624722957611084,"detail":"hohmadstrasse 1b 3600 thun 942 thun ch be","rank":7,"geom_st_box2d":"BOX(614219.325533555 177580.831688424,614219.325533555 177580.831688424)","lat":46.749263763427734,"num":1,"y":614219.3125,"x":177580.828125,"label":"Hohmadstrasse 1b &lt;b&gt;3600 Thun&lt;/b&gt;"}},{"id":2042388,"weight":2,"attrs":{"origin":"address","geom_quadindex":"021320113120012100023","zoomlevel":10,"featureId":"1432986_0","lon":7.6236371994018555,"detail":"hohmadstrasse 10 3600 thun 942 thun ch be","rank":7,"geom_st_box2d":"BOX(614136.254362069 177625.555046359,614136.254362069 177625.555046359)","lat":46.74966812133789,"num":10,"y":614136.25,"x":177625.5625,"label":"Hohmadstrasse 10 &lt;b&gt;3600 Thun&lt;/b&gt;"}},{"id":2042389,"weight":2,"attrs":{"origin":"address","geom_quadindex":"021320113120010300200","zoomlevel":10,"featureId":"400088998_0","lon":7.623634338378906,"detail":"hohmadstrasse 10a 3600 thun 942 thun ch be","rank":7,"geom_st_box2d":"BOX(614135.985152189 177639.610877651,614135.985152189 177639.610877651)","lat":46.749794006347656,"num":10,"y":614136.0,"x":177639.609375,"label":"Hohmadstrasse 10a &lt;b&gt;3600 Thun&lt;/b&gt;"}},{"id":2042390,"weight":2,"attrs":{"origin":"address","geom_quadindex":"021320113120003131300","zoomlevel":10,"featureId":"1432987_0","lon":7.623419761657715,"detail":"hohmadstrasse 12 3600 thun 942 thun ch be","rank":7,"geom_st_box2d":"BOX(614119.667583552 177617.427125,614119.667583552 177617.427125)","lat":46.749595642089844,"num":12,"y":614119.6875,"x":177617.421875,"label":"Hohmadstrasse 12 &lt;b&gt;3600 Thun&lt;/b&gt;"}},{"id":2042391,"weight":2,"attrs":{"origin":"address","geom_quadindex":"021320113120001333103","zoomlevel":10,"featureId":"400088999_0","lon":7.6234259605407715,"detail":"hohmadstrasse 12a 3600 thun 942 thun ch be","rank":7,"geom_st_box2d":"BOX(614120.10239477 177629.795977206,614120.10239477 177629.795977206)","lat":46.74970626831055,"num":12,"y":614120.125,"x":177629.796875,"label":"Hohmadstrasse 12a &lt;b&gt;3600 Thun&lt;/b&gt;"}},{"id":2042392,"weight":2,"attrs":{"origin":"address","geom_quadindex":"021320113120003212310","zoomlevel":10,"featureId":"1432988_0","lon":7.6231913566589355,"detail":"hohmadstrasse 14 3600 thun 942 thun ch be","rank":7,"geom_st_box2d":"BOX(614102.238851926 177606.527236077,614102.238851926 177606.527236077)","lat":46.74949645996094,"num":14,"y":614102.25,"x":177606.53125,"label":"Hohmadstrasse 14 &lt;b&gt;3600 Thun&lt;/b&gt;"}},{"id":2042393,"weight":2,"attrs":{"origin":"address","geom_quadindex":"021320113120022101202","zoomlevel":10,"featureId":"1433209_0","lon":7.622916221618652,"detail":"hohmadstrasse 15 3600 thun 942 thun ch be","rank":7,"geom_st_box2d":"BOX(614081.282592948 177565.671703023,614081.282592948 177565.671703023)","lat":46.74913024902344,"num":15,"y":614081.3125,"x":177565.671875,"label":"Hohmadstrasse 15 &lt;b&gt;3600 Thun&lt;/b&gt;"}},{"id":2042394,"weight":2,"attrs":{"origin":"address","geom_quadindex":"021320113120022113333","zoomlevel":10,"featureId":"400089000_0","lon":7.623053550720215,"detail":"hohmadstrasse 15a 3600 thun 942 thun ch be","rank":7,"geom_st_box2d":"BOX(614091.808594589 177561.36976629,614091.808594589 177561.36976629)","lat":46.74909210205078,"num":15,"y":614091.8125,"x":177561.375,"label":"Hohmadstrasse 15a &lt;b&gt;3600 Thun&lt;/b&gt;"}},{"id":2042395,"weight":2,"attrs":{"origin":"address","geom_quadindex":"021320113031133312033","zoomlevel":10,"featureId":"1433210_0","lon":7.622595310211182,"detail":"hohmadstrasse 15b 3600 thun 942 thun ch be","rank":7,"geom_st_box2d":"BOX(614056.808997102 177548.606881054,614056.808997102 177548.606881054)","lat":46.74897766113281,"num":15,"y":614056.8125,"x":177548.609375,"label":"Hohmadstrasse 15b &lt;b&gt;3600 Thun&lt;/b&gt;"}},{"id":2042396,"weight":2,"attrs":{"origin":"address","geom_quadindex":"021320113031311100023","zoomlevel":10,"featureId":"400089001_0","lon":7.622488021850586,"detail":"hohmadstrasse 15c 3600 thun 942 thun ch be","rank":7,"geom_st_box2d":"BOX(614048.660213043 177537.534005214,614048.660213043 177537.534005214)","lat":46.748878479003906,"num":15,"y":614048.6875,"x":177537.53125,"label":"Hohmadstrasse 15c &lt;b&gt;3600 Thun&lt;/b&gt;"}},{"id":2042397,"weight":2,"attrs":{"origin":"address","geom_quadindex":"021320113120020111113","zoomlevel":10,"featureId":"9006126_0","lon":7.623050212860107,"detail":"hohmadstrasse 16 3600 thun 942 thun ch be","rank":7,"geom_st_box2d":"BOX(614091.457060474 177596.966338697,614091.457060474 177596.966338697)","lat":46.749412536621094,"num":16,"y":614091.4375,"x":177596.96875,"label":"Hohmadstrasse 16 &lt;b&gt;3600 Thun&lt;/b&gt;"}},{"id":2042398,"weight":2,"attrs":{"origin":"address","geom_quadindex":"021320113120020112102","zoomlevel":10,"featureId":"3034614_0","lon":7.62298583984375,"detail":"hohmadstrasse 16a 3600 thun 942 thun ch be","rank":7,"geom_st_box2d":"BOX(614086.542141746 177593.525374499,614086.542141746 177593.525374499)","lat":46.74938201904297,"num":16,"y":614086.5625,"x":177593.53125,"label":"Hohmadstrasse 16a &lt;b&gt;3600 Thun&lt;/b&gt;"}},{"id":2042399,"weight":2,"attrs":{"origin":"address","geom_quadindex":"021320113031310132030","zoomlevel":10,"featureId":"1433211_0","lon":7.6222076416015625,"detail":"hohmadstrasse 17 3600 thun 942 thun ch be","rank":7,"geom_st_box2d":"BOX(614027.259501889 177526.91810957,614027.259501889 177526.91810957)","lat":46.748783111572266,"num":17,"y":614027.25,"x":177526.921875,"label":"Hohmadstrasse 17 &lt;b&gt;3600 Thun&lt;/b&gt;"}},{"id":2042400,"weight":2,"attrs":{"origin":"address","geom_quadindex":"021320113031311320003","zoomlevel":10,"featureId":"1433212_0","lon":7.622485637664795,"detail":"hohmadstrasse 17a 3600 thun 942 thun ch be","rank":7,"geom_st_box2d":"BOX(614048.518535364 177516.247261447,614048.518535364 177516.247261447)","lat":46.748687744140625,"num":17,"y":614048.5,"x":177516.25,"label":"Hohmadstrasse 17a &lt;b&gt;3600 Thun&lt;/b&gt;"}},{"id":2042401,"weight":2,"attrs":{"origin":"address","geom_quadindex":"021320113031133233300","zoomlevel":10,"featureId":"400089002_0","lon":7.622457027435303,"detail":"hohmadstrasse 17b 3600 thun 942 thun ch be","rank":7,"geom_st_box2d":"BOX(614046.268177006 177540.87696242,614046.268177006 177540.87696242)","lat":46.74890899658203,"num":17,"y":614046.25,"x":177540.875,"label":"Hohmadstrasse 17b &lt;b&gt;3600 Thun&lt;/b&gt;"}},{"id":2042402,"weight":2,"attrs":{"origin":"address","geom_quadindex":"021320113031303111133","zoomlevel":10,"featureId":"1433213_0","lon":7.6219000816345215,"detail":"hohmadstrasse 17c 3600 thun 942 thun ch be","rank":7,"geom_st_box2d":"BOX(614003.769925533 177508.371309935,614003.769925533 177508.371309935)","lat":46.74861526489258,"num":17,"y":614003.75,"x":177508.375,"label":"Hohmadstrasse 17c &lt;b&gt;3600 Thun&lt;/b&gt;"}},{"id":2042403,"weight":2,"attrs":{"origin":"address","geom_quadindex":"021320113031313200111","zoomlevel":10,"featureId":"1433214_0","lon":7.622330665588379,"detail":"hohmadstrasse 17d 3600 thun 942 thun ch be","rank":7,"geom_st_box2d":"BOX(614036.713937663 177494.658514589,614036.713937663 177494.658514589)","lat":46.74849319458008,"num":17,"y":614036.6875,"x":177494.65625,"label":"Hohmadstrasse 17d &lt;b&gt;3600 Thun&lt;/b&gt;"}},{"id":2042633,"weight":2,"attrs":{"origin":"address","geom_quadindex":"021320113031312032130","zoomlevel":10,"featureId":"400089003_0","lon":7.622035503387451,"detail":"hohmadstrasse 17e 3600 thun 942 thun ch be","rank":7,"geom_st_box2d":"BOX(614014.155025271 177497.796451413,614014.155025271 177497.796451413)","lat":46.74851989746094,"num":17,"y":614014.125,"x":177497.796875,"label":"Hohmadstrasse 17e &lt;b&gt;3600 Thun&lt;/b&gt;"}},{"id":2042634,"weight":2,"attrs":{"origin":"address","geom_quadindex":"021320113120020210101","zoomlevel":10,"featureId":"1432989_0","lon":7.622797966003418,"detail":"hohmadstrasse 18 3600 thun 942 thun ch be","rank":7,"geom_st_box2d":"BOX(614072.220386546 177582.974485206,614072.220386546 177582.974485206)","lat":46.74928665161133,"num":18,"y":614072.25,"x":177582.96875,"label":"Hohmadstrasse 18 &lt;b&gt;3600 Thun&lt;/b&gt;"}},{"id":2042635,"weight":2,"attrs":{"origin":"address","geom_quadindex":"021320113120002230221","zoomlevel":10,"featureId":"400089004_0","lon":7.622776985168457,"detail":"hohmadstrasse 18a 3600 thun 942 thun ch be","rank":7,"geom_st_box2d":"BOX(614070.586110231 177601.957255393,614070.586110231 177601.957255393)","lat":46.74945831298828,"num":18,"y":614070.5625,"x":177601.953125,"label":"Hohmadstrasse 18a &lt;b&gt;3600 Thun&lt;/b&gt;"}},{"id":2042636,"weight":2,"attrs":{"origin":"address","geom_quadindex":"021320113031303211203","zoomlevel":10,"featureId":"1433215_0","lon":7.621674060821533,"detail":"hohmadstrasse 19 3600 thun 942 thun ch be","rank":7,"geom_st_box2d":"BOX(613986.537268236 177492.792483007,613986.537268236 177492.792483007)","lat":46.748477935791016,"num":19,"y":613986.5625,"x":177492.796875,"label":"Hohmadstrasse 19 &lt;b&gt;3600 Thun&lt;/b&gt;"}},{"id":2042637,"weight":2,"attrs":{"origin":"address","geom_quadindex":"021320113031303312013","zoomlevel":10,"featureId":"400089005_0","lon":7.621826171875,"detail":"hohmadstrasse 19a 3600 thun 942 thun ch be","rank":7,"geom_st_box2d":"BOX(613998.189230794 177490.662521887,613998.189230794 177490.662521887)","lat":46.74845886230469,"num":19,"y":613998.1875,"x":177490.65625,"label":"Hohmadstrasse 19a &lt;b&gt;3600 Thun&lt;/b&gt;"}},{"id":2042638,"weight":2,"attrs":{"origin":"address","geom_quadindex":"021320113031303222101","zoomlevel":10,"featureId":"400089006_0","lon":7.621551990509033,"detail":"hohmadstrasse 19b 3600 thun 942 thun ch be","rank":7,"geom_st_box2d":"BOX(613977.230461318 177483.856582854,613977.230461318 177483.856582854)","lat":46.74839782714844,"num":19,"y":613977.25,"x":177483.859375,"label":"Hohmadstrasse 19b &lt;b&gt;3600 Thun&lt;/b&gt;"}}]}</v>
      </c>
      <c r="M317" s="2" t="str">
        <f t="shared" si="41"/>
        <v>614227.0</v>
      </c>
      <c r="N317" s="2" t="str">
        <f t="shared" si="42"/>
        <v>177625.609375</v>
      </c>
      <c r="O317" s="2" t="str">
        <f t="shared" si="43"/>
        <v>7.6248250007629395</v>
      </c>
      <c r="P317" s="2" t="str">
        <f t="shared" si="44"/>
        <v>46.74966812133789</v>
      </c>
      <c r="Q317" s="8" t="str">
        <f t="shared" si="45"/>
        <v>Karte</v>
      </c>
      <c r="R317" s="2" t="str">
        <f t="shared" si="46"/>
        <v>uU mehrere Adressen</v>
      </c>
    </row>
    <row r="318" spans="1:18" x14ac:dyDescent="0.2">
      <c r="A318" s="3" t="s">
        <v>1341</v>
      </c>
      <c r="B318" s="3" t="s">
        <v>443</v>
      </c>
      <c r="C318" s="3" t="s">
        <v>292</v>
      </c>
      <c r="D318" s="3" t="s">
        <v>21</v>
      </c>
      <c r="E318" s="3" t="s">
        <v>444</v>
      </c>
      <c r="F318" s="3" t="s">
        <v>326</v>
      </c>
      <c r="G318" s="3" t="s">
        <v>68</v>
      </c>
      <c r="H318" s="3" t="s">
        <v>69</v>
      </c>
      <c r="I318" s="3" t="s">
        <v>70</v>
      </c>
      <c r="J318" s="3" t="s">
        <v>27</v>
      </c>
      <c r="K318" s="1" t="str">
        <f t="shared" si="39"/>
        <v>Schänisweg 7 Aarau</v>
      </c>
      <c r="L318" s="2" t="str">
        <f t="shared" si="40"/>
        <v>{"fuzzy":"true","results":[{"id":197161,"weight":10500,"attrs":{"origin":"address","geom_quadindex":"021113022012130230113","zoomlevel":10,"featureId":"522950_0","lon":8.043326377868652,"detail":"schanzweg 7 5000 aarau 4001 aarau ch ag","rank":7,"geom_st_box2d":"BOX(645655.323699452 249059.485639647,645655.323699452 249059.485639647)","lat":47.39078140258789,"num":7,"y":645655.3125,"x":249059.484375,"label":"Schanzweg 7 &lt;b&gt;5000 Aarau&lt;/b&gt;"}}]}</v>
      </c>
      <c r="M318" s="2" t="str">
        <f t="shared" si="41"/>
        <v>645655.3125</v>
      </c>
      <c r="N318" s="2" t="str">
        <f t="shared" si="42"/>
        <v>249059.484375</v>
      </c>
      <c r="O318" s="2" t="str">
        <f t="shared" si="43"/>
        <v>8.043326377868652</v>
      </c>
      <c r="P318" s="2" t="str">
        <f t="shared" si="44"/>
        <v>47.39078140258789</v>
      </c>
      <c r="Q318" s="8" t="str">
        <f t="shared" si="45"/>
        <v>Karte</v>
      </c>
      <c r="R318" s="2" t="str">
        <f t="shared" si="46"/>
        <v/>
      </c>
    </row>
    <row r="319" spans="1:18" x14ac:dyDescent="0.2">
      <c r="A319" s="3" t="s">
        <v>1342</v>
      </c>
      <c r="B319" s="3" t="s">
        <v>443</v>
      </c>
      <c r="C319" s="3" t="s">
        <v>1332</v>
      </c>
      <c r="D319" s="3" t="s">
        <v>21</v>
      </c>
      <c r="E319" s="3" t="s">
        <v>444</v>
      </c>
      <c r="F319" s="3" t="s">
        <v>326</v>
      </c>
      <c r="G319" s="3" t="s">
        <v>68</v>
      </c>
      <c r="H319" s="3" t="s">
        <v>69</v>
      </c>
      <c r="I319" s="3" t="s">
        <v>70</v>
      </c>
      <c r="J319" s="3" t="s">
        <v>27</v>
      </c>
      <c r="K319" s="1" t="str">
        <f t="shared" si="39"/>
        <v>Schänisweg 7 Aarau</v>
      </c>
      <c r="L319" s="2" t="str">
        <f t="shared" si="40"/>
        <v>{"fuzzy":"true","results":[{"id":197161,"weight":10500,"attrs":{"origin":"address","geom_quadindex":"021113022012130230113","zoomlevel":10,"featureId":"522950_0","lon":8.043326377868652,"detail":"schanzweg 7 5000 aarau 4001 aarau ch ag","rank":7,"geom_st_box2d":"BOX(645655.323699452 249059.485639647,645655.323699452 249059.485639647)","lat":47.39078140258789,"num":7,"y":645655.3125,"x":249059.484375,"label":"Schanzweg 7 &lt;b&gt;5000 Aarau&lt;/b&gt;"}}]}</v>
      </c>
      <c r="M319" s="2" t="str">
        <f t="shared" si="41"/>
        <v>645655.3125</v>
      </c>
      <c r="N319" s="2" t="str">
        <f t="shared" si="42"/>
        <v>249059.484375</v>
      </c>
      <c r="O319" s="2" t="str">
        <f t="shared" si="43"/>
        <v>8.043326377868652</v>
      </c>
      <c r="P319" s="2" t="str">
        <f t="shared" si="44"/>
        <v>47.39078140258789</v>
      </c>
      <c r="Q319" s="8" t="str">
        <f t="shared" si="45"/>
        <v>Karte</v>
      </c>
      <c r="R319" s="2" t="str">
        <f t="shared" si="46"/>
        <v/>
      </c>
    </row>
    <row r="320" spans="1:18" x14ac:dyDescent="0.2">
      <c r="A320" s="3" t="s">
        <v>1343</v>
      </c>
      <c r="B320" s="3" t="s">
        <v>1344</v>
      </c>
      <c r="C320" s="3" t="s">
        <v>40</v>
      </c>
      <c r="D320" s="3" t="s">
        <v>21</v>
      </c>
      <c r="E320" s="3" t="s">
        <v>1345</v>
      </c>
      <c r="F320" s="3" t="s">
        <v>1346</v>
      </c>
      <c r="G320" s="3" t="s">
        <v>1347</v>
      </c>
      <c r="H320" s="3" t="s">
        <v>1348</v>
      </c>
      <c r="I320" s="3" t="s">
        <v>130</v>
      </c>
      <c r="J320" s="3" t="s">
        <v>27</v>
      </c>
      <c r="K320" s="1" t="str">
        <f t="shared" si="39"/>
        <v>Fohrenbergstrasse 23 Aadorf</v>
      </c>
      <c r="L320" s="2" t="str">
        <f t="shared" si="40"/>
        <v>{"results":[{"id":2066463,"weight":4,"attrs":{"origin":"address","geom_quadindex":"030011211221203200230","zoomlevel":10,"featureId":"654265_1","lon":8.910146713256836,"detail":"fohrenbergstrasse 23 8355 aadorf 4551 aadorf ch tg","rank":7,"geom_st_box2d":"BOX(710889.817309057 260929.497665244,710889.817309057 260929.497665244)","lat":47.489768981933594,"num":23,"y":710889.8125,"x":260929.5,"label":"Fohrenbergstrasse 23 &lt;b&gt;8355 Aadorf&lt;/b&gt;"}}]}</v>
      </c>
      <c r="M320" s="2" t="str">
        <f t="shared" si="41"/>
        <v>710889.8125</v>
      </c>
      <c r="N320" s="2" t="str">
        <f t="shared" si="42"/>
        <v>260929.5</v>
      </c>
      <c r="O320" s="2" t="str">
        <f t="shared" si="43"/>
        <v>8.910146713256836</v>
      </c>
      <c r="P320" s="2" t="str">
        <f t="shared" si="44"/>
        <v>47.489768981933594</v>
      </c>
      <c r="Q320" s="8" t="str">
        <f t="shared" si="45"/>
        <v>Karte</v>
      </c>
      <c r="R320" s="2" t="str">
        <f t="shared" si="46"/>
        <v/>
      </c>
    </row>
    <row r="321" spans="1:18" x14ac:dyDescent="0.2">
      <c r="A321" s="3" t="s">
        <v>1349</v>
      </c>
      <c r="B321" s="3" t="s">
        <v>1344</v>
      </c>
      <c r="C321" s="3" t="s">
        <v>20</v>
      </c>
      <c r="D321" s="3" t="s">
        <v>21</v>
      </c>
      <c r="E321" s="3" t="s">
        <v>1345</v>
      </c>
      <c r="F321" s="3" t="s">
        <v>1346</v>
      </c>
      <c r="G321" s="3" t="s">
        <v>1347</v>
      </c>
      <c r="H321" s="3" t="s">
        <v>1348</v>
      </c>
      <c r="I321" s="3" t="s">
        <v>130</v>
      </c>
      <c r="J321" s="3" t="s">
        <v>27</v>
      </c>
      <c r="K321" s="1" t="str">
        <f t="shared" si="39"/>
        <v>Fohrenbergstrasse 23 Aadorf</v>
      </c>
      <c r="L321" s="2" t="str">
        <f t="shared" si="40"/>
        <v>{"results":[{"id":2066463,"weight":4,"attrs":{"origin":"address","geom_quadindex":"030011211221203200230","zoomlevel":10,"featureId":"654265_1","lon":8.910146713256836,"detail":"fohrenbergstrasse 23 8355 aadorf 4551 aadorf ch tg","rank":7,"geom_st_box2d":"BOX(710889.817309057 260929.497665244,710889.817309057 260929.497665244)","lat":47.489768981933594,"num":23,"y":710889.8125,"x":260929.5,"label":"Fohrenbergstrasse 23 &lt;b&gt;8355 Aadorf&lt;/b&gt;"}}]}</v>
      </c>
      <c r="M321" s="2" t="str">
        <f t="shared" si="41"/>
        <v>710889.8125</v>
      </c>
      <c r="N321" s="2" t="str">
        <f t="shared" si="42"/>
        <v>260929.5</v>
      </c>
      <c r="O321" s="2" t="str">
        <f t="shared" si="43"/>
        <v>8.910146713256836</v>
      </c>
      <c r="P321" s="2" t="str">
        <f t="shared" si="44"/>
        <v>47.489768981933594</v>
      </c>
      <c r="Q321" s="8" t="str">
        <f t="shared" si="45"/>
        <v>Karte</v>
      </c>
      <c r="R321" s="2" t="str">
        <f t="shared" si="46"/>
        <v/>
      </c>
    </row>
    <row r="322" spans="1:18" x14ac:dyDescent="0.2">
      <c r="A322" s="3" t="s">
        <v>1350</v>
      </c>
      <c r="B322" s="3" t="s">
        <v>1351</v>
      </c>
      <c r="C322" s="3" t="s">
        <v>292</v>
      </c>
      <c r="D322" s="3" t="s">
        <v>21</v>
      </c>
      <c r="E322" s="3" t="s">
        <v>1352</v>
      </c>
      <c r="F322" s="3" t="s">
        <v>1353</v>
      </c>
      <c r="G322" s="3" t="s">
        <v>1354</v>
      </c>
      <c r="H322" s="3" t="s">
        <v>25</v>
      </c>
      <c r="I322" s="3" t="s">
        <v>26</v>
      </c>
      <c r="J322" s="3" t="s">
        <v>27</v>
      </c>
      <c r="K322" s="1" t="str">
        <f t="shared" ref="K322:K385" si="47">CONCATENATE(E322," ",F322," ",H322)</f>
        <v>Blumenrain 105 Biel/Bienne</v>
      </c>
      <c r="L322" s="2" t="str">
        <f t="shared" si="40"/>
        <v>{"results":[{"id":1684871,"weight":6,"attrs":{"origin":"address","geom_quadindex":"021033020310133111221","zoomlevel":10,"featureId":"1758730_0","lon":7.262508869171143,"detail":"blumenrain 105 2503 biel/bienne 371 biel/bienne ch be","rank":7,"geom_st_box2d":"BOX(586637.867044689 220221.533010707,586637.867044689 220221.533010707)","lat":47.132843017578125,"num":105,"y":586637.875,"x":220221.53125,"label":"Blumenrain 105 &lt;b&gt;2503 Biel/Bienne&lt;/b&gt;"}}]}</v>
      </c>
      <c r="M322" s="2" t="str">
        <f t="shared" si="41"/>
        <v>586637.875</v>
      </c>
      <c r="N322" s="2" t="str">
        <f t="shared" si="42"/>
        <v>220221.53125</v>
      </c>
      <c r="O322" s="2" t="str">
        <f t="shared" si="43"/>
        <v>7.262508869171143</v>
      </c>
      <c r="P322" s="2" t="str">
        <f t="shared" si="44"/>
        <v>47.132843017578125</v>
      </c>
      <c r="Q322" s="8" t="str">
        <f t="shared" si="45"/>
        <v>Karte</v>
      </c>
      <c r="R322" s="2" t="str">
        <f t="shared" si="46"/>
        <v/>
      </c>
    </row>
    <row r="323" spans="1:18" x14ac:dyDescent="0.2">
      <c r="A323" s="3" t="s">
        <v>1355</v>
      </c>
      <c r="B323" s="3" t="s">
        <v>1351</v>
      </c>
      <c r="C323" s="3" t="s">
        <v>20</v>
      </c>
      <c r="D323" s="3" t="s">
        <v>21</v>
      </c>
      <c r="E323" s="3" t="s">
        <v>1352</v>
      </c>
      <c r="F323" s="3" t="s">
        <v>1353</v>
      </c>
      <c r="G323" s="3" t="s">
        <v>1354</v>
      </c>
      <c r="H323" s="3" t="s">
        <v>25</v>
      </c>
      <c r="I323" s="3" t="s">
        <v>26</v>
      </c>
      <c r="J323" s="3" t="s">
        <v>27</v>
      </c>
      <c r="K323" s="1" t="str">
        <f t="shared" si="47"/>
        <v>Blumenrain 105 Biel/Bienne</v>
      </c>
      <c r="L323" s="2" t="str">
        <f t="shared" si="40"/>
        <v>{"results":[{"id":1684871,"weight":6,"attrs":{"origin":"address","geom_quadindex":"021033020310133111221","zoomlevel":10,"featureId":"1758730_0","lon":7.262508869171143,"detail":"blumenrain 105 2503 biel/bienne 371 biel/bienne ch be","rank":7,"geom_st_box2d":"BOX(586637.867044689 220221.533010707,586637.867044689 220221.533010707)","lat":47.132843017578125,"num":105,"y":586637.875,"x":220221.53125,"label":"Blumenrain 105 &lt;b&gt;2503 Biel/Bienne&lt;/b&gt;"}}]}</v>
      </c>
      <c r="M323" s="2" t="str">
        <f t="shared" si="41"/>
        <v>586637.875</v>
      </c>
      <c r="N323" s="2" t="str">
        <f t="shared" si="42"/>
        <v>220221.53125</v>
      </c>
      <c r="O323" s="2" t="str">
        <f t="shared" si="43"/>
        <v>7.262508869171143</v>
      </c>
      <c r="P323" s="2" t="str">
        <f t="shared" si="44"/>
        <v>47.132843017578125</v>
      </c>
      <c r="Q323" s="8" t="str">
        <f t="shared" si="45"/>
        <v>Karte</v>
      </c>
      <c r="R323" s="2" t="str">
        <f t="shared" si="46"/>
        <v/>
      </c>
    </row>
    <row r="324" spans="1:18" x14ac:dyDescent="0.2">
      <c r="A324" s="3" t="s">
        <v>1356</v>
      </c>
      <c r="B324" s="3" t="s">
        <v>1357</v>
      </c>
      <c r="C324" s="3" t="s">
        <v>292</v>
      </c>
      <c r="D324" s="3" t="s">
        <v>21</v>
      </c>
      <c r="E324" s="3" t="s">
        <v>688</v>
      </c>
      <c r="F324" s="3" t="s">
        <v>1358</v>
      </c>
      <c r="G324" s="3" t="s">
        <v>1359</v>
      </c>
      <c r="H324" s="3" t="s">
        <v>1360</v>
      </c>
      <c r="I324" s="3" t="s">
        <v>123</v>
      </c>
      <c r="J324" s="3" t="s">
        <v>27</v>
      </c>
      <c r="K324" s="1" t="str">
        <f t="shared" si="47"/>
        <v>Bahnhofstrasse 123a Niederuzwil</v>
      </c>
      <c r="L324" s="2" t="str">
        <f t="shared" si="40"/>
        <v>{"results":[{"id":987188,"weight":3,"attrs":{"origin":"address","geom_quadindex":"030100322031311330120","zoomlevel":10,"featureId":"2229744_0","lon":9.141520500183105,"detail":"bahnhofstrasse 123a 9244 niederuzwil 3408 uzwil ch sg","rank":7,"geom_st_box2d":"BOX(728432.063722938 256266.16509785,728432.063722938 256266.16509785)","lat":47.444644927978516,"num":123,"y":728432.0625,"x":256266.171875,"label":"Bahnhofstrasse 123a &lt;b&gt;9244 Niederuzwil&lt;/b&gt;"}}]}</v>
      </c>
      <c r="M324" s="2" t="str">
        <f t="shared" si="41"/>
        <v>728432.0625</v>
      </c>
      <c r="N324" s="2" t="str">
        <f t="shared" si="42"/>
        <v>256266.171875</v>
      </c>
      <c r="O324" s="2" t="str">
        <f t="shared" si="43"/>
        <v>9.141520500183105</v>
      </c>
      <c r="P324" s="2" t="str">
        <f t="shared" si="44"/>
        <v>47.444644927978516</v>
      </c>
      <c r="Q324" s="8" t="str">
        <f t="shared" si="45"/>
        <v>Karte</v>
      </c>
      <c r="R324" s="2" t="str">
        <f t="shared" si="46"/>
        <v/>
      </c>
    </row>
    <row r="325" spans="1:18" x14ac:dyDescent="0.2">
      <c r="A325" s="3" t="s">
        <v>1361</v>
      </c>
      <c r="B325" s="3" t="s">
        <v>1357</v>
      </c>
      <c r="C325" s="3" t="s">
        <v>20</v>
      </c>
      <c r="D325" s="3" t="s">
        <v>21</v>
      </c>
      <c r="E325" s="3" t="s">
        <v>688</v>
      </c>
      <c r="F325" s="3" t="s">
        <v>1358</v>
      </c>
      <c r="G325" s="3" t="s">
        <v>1359</v>
      </c>
      <c r="H325" s="3" t="s">
        <v>1360</v>
      </c>
      <c r="I325" s="3" t="s">
        <v>123</v>
      </c>
      <c r="J325" s="3" t="s">
        <v>27</v>
      </c>
      <c r="K325" s="1" t="str">
        <f t="shared" si="47"/>
        <v>Bahnhofstrasse 123a Niederuzwil</v>
      </c>
      <c r="L325" s="2" t="str">
        <f t="shared" ref="L325:L388" si="48">IF($K325="","",_xlfn.WEBSERVICE(CONCATENATE("https://api3.geo.admin.ch/rest/services/api/SearchServer?searchText=",$K325,"&amp;origins=address&amp;type=locations")))</f>
        <v>{"results":[{"id":987188,"weight":3,"attrs":{"origin":"address","geom_quadindex":"030100322031311330120","zoomlevel":10,"featureId":"2229744_0","lon":9.141520500183105,"detail":"bahnhofstrasse 123a 9244 niederuzwil 3408 uzwil ch sg","rank":7,"geom_st_box2d":"BOX(728432.063722938 256266.16509785,728432.063722938 256266.16509785)","lat":47.444644927978516,"num":123,"y":728432.0625,"x":256266.171875,"label":"Bahnhofstrasse 123a &lt;b&gt;9244 Niederuzwil&lt;/b&gt;"}}]}</v>
      </c>
      <c r="M325" s="2" t="str">
        <f t="shared" ref="M325:M388" si="49">IF($L325="","",IF(ISNUMBER(SEARCH("[]",$L325)),"Adresse nicht eindeutig",MID($L325,SEARCH("""y"":",$L325)+4,SEARCH(",""x""",$L325)-SEARCH("""y"":",$L325)-4)))</f>
        <v>728432.0625</v>
      </c>
      <c r="N325" s="2" t="str">
        <f t="shared" ref="N325:N388" si="50">IF($L325="","",IF(ISNUMBER(SEARCH("[]",$L325))," ",MID($L325,SEARCH("""x"":",$L325)+4,SEARCH(",""label""",$L325)-SEARCH("""x"":",$L325)-4)))</f>
        <v>256266.171875</v>
      </c>
      <c r="O325" s="2" t="str">
        <f t="shared" ref="O325:O388" si="51">IF($L325="","",IF(ISNUMBER(SEARCH("[]",$L325))," ",MID($L325,SEARCH("""lon"":",$L325)+6,SEARCH(",""detail""",$L325)-SEARCH("""lon"":",$L325)-6)))</f>
        <v>9.141520500183105</v>
      </c>
      <c r="P325" s="2" t="str">
        <f t="shared" ref="P325:P388" si="52">IF($L325="","",IF(ISNUMBER(SEARCH("[]",$L325))," ",MID($L325,SEARCH("""lat"":",$L325)+6,SEARCH(",""num""",$L325)-SEARCH("""lat"":",$L325)-6)))</f>
        <v>47.444644927978516</v>
      </c>
      <c r="Q325" s="8" t="str">
        <f t="shared" ref="Q325:Q388" si="53">IF($L325="","",IF(ISNUMBER(SEARCH("[]",$L325))," ",HYPERLINK(CONCATENATE("https://map.geo.admin.ch/?layers=ch.bfs.gebaeude_wohnungs_register&amp;X=",N325,"&amp;Y=",M325,"&amp;zoom=10&amp;crosshair=circle"),"Karte")))</f>
        <v>Karte</v>
      </c>
      <c r="R325" s="2" t="str">
        <f t="shared" ref="R325:R388" si="54">IF((LEN($L325)-LEN(SUBSTITUTE($L325,"""id"":","")))/LEN("""id"":")&gt;1,"uU mehrere Adressen","")</f>
        <v/>
      </c>
    </row>
    <row r="326" spans="1:18" x14ac:dyDescent="0.2">
      <c r="A326" s="3" t="s">
        <v>1362</v>
      </c>
      <c r="B326" s="3" t="s">
        <v>720</v>
      </c>
      <c r="C326" s="3" t="s">
        <v>20</v>
      </c>
      <c r="D326" s="3" t="s">
        <v>21</v>
      </c>
      <c r="E326" s="3" t="s">
        <v>721</v>
      </c>
      <c r="F326" s="3" t="s">
        <v>283</v>
      </c>
      <c r="G326" s="3" t="s">
        <v>722</v>
      </c>
      <c r="H326" s="3" t="s">
        <v>723</v>
      </c>
      <c r="I326" s="3" t="s">
        <v>309</v>
      </c>
      <c r="J326" s="3" t="s">
        <v>27</v>
      </c>
      <c r="K326" s="1" t="str">
        <f t="shared" si="47"/>
        <v>Meisenbergstrasse 17 Zug</v>
      </c>
      <c r="L326" s="2" t="str">
        <f t="shared" si="48"/>
        <v>{"results":[{"id":73748,"weight":4,"attrs":{"origin":"address","geom_quadindex":"030023013100013102220","zoomlevel":10,"featureId":"319828_0","lon":8.515501976013184,"detail":"meisenbergstrasse 17 6317 oberwil b. zug 1711 zug ch zg","rank":7,"geom_st_box2d":"BOX(681665.215498381 223089.172089267,681665.215498381 223089.172089267)","lat":47.15373229980469,"num":17,"y":681665.1875,"x":223089.171875,"label":"Meisenbergstrasse 17 &lt;b&gt;6317 Oberwil b. Zug&lt;/b&gt;"}},{"id":73749,"weight":4,"attrs":{"origin":"address","geom_quadindex":"030023013100030101011","zoomlevel":10,"featureId":"3156171_0","lon":8.515181541442871,"detail":"meisenbergstrasse 17 6317 oberwil b. zug 1711 zug ch zg","rank":7,"geom_st_box2d":"BOX(681641.215682662 223066.172130191,681641.215682662 223066.172130191)","lat":47.15353012084961,"num":17,"y":681641.1875,"x":223066.171875,"label":"Meisenbergstrasse 17 &lt;b&gt;6317 Oberwil b. Zug&lt;/b&gt;"}},{"id":73750,"weight":4,"attrs":{"origin":"address","geom_quadindex":"030023013100012231030","zoomlevel":10,"featureId":"319827_0","lon":8.515076637268066,"detail":"meisenbergstrasse 17 6317 oberwil b. zug 1711 zug ch zg","rank":7,"geom_st_box2d":"BOX(681633.204697725 223072.805094925,681633.204697725 223072.805094925)","lat":47.153587341308594,"num":17,"y":681633.1875,"x":223072.8125,"label":"Meisenbergstrasse 17 &lt;b&gt;6317 Oberwil b. Zug&lt;/b&gt;"}},{"id":73761,"weight":4,"attrs":{"origin":"address","geom_quadindex":"030023011322232310003","zoomlevel":10,"featureId":"191777412_0","lon":8.515228271484375,"detail":"meisenbergstrasse 17.5 6317 oberwil b. zug 1711 zug ch zg","rank":7,"geom_st_box2d":"BOX(681643.797435494 223138.788885233,681643.797435494 223138.788885233)","lat":47.15418243408203,"num":175,"y":681643.8125,"x":223138.78125,"label":"Meisenbergstrasse 17.5 &lt;b&gt;6317 Oberwil b. Zug&lt;/b&gt;"}},{"id":73470,"weight":1,"attrs":{"origin":"address","geom_quadindex":"030023011322012001111","zoomlevel":10,"featureId":"191095154_0","lon":8.515054702758789,"detail":"meisenbergstrasse 1 6300 zug 1711 zug ch zg","rank":7,"geom_st_box2d":"BOX(681628.011890214 223329.961199688,681628.011890214 223329.961199688)","lat":47.15590286254883,"num":1,"y":681628.0,"x":223329.96875,"label":"Meisenbergstrasse 1 &lt;b&gt;6300 Zug&lt;/b&gt;"}},{"id":73471,"weight":1,"attrs":{"origin":"address","geom_quadindex":"030023011320202102113","zoomlevel":10,"featureId":"319928_0","lon":8.514449119567871,"detail":"meisenbergstrasse 2 6300 zug 1711 zug ch zg","rank":7,"geom_st_box2d":"BOX(681580.511754753 223442.902708164,681580.511754753 223442.902708164)","lat":47.156925201416016,"num":2,"y":681580.5,"x":223442.90625,"label":"Meisenbergstrasse 2 &lt;b&gt;6300 Zug&lt;/b&gt;"}},{"id":73472,"weight":1,"attrs":{"origin":"address","geom_quadindex":"030023011322013122100","zoomlevel":10,"featureId":"191083830_0","lon":8.515569686889648,"detail":"meisenbergstrasse 3 6300 zug 1711 zug ch zg","rank":7,"geom_st_box2d":"BOX(681667.21674049 223318.94031255,681667.21674049 223318.94031255)","lat":47.155799865722656,"num":3,"y":681667.1875,"x":223318.9375,"label":"Meisenbergstrasse 3 &lt;b&gt;6300 Zug&lt;/b&gt;"}},{"id":73473,"weight":1,"attrs":{"origin":"address","geom_quadindex":"030023011320202302111","zoomlevel":10,"featureId":"319929_0","lon":8.514448165893555,"detail":"meisenbergstrasse 4 6300 zug 1711 zug ch zg","rank":7,"geom_st_box2d":"BOX(681580.684799837 223428.562758972,681580.684799837 223428.562758972)","lat":47.156795501708984,"num":4,"y":681580.6875,"x":223428.5625,"label":"Meisenbergstrasse 4 &lt;b&gt;6300 Zug&lt;/b&gt;"}},{"id":73474,"weight":1,"attrs":{"origin":"address","geom_quadindex":"030023011322021133113","zoomlevel":10,"featureId":"191095155_0","lon":8.514954566955566,"detail":"meisenbergstrasse 5 6300 zug 1711 zug ch zg","rank":7,"geom_st_box2d":"BOX(681620.991055642 223289.086327075,681620.991055642 223289.086327075)","lat":47.15553665161133,"num":5,"y":681621.0,"x":223289.09375,"label":"Meisenbergstrasse 5 &lt;b&gt;6300 Zug&lt;/b&gt;"}},{"id":73743,"weight":1,"attrs":{"origin":"address","geom_quadindex":"030023011322031201301","zoomlevel":10,"featureId":"191083850_0","lon":8.515420913696289,"detail":"meisenbergstrasse 7 6300 zug 1711 zug ch zg","rank":7,"geom_st_box2d":"BOX(681656.408904785 223283.997412106,681656.408904785 223283.997412106)","lat":47.155487060546875,"num":7,"y":681656.4375,"x":223284.0,"label":"Meisenbergstrasse 7 &lt;b&gt;6300 Zug&lt;/b&gt;"}},{"id":73744,"weight":1,"attrs":{"origin":"address","geom_quadindex":"030023011322023330022","zoomlevel":10,"featureId":"191095150_0","lon":8.514852523803711,"detail":"meisenbergstrasse 9 6300 zug 1711 zug ch zg","rank":7,"geom_st_box2d":"BOX(681613.823222267 223247.905456264,681613.823222267 223247.905456264)","lat":47.15516662597656,"num":9,"y":681613.8125,"x":223247.90625,"label":"Meisenbergstrasse 9 &lt;b&gt;6300 Zug&lt;/b&gt;"}},{"id":73745,"weight":1,"attrs":{"origin":"address","geom_quadindex":"030023013011131032221","zoomlevel":10,"featureId":"319799_0","lon":8.513858795166016,"detail":"meisenbergstrasse 10 6317 oberwil b. zug 1711 zug ch zg","rank":7,"geom_st_box2d":"BOX(681541.087182352 223052.48702434,681541.087182352 223052.48702434)","lat":47.153419494628906,"num":10,"y":681541.0625,"x":223052.484375,"label":"Meisenbergstrasse 10 &lt;b&gt;6317 Oberwil b. Zug&lt;/b&gt;"}},{"id":73746,"weight":1,"attrs":{"origin":"address","geom_quadindex":"030023011322210110333","zoomlevel":10,"featureId":"191083870_0","lon":8.515280723571777,"detail":"meisenbergstrasse 11 6300 zug 1711 zug ch zg","rank":7,"geom_st_box2d":"BOX(681646.370098637 223238.910547068,681646.370098637 223238.910547068)","lat":47.15508270263672,"num":11,"y":681646.375,"x":223238.90625,"label":"Meisenbergstrasse 11 &lt;b&gt;6300 Zug&lt;/b&gt;"}},{"id":73747,"weight":1,"attrs":{"origin":"address","geom_quadindex":"030023011322212033001","zoomlevel":10,"featureId":"191100570_0","lon":8.515095710754395,"detail":"meisenbergstrasse 13 6300 zug 1711 zug ch zg","rank":7,"geom_st_box2d":"BOX(681632.869281828 223201.868649819,681632.869281828 223201.868649819)","lat":47.15475082397461,"num":13,"y":681632.875,"x":223201.875,"label":"Meisenbergstrasse 13 &lt;b&gt;6300 Zug&lt;/b&gt;"}},{"id":73751,"weight":1,"attrs":{"origin":"address","geom_quadindex":"030023013102101203030","zoomlevel":10,"featureId":"319800_0","lon":8.51609992980957,"detail":"meisenbergstrasse 18 6317 oberwil b. zug 1711 zug ch zg","rank":7,"geom_st_box2d":"BOX(681713.594084703 222871.340855745,681713.594084703 222871.340855745)","lat":47.15176773071289,"num":18,"y":681713.625,"x":222871.34375,"label":"Meisenbergstrasse 18 &lt;b&gt;6317 Oberwil b. Zug&lt;/b&gt;"}},{"id":73752,"weight":1,"attrs":{"origin":"address","geom_quadindex":"030023013102103130030","zoomlevel":10,"featureId":"319801_0","lon":8.516340255737305,"detail":"meisenbergstrasse 20 6317 oberwil b. zug 1711 zug ch zg","rank":7,"geom_st_box2d":"BOX(681732.093107292 222852.975927085,681732.093107292 222852.975927085)","lat":47.1515998840332,"num":20,"y":681732.0625,"x":222852.96875,"label":"Meisenbergstrasse 20 &lt;b&gt;6317 Oberwil b. Zug&lt;/b&gt;"}},{"id":73753,"weight":1,"attrs":{"origin":"address","geom_quadindex":"030023013100210133122","zoomlevel":10,"featureId":"319833_0","lon":8.515268325805664,"detail":"meisenbergstrasse 23 6317 oberwil b. zug 1711 zug ch zg","rank":7,"geom_st_box2d":"BOX(681648.768878054 222995.32038444,681648.768878054 222995.32038444)","lat":47.152889251708984,"num":23,"y":681648.75,"x":222995.328125,"label":"Meisenbergstrasse 23 &lt;b&gt;6317 Oberwil b. Zug&lt;/b&gt;"}},{"id":73754,"weight":1,"attrs":{"origin":"address","geom_quadindex":"030023013100211203201","zoomlevel":10,"featureId":"190165317_0","lon":8.515348434448242,"detail":"meisenbergstrasse 25 6317 oberwil b. zug 1711 zug ch zg","rank":7,"geom_st_box2d":"BOX(681654.960876302 222987.274420783,681654.960876302 222987.274420783)","lat":47.15281677246094,"num":25,"y":681654.9375,"x":222987.28125,"label":"Meisenbergstrasse 25 &lt;b&gt;6317 Oberwil b. Zug&lt;/b&gt;"}},{"id":73755,"weight":1,"attrs":{"origin":"address","geom_quadindex":"030023013100211322023","zoomlevel":10,"featureId":"319830_0","lon":8.515486717224121,"detail":"meisenbergstrasse 27 6317 oberwil b. zug 1711 zug ch zg","rank":7,"geom_st_box2d":"BOX(681665.579850093 222980.657458334,681665.579850093 222980.657458334)","lat":47.15275573730469,"num":27,"y":681665.5625,"x":222980.65625,"label":"Meisenbergstrasse 27 &lt;b&gt;6317 Oberwil b. Zug&lt;/b&gt;"}},{"id":73756,"weight":1,"attrs":{"origin":"address","geom_quadindex":"030023013100033303113","zoomlevel":10,"featureId":"319832_0","lon":8.515579223632812,"detail":"meisenbergstrasse 29 6317 oberwil b. zug 1711 zug ch zg","rank":7,"geom_st_box2d":"BOX(681672.070701832 223018.114338561,681672.070701832 223018.114338561)","lat":47.15309143066406,"num":29,"y":681672.0625,"x":223018.109375,"label":"Meisenbergstrasse 29 &lt;b&gt;6317 Oberwil b. Zug&lt;/b&gt;"}},{"id":73757,"weight":1,"attrs":{"origin":"address","geom_quadindex":"030023013100033330320","zoomlevel":10,"featureId":"319831_0","lon":8.515609741210938,"detail":"meisenbergstrasse 31 6317 oberwil b. zug 1711 zug ch zg","rank":7,"geom_st_box2d":"BOX(681674.45471452 223012.177359468,681674.45471452 223012.177359468)","lat":47.153038024902344,"num":31,"y":681674.4375,"x":223012.171875,"label":"Meisenbergstrasse 31 &lt;b&gt;6317 Oberwil b. Zug&lt;/b&gt;"}},{"id":73763,"weight":1,"attrs":{"origin":"address","geom_quadindex":"030023011322203032312","zoomlevel":10,"featureId":"191637793_0","lon":8.514691352844238,"detail":"meisenbergstrasse 13/11/7 6300 zug 1711 zug ch zg","rank":7,"geom_st_box2d":"BOX(681602.215433375 223199.171604971,681602.215433375 223199.171604971)","lat":47.154727935791016,"num":13117,"y":681602.1875,"x":223199.171875,"label":"Meisenbergstrasse 13/11/7 &lt;b&gt;6300 Zug&lt;/b&gt;"}}]}</v>
      </c>
      <c r="M326" s="2" t="str">
        <f t="shared" si="49"/>
        <v>681665.1875</v>
      </c>
      <c r="N326" s="2" t="str">
        <f t="shared" si="50"/>
        <v>223089.171875</v>
      </c>
      <c r="O326" s="2" t="str">
        <f t="shared" si="51"/>
        <v>8.515501976013184</v>
      </c>
      <c r="P326" s="2" t="str">
        <f t="shared" si="52"/>
        <v>47.15373229980469</v>
      </c>
      <c r="Q326" s="8" t="str">
        <f t="shared" si="53"/>
        <v>Karte</v>
      </c>
      <c r="R326" s="2" t="str">
        <f t="shared" si="54"/>
        <v>uU mehrere Adressen</v>
      </c>
    </row>
    <row r="327" spans="1:18" x14ac:dyDescent="0.2">
      <c r="A327" s="3" t="s">
        <v>1363</v>
      </c>
      <c r="B327" s="3" t="s">
        <v>1364</v>
      </c>
      <c r="C327" s="3" t="s">
        <v>1365</v>
      </c>
      <c r="D327" s="3" t="s">
        <v>21</v>
      </c>
      <c r="E327" s="3" t="s">
        <v>1366</v>
      </c>
      <c r="F327" s="3" t="s">
        <v>101</v>
      </c>
      <c r="G327" s="3" t="s">
        <v>1305</v>
      </c>
      <c r="H327" s="3" t="s">
        <v>1306</v>
      </c>
      <c r="I327" s="3" t="s">
        <v>700</v>
      </c>
      <c r="J327" s="3" t="s">
        <v>27</v>
      </c>
      <c r="K327" s="1" t="str">
        <f t="shared" si="47"/>
        <v>Louis Giroud-Strasse 20 Olten</v>
      </c>
      <c r="L327" s="2" t="str">
        <f t="shared" si="48"/>
        <v>{"results":[{"id":2042448,"weight":6,"attrs":{"origin":"address","geom_quadindex":"021112212331310310010","zoomlevel":10,"featureId":"378754_0","lon":7.909613132476807,"detail":"louis-giroud-strasse 20 4600 olten 2581 olten ch so","rank":7,"geom_st_box2d":"BOX(635589.435514849 244086.799906327,635589.435514849 244086.799906327)","lat":47.3466796875,"num":20,"y":635589.4375,"x":244086.796875,"label":"Louis-Giroud-Strasse 20 &lt;b&gt;4600 Olten&lt;/b&gt;"}},{"id":2042449,"weight":1,"attrs":{"origin":"address","geom_quadindex":"021112212331311301300","zoomlevel":10,"featureId":"191674152_0","lon":7.909964561462402,"detail":"louis-giroud-strasse 20a 4600 olten 2581 olten ch so","rank":7,"geom_st_box2d":"BOX(635616.000132084 244085.000079947,635616.000132084 244085.000079947)","lat":47.34666061401367,"num":20,"y":635616.0,"x":244085.0,"label":"Louis-Giroud-Strasse 20a &lt;b&gt;4600 Olten&lt;/b&gt;"}}]}</v>
      </c>
      <c r="M327" s="2" t="str">
        <f t="shared" si="49"/>
        <v>635589.4375</v>
      </c>
      <c r="N327" s="2" t="str">
        <f t="shared" si="50"/>
        <v>244086.796875</v>
      </c>
      <c r="O327" s="2" t="str">
        <f t="shared" si="51"/>
        <v>7.909613132476807</v>
      </c>
      <c r="P327" s="2" t="str">
        <f t="shared" si="52"/>
        <v>47.3466796875</v>
      </c>
      <c r="Q327" s="8" t="str">
        <f t="shared" si="53"/>
        <v>Karte</v>
      </c>
      <c r="R327" s="2" t="str">
        <f t="shared" si="54"/>
        <v>uU mehrere Adressen</v>
      </c>
    </row>
    <row r="328" spans="1:18" x14ac:dyDescent="0.2">
      <c r="A328" s="3" t="s">
        <v>1367</v>
      </c>
      <c r="B328" s="3" t="s">
        <v>1368</v>
      </c>
      <c r="C328" s="3" t="s">
        <v>1369</v>
      </c>
      <c r="D328" s="3" t="s">
        <v>21</v>
      </c>
      <c r="E328" s="3" t="s">
        <v>1366</v>
      </c>
      <c r="F328" s="3" t="s">
        <v>101</v>
      </c>
      <c r="G328" s="3" t="s">
        <v>1305</v>
      </c>
      <c r="H328" s="3" t="s">
        <v>1306</v>
      </c>
      <c r="I328" s="3" t="s">
        <v>700</v>
      </c>
      <c r="J328" s="3" t="s">
        <v>27</v>
      </c>
      <c r="K328" s="1" t="str">
        <f t="shared" si="47"/>
        <v>Louis Giroud-Strasse 20 Olten</v>
      </c>
      <c r="L328" s="2" t="str">
        <f t="shared" si="48"/>
        <v>{"results":[{"id":2042448,"weight":6,"attrs":{"origin":"address","geom_quadindex":"021112212331310310010","zoomlevel":10,"featureId":"378754_0","lon":7.909613132476807,"detail":"louis-giroud-strasse 20 4600 olten 2581 olten ch so","rank":7,"geom_st_box2d":"BOX(635589.435514849 244086.799906327,635589.435514849 244086.799906327)","lat":47.3466796875,"num":20,"y":635589.4375,"x":244086.796875,"label":"Louis-Giroud-Strasse 20 &lt;b&gt;4600 Olten&lt;/b&gt;"}},{"id":2042449,"weight":1,"attrs":{"origin":"address","geom_quadindex":"021112212331311301300","zoomlevel":10,"featureId":"191674152_0","lon":7.909964561462402,"detail":"louis-giroud-strasse 20a 4600 olten 2581 olten ch so","rank":7,"geom_st_box2d":"BOX(635616.000132084 244085.000079947,635616.000132084 244085.000079947)","lat":47.34666061401367,"num":20,"y":635616.0,"x":244085.0,"label":"Louis-Giroud-Strasse 20a &lt;b&gt;4600 Olten&lt;/b&gt;"}}]}</v>
      </c>
      <c r="M328" s="2" t="str">
        <f t="shared" si="49"/>
        <v>635589.4375</v>
      </c>
      <c r="N328" s="2" t="str">
        <f t="shared" si="50"/>
        <v>244086.796875</v>
      </c>
      <c r="O328" s="2" t="str">
        <f t="shared" si="51"/>
        <v>7.909613132476807</v>
      </c>
      <c r="P328" s="2" t="str">
        <f t="shared" si="52"/>
        <v>47.3466796875</v>
      </c>
      <c r="Q328" s="8" t="str">
        <f t="shared" si="53"/>
        <v>Karte</v>
      </c>
      <c r="R328" s="2" t="str">
        <f t="shared" si="54"/>
        <v>uU mehrere Adressen</v>
      </c>
    </row>
    <row r="329" spans="1:18" x14ac:dyDescent="0.2">
      <c r="A329" s="3" t="s">
        <v>1370</v>
      </c>
      <c r="B329" s="3" t="s">
        <v>1371</v>
      </c>
      <c r="C329" s="3" t="s">
        <v>40</v>
      </c>
      <c r="D329" s="3" t="s">
        <v>21</v>
      </c>
      <c r="E329" s="3" t="s">
        <v>1372</v>
      </c>
      <c r="F329" s="3" t="s">
        <v>266</v>
      </c>
      <c r="G329" s="3" t="s">
        <v>1373</v>
      </c>
      <c r="H329" s="3" t="s">
        <v>25</v>
      </c>
      <c r="I329" s="3" t="s">
        <v>26</v>
      </c>
      <c r="J329" s="3" t="s">
        <v>27</v>
      </c>
      <c r="K329" s="1" t="str">
        <f t="shared" si="47"/>
        <v>Gottstattstrasse 24 Biel/Bienne</v>
      </c>
      <c r="L329" s="2" t="str">
        <f t="shared" si="48"/>
        <v>{"results":[{"id":1697468,"weight":6,"attrs":{"origin":"address","geom_quadindex":"021033003220222330113","zoomlevel":10,"featureId":"1757492_0","lon":7.265933513641357,"detail":"gottstattstrasse 24 2504 biel/bienne 371 biel/bienne ch be","rank":7,"geom_st_box2d":"BOX(586900.503802415 221491.147283383,586900.503802415 221491.147283383)","lat":47.14426803588867,"num":24,"y":586900.5,"x":221491.140625,"label":"Gottstattstrasse 24 &lt;b&gt;2504 Biel/Bienne&lt;/b&gt;"}},{"id":1697469,"weight":2,"attrs":{"origin":"address","geom_quadindex":"021033003222032103203","zoomlevel":10,"featureId":"1757508_0","lon":7.266623497009277,"detail":"gottstattstrasse 24a 2504 biel/bienne 371 biel/bienne ch be","rank":7,"geom_st_box2d":"BOX(586952.608517163 221390.386952491,586952.608517163 221390.386952491)","lat":47.14336395263672,"num":24,"y":586952.625,"x":221390.390625,"label":"Gottstattstrasse 24a &lt;b&gt;2504 Biel/Bienne&lt;/b&gt;"}},{"id":1697470,"weight":2,"attrs":{"origin":"address","geom_quadindex":"021033003222001023032","zoomlevel":10,"featureId":"191702292_0","lon":7.266050815582275,"detail":"gottstattstrasse 24c 2504 biel/bienne 371 biel/bienne ch be","rank":7,"geom_st_box2d":"BOX(586909.330781466 221471.690558061,586909.330781466 221471.690558061)","lat":47.14409255981445,"num":24,"y":586909.3125,"x":221471.6875,"label":"Gottstattstrasse 24c &lt;b&gt;2504 Biel/Bienne&lt;/b&gt;"}}]}</v>
      </c>
      <c r="M329" s="2" t="str">
        <f t="shared" si="49"/>
        <v>586900.5</v>
      </c>
      <c r="N329" s="2" t="str">
        <f t="shared" si="50"/>
        <v>221491.140625</v>
      </c>
      <c r="O329" s="2" t="str">
        <f t="shared" si="51"/>
        <v>7.265933513641357</v>
      </c>
      <c r="P329" s="2" t="str">
        <f t="shared" si="52"/>
        <v>47.14426803588867</v>
      </c>
      <c r="Q329" s="8" t="str">
        <f t="shared" si="53"/>
        <v>Karte</v>
      </c>
      <c r="R329" s="2" t="str">
        <f t="shared" si="54"/>
        <v>uU mehrere Adressen</v>
      </c>
    </row>
    <row r="330" spans="1:18" x14ac:dyDescent="0.2">
      <c r="A330" s="3" t="s">
        <v>1374</v>
      </c>
      <c r="B330" s="3" t="s">
        <v>516</v>
      </c>
      <c r="C330" s="3" t="s">
        <v>20</v>
      </c>
      <c r="D330" s="3" t="s">
        <v>21</v>
      </c>
      <c r="E330" s="3" t="s">
        <v>517</v>
      </c>
      <c r="F330" s="3" t="s">
        <v>384</v>
      </c>
      <c r="G330" s="3" t="s">
        <v>83</v>
      </c>
      <c r="H330" s="3" t="s">
        <v>84</v>
      </c>
      <c r="I330" s="3" t="s">
        <v>85</v>
      </c>
      <c r="J330" s="3" t="s">
        <v>27</v>
      </c>
      <c r="K330" s="1" t="str">
        <f t="shared" si="47"/>
        <v>Bellerivestrasse 34 Zürich</v>
      </c>
      <c r="L330" s="2" t="str">
        <f t="shared" si="48"/>
        <v>{"results":[{"id":2160059,"weight":4,"attrs":{"origin":"address","geom_quadindex":"030003300323111201132","zoomlevel":10,"featureId":"2369286_0","lon":8.548999786376953,"detail":"bellerivestrasse 34 8008 zuerich 261 zuerich ch zh","rank":7,"geom_st_box2d":"BOX(683883.832205086 245843.275545339,683883.832205086 245843.275545339)","lat":47.358097076416016,"num":34,"y":683883.8125,"x":245843.28125,"label":"Bellerivestrasse 34 &lt;b&gt;8008 Z\u00fcrich&lt;/b&gt;"}}]}</v>
      </c>
      <c r="M330" s="2" t="str">
        <f t="shared" si="49"/>
        <v>683883.8125</v>
      </c>
      <c r="N330" s="2" t="str">
        <f t="shared" si="50"/>
        <v>245843.28125</v>
      </c>
      <c r="O330" s="2" t="str">
        <f t="shared" si="51"/>
        <v>8.548999786376953</v>
      </c>
      <c r="P330" s="2" t="str">
        <f t="shared" si="52"/>
        <v>47.358097076416016</v>
      </c>
      <c r="Q330" s="8" t="str">
        <f t="shared" si="53"/>
        <v>Karte</v>
      </c>
      <c r="R330" s="2" t="str">
        <f t="shared" si="54"/>
        <v/>
      </c>
    </row>
    <row r="331" spans="1:18" x14ac:dyDescent="0.2">
      <c r="A331" s="3" t="s">
        <v>1375</v>
      </c>
      <c r="B331" s="3" t="s">
        <v>1376</v>
      </c>
      <c r="C331" s="3" t="s">
        <v>20</v>
      </c>
      <c r="D331" s="3" t="s">
        <v>21</v>
      </c>
      <c r="E331" s="3" t="s">
        <v>1263</v>
      </c>
      <c r="F331" s="3" t="s">
        <v>74</v>
      </c>
      <c r="G331" s="3" t="s">
        <v>321</v>
      </c>
      <c r="H331" s="3" t="s">
        <v>322</v>
      </c>
      <c r="I331" s="3" t="s">
        <v>26</v>
      </c>
      <c r="J331" s="3" t="s">
        <v>27</v>
      </c>
      <c r="K331" s="1" t="str">
        <f t="shared" si="47"/>
        <v>Weissensteinstrasse 30 Langenthal</v>
      </c>
      <c r="L331" s="2" t="str">
        <f t="shared" si="48"/>
        <v>{"results":[{"id":478866,"weight":4,"attrs":{"origin":"address","geom_quadindex":"021121303122300230231","zoomlevel":10,"featureId":"1260792_0","lon":7.77447509765625,"detail":"weissensteinstrasse 30 4900 langenthal 329 langenthal ch be","rank":7,"geom_st_box2d":"BOX(625438.787237254 229779.937391298,625438.787237254 229779.937391298)","lat":47.21846389770508,"num":30,"y":625438.8125,"x":229779.9375,"label":"Weissensteinstrasse 30 &lt;b&gt;4900 Langenthal&lt;/b&gt;"}}]}</v>
      </c>
      <c r="M331" s="2" t="str">
        <f t="shared" si="49"/>
        <v>625438.8125</v>
      </c>
      <c r="N331" s="2" t="str">
        <f t="shared" si="50"/>
        <v>229779.9375</v>
      </c>
      <c r="O331" s="2" t="str">
        <f t="shared" si="51"/>
        <v>7.77447509765625</v>
      </c>
      <c r="P331" s="2" t="str">
        <f t="shared" si="52"/>
        <v>47.21846389770508</v>
      </c>
      <c r="Q331" s="8" t="str">
        <f t="shared" si="53"/>
        <v>Karte</v>
      </c>
      <c r="R331" s="2" t="str">
        <f t="shared" si="54"/>
        <v/>
      </c>
    </row>
    <row r="332" spans="1:18" x14ac:dyDescent="0.2">
      <c r="A332" s="3" t="s">
        <v>1377</v>
      </c>
      <c r="B332" s="3" t="s">
        <v>1376</v>
      </c>
      <c r="C332" s="3" t="s">
        <v>185</v>
      </c>
      <c r="D332" s="3" t="s">
        <v>21</v>
      </c>
      <c r="E332" s="3" t="s">
        <v>1263</v>
      </c>
      <c r="F332" s="3" t="s">
        <v>74</v>
      </c>
      <c r="G332" s="3" t="s">
        <v>321</v>
      </c>
      <c r="H332" s="3" t="s">
        <v>322</v>
      </c>
      <c r="I332" s="3" t="s">
        <v>26</v>
      </c>
      <c r="J332" s="3" t="s">
        <v>27</v>
      </c>
      <c r="K332" s="1" t="str">
        <f t="shared" si="47"/>
        <v>Weissensteinstrasse 30 Langenthal</v>
      </c>
      <c r="L332" s="2" t="str">
        <f t="shared" si="48"/>
        <v>{"results":[{"id":478866,"weight":4,"attrs":{"origin":"address","geom_quadindex":"021121303122300230231","zoomlevel":10,"featureId":"1260792_0","lon":7.77447509765625,"detail":"weissensteinstrasse 30 4900 langenthal 329 langenthal ch be","rank":7,"geom_st_box2d":"BOX(625438.787237254 229779.937391298,625438.787237254 229779.937391298)","lat":47.21846389770508,"num":30,"y":625438.8125,"x":229779.9375,"label":"Weissensteinstrasse 30 &lt;b&gt;4900 Langenthal&lt;/b&gt;"}}]}</v>
      </c>
      <c r="M332" s="2" t="str">
        <f t="shared" si="49"/>
        <v>625438.8125</v>
      </c>
      <c r="N332" s="2" t="str">
        <f t="shared" si="50"/>
        <v>229779.9375</v>
      </c>
      <c r="O332" s="2" t="str">
        <f t="shared" si="51"/>
        <v>7.77447509765625</v>
      </c>
      <c r="P332" s="2" t="str">
        <f t="shared" si="52"/>
        <v>47.21846389770508</v>
      </c>
      <c r="Q332" s="8" t="str">
        <f t="shared" si="53"/>
        <v>Karte</v>
      </c>
      <c r="R332" s="2" t="str">
        <f t="shared" si="54"/>
        <v/>
      </c>
    </row>
    <row r="333" spans="1:18" x14ac:dyDescent="0.2">
      <c r="A333" s="3" t="s">
        <v>1378</v>
      </c>
      <c r="B333" s="3" t="s">
        <v>725</v>
      </c>
      <c r="C333" s="3" t="s">
        <v>292</v>
      </c>
      <c r="D333" s="3" t="s">
        <v>21</v>
      </c>
      <c r="E333" s="3" t="s">
        <v>726</v>
      </c>
      <c r="F333" s="3" t="s">
        <v>151</v>
      </c>
      <c r="G333" s="3" t="s">
        <v>727</v>
      </c>
      <c r="H333" s="3" t="s">
        <v>728</v>
      </c>
      <c r="I333" s="3" t="s">
        <v>130</v>
      </c>
      <c r="J333" s="3" t="s">
        <v>27</v>
      </c>
      <c r="K333" s="1" t="str">
        <f t="shared" si="47"/>
        <v>Dr. A. O. Fleisch-Strasse 3 Mammern</v>
      </c>
      <c r="L333" s="2" t="str">
        <f t="shared" si="48"/>
        <v>{"results":[{"id":229874,"weight":8,"attrs":{"origin":"address","geom_quadindex":"012233033210120112030","zoomlevel":10,"featureId":"3099953_0","lon":8.919082641601562,"detail":"dr. a. o. fleisch-strasse 3 8265 mammern 4826 mammern ch tg","rank":7,"geom_st_box2d":"BOX(711233.992358954 278373.995036627,711233.992358954 278373.995036627)","lat":47.64657211303711,"num":3,"y":711234.0,"x":278374.0,"label":"Dr. A. O. Fleisch-Strasse 3 &lt;b&gt;8265 Mammern&lt;/b&gt;"}},{"id":229875,"weight":8,"attrs":{"origin":"address","geom_quadindex":"012233033210030332031","zoomlevel":10,"featureId":"2345990_0","lon":8.918305397033691,"detail":"dr. a. o. fleisch-strasse 3 8265 mammern 4826 mammern ch tg","rank":7,"geom_st_box2d":"BOX(711175.992744786 278351.994572177,711175.992744786 278351.994572177)","lat":47.646385192871094,"num":3,"y":711176.0,"x":278352.0,"label":"Dr. A. O. Fleisch-Strasse 3 &lt;b&gt;8265 Mammern&lt;/b&gt;"}},{"id":229876,"weight":8,"attrs":{"origin":"address","geom_quadindex":"012233033210003232013","zoomlevel":10,"featureId":"2345964_0","lon":8.91772747039795,"detail":"dr. a. o. fleisch-strasse 3 8265 mammern 4826 mammern ch tg","rank":7,"geom_st_box2d":"BOX(711131.992650306 278381.993383492,711131.992650306 278381.993383492)","lat":47.64665985107422,"num":3,"y":711132.0,"x":278382.0,"label":"Dr. A. O. Fleisch-Strasse 3 &lt;b&gt;8265 Mammern&lt;/b&gt;"}},{"id":229877,"weight":8,"attrs":{"origin":"address","geom_quadindex":"012233033210032021332","zoomlevel":10,"featureId":"677885_0","lon":8.918075561523438,"detail":"dr. a. o. fleisch-strasse 3 8265 mammern 4826 mammern ch tg","rank":7,"geom_st_box2d":"BOX(711158.992912162 278338.994553555,711158.992912162 278338.994553555)","lat":47.646270751953125,"num":3,"y":711159.0,"x":278339.0,"label":"Dr. A. O. Fleisch-Strasse 3 &lt;b&gt;8265 Mammern&lt;/b&gt;"}},{"id":229878,"weight":8,"attrs":{"origin":"address","geom_quadindex":"012233033210023032021","zoomlevel":10,"featureId":"677884_0","lon":8.917702674865723,"detail":"dr. a. o. fleisch-strasse 3 8265 mammern 4826 mammern ch tg","rank":7,"geom_st_box2d":"BOX(711130.963024883 278337.244170262,711130.963024883 278337.244170262)","lat":47.64625930786133,"num":3,"y":711130.9375,"x":278337.25,"label":"Dr. A. O. Fleisch-Strasse 3 &lt;b&gt;8265 Mammern&lt;/b&gt;"}},{"id":229879,"weight":8,"attrs":{"origin":"address","geom_quadindex":"012233033210031031333","zoomlevel":10,"featureId":"3099952_0","lon":8.918575286865234,"detail":"dr. a. o. fleisch-strasse 3 8265 mammern 4826 mammern ch tg","rank":7,"geom_st_box2d":"BOX(711195.99254197 278367.994581587,711195.99254197 278367.994581587)","lat":47.646522521972656,"num":3,"y":711196.0,"x":278368.0,"label":"Dr. A. O. Fleisch-Strasse 3 &lt;b&gt;8265 Mammern&lt;/b&gt;"}},{"id":229880,"weight":8,"attrs":{"origin":"address","geom_quadindex":"012233033210020013012","zoomlevel":10,"featureId":"677883_0","lon":8.917379379272461,"detail":"dr. a. o. fleisch-strasse 3 8265 mammern 4826 mammern ch tg","rank":7,"geom_st_box2d":"BOX(711105.98280419 278374.433134021,711105.98280419 278374.433134021)","lat":47.64659881591797,"num":3,"y":711106.0,"x":278374.4375,"label":"Dr. A. O. Fleisch-Strasse 3 &lt;b&gt;8265 Mammern&lt;/b&gt;"}}]}</v>
      </c>
      <c r="M333" s="2" t="str">
        <f t="shared" si="49"/>
        <v>711234.0</v>
      </c>
      <c r="N333" s="2" t="str">
        <f t="shared" si="50"/>
        <v>278374.0</v>
      </c>
      <c r="O333" s="2" t="str">
        <f t="shared" si="51"/>
        <v>8.919082641601562</v>
      </c>
      <c r="P333" s="2" t="str">
        <f t="shared" si="52"/>
        <v>47.64657211303711</v>
      </c>
      <c r="Q333" s="8" t="str">
        <f t="shared" si="53"/>
        <v>Karte</v>
      </c>
      <c r="R333" s="2" t="str">
        <f t="shared" si="54"/>
        <v>uU mehrere Adressen</v>
      </c>
    </row>
    <row r="334" spans="1:18" x14ac:dyDescent="0.2">
      <c r="A334" s="3" t="s">
        <v>1379</v>
      </c>
      <c r="B334" s="3" t="s">
        <v>686</v>
      </c>
      <c r="C334" s="3" t="s">
        <v>1380</v>
      </c>
      <c r="D334" s="3" t="s">
        <v>21</v>
      </c>
      <c r="E334" s="3" t="s">
        <v>688</v>
      </c>
      <c r="F334" s="3" t="s">
        <v>294</v>
      </c>
      <c r="G334" s="3" t="s">
        <v>689</v>
      </c>
      <c r="H334" s="3" t="s">
        <v>690</v>
      </c>
      <c r="I334" s="3" t="s">
        <v>70</v>
      </c>
      <c r="J334" s="3" t="s">
        <v>27</v>
      </c>
      <c r="K334" s="1" t="str">
        <f t="shared" si="47"/>
        <v>Bahnhofstrasse 19 Rheinfelden</v>
      </c>
      <c r="L334" s="2" t="str">
        <f t="shared" si="48"/>
        <v>{"results":[{"id":1450844,"weight":4,"attrs":{"origin":"address","geom_quadindex":"021101112201322133203","zoomlevel":10,"featureId":"609602_0","lon":7.792382717132568,"detail":"bahnhofstrasse 19 4310 rheinfelden 4258 rheinfelden ch ag","rank":7,"geom_st_box2d":"BOX(626627.758690905 266968.856338762,626627.758690905 266968.856338762)","lat":47.55290222167969,"num":19,"y":626627.75,"x":266968.84375,"label":"Bahnhofstrasse 19 &lt;b&gt;4310 Rheinfelden&lt;/b&gt;"}},{"id":1450845,"weight":4,"attrs":{"origin":"address","geom_quadindex":"021101112201321313202","zoomlevel":10,"featureId":"263019499_0","lon":7.792766094207764,"detail":"bahnhofstrasse 19 4310 rheinfelden 4258 rheinfelden ch ag","rank":7,"geom_st_box2d":"BOX(626656.513344454 266991.078588688,626656.513344454 266991.078588688)","lat":47.5531005859375,"num":19,"y":626656.5,"x":266991.09375,"label":"Bahnhofstrasse 19 &lt;b&gt;4310 Rheinfelden&lt;/b&gt;"}},{"id":1450846,"weight":4,"attrs":{"origin":"address","geom_quadindex":"021101112201330213203","zoomlevel":10,"featureId":"263003950_0","lon":7.792972087860107,"detail":"bahnhofstrasse 19 4310 rheinfelden 4258 rheinfelden ch ag","rank":7,"geom_st_box2d":"BOX(626672.026286604 266990.773752301,626672.026286604 266990.773752301)","lat":47.553096771240234,"num":19,"y":626672.0,"x":266990.78125,"label":"Bahnhofstrasse 19 &lt;b&gt;4310 Rheinfelden&lt;/b&gt;"}}]}</v>
      </c>
      <c r="M334" s="2" t="str">
        <f t="shared" si="49"/>
        <v>626627.75</v>
      </c>
      <c r="N334" s="2" t="str">
        <f t="shared" si="50"/>
        <v>266968.84375</v>
      </c>
      <c r="O334" s="2" t="str">
        <f t="shared" si="51"/>
        <v>7.792382717132568</v>
      </c>
      <c r="P334" s="2" t="str">
        <f t="shared" si="52"/>
        <v>47.55290222167969</v>
      </c>
      <c r="Q334" s="8" t="str">
        <f t="shared" si="53"/>
        <v>Karte</v>
      </c>
      <c r="R334" s="2" t="str">
        <f t="shared" si="54"/>
        <v>uU mehrere Adressen</v>
      </c>
    </row>
    <row r="335" spans="1:18" x14ac:dyDescent="0.2">
      <c r="A335" s="3" t="s">
        <v>1381</v>
      </c>
      <c r="B335" s="3" t="s">
        <v>1382</v>
      </c>
      <c r="C335" s="3" t="s">
        <v>292</v>
      </c>
      <c r="D335" s="3" t="s">
        <v>21</v>
      </c>
      <c r="E335" s="3" t="s">
        <v>1383</v>
      </c>
      <c r="F335" s="3" t="s">
        <v>283</v>
      </c>
      <c r="G335" s="3" t="s">
        <v>1077</v>
      </c>
      <c r="H335" s="3" t="s">
        <v>1078</v>
      </c>
      <c r="I335" s="3" t="s">
        <v>130</v>
      </c>
      <c r="J335" s="3" t="s">
        <v>27</v>
      </c>
      <c r="K335" s="1" t="str">
        <f t="shared" si="47"/>
        <v>Bernrainstrasse 17 Kreuzlingen</v>
      </c>
      <c r="L335" s="2" t="str">
        <f t="shared" si="48"/>
        <v>{"results":[{"id":2243218,"weight":4,"attrs":{"origin":"address","geom_quadindex":"012322123022010031103","zoomlevel":10,"featureId":"2337120_0","lon":9.1614990234375,"detail":"bernrainstrasse 17 8280 kreuzlingen 4671 kreuzlingen ch tg","rank":7,"geom_st_box2d":"BOX(729447.283266048 278663.901517955,729447.283266048 278663.901517955)","lat":47.64583206176758,"num":17,"y":729447.3125,"x":278663.90625,"label":"Bernrainstrasse 17 &lt;b&gt;8280 Kreuzlingen&lt;/b&gt;"}}]}</v>
      </c>
      <c r="M335" s="2" t="str">
        <f t="shared" si="49"/>
        <v>729447.3125</v>
      </c>
      <c r="N335" s="2" t="str">
        <f t="shared" si="50"/>
        <v>278663.90625</v>
      </c>
      <c r="O335" s="2" t="str">
        <f t="shared" si="51"/>
        <v>9.1614990234375</v>
      </c>
      <c r="P335" s="2" t="str">
        <f t="shared" si="52"/>
        <v>47.64583206176758</v>
      </c>
      <c r="Q335" s="8" t="str">
        <f t="shared" si="53"/>
        <v>Karte</v>
      </c>
      <c r="R335" s="2" t="str">
        <f t="shared" si="54"/>
        <v/>
      </c>
    </row>
    <row r="336" spans="1:18" x14ac:dyDescent="0.2">
      <c r="A336" s="3" t="s">
        <v>1384</v>
      </c>
      <c r="B336" s="3" t="s">
        <v>1382</v>
      </c>
      <c r="C336" s="3" t="s">
        <v>20</v>
      </c>
      <c r="D336" s="3" t="s">
        <v>21</v>
      </c>
      <c r="E336" s="3" t="s">
        <v>1383</v>
      </c>
      <c r="F336" s="3" t="s">
        <v>283</v>
      </c>
      <c r="G336" s="3" t="s">
        <v>1077</v>
      </c>
      <c r="H336" s="3" t="s">
        <v>1078</v>
      </c>
      <c r="I336" s="3" t="s">
        <v>130</v>
      </c>
      <c r="J336" s="3" t="s">
        <v>27</v>
      </c>
      <c r="K336" s="1" t="str">
        <f t="shared" si="47"/>
        <v>Bernrainstrasse 17 Kreuzlingen</v>
      </c>
      <c r="L336" s="2" t="str">
        <f t="shared" si="48"/>
        <v>{"results":[{"id":2243218,"weight":4,"attrs":{"origin":"address","geom_quadindex":"012322123022010031103","zoomlevel":10,"featureId":"2337120_0","lon":9.1614990234375,"detail":"bernrainstrasse 17 8280 kreuzlingen 4671 kreuzlingen ch tg","rank":7,"geom_st_box2d":"BOX(729447.283266048 278663.901517955,729447.283266048 278663.901517955)","lat":47.64583206176758,"num":17,"y":729447.3125,"x":278663.90625,"label":"Bernrainstrasse 17 &lt;b&gt;8280 Kreuzlingen&lt;/b&gt;"}}]}</v>
      </c>
      <c r="M336" s="2" t="str">
        <f t="shared" si="49"/>
        <v>729447.3125</v>
      </c>
      <c r="N336" s="2" t="str">
        <f t="shared" si="50"/>
        <v>278663.90625</v>
      </c>
      <c r="O336" s="2" t="str">
        <f t="shared" si="51"/>
        <v>9.1614990234375</v>
      </c>
      <c r="P336" s="2" t="str">
        <f t="shared" si="52"/>
        <v>47.64583206176758</v>
      </c>
      <c r="Q336" s="8" t="str">
        <f t="shared" si="53"/>
        <v>Karte</v>
      </c>
      <c r="R336" s="2" t="str">
        <f t="shared" si="54"/>
        <v/>
      </c>
    </row>
    <row r="337" spans="1:18" x14ac:dyDescent="0.2">
      <c r="A337" s="3" t="s">
        <v>1385</v>
      </c>
      <c r="B337" s="3" t="s">
        <v>1386</v>
      </c>
      <c r="C337" s="3" t="s">
        <v>1387</v>
      </c>
      <c r="D337" s="3" t="s">
        <v>21</v>
      </c>
      <c r="E337" s="3" t="s">
        <v>1388</v>
      </c>
      <c r="F337" s="3" t="s">
        <v>1389</v>
      </c>
      <c r="G337" s="3" t="s">
        <v>1390</v>
      </c>
      <c r="H337" s="3" t="s">
        <v>1391</v>
      </c>
      <c r="I337" s="3" t="s">
        <v>26</v>
      </c>
      <c r="J337" s="3" t="s">
        <v>27</v>
      </c>
      <c r="K337" s="1" t="str">
        <f t="shared" si="47"/>
        <v>Worbstrasse 324 Gümligen</v>
      </c>
      <c r="L337" s="2" t="str">
        <f t="shared" si="48"/>
        <v>{"results":[{"id":1467276,"weight":3,"attrs":{"origin":"address","geom_quadindex":"021300231023322211130","zoomlevel":10,"featureId":"1279659_0","lon":7.51729679107666,"detail":"worbstrasse 324 3073 guemligen 356 muri bei bern ch be","rank":7,"geom_st_box2d":"BOX(605990.452690181 197826.095350233,605990.452690181 197826.095350233)","lat":46.93150329589844,"num":324,"y":605990.4375,"x":197826.09375,"label":"Worbstrasse 324 &lt;b&gt;3073 G\u00fcmligen&lt;/b&gt;"}}]}</v>
      </c>
      <c r="M337" s="2" t="str">
        <f t="shared" si="49"/>
        <v>605990.4375</v>
      </c>
      <c r="N337" s="2" t="str">
        <f t="shared" si="50"/>
        <v>197826.09375</v>
      </c>
      <c r="O337" s="2" t="str">
        <f t="shared" si="51"/>
        <v>7.51729679107666</v>
      </c>
      <c r="P337" s="2" t="str">
        <f t="shared" si="52"/>
        <v>46.93150329589844</v>
      </c>
      <c r="Q337" s="8" t="str">
        <f t="shared" si="53"/>
        <v>Karte</v>
      </c>
      <c r="R337" s="2" t="str">
        <f t="shared" si="54"/>
        <v/>
      </c>
    </row>
    <row r="338" spans="1:18" x14ac:dyDescent="0.2">
      <c r="A338" s="3" t="s">
        <v>1392</v>
      </c>
      <c r="B338" s="3" t="s">
        <v>1393</v>
      </c>
      <c r="C338" s="3" t="s">
        <v>20</v>
      </c>
      <c r="D338" s="3" t="s">
        <v>21</v>
      </c>
      <c r="E338" s="3" t="s">
        <v>1394</v>
      </c>
      <c r="F338" s="3" t="s">
        <v>459</v>
      </c>
      <c r="G338" s="3" t="s">
        <v>1395</v>
      </c>
      <c r="H338" s="3" t="s">
        <v>1396</v>
      </c>
      <c r="I338" s="3" t="s">
        <v>70</v>
      </c>
      <c r="J338" s="3" t="s">
        <v>27</v>
      </c>
      <c r="K338" s="1" t="str">
        <f t="shared" si="47"/>
        <v>Mooshaldenstrasse 6 Wettingen</v>
      </c>
      <c r="L338" s="2" t="str">
        <f t="shared" si="48"/>
        <v>{"results":[{"id":556009,"weight":4,"attrs":{"origin":"address","geom_quadindex":"030000320003332223233","zoomlevel":10,"featureId":"549842_0","lon":8.339537620544434,"detail":"mooshaldenstrasse 6 5430 wettingen 4045 wettingen ch ag","rank":7,"geom_st_box2d":"BOX(667915.2928041 258281.31399429,667915.2928041 258281.31399429)","lat":47.471797943115234,"num":6,"y":667915.3125,"x":258281.3125,"label":"Mooshaldenstrasse 6 &lt;b&gt;5430 Wettingen&lt;/b&gt;"}},{"id":556018,"weight":2,"attrs":{"origin":"address","geom_quadindex":"030000231113233132120","zoomlevel":10,"featureId":"549851_0","lon":8.332406997680664,"detail":"mooshaldenstrasse 63 5430 wettingen 4045 wettingen ch ag","rank":7,"geom_st_box2d":"BOX(667377.521504383 258298.227466128,667377.521504383 258298.227466128)","lat":47.472007751464844,"num":63,"y":667377.5,"x":258298.234375,"label":"Mooshaldenstrasse 63 &lt;b&gt;5430 Wettingen&lt;/b&gt;"}},{"id":557266,"weight":2,"attrs":{"origin":"address","geom_quadindex":"030000231113231313120","zoomlevel":10,"featureId":"549852_0","lon":8.332459449768066,"detail":"mooshaldenstrasse 64 5430 wettingen 4045 wettingen ch ag","rank":7,"geom_st_box2d":"BOX(667381.246453989 258320.211470465,667381.246453989 258320.211470465)","lat":47.472206115722656,"num":64,"y":667381.25,"x":258320.21875,"label":"Mooshaldenstrasse 64 &lt;b&gt;5430 Wettingen&lt;/b&gt;"}}]}</v>
      </c>
      <c r="M338" s="2" t="str">
        <f t="shared" si="49"/>
        <v>667915.3125</v>
      </c>
      <c r="N338" s="2" t="str">
        <f t="shared" si="50"/>
        <v>258281.3125</v>
      </c>
      <c r="O338" s="2" t="str">
        <f t="shared" si="51"/>
        <v>8.339537620544434</v>
      </c>
      <c r="P338" s="2" t="str">
        <f t="shared" si="52"/>
        <v>47.471797943115234</v>
      </c>
      <c r="Q338" s="8" t="str">
        <f t="shared" si="53"/>
        <v>Karte</v>
      </c>
      <c r="R338" s="2" t="str">
        <f t="shared" si="54"/>
        <v>uU mehrere Adressen</v>
      </c>
    </row>
    <row r="339" spans="1:18" x14ac:dyDescent="0.2">
      <c r="A339" s="3" t="s">
        <v>1397</v>
      </c>
      <c r="B339" s="3" t="s">
        <v>1393</v>
      </c>
      <c r="C339" s="3" t="s">
        <v>292</v>
      </c>
      <c r="D339" s="3" t="s">
        <v>21</v>
      </c>
      <c r="E339" s="3" t="s">
        <v>1394</v>
      </c>
      <c r="F339" s="3" t="s">
        <v>459</v>
      </c>
      <c r="G339" s="3" t="s">
        <v>1395</v>
      </c>
      <c r="H339" s="3" t="s">
        <v>1396</v>
      </c>
      <c r="I339" s="3" t="s">
        <v>70</v>
      </c>
      <c r="J339" s="3" t="s">
        <v>27</v>
      </c>
      <c r="K339" s="1" t="str">
        <f t="shared" si="47"/>
        <v>Mooshaldenstrasse 6 Wettingen</v>
      </c>
      <c r="L339" s="2" t="str">
        <f t="shared" si="48"/>
        <v>{"results":[{"id":556009,"weight":4,"attrs":{"origin":"address","geom_quadindex":"030000320003332223233","zoomlevel":10,"featureId":"549842_0","lon":8.339537620544434,"detail":"mooshaldenstrasse 6 5430 wettingen 4045 wettingen ch ag","rank":7,"geom_st_box2d":"BOX(667915.2928041 258281.31399429,667915.2928041 258281.31399429)","lat":47.471797943115234,"num":6,"y":667915.3125,"x":258281.3125,"label":"Mooshaldenstrasse 6 &lt;b&gt;5430 Wettingen&lt;/b&gt;"}},{"id":556018,"weight":2,"attrs":{"origin":"address","geom_quadindex":"030000231113233132120","zoomlevel":10,"featureId":"549851_0","lon":8.332406997680664,"detail":"mooshaldenstrasse 63 5430 wettingen 4045 wettingen ch ag","rank":7,"geom_st_box2d":"BOX(667377.521504383 258298.227466128,667377.521504383 258298.227466128)","lat":47.472007751464844,"num":63,"y":667377.5,"x":258298.234375,"label":"Mooshaldenstrasse 63 &lt;b&gt;5430 Wettingen&lt;/b&gt;"}},{"id":557266,"weight":2,"attrs":{"origin":"address","geom_quadindex":"030000231113231313120","zoomlevel":10,"featureId":"549852_0","lon":8.332459449768066,"detail":"mooshaldenstrasse 64 5430 wettingen 4045 wettingen ch ag","rank":7,"geom_st_box2d":"BOX(667381.246453989 258320.211470465,667381.246453989 258320.211470465)","lat":47.472206115722656,"num":64,"y":667381.25,"x":258320.21875,"label":"Mooshaldenstrasse 64 &lt;b&gt;5430 Wettingen&lt;/b&gt;"}}]}</v>
      </c>
      <c r="M339" s="2" t="str">
        <f t="shared" si="49"/>
        <v>667915.3125</v>
      </c>
      <c r="N339" s="2" t="str">
        <f t="shared" si="50"/>
        <v>258281.3125</v>
      </c>
      <c r="O339" s="2" t="str">
        <f t="shared" si="51"/>
        <v>8.339537620544434</v>
      </c>
      <c r="P339" s="2" t="str">
        <f t="shared" si="52"/>
        <v>47.471797943115234</v>
      </c>
      <c r="Q339" s="8" t="str">
        <f t="shared" si="53"/>
        <v>Karte</v>
      </c>
      <c r="R339" s="2" t="str">
        <f t="shared" si="54"/>
        <v>uU mehrere Adressen</v>
      </c>
    </row>
    <row r="340" spans="1:18" x14ac:dyDescent="0.2">
      <c r="A340" s="3" t="s">
        <v>1398</v>
      </c>
      <c r="B340" s="3" t="s">
        <v>1399</v>
      </c>
      <c r="C340" s="3" t="s">
        <v>40</v>
      </c>
      <c r="D340" s="3" t="s">
        <v>21</v>
      </c>
      <c r="E340" s="3" t="s">
        <v>1400</v>
      </c>
      <c r="F340" s="3" t="s">
        <v>40</v>
      </c>
      <c r="G340" s="3" t="s">
        <v>1401</v>
      </c>
      <c r="H340" s="3" t="s">
        <v>1402</v>
      </c>
      <c r="I340" s="3" t="s">
        <v>85</v>
      </c>
      <c r="J340" s="3" t="s">
        <v>27</v>
      </c>
      <c r="K340" s="1" t="str">
        <f t="shared" si="47"/>
        <v>Sonnenbühl  Brütten</v>
      </c>
      <c r="L340" s="2" t="str">
        <f t="shared" si="48"/>
        <v>{"fuzzy":"true","results":[]}</v>
      </c>
      <c r="M340" s="2" t="str">
        <f t="shared" si="49"/>
        <v>Adresse nicht eindeutig</v>
      </c>
      <c r="N340" s="2" t="str">
        <f t="shared" si="50"/>
        <v xml:space="preserve"> </v>
      </c>
      <c r="O340" s="2" t="str">
        <f t="shared" si="51"/>
        <v xml:space="preserve"> </v>
      </c>
      <c r="P340" s="2" t="str">
        <f t="shared" si="52"/>
        <v xml:space="preserve"> </v>
      </c>
      <c r="Q340" s="8" t="str">
        <f t="shared" si="53"/>
        <v xml:space="preserve"> </v>
      </c>
      <c r="R340" s="2" t="str">
        <f t="shared" si="54"/>
        <v/>
      </c>
    </row>
    <row r="341" spans="1:18" x14ac:dyDescent="0.2">
      <c r="A341" s="3" t="s">
        <v>1403</v>
      </c>
      <c r="B341" s="3" t="s">
        <v>497</v>
      </c>
      <c r="C341" s="3" t="s">
        <v>292</v>
      </c>
      <c r="D341" s="3" t="s">
        <v>21</v>
      </c>
      <c r="E341" s="3" t="s">
        <v>498</v>
      </c>
      <c r="F341" s="3" t="s">
        <v>499</v>
      </c>
      <c r="G341" s="3" t="s">
        <v>500</v>
      </c>
      <c r="H341" s="3" t="s">
        <v>61</v>
      </c>
      <c r="I341" s="3" t="s">
        <v>62</v>
      </c>
      <c r="J341" s="3" t="s">
        <v>27</v>
      </c>
      <c r="K341" s="1" t="str">
        <f t="shared" si="47"/>
        <v>St.-Anna-Strasse 32 Luzern</v>
      </c>
      <c r="L341" s="2" t="str">
        <f t="shared" si="48"/>
        <v>{"results":[{"id":330407,"weight":5,"attrs":{"origin":"address","geom_quadindex":"030022230323210033120","zoomlevel":10,"featureId":"212101_0","lon":8.294085502624512,"detail":"st.-karli-strasse 32 6004 luzern 1061 luzern ch lu","rank":7,"geom_st_box2d":"BOX(664993.423723094 211979.894955286,664993.423723094 211979.894955286)","lat":47.055660247802734,"num":32,"y":664993.4375,"x":211979.890625,"label":"St.-Karli-Strasse 32 &lt;b&gt;6004 Luzern&lt;/b&gt;"}},{"id":330122,"weight":7,"attrs":{"origin":"address","geom_quadindex":"030022231331103301010","zoomlevel":10,"featureId":"210157_0","lon":8.326224327087402,"detail":"st.-anna-strasse 32 6006 luzern 1061 luzern ch lu","rank":7,"geom_st_box2d":"BOX(667431.779194216 212299.579305229,667431.779194216 212299.579305229)","lat":47.058292388916016,"num":32,"y":667431.75,"x":212299.578125,"label":"St.-Anna-Strasse 32 &lt;b&gt;6006 Luzern&lt;/b&gt;"}},{"id":330135,"weight":4,"attrs":{"origin":"address","geom_quadindex":"030022231331102312303","zoomlevel":10,"featureId":"190813093_0","lon":8.325904846191406,"detail":"st.-anna-strasse 32.1 6006 luzern 1061 luzern ch lu","rank":7,"geom_st_box2d":"BOX(667407.544310215 212293.396279366,667407.544310215 212293.396279366)","lat":47.0582389831543,"num":321,"y":667407.5625,"x":212293.390625,"label":"St.-Anna-Strasse 32.1 &lt;b&gt;6006 Luzern&lt;/b&gt;"}}]}</v>
      </c>
      <c r="M341" s="2" t="str">
        <f t="shared" si="49"/>
        <v>664993.4375</v>
      </c>
      <c r="N341" s="2" t="str">
        <f t="shared" si="50"/>
        <v>211979.890625</v>
      </c>
      <c r="O341" s="2" t="str">
        <f t="shared" si="51"/>
        <v>8.294085502624512</v>
      </c>
      <c r="P341" s="2" t="str">
        <f t="shared" si="52"/>
        <v>47.055660247802734</v>
      </c>
      <c r="Q341" s="8" t="str">
        <f t="shared" si="53"/>
        <v>Karte</v>
      </c>
      <c r="R341" s="2" t="str">
        <f t="shared" si="54"/>
        <v>uU mehrere Adressen</v>
      </c>
    </row>
    <row r="342" spans="1:18" x14ac:dyDescent="0.2">
      <c r="A342" s="3" t="s">
        <v>1404</v>
      </c>
      <c r="B342" s="3" t="s">
        <v>1405</v>
      </c>
      <c r="C342" s="3" t="s">
        <v>20</v>
      </c>
      <c r="D342" s="3" t="s">
        <v>21</v>
      </c>
      <c r="E342" s="3" t="s">
        <v>1316</v>
      </c>
      <c r="F342" s="3" t="s">
        <v>120</v>
      </c>
      <c r="G342" s="3" t="s">
        <v>1406</v>
      </c>
      <c r="H342" s="3" t="s">
        <v>122</v>
      </c>
      <c r="I342" s="3" t="s">
        <v>123</v>
      </c>
      <c r="J342" s="3" t="s">
        <v>27</v>
      </c>
      <c r="K342" s="1" t="str">
        <f t="shared" si="47"/>
        <v>Brauerstrasse 95 St. Gallen</v>
      </c>
      <c r="L342" s="2" t="str">
        <f t="shared" si="48"/>
        <v>{"results":[{"id":3765,"weight":6,"attrs":{"origin":"address","geom_quadindex":"030101333010113233233","zoomlevel":10,"featureId":"2363069_0","lon":9.411808013916016,"detail":"brauerstrasse 95 9016 st. gallen 3203 st. gallen ch sg","rank":7,"geom_st_box2d":"BOX(748811.577975121 256816.42356027,748811.577975121 256816.42356027)","lat":47.44529724121094,"num":95,"y":748811.5625,"x":256816.421875,"label":"Brauerstrasse 95 &lt;b&gt;9016 St. Gallen&lt;/b&gt;"}},{"id":3841,"weight":6,"attrs":{"origin":"address","geom_quadindex":"030101333010130133012","zoomlevel":10,"featureId":"500001524_0","lon":9.411603927612305,"detail":"brauerstrasse 95.01 9016 st. gallen 3203 st. gallen ch sg","rank":7,"geom_st_box2d":"BOX(748796.457403763 256804.636945128,748796.457403763 256804.636945128)","lat":47.445194244384766,"num":9501,"y":748796.4375,"x":256804.640625,"label":"Brauerstrasse 95.01 &lt;b&gt;9016 St. Gallen&lt;/b&gt;"}},{"id":3842,"weight":6,"attrs":{"origin":"address","geom_quadindex":"030101333010113320131","zoomlevel":10,"featureId":"190760109_0","lon":9.411882400512695,"detail":"brauerstrasse 95.04 9016 st. gallen 3203 st. gallen ch sg","rank":7,"geom_st_box2d":"BOX(748816.999785428 256822.40041921,748816.999785428 256822.40041921)","lat":47.445350646972656,"num":9504,"y":748817.0,"x":256822.40625,"label":"Brauerstrasse 95.04 &lt;b&gt;9016 St. Gallen&lt;/b&gt;"}},{"id":3766,"weight":1,"attrs":{"origin":"address","geom_quadindex":"030101333010131213332","zoomlevel":10,"featureId":"191046210_0","lon":9.411820411682129,"detail":"brauerstrasse 95a 9016 st. gallen 3203 st. gallen ch sg","rank":7,"geom_st_box2d":"BOX(748813.040405597 256794.476561154,748813.040405597 256794.476561154)","lat":47.445098876953125,"num":95,"y":748813.0625,"x":256794.46875,"label":"Brauerstrasse 95a &lt;b&gt;9016 St. Gallen&lt;/b&gt;"}}]}</v>
      </c>
      <c r="M342" s="2" t="str">
        <f t="shared" si="49"/>
        <v>748811.5625</v>
      </c>
      <c r="N342" s="2" t="str">
        <f t="shared" si="50"/>
        <v>256816.421875</v>
      </c>
      <c r="O342" s="2" t="str">
        <f t="shared" si="51"/>
        <v>9.411808013916016</v>
      </c>
      <c r="P342" s="2" t="str">
        <f t="shared" si="52"/>
        <v>47.44529724121094</v>
      </c>
      <c r="Q342" s="8" t="str">
        <f t="shared" si="53"/>
        <v>Karte</v>
      </c>
      <c r="R342" s="2" t="str">
        <f t="shared" si="54"/>
        <v>uU mehrere Adressen</v>
      </c>
    </row>
    <row r="343" spans="1:18" x14ac:dyDescent="0.2">
      <c r="A343" s="3" t="s">
        <v>1407</v>
      </c>
      <c r="B343" s="3" t="s">
        <v>1408</v>
      </c>
      <c r="C343" s="3" t="s">
        <v>292</v>
      </c>
      <c r="D343" s="3" t="s">
        <v>21</v>
      </c>
      <c r="E343" s="3" t="s">
        <v>1409</v>
      </c>
      <c r="F343" s="3" t="s">
        <v>176</v>
      </c>
      <c r="G343" s="3" t="s">
        <v>159</v>
      </c>
      <c r="H343" s="3" t="s">
        <v>160</v>
      </c>
      <c r="I343" s="3" t="s">
        <v>161</v>
      </c>
      <c r="J343" s="3" t="s">
        <v>27</v>
      </c>
      <c r="K343" s="1" t="str">
        <f t="shared" si="47"/>
        <v>Lürlibadstrasse 12 Chur</v>
      </c>
      <c r="L343" s="2" t="str">
        <f t="shared" si="48"/>
        <v>{"results":[{"id":2127720,"weight":4,"attrs":{"origin":"address","geom_quadindex":"030312103232332322022","zoomlevel":10,"featureId":"1738979_0","lon":9.537301063537598,"detail":"luerlibadstrasse 12 7000 chur 3901 chur ch gr","rank":7,"geom_st_box2d":"BOX(760034.538268558 191251.890710996,760034.538268558 191251.890710996)","lat":46.8531379699707,"num":12,"y":760034.5625,"x":191251.890625,"label":"L\u00fcrlibadstrasse 12 &lt;b&gt;7000 Chur&lt;/b&gt;"}},{"id":2128021,"weight":2,"attrs":{"origin":"address","geom_quadindex":"030312103122221002022","zoomlevel":10,"featureId":"191248490_1","lon":9.541677474975586,"detail":"luerlibadstrasse 121 7000 chur 3901 chur ch gr","rank":7,"geom_st_box2d":"BOX(760341.934067141 192240.947364492,760341.934067141 192240.947364492)","lat":46.86195755004883,"num":121,"y":760341.9375,"x":192240.953125,"label":"L\u00fcrlibadstrasse 121 &lt;b&gt;7000 Chur&lt;/b&gt;"}}]}</v>
      </c>
      <c r="M343" s="2" t="str">
        <f t="shared" si="49"/>
        <v>760034.5625</v>
      </c>
      <c r="N343" s="2" t="str">
        <f t="shared" si="50"/>
        <v>191251.890625</v>
      </c>
      <c r="O343" s="2" t="str">
        <f t="shared" si="51"/>
        <v>9.537301063537598</v>
      </c>
      <c r="P343" s="2" t="str">
        <f t="shared" si="52"/>
        <v>46.8531379699707</v>
      </c>
      <c r="Q343" s="8" t="str">
        <f t="shared" si="53"/>
        <v>Karte</v>
      </c>
      <c r="R343" s="2" t="str">
        <f t="shared" si="54"/>
        <v>uU mehrere Adressen</v>
      </c>
    </row>
    <row r="344" spans="1:18" x14ac:dyDescent="0.2">
      <c r="A344" s="3" t="s">
        <v>1410</v>
      </c>
      <c r="B344" s="3" t="s">
        <v>1408</v>
      </c>
      <c r="C344" s="3" t="s">
        <v>156</v>
      </c>
      <c r="D344" s="3" t="s">
        <v>21</v>
      </c>
      <c r="E344" s="3" t="s">
        <v>1409</v>
      </c>
      <c r="F344" s="3" t="s">
        <v>176</v>
      </c>
      <c r="G344" s="3" t="s">
        <v>159</v>
      </c>
      <c r="H344" s="3" t="s">
        <v>160</v>
      </c>
      <c r="I344" s="3" t="s">
        <v>161</v>
      </c>
      <c r="J344" s="3" t="s">
        <v>27</v>
      </c>
      <c r="K344" s="1" t="str">
        <f t="shared" si="47"/>
        <v>Lürlibadstrasse 12 Chur</v>
      </c>
      <c r="L344" s="2" t="str">
        <f t="shared" si="48"/>
        <v>{"results":[{"id":2127720,"weight":4,"attrs":{"origin":"address","geom_quadindex":"030312103232332322022","zoomlevel":10,"featureId":"1738979_0","lon":9.537301063537598,"detail":"luerlibadstrasse 12 7000 chur 3901 chur ch gr","rank":7,"geom_st_box2d":"BOX(760034.538268558 191251.890710996,760034.538268558 191251.890710996)","lat":46.8531379699707,"num":12,"y":760034.5625,"x":191251.890625,"label":"L\u00fcrlibadstrasse 12 &lt;b&gt;7000 Chur&lt;/b&gt;"}},{"id":2128021,"weight":2,"attrs":{"origin":"address","geom_quadindex":"030312103122221002022","zoomlevel":10,"featureId":"191248490_1","lon":9.541677474975586,"detail":"luerlibadstrasse 121 7000 chur 3901 chur ch gr","rank":7,"geom_st_box2d":"BOX(760341.934067141 192240.947364492,760341.934067141 192240.947364492)","lat":46.86195755004883,"num":121,"y":760341.9375,"x":192240.953125,"label":"L\u00fcrlibadstrasse 121 &lt;b&gt;7000 Chur&lt;/b&gt;"}}]}</v>
      </c>
      <c r="M344" s="2" t="str">
        <f t="shared" si="49"/>
        <v>760034.5625</v>
      </c>
      <c r="N344" s="2" t="str">
        <f t="shared" si="50"/>
        <v>191251.890625</v>
      </c>
      <c r="O344" s="2" t="str">
        <f t="shared" si="51"/>
        <v>9.537301063537598</v>
      </c>
      <c r="P344" s="2" t="str">
        <f t="shared" si="52"/>
        <v>46.8531379699707</v>
      </c>
      <c r="Q344" s="8" t="str">
        <f t="shared" si="53"/>
        <v>Karte</v>
      </c>
      <c r="R344" s="2" t="str">
        <f t="shared" si="54"/>
        <v>uU mehrere Adressen</v>
      </c>
    </row>
    <row r="345" spans="1:18" x14ac:dyDescent="0.2">
      <c r="A345" s="3" t="s">
        <v>1411</v>
      </c>
      <c r="B345" s="3" t="s">
        <v>1412</v>
      </c>
      <c r="C345" s="3" t="s">
        <v>20</v>
      </c>
      <c r="D345" s="3" t="s">
        <v>21</v>
      </c>
      <c r="E345" s="3" t="s">
        <v>389</v>
      </c>
      <c r="F345" s="3" t="s">
        <v>262</v>
      </c>
      <c r="G345" s="3" t="s">
        <v>390</v>
      </c>
      <c r="H345" s="3" t="s">
        <v>391</v>
      </c>
      <c r="I345" s="3" t="s">
        <v>392</v>
      </c>
      <c r="J345" s="3" t="s">
        <v>27</v>
      </c>
      <c r="K345" s="1" t="str">
        <f t="shared" si="47"/>
        <v>Hasenbühlstrasse 11 Heiden</v>
      </c>
      <c r="L345" s="2" t="str">
        <f t="shared" si="48"/>
        <v>{"results":[{"id":2038577,"weight":4,"attrs":{"origin":"address","geom_quadindex":"030110320220220021202","zoomlevel":10,"featureId":"2007874_0","lon":9.527130126953125,"detail":"hasenbuehlstrasse 11 9410 heiden 3032 heiden ch ar","rank":7,"geom_st_box2d":"BOX(757503.935347148 257158.151091204,757503.935347148 257158.151091204)","lat":47.446346282958984,"num":11,"y":757503.9375,"x":257158.15625,"label":"Hasenb\u00fchlstrasse 11 &lt;b&gt;9410 Heiden&lt;/b&gt;"}}]}</v>
      </c>
      <c r="M345" s="2" t="str">
        <f t="shared" si="49"/>
        <v>757503.9375</v>
      </c>
      <c r="N345" s="2" t="str">
        <f t="shared" si="50"/>
        <v>257158.15625</v>
      </c>
      <c r="O345" s="2" t="str">
        <f t="shared" si="51"/>
        <v>9.527130126953125</v>
      </c>
      <c r="P345" s="2" t="str">
        <f t="shared" si="52"/>
        <v>47.446346282958984</v>
      </c>
      <c r="Q345" s="8" t="str">
        <f t="shared" si="53"/>
        <v>Karte</v>
      </c>
      <c r="R345" s="2" t="str">
        <f t="shared" si="54"/>
        <v/>
      </c>
    </row>
    <row r="346" spans="1:18" x14ac:dyDescent="0.2">
      <c r="A346" s="3" t="s">
        <v>1413</v>
      </c>
      <c r="B346" s="3" t="s">
        <v>1414</v>
      </c>
      <c r="C346" s="3" t="s">
        <v>40</v>
      </c>
      <c r="D346" s="3" t="s">
        <v>21</v>
      </c>
      <c r="E346" s="3" t="s">
        <v>1415</v>
      </c>
      <c r="F346" s="3" t="s">
        <v>151</v>
      </c>
      <c r="G346" s="3" t="s">
        <v>710</v>
      </c>
      <c r="H346" s="3" t="s">
        <v>76</v>
      </c>
      <c r="I346" s="3" t="s">
        <v>77</v>
      </c>
      <c r="J346" s="3" t="s">
        <v>27</v>
      </c>
      <c r="K346" s="1" t="str">
        <f t="shared" si="47"/>
        <v>Hebelstrasse 3 Basel</v>
      </c>
      <c r="L346" s="2" t="str">
        <f t="shared" si="48"/>
        <v>{"results":[{"id":450274,"weight":4,"attrs":{"origin":"address","geom_quadindex":"021100103112303210313","zoomlevel":10,"featureId":"243005860_0","lon":7.5839643478393555,"detail":"hebelstrasse 3 4056 basel 2701 basel ch bs","rank":7,"geom_st_box2d":"BOX(610938.337157331 267727.051107369,610938.337157331 267727.051107369)","lat":47.5601692199707,"num":3,"y":610938.3125,"x":267727.0625,"label":"Hebelstrasse 3 &lt;b&gt;4056 Basel&lt;/b&gt;"}},{"id":450289,"weight":2,"attrs":{"origin":"address","geom_quadindex":"021100103103131033313","zoomlevel":10,"featureId":"2082734_1","lon":7.58168363571167,"detail":"hebelstrasse 30 4031 basel 2701 basel ch bs","rank":7,"geom_st_box2d":"BOX(610766.523369351 267818.544546551,610766.523369351 267818.544546551)","lat":47.560997009277344,"num":30,"y":610766.5,"x":267818.53125,"label":"Hebelstrasse 30 &lt;b&gt;4031 Basel&lt;/b&gt;"}},{"id":450290,"weight":2,"attrs":{"origin":"address","geom_quadindex":"021100103103130113232","zoomlevel":10,"featureId":"2082734_0","lon":7.581457614898682,"detail":"hebelstrasse 32 4031 basel 2701 basel ch bs","rank":7,"geom_st_box2d":"BOX(610749.491434343 267824.869314274,610749.491434343 267824.869314274)","lat":47.56105422973633,"num":32,"y":610749.5,"x":267824.875,"label":"Hebelstrasse 32 &lt;b&gt;4031 Basel&lt;/b&gt;"}},{"id":450291,"weight":2,"attrs":{"origin":"address","geom_quadindex":"021100103103103131123","zoomlevel":10,"featureId":"243005873_0","lon":7.581087112426758,"detail":"hebelstrasse 34 4031 basel 2701 basel ch bs","rank":7,"geom_st_box2d":"BOX(610721.579534008 267852.367994994,610721.579534008 267852.367994994)","lat":47.561302185058594,"num":34,"y":610721.5625,"x":267852.375,"label":"Hebelstrasse 34 &lt;b&gt;4031 Basel&lt;/b&gt;"}},{"id":450292,"weight":2,"attrs":{"origin":"address","geom_quadindex":"021100103103110011100","zoomlevel":10,"featureId":"243005873_1","lon":7.581274032592773,"detail":"hebelstrasse 36 4031 basel 2701 basel ch bs","rank":7,"geom_st_box2d":"BOX(610735.58346369 267890.532339112,610735.58346369 267890.532339112)","lat":47.5616455078125,"num":36,"y":610735.5625,"x":267890.53125,"label":"Hebelstrasse 36 &lt;b&gt;4031 Basel&lt;/b&gt;"}}]}</v>
      </c>
      <c r="M346" s="2" t="str">
        <f t="shared" si="49"/>
        <v>610938.3125</v>
      </c>
      <c r="N346" s="2" t="str">
        <f t="shared" si="50"/>
        <v>267727.0625</v>
      </c>
      <c r="O346" s="2" t="str">
        <f t="shared" si="51"/>
        <v>7.5839643478393555</v>
      </c>
      <c r="P346" s="2" t="str">
        <f t="shared" si="52"/>
        <v>47.5601692199707</v>
      </c>
      <c r="Q346" s="8" t="str">
        <f t="shared" si="53"/>
        <v>Karte</v>
      </c>
      <c r="R346" s="2" t="str">
        <f t="shared" si="54"/>
        <v>uU mehrere Adressen</v>
      </c>
    </row>
    <row r="347" spans="1:18" x14ac:dyDescent="0.2">
      <c r="A347" s="3" t="s">
        <v>1416</v>
      </c>
      <c r="B347" s="3" t="s">
        <v>599</v>
      </c>
      <c r="C347" s="3" t="s">
        <v>1417</v>
      </c>
      <c r="D347" s="3" t="s">
        <v>21</v>
      </c>
      <c r="E347" s="3" t="s">
        <v>601</v>
      </c>
      <c r="F347" s="3" t="s">
        <v>108</v>
      </c>
      <c r="G347" s="3" t="s">
        <v>602</v>
      </c>
      <c r="H347" s="3" t="s">
        <v>84</v>
      </c>
      <c r="I347" s="3" t="s">
        <v>85</v>
      </c>
      <c r="J347" s="3" t="s">
        <v>27</v>
      </c>
      <c r="K347" s="1" t="str">
        <f t="shared" si="47"/>
        <v>Rämistrasse 100 Zürich</v>
      </c>
      <c r="L347" s="2" t="str">
        <f t="shared" si="48"/>
        <v>{"results":[{"id":186398,"weight":4,"attrs":{"origin":"address","geom_quadindex":"030003122321130121211","zoomlevel":10,"featureId":"155061_0","lon":8.54916763305664,"detail":"raemistrasse 100 8006 zuerich 261 zuerich ch zh","rank":7,"geom_st_box2d":"BOX(683867.397958243 247900.999301587,683867.397958243 247900.999301587)","lat":47.37660598754883,"num":100,"y":683867.375,"x":247901.0,"label":"R\u00e4mistrasse 100 &lt;b&gt;8006 Z\u00fcrich&lt;/b&gt;"}}]}</v>
      </c>
      <c r="M347" s="2" t="str">
        <f t="shared" si="49"/>
        <v>683867.375</v>
      </c>
      <c r="N347" s="2" t="str">
        <f t="shared" si="50"/>
        <v>247901.0</v>
      </c>
      <c r="O347" s="2" t="str">
        <f t="shared" si="51"/>
        <v>8.54916763305664</v>
      </c>
      <c r="P347" s="2" t="str">
        <f t="shared" si="52"/>
        <v>47.37660598754883</v>
      </c>
      <c r="Q347" s="8" t="str">
        <f t="shared" si="53"/>
        <v>Karte</v>
      </c>
      <c r="R347" s="2" t="str">
        <f t="shared" si="54"/>
        <v/>
      </c>
    </row>
    <row r="348" spans="1:18" x14ac:dyDescent="0.2">
      <c r="A348" s="3" t="s">
        <v>1418</v>
      </c>
      <c r="B348" s="3" t="s">
        <v>1419</v>
      </c>
      <c r="C348" s="3" t="s">
        <v>1420</v>
      </c>
      <c r="D348" s="3" t="s">
        <v>21</v>
      </c>
      <c r="E348" s="3" t="s">
        <v>133</v>
      </c>
      <c r="F348" s="3" t="s">
        <v>326</v>
      </c>
      <c r="G348" s="3" t="s">
        <v>134</v>
      </c>
      <c r="H348" s="3" t="s">
        <v>135</v>
      </c>
      <c r="I348" s="3" t="s">
        <v>26</v>
      </c>
      <c r="J348" s="3" t="s">
        <v>27</v>
      </c>
      <c r="K348" s="1" t="str">
        <f t="shared" si="47"/>
        <v>Freiburgstrasse 7 Bern</v>
      </c>
      <c r="L348" s="2" t="str">
        <f t="shared" si="48"/>
        <v>{"results":[{"id":1216768,"weight":4,"attrs":{"origin":"address","geom_quadindex":"021211313300022103113","zoomlevel":10,"featureId":"2243082_0","lon":7.42660665512085,"detail":"freiburgstrasse 7 3010 bern 351 bern ch be","rank":7,"geom_st_box2d":"BOX(599084.367718043 199595.047924068,599084.367718043 199595.047924068)","lat":46.94744110107422,"num":7,"y":599084.375,"x":199595.046875,"label":"Freiburgstrasse 7 &lt;b&gt;3010 Bern&lt;/b&gt;"}},{"id":1216960,"weight":2,"attrs":{"origin":"address","geom_quadindex":"021211313201221312213","zoomlevel":10,"featureId":"1232874_0","lon":7.417779922485352,"detail":"freiburgstrasse 70 3008 bern 351 bern ch be","rank":7,"geom_st_box2d":"BOX(598412.352664358 199490.951014538,598412.352664358 199490.951014538)","lat":46.946502685546875,"num":70,"y":598412.375,"x":199490.953125,"label":"Freiburgstrasse 70 &lt;b&gt;3008 Bern&lt;/b&gt;"}},{"id":1216961,"weight":2,"attrs":{"origin":"address","geom_quadindex":"021211313202111023222","zoomlevel":10,"featureId":"1232913_0","lon":7.416754245758057,"detail":"freiburgstrasse 71 3008 bern 351 bern ch be","rank":7,"geom_st_box2d":"BOX(598334.244150482 199438.812828473,598334.244150482 199438.812828473)","lat":46.9460334777832,"num":71,"y":598334.25,"x":199438.8125,"label":"Freiburgstrasse 71 &lt;b&gt;3008 Bern&lt;/b&gt;"}},{"id":1216962,"weight":2,"attrs":{"origin":"address","geom_quadindex":"021211313201222131032","zoomlevel":10,"featureId":"1232875_0","lon":7.417438507080078,"detail":"freiburgstrasse 72 3008 bern 351 bern ch be","rank":7,"geom_st_box2d":"BOX(598386.360832174 199473.267955843,598386.360832174 199473.267955843)","lat":46.94634246826172,"num":72,"y":598386.375,"x":199473.265625,"label":"Freiburgstrasse 72 &lt;b&gt;3008 Bern&lt;/b&gt;"}},{"id":1216963,"weight":2,"attrs":{"origin":"address","geom_quadindex":"021211313201220333102","zoomlevel":10,"featureId":"1232876_0","lon":7.417447566986084,"detail":"freiburgstrasse 72a 3008 bern 351 bern ch be","rank":7,"geom_st_box2d":"BOX(598387.030618173 199485.447841463,598387.030618173 199485.447841463)","lat":46.94645309448242,"num":72,"y":598387.0,"x":199485.453125,"label":"Freiburgstrasse 72a &lt;b&gt;3008 Bern&lt;/b&gt;"}},{"id":1216964,"weight":2,"attrs":{"origin":"address","geom_quadindex":"021211313201220311323","zoomlevel":10,"featureId":"1232877_0","lon":7.417453289031982,"detail":"freiburgstrasse 72b 3008 bern 351 bern ch be","rank":7,"geom_st_box2d":"BOX(598387.482473585 199493.676764182,598387.482473585 199493.676764182)","lat":46.94652557373047,"num":72,"y":598387.5,"x":199493.671875,"label":"Freiburgstrasse 72b &lt;b&gt;3008 Bern&lt;/b&gt;"}},{"id":1216965,"weight":2,"attrs":{"origin":"address","geom_quadindex":"021211313202110020230","zoomlevel":10,"featureId":"1232914_0","lon":7.416329383850098,"detail":"freiburgstrasse 73 3008 bern 351 bern ch be","rank":7,"geom_st_box2d":"BOX(598301.906894994 199442.765499062,598301.906894994 199442.765499062)","lat":46.946067810058594,"num":73,"y":598301.9375,"x":199442.765625,"label":"Freiburgstrasse 73 &lt;b&gt;3008 Bern&lt;/b&gt;"}},{"id":1216966,"weight":2,"attrs":{"origin":"address","geom_quadindex":"021211313200333130101","zoomlevel":10,"featureId":"1232878_0","lon":7.417020320892334,"detail":"freiburgstrasse 74 3008 bern 351 bern ch be","rank":7,"geom_st_box2d":"BOX(598354.519621201 199474.894653787,598354.519621201 199474.894653787)","lat":46.94635772705078,"num":74,"y":598354.5,"x":199474.890625,"label":"Freiburgstrasse 74 &lt;b&gt;3008 Bern&lt;/b&gt;"}},{"id":1216967,"weight":2,"attrs":{"origin":"address","geom_quadindex":"021211313200331330312","zoomlevel":10,"featureId":"1232879_0","lon":7.41702938079834,"detail":"freiburgstrasse 74a 3008 bern 351 bern ch be","rank":7,"geom_st_box2d":"BOX(598355.208407509 199487.065539639,598355.208407509 199487.065539639)","lat":46.946468353271484,"num":74,"y":598355.1875,"x":199487.0625,"label":"Freiburgstrasse 74a &lt;b&gt;3008 Bern&lt;/b&gt;"}},{"id":1216968,"weight":2,"attrs":{"origin":"address","geom_quadindex":"021211313200331310133","zoomlevel":10,"featureId":"1232880_0","lon":7.4170355796813965,"detail":"freiburgstrasse 74b 3008 bern 351 bern ch be","rank":7,"geom_st_box2d":"BOX(598355.689257482 199495.609459489,598355.689257482 199495.609459489)","lat":46.9465446472168,"num":74,"y":598355.6875,"x":199495.609375,"label":"Freiburgstrasse 74b &lt;b&gt;3008 Bern&lt;/b&gt;"}},{"id":1216969,"weight":2,"attrs":{"origin":"address","geom_quadindex":"021211313202101031211","zoomlevel":10,"featureId":"1232915_0","lon":7.416097640991211,"detail":"freiburgstrasse 75 3008 bern 351 bern ch be","rank":7,"geom_st_box2d":"BOX(598284.256777874 199443.674331628,598284.256777874 199443.674331628)","lat":46.946075439453125,"num":75,"y":598284.25,"x":199443.671875,"label":"Freiburgstrasse 75 &lt;b&gt;3008 Bern&lt;/b&gt;"}},{"id":1216970,"weight":2,"attrs":{"origin":"address","geom_quadindex":"021211313200332103311","zoomlevel":10,"featureId":"1232881_0","lon":7.416597843170166,"detail":"freiburgstrasse 76 3008 bern 351 bern ch be","rank":7,"geom_st_box2d":"BOX(598322.361404085 199476.764346495,598322.361404085 199476.764346495)","lat":46.946372985839844,"num":76,"y":598322.375,"x":199476.765625,"label":"Freiburgstrasse 76 &lt;b&gt;3008 Bern&lt;/b&gt;"}},{"id":1216971,"weight":2,"attrs":{"origin":"address","geom_quadindex":"021211313200330330002","zoomlevel":10,"featureId":"1232882_0","lon":7.416606903076172,"detail":"freiburgstrasse 76a 3008 bern 351 bern ch be","rank":7,"geom_st_box2d":"BOX(598323.039190211 199488.944232142,598323.039190211 199488.944232142)","lat":46.94648361206055,"num":76,"y":598323.0625,"x":199488.9375,"label":"Freiburgstrasse 76a &lt;b&gt;3008 Bern&lt;/b&gt;"}},{"id":1216972,"weight":2,"attrs":{"origin":"address","geom_quadindex":"021211313200330132223","zoomlevel":10,"featureId":"1232883_0","lon":7.4166131019592285,"detail":"freiburgstrasse 76b 3008 bern 351 bern ch be","rank":7,"geom_st_box2d":"BOX(598323.517040141 199497.491151919,598323.517040141 199497.491151919)","lat":46.94655990600586,"num":76,"y":598323.5,"x":199497.484375,"label":"Freiburgstrasse 76b &lt;b&gt;3008 Bern&lt;/b&gt;"}},{"id":1216973,"weight":2,"attrs":{"origin":"address","geom_quadindex":"021211313202100122122","zoomlevel":10,"featureId":"1232916_0","lon":7.415767192840576,"detail":"freiburgstrasse 77 3008 bern 351 bern ch be","rank":7,"geom_st_box2d":"BOX(598259.10669099 199440.493137328,598259.10669099 199440.493137328)","lat":46.946048736572266,"num":77,"y":598259.125,"x":199440.5,"label":"Freiburgstrasse 77 &lt;b&gt;3008 Bern&lt;/b&gt;"}},{"id":1216974,"weight":2,"attrs":{"origin":"address","geom_quadindex":"021211313202102031313","zoomlevel":10,"featureId":"191648380_0","lon":7.4157328605651855,"detail":"freiburgstrasse 77a 3008 bern 351 bern ch be","rank":7,"geom_st_box2d":"BOX(598256.469148693 199414.037375373,598256.469148693 199414.037375373)","lat":46.94580841064453,"num":77,"y":598256.5,"x":199414.03125,"label":"Freiburgstrasse 77a &lt;b&gt;3008 Bern&lt;/b&gt;"}},{"id":1216975,"weight":2,"attrs":{"origin":"address","geom_quadindex":"021211313200321112333","zoomlevel":10,"featureId":"1232884_0","lon":7.416263103485107,"detail":"freiburgstrasse 78 3008 bern 351 bern ch be","rank":7,"geom_st_box2d":"BOX(598296.862757584 199504.784840402,598296.862757584 199504.784840402)","lat":46.946624755859375,"num":78,"y":598296.875,"x":199504.78125,"label":"Freiburgstrasse 78 &lt;b&gt;3008 Bern&lt;/b&gt;"}},{"id":1381534,"weight":1,"attrs":{"origin":"address","geom_quadindex":"021211322133131230213","zoomlevel":10,"featureId":"190478248_0","lon":7.364526271820068,"detail":"freiburgstrasse 707 3173 oberwangen b. bern 355 koeniz ch be","rank":7,"geom_st_box2d":"BOX(594354.79150465 196088.732302127,594354.79150465 196088.732302127)","lat":46.91587448120117,"num":707,"y":594354.8125,"x":196088.734375,"label":"Freiburgstrasse 707 &lt;b&gt;3173 Oberwangen b. Bern&lt;/b&gt;"}},{"id":1381535,"weight":1,"attrs":{"origin":"address","geom_quadindex":"021211322133132302301","zoomlevel":10,"featureId":"1275872_0","lon":7.364249229431152,"detail":"freiburgstrasse 711 3173 oberwangen b. bern 355 koeniz ch be","rank":7,"geom_st_box2d":"BOX(594333.65979657 196063.790623286,594333.65979657 196063.790623286)","lat":46.915653228759766,"num":711,"y":594333.6875,"x":196063.796875,"label":"Freiburgstrasse 711 &lt;b&gt;3173 Oberwangen b. Bern&lt;/b&gt;"}},{"id":1381536,"weight":1,"attrs":{"origin":"address","geom_quadindex":"021211322133322103022","zoomlevel":10,"featureId":"1275880_0","lon":7.363498210906982,"detail":"freiburgstrasse 726 3173 oberwangen b. bern 355 koeniz ch be","rank":7,"geom_st_box2d":"BOX(594276.344822422 195961.310892456,594276.344822422 195961.310892456)","lat":46.914730072021484,"num":726,"y":594276.375,"x":195961.3125,"label":"Freiburgstrasse 726 &lt;b&gt;3173 Oberwangen b. Bern&lt;/b&gt;"}},{"id":1381537,"weight":1,"attrs":{"origin":"address","geom_quadindex":"021211322311031113022","zoomlevel":10,"featureId":"1275878_0","lon":7.363213539123535,"detail":"freiburgstrasse 732 3173 oberwangen b. bern 355 koeniz ch be","rank":7,"geom_st_box2d":"BOX(594254.582532701 195873.751913227,594254.582532701 195873.751913227)","lat":46.9139404296875,"num":732,"y":594254.5625,"x":195873.75,"label":"Freiburgstrasse 732 &lt;b&gt;3173 Oberwangen b. Bern&lt;/b&gt;"}},{"id":1381538,"weight":1,"attrs":{"origin":"address","geom_quadindex":"021211322311012133012","zoomlevel":10,"featureId":"1275876_0","lon":7.36284065246582,"detail":"freiburgstrasse 734a 3173 oberwangen b. bern 355 koeniz ch be","rank":7,"geom_st_box2d":"BOX(594226.190536435 195896.331651041,594226.190536435 195896.331651041)","lat":46.91414260864258,"num":734,"y":594226.1875,"x":195896.328125,"label":"Freiburgstrasse 734a &lt;b&gt;3173 Oberwangen b. Bern&lt;/b&gt;"}},{"id":1381539,"weight":1,"attrs":{"origin":"address","geom_quadindex":"021211322311120223013","zoomlevel":10,"featureId":"1275884_0","lon":7.363327503204346,"detail":"freiburgstrasse 737 3173 oberwangen b. bern 355 koeniz ch be","rank":7,"geom_st_box2d":"BOX(594263.257629012 195852.401161705,594263.257629012 195852.401161705)","lat":46.91374969482422,"num":737,"y":594263.25,"x":195852.40625,"label":"Freiburgstrasse 737 &lt;b&gt;3173 Oberwangen b. Bern&lt;/b&gt;"}},{"id":1381540,"weight":1,"attrs":{"origin":"address","geom_quadindex":"021211322311032131310","zoomlevel":10,"featureId":"1275883_0","lon":7.362863540649414,"detail":"freiburgstrasse 740 3173 oberwangen b. bern 355 koeniz ch be","rank":7,"geom_st_box2d":"BOX(594227.879905669 195840.283304072,594227.879905669 195840.283304072)","lat":46.913639068603516,"num":740,"y":594227.875,"x":195840.28125,"label":"Freiburgstrasse 740 &lt;b&gt;3173 Oberwangen b. Bern&lt;/b&gt;"}},{"id":1381541,"weight":1,"attrs":{"origin":"address","geom_quadindex":"021211322311030232323","zoomlevel":10,"featureId":"1275882_0","lon":7.362618923187256,"detail":"freiburgstrasse 742 3173 oberwangen b. bern 355 koeniz ch be","rank":7,"geom_st_box2d":"BOX(594209.262943024 195849.934192245,594209.262943024 195849.934192245)","lat":46.913726806640625,"num":742,"y":594209.25,"x":195849.9375,"label":"Freiburgstrasse 742 &lt;b&gt;3173 Oberwangen b. Bern&lt;/b&gt;"}},{"id":1381542,"weight":1,"attrs":{"origin":"address","geom_quadindex":"021211322311021033103","zoomlevel":10,"featureId":"1275881_0","lon":7.362280368804932,"detail":"freiburgstrasse 744 3173 oberwangen b. bern 355 koeniz ch be","rank":7,"geom_st_box2d":"BOX(594183.496967464 195867.305990678,594183.496967464 195867.305990678)","lat":46.913883209228516,"num":744,"y":594183.5,"x":195867.3125,"label":"Freiburgstrasse 744 &lt;b&gt;3173 Oberwangen b. Bern&lt;/b&gt;"}},{"id":1381543,"weight":1,"attrs":{"origin":"address","geom_quadindex":"021211322312313231301","zoomlevel":10,"featureId":"1275894_0","lon":7.361515045166016,"detail":"freiburgstrasse 772 3173 oberwangen b. bern 355 koeniz ch be","rank":7,"geom_st_box2d":"BOX(594124.867558093 195532.443895896,594124.867558093 195532.443895896)","lat":46.91086959838867,"num":772,"y":594124.875,"x":195532.4375,"label":"Freiburgstrasse 772 &lt;b&gt;3173 Oberwangen b. Bern&lt;/b&gt;"}},{"id":1381544,"weight":1,"attrs":{"origin":"address","geom_quadindex":"021211322331003003120","zoomlevel":10,"featureId":"1275895_0","lon":7.362183570861816,"detail":"freiburgstrasse 777 3173 oberwangen b. bern 355 koeniz ch be","rank":7,"geom_st_box2d":"BOX(594175.672937175 195434.543034375,594175.672937175 195434.543034375)","lat":46.90998840332031,"num":777,"y":594175.6875,"x":195434.546875,"label":"Freiburgstrasse 777 &lt;b&gt;3173 Oberwangen b. Bern&lt;/b&gt;"}},{"id":1381545,"weight":1,"attrs":{"origin":"address","geom_quadindex":"021211322330123130233","zoomlevel":10,"featureId":"190664009_0","lon":7.360882759094238,"detail":"freiburgstrasse 792 3173 oberwangen b. bern 355 koeniz ch be","rank":7,"geom_st_box2d":"BOX(594076.524929312 195369.931792814,594076.524929312 195369.931792814)","lat":46.90940856933594,"num":792,"y":594076.5,"x":195369.9375,"label":"Freiburgstrasse 792 &lt;b&gt;3173 Oberwangen b. Bern&lt;/b&gt;"}},{"id":1381546,"weight":1,"attrs":{"origin":"address","geom_quadindex":"021211322330310003121","zoomlevel":10,"featureId":"1275896_0","lon":7.361035346984863,"detail":"freiburgstrasse 794 3173 oberwangen b. bern 355 koeniz ch be","rank":7,"geom_st_box2d":"BOX(594088.113021148 195346.809061706,594088.113021148 195346.809061706)","lat":46.90919876098633,"num":794,"y":594088.125,"x":195346.8125,"label":"Freiburgstrasse 794 &lt;b&gt;3173 Oberwangen b. Bern&lt;/b&gt;"}},{"id":1381547,"weight":1,"attrs":{"origin":"address","geom_quadindex":"021211322330302133032","zoomlevel":10,"featureId":"190664008_0","lon":7.360540866851807,"detail":"freiburgstrasse 798 3173 oberwangen b. bern 355 koeniz ch be","rank":7,"geom_st_box2d":"BOX(594050.414484128 195309.718496309,594050.414484128 195309.718496309)","lat":46.90886688232422,"num":798,"y":594050.4375,"x":195309.71875,"label":"Freiburgstrasse 798 &lt;b&gt;3173 Oberwangen b. Bern&lt;/b&gt;"}}]}</v>
      </c>
      <c r="M348" s="2" t="str">
        <f t="shared" si="49"/>
        <v>599084.375</v>
      </c>
      <c r="N348" s="2" t="str">
        <f t="shared" si="50"/>
        <v>199595.046875</v>
      </c>
      <c r="O348" s="2" t="str">
        <f t="shared" si="51"/>
        <v>7.42660665512085</v>
      </c>
      <c r="P348" s="2" t="str">
        <f t="shared" si="52"/>
        <v>46.94744110107422</v>
      </c>
      <c r="Q348" s="8" t="str">
        <f t="shared" si="53"/>
        <v>Karte</v>
      </c>
      <c r="R348" s="2" t="str">
        <f t="shared" si="54"/>
        <v>uU mehrere Adressen</v>
      </c>
    </row>
    <row r="349" spans="1:18" x14ac:dyDescent="0.2">
      <c r="A349" s="3" t="s">
        <v>1421</v>
      </c>
      <c r="B349" s="3" t="s">
        <v>1422</v>
      </c>
      <c r="C349" s="3" t="s">
        <v>292</v>
      </c>
      <c r="D349" s="3" t="s">
        <v>21</v>
      </c>
      <c r="E349" s="3" t="s">
        <v>594</v>
      </c>
      <c r="F349" s="3" t="s">
        <v>1423</v>
      </c>
      <c r="G349" s="3" t="s">
        <v>1424</v>
      </c>
      <c r="H349" s="3" t="s">
        <v>1425</v>
      </c>
      <c r="I349" s="3" t="s">
        <v>130</v>
      </c>
      <c r="J349" s="3" t="s">
        <v>27</v>
      </c>
      <c r="K349" s="1" t="str">
        <f t="shared" si="47"/>
        <v>Hauptstrasse 130 Littenheid</v>
      </c>
      <c r="L349" s="2" t="str">
        <f t="shared" si="48"/>
        <v>{"results":[{"id":152961,"weight":3,"attrs":{"origin":"address","geom_quadindex":"030011333203030133301","zoomlevel":10,"featureId":"400072539_0","lon":9.008983612060547,"detail":"hauptstrasse 130 9573 littenheid 4761 sirnach ch tg","rank":7,"geom_st_box2d":"BOX(718446.051663509 255631.367112907,718446.051663509 255631.367112907)","lat":47.44081115722656,"num":130,"y":718446.0625,"x":255631.359375,"label":"Hauptstrasse 130 &lt;b&gt;9573 Littenheid&lt;/b&gt;"}}]}</v>
      </c>
      <c r="M349" s="2" t="str">
        <f t="shared" si="49"/>
        <v>718446.0625</v>
      </c>
      <c r="N349" s="2" t="str">
        <f t="shared" si="50"/>
        <v>255631.359375</v>
      </c>
      <c r="O349" s="2" t="str">
        <f t="shared" si="51"/>
        <v>9.008983612060547</v>
      </c>
      <c r="P349" s="2" t="str">
        <f t="shared" si="52"/>
        <v>47.44081115722656</v>
      </c>
      <c r="Q349" s="8" t="str">
        <f t="shared" si="53"/>
        <v>Karte</v>
      </c>
      <c r="R349" s="2" t="str">
        <f t="shared" si="54"/>
        <v/>
      </c>
    </row>
    <row r="350" spans="1:18" x14ac:dyDescent="0.2">
      <c r="A350" s="3" t="s">
        <v>1426</v>
      </c>
      <c r="B350" s="3" t="s">
        <v>1422</v>
      </c>
      <c r="C350" s="3" t="s">
        <v>20</v>
      </c>
      <c r="D350" s="3" t="s">
        <v>21</v>
      </c>
      <c r="E350" s="3" t="s">
        <v>594</v>
      </c>
      <c r="F350" s="3" t="s">
        <v>1423</v>
      </c>
      <c r="G350" s="3" t="s">
        <v>1424</v>
      </c>
      <c r="H350" s="3" t="s">
        <v>1425</v>
      </c>
      <c r="I350" s="3" t="s">
        <v>130</v>
      </c>
      <c r="J350" s="3" t="s">
        <v>27</v>
      </c>
      <c r="K350" s="1" t="str">
        <f t="shared" si="47"/>
        <v>Hauptstrasse 130 Littenheid</v>
      </c>
      <c r="L350" s="2" t="str">
        <f t="shared" si="48"/>
        <v>{"results":[{"id":152961,"weight":3,"attrs":{"origin":"address","geom_quadindex":"030011333203030133301","zoomlevel":10,"featureId":"400072539_0","lon":9.008983612060547,"detail":"hauptstrasse 130 9573 littenheid 4761 sirnach ch tg","rank":7,"geom_st_box2d":"BOX(718446.051663509 255631.367112907,718446.051663509 255631.367112907)","lat":47.44081115722656,"num":130,"y":718446.0625,"x":255631.359375,"label":"Hauptstrasse 130 &lt;b&gt;9573 Littenheid&lt;/b&gt;"}}]}</v>
      </c>
      <c r="M350" s="2" t="str">
        <f t="shared" si="49"/>
        <v>718446.0625</v>
      </c>
      <c r="N350" s="2" t="str">
        <f t="shared" si="50"/>
        <v>255631.359375</v>
      </c>
      <c r="O350" s="2" t="str">
        <f t="shared" si="51"/>
        <v>9.008983612060547</v>
      </c>
      <c r="P350" s="2" t="str">
        <f t="shared" si="52"/>
        <v>47.44081115722656</v>
      </c>
      <c r="Q350" s="8" t="str">
        <f t="shared" si="53"/>
        <v>Karte</v>
      </c>
      <c r="R350" s="2" t="str">
        <f t="shared" si="54"/>
        <v/>
      </c>
    </row>
    <row r="351" spans="1:18" x14ac:dyDescent="0.2">
      <c r="A351" s="3" t="s">
        <v>1427</v>
      </c>
      <c r="B351" s="3" t="s">
        <v>1422</v>
      </c>
      <c r="C351" s="3" t="s">
        <v>1428</v>
      </c>
      <c r="D351" s="3" t="s">
        <v>21</v>
      </c>
      <c r="E351" s="3" t="s">
        <v>594</v>
      </c>
      <c r="F351" s="3" t="s">
        <v>1423</v>
      </c>
      <c r="G351" s="3" t="s">
        <v>1424</v>
      </c>
      <c r="H351" s="3" t="s">
        <v>1425</v>
      </c>
      <c r="I351" s="3" t="s">
        <v>130</v>
      </c>
      <c r="J351" s="3" t="s">
        <v>27</v>
      </c>
      <c r="K351" s="1" t="str">
        <f t="shared" si="47"/>
        <v>Hauptstrasse 130 Littenheid</v>
      </c>
      <c r="L351" s="2" t="str">
        <f t="shared" si="48"/>
        <v>{"results":[{"id":152961,"weight":3,"attrs":{"origin":"address","geom_quadindex":"030011333203030133301","zoomlevel":10,"featureId":"400072539_0","lon":9.008983612060547,"detail":"hauptstrasse 130 9573 littenheid 4761 sirnach ch tg","rank":7,"geom_st_box2d":"BOX(718446.051663509 255631.367112907,718446.051663509 255631.367112907)","lat":47.44081115722656,"num":130,"y":718446.0625,"x":255631.359375,"label":"Hauptstrasse 130 &lt;b&gt;9573 Littenheid&lt;/b&gt;"}}]}</v>
      </c>
      <c r="M351" s="2" t="str">
        <f t="shared" si="49"/>
        <v>718446.0625</v>
      </c>
      <c r="N351" s="2" t="str">
        <f t="shared" si="50"/>
        <v>255631.359375</v>
      </c>
      <c r="O351" s="2" t="str">
        <f t="shared" si="51"/>
        <v>9.008983612060547</v>
      </c>
      <c r="P351" s="2" t="str">
        <f t="shared" si="52"/>
        <v>47.44081115722656</v>
      </c>
      <c r="Q351" s="8" t="str">
        <f t="shared" si="53"/>
        <v>Karte</v>
      </c>
      <c r="R351" s="2" t="str">
        <f t="shared" si="54"/>
        <v/>
      </c>
    </row>
    <row r="352" spans="1:18" x14ac:dyDescent="0.2">
      <c r="A352" s="3" t="s">
        <v>1429</v>
      </c>
      <c r="B352" s="3" t="s">
        <v>1430</v>
      </c>
      <c r="C352" s="3" t="s">
        <v>1431</v>
      </c>
      <c r="D352" s="3" t="s">
        <v>21</v>
      </c>
      <c r="E352" s="3" t="s">
        <v>666</v>
      </c>
      <c r="F352" s="3" t="s">
        <v>709</v>
      </c>
      <c r="G352" s="3" t="s">
        <v>1432</v>
      </c>
      <c r="H352" s="3" t="s">
        <v>1431</v>
      </c>
      <c r="I352" s="3" t="s">
        <v>70</v>
      </c>
      <c r="J352" s="3" t="s">
        <v>27</v>
      </c>
      <c r="K352" s="1" t="str">
        <f t="shared" si="47"/>
        <v>Badstrasse 33 Bad Zurzach</v>
      </c>
      <c r="L352" s="2" t="str">
        <f t="shared" si="48"/>
        <v>{"results":[{"id":1725134,"weight":6,"attrs":{"origin":"address","geom_quadindex":"012222232002302003122","zoomlevel":10,"featureId":"190197208_0","lon":8.287817001342773,"detail":"badstrasse 33 5330 bad zurzach 4323 bad zurzach ch ag","rank":7,"geom_st_box2d":"BOX(663872.997768135 271488.831574487,663872.997768135 271488.831574487)","lat":47.59098434448242,"num":33,"y":663873.0,"x":271488.84375,"label":"Badstrasse 33 &lt;b&gt;5330 Bad Zurzach&lt;/b&gt;"}}]}</v>
      </c>
      <c r="M352" s="2" t="str">
        <f t="shared" si="49"/>
        <v>663873.0</v>
      </c>
      <c r="N352" s="2" t="str">
        <f t="shared" si="50"/>
        <v>271488.84375</v>
      </c>
      <c r="O352" s="2" t="str">
        <f t="shared" si="51"/>
        <v>8.287817001342773</v>
      </c>
      <c r="P352" s="2" t="str">
        <f t="shared" si="52"/>
        <v>47.59098434448242</v>
      </c>
      <c r="Q352" s="8" t="str">
        <f t="shared" si="53"/>
        <v>Karte</v>
      </c>
      <c r="R352" s="2" t="str">
        <f t="shared" si="54"/>
        <v/>
      </c>
    </row>
    <row r="353" spans="1:18" x14ac:dyDescent="0.2">
      <c r="A353" s="3" t="s">
        <v>1433</v>
      </c>
      <c r="B353" s="3" t="s">
        <v>1434</v>
      </c>
      <c r="C353" s="3" t="s">
        <v>292</v>
      </c>
      <c r="D353" s="3" t="s">
        <v>21</v>
      </c>
      <c r="E353" s="3" t="s">
        <v>1435</v>
      </c>
      <c r="F353" s="3" t="s">
        <v>1436</v>
      </c>
      <c r="G353" s="3" t="s">
        <v>1437</v>
      </c>
      <c r="H353" s="3" t="s">
        <v>1438</v>
      </c>
      <c r="I353" s="3" t="s">
        <v>70</v>
      </c>
      <c r="J353" s="3" t="s">
        <v>27</v>
      </c>
      <c r="K353" s="1" t="str">
        <f t="shared" si="47"/>
        <v>Hasel 837 Gontenschwil</v>
      </c>
      <c r="L353" s="2" t="str">
        <f t="shared" si="48"/>
        <v>{"results":[{"id":970565,"weight":3,"attrs":{"origin":"address","geom_quadindex":"021131031122333231133","zoomlevel":10,"featureId":"578776_0","lon":8.122881889343262,"detail":"hasel 837 5046 schmiedrued 4135 gontenschwil ch ag","rank":7,"geom_st_box2d":"BOX(651781.913740823 235318.432876401,651781.913740823 235318.432876401)","lat":47.26674270629883,"num":837,"y":651781.9375,"x":235318.4375,"label":"Hasel 837 &lt;b&gt;5046 Schmiedrued&lt;/b&gt;"}},{"id":970580,"weight":3,"attrs":{"origin":"address","geom_quadindex":"021131031301002021202","zoomlevel":10,"featureId":"263040746_0","lon":8.123126983642578,"detail":"hasel 837.1 5046 schmiedrued 4135 gontenschwil ch ag","rank":7,"geom_st_box2d":"BOX(651800.877921983 235273.280021649,651800.877921983 235273.280021649)","lat":47.266334533691406,"num":8371,"y":651800.875,"x":235273.28125,"label":"Hasel 837.1 &lt;b&gt;5046 Schmiedrued&lt;/b&gt;"}}]}</v>
      </c>
      <c r="M353" s="2" t="str">
        <f t="shared" si="49"/>
        <v>651781.9375</v>
      </c>
      <c r="N353" s="2" t="str">
        <f t="shared" si="50"/>
        <v>235318.4375</v>
      </c>
      <c r="O353" s="2" t="str">
        <f t="shared" si="51"/>
        <v>8.122881889343262</v>
      </c>
      <c r="P353" s="2" t="str">
        <f t="shared" si="52"/>
        <v>47.26674270629883</v>
      </c>
      <c r="Q353" s="8" t="str">
        <f t="shared" si="53"/>
        <v>Karte</v>
      </c>
      <c r="R353" s="2" t="str">
        <f t="shared" si="54"/>
        <v>uU mehrere Adressen</v>
      </c>
    </row>
    <row r="354" spans="1:18" x14ac:dyDescent="0.2">
      <c r="A354" s="3" t="s">
        <v>1439</v>
      </c>
      <c r="B354" s="3" t="s">
        <v>1440</v>
      </c>
      <c r="C354" s="3" t="s">
        <v>80</v>
      </c>
      <c r="D354" s="3" t="s">
        <v>21</v>
      </c>
      <c r="E354" s="3" t="s">
        <v>1441</v>
      </c>
      <c r="F354" s="3" t="s">
        <v>127</v>
      </c>
      <c r="G354" s="3" t="s">
        <v>1442</v>
      </c>
      <c r="H354" s="3" t="s">
        <v>1443</v>
      </c>
      <c r="I354" s="3" t="s">
        <v>26</v>
      </c>
      <c r="J354" s="3" t="s">
        <v>27</v>
      </c>
      <c r="K354" s="1" t="str">
        <f t="shared" si="47"/>
        <v>Südhang 1 Kirchlindach</v>
      </c>
      <c r="L354" s="2" t="str">
        <f t="shared" si="48"/>
        <v>{"results":[{"id":1338529,"weight":4,"attrs":{"origin":"address","geom_quadindex":"021211130130132110131","zoomlevel":10,"featureId":"1270580_0","lon":7.410461902618408,"detail":"suedhang 1 3038 kirchlindach 354 kirchlindach ch be","rank":7,"geom_st_box2d":"BOX(597857.466424221 205692.357192798,597857.466424221 205692.357192798)","lat":47.00228500366211,"num":1,"y":597857.4375,"x":205692.359375,"label":"S\u00fcdhang 1 &lt;b&gt;3038 Kirchlindach&lt;/b&gt;"}},{"id":1338532,"weight":2,"attrs":{"origin":"address","geom_quadindex":"021211130130121131200","zoomlevel":10,"featureId":"1270575_0","lon":7.410079479217529,"detail":"suedhang 11 3038 kirchlindach 354 kirchlindach ch be","rank":7,"geom_st_box2d":"BOX(597828.377258636 205713.073395801,597828.377258636 205713.073395801)","lat":47.00246810913086,"num":11,"y":597828.375,"x":205713.078125,"label":"S\u00fcdhang 11 &lt;b&gt;3038 Kirchlindach&lt;/b&gt;"}},{"id":1338533,"weight":2,"attrs":{"origin":"address","geom_quadindex":"021211130130303210113","zoomlevel":10,"featureId":"1270579_0","lon":7.409886837005615,"detail":"suedhang 12 3038 kirchlindach 354 kirchlindach ch be","rank":7,"geom_st_box2d":"BOX(597813.699568695 205619.481951766,597813.699568695 205619.481951766)","lat":47.00162887573242,"num":12,"y":597813.6875,"x":205619.484375,"label":"S\u00fcdhang 12 &lt;b&gt;3038 Kirchlindach&lt;/b&gt;"}}]}</v>
      </c>
      <c r="M354" s="2" t="str">
        <f t="shared" si="49"/>
        <v>597857.4375</v>
      </c>
      <c r="N354" s="2" t="str">
        <f t="shared" si="50"/>
        <v>205692.359375</v>
      </c>
      <c r="O354" s="2" t="str">
        <f t="shared" si="51"/>
        <v>7.410461902618408</v>
      </c>
      <c r="P354" s="2" t="str">
        <f t="shared" si="52"/>
        <v>47.00228500366211</v>
      </c>
      <c r="Q354" s="8" t="str">
        <f t="shared" si="53"/>
        <v>Karte</v>
      </c>
      <c r="R354" s="2" t="str">
        <f t="shared" si="54"/>
        <v>uU mehrere Adressen</v>
      </c>
    </row>
    <row r="355" spans="1:18" x14ac:dyDescent="0.2">
      <c r="A355" s="3" t="s">
        <v>1444</v>
      </c>
      <c r="B355" s="3" t="s">
        <v>1445</v>
      </c>
      <c r="C355" s="3" t="s">
        <v>1446</v>
      </c>
      <c r="D355" s="3" t="s">
        <v>21</v>
      </c>
      <c r="E355" s="3" t="s">
        <v>1447</v>
      </c>
      <c r="F355" s="3" t="s">
        <v>1448</v>
      </c>
      <c r="G355" s="3" t="s">
        <v>1449</v>
      </c>
      <c r="H355" s="3" t="s">
        <v>135</v>
      </c>
      <c r="I355" s="3" t="s">
        <v>26</v>
      </c>
      <c r="J355" s="3" t="s">
        <v>27</v>
      </c>
      <c r="K355" s="1" t="str">
        <f t="shared" si="47"/>
        <v>Länggassstrasse 128 Bern</v>
      </c>
      <c r="L355" s="2" t="str">
        <f t="shared" si="48"/>
        <v>{"results":[{"id":1248515,"weight":4,"attrs":{"origin":"address","geom_quadindex":"021211313011011130320","zoomlevel":10,"featureId":"190900729_0","lon":7.424710273742676,"detail":"laenggassstrasse 128 3012 bern 351 bern ch be","rank":7,"geom_st_box2d":"BOX(598940.175819306 200614.772383637,598940.175819306 200614.772383637)","lat":46.95661163330078,"num":128,"y":598940.1875,"x":200614.765625,"label":"L\u00e4nggassstrasse 128 &lt;b&gt;3012 Bern&lt;/b&gt;"}}]}</v>
      </c>
      <c r="M355" s="2" t="str">
        <f t="shared" si="49"/>
        <v>598940.1875</v>
      </c>
      <c r="N355" s="2" t="str">
        <f t="shared" si="50"/>
        <v>200614.765625</v>
      </c>
      <c r="O355" s="2" t="str">
        <f t="shared" si="51"/>
        <v>7.424710273742676</v>
      </c>
      <c r="P355" s="2" t="str">
        <f t="shared" si="52"/>
        <v>46.95661163330078</v>
      </c>
      <c r="Q355" s="8" t="str">
        <f t="shared" si="53"/>
        <v>Karte</v>
      </c>
      <c r="R355" s="2" t="str">
        <f t="shared" si="54"/>
        <v/>
      </c>
    </row>
    <row r="356" spans="1:18" x14ac:dyDescent="0.2">
      <c r="A356" s="3" t="s">
        <v>1450</v>
      </c>
      <c r="B356" s="3" t="s">
        <v>1445</v>
      </c>
      <c r="C356" s="3" t="s">
        <v>1451</v>
      </c>
      <c r="D356" s="3" t="s">
        <v>21</v>
      </c>
      <c r="E356" s="3" t="s">
        <v>1447</v>
      </c>
      <c r="F356" s="3" t="s">
        <v>1448</v>
      </c>
      <c r="G356" s="3" t="s">
        <v>1452</v>
      </c>
      <c r="H356" s="3" t="s">
        <v>135</v>
      </c>
      <c r="I356" s="3" t="s">
        <v>26</v>
      </c>
      <c r="J356" s="3" t="s">
        <v>27</v>
      </c>
      <c r="K356" s="1" t="str">
        <f t="shared" si="47"/>
        <v>Länggassstrasse 128 Bern</v>
      </c>
      <c r="L356" s="2" t="str">
        <f t="shared" si="48"/>
        <v>{"results":[{"id":1248515,"weight":4,"attrs":{"origin":"address","geom_quadindex":"021211313011011130320","zoomlevel":10,"featureId":"190900729_0","lon":7.424710273742676,"detail":"laenggassstrasse 128 3012 bern 351 bern ch be","rank":7,"geom_st_box2d":"BOX(598940.175819306 200614.772383637,598940.175819306 200614.772383637)","lat":46.95661163330078,"num":128,"y":598940.1875,"x":200614.765625,"label":"L\u00e4nggassstrasse 128 &lt;b&gt;3012 Bern&lt;/b&gt;"}}]}</v>
      </c>
      <c r="M356" s="2" t="str">
        <f t="shared" si="49"/>
        <v>598940.1875</v>
      </c>
      <c r="N356" s="2" t="str">
        <f t="shared" si="50"/>
        <v>200614.765625</v>
      </c>
      <c r="O356" s="2" t="str">
        <f t="shared" si="51"/>
        <v>7.424710273742676</v>
      </c>
      <c r="P356" s="2" t="str">
        <f t="shared" si="52"/>
        <v>46.95661163330078</v>
      </c>
      <c r="Q356" s="8" t="str">
        <f t="shared" si="53"/>
        <v>Karte</v>
      </c>
      <c r="R356" s="2" t="str">
        <f t="shared" si="54"/>
        <v/>
      </c>
    </row>
    <row r="357" spans="1:18" x14ac:dyDescent="0.2">
      <c r="A357" s="3" t="s">
        <v>1453</v>
      </c>
      <c r="B357" s="3" t="s">
        <v>1454</v>
      </c>
      <c r="C357" s="3" t="s">
        <v>20</v>
      </c>
      <c r="D357" s="3" t="s">
        <v>21</v>
      </c>
      <c r="E357" s="3" t="s">
        <v>1455</v>
      </c>
      <c r="F357" s="3" t="s">
        <v>1456</v>
      </c>
      <c r="G357" s="3" t="s">
        <v>1457</v>
      </c>
      <c r="H357" s="3" t="s">
        <v>84</v>
      </c>
      <c r="I357" s="3" t="s">
        <v>85</v>
      </c>
      <c r="J357" s="3" t="s">
        <v>27</v>
      </c>
      <c r="K357" s="1" t="str">
        <f t="shared" si="47"/>
        <v>Seestrasse 247 Zürich</v>
      </c>
      <c r="L357" s="2" t="str">
        <f t="shared" si="48"/>
        <v>{"results":[{"id":217542,"weight":4,"attrs":{"origin":"address","geom_quadindex":"030003302020120013200","zoomlevel":10,"featureId":"141026_0","lon":8.532248497009277,"detail":"seestrasse 247 8038 zuerich 261 zuerich ch zh","rank":7,"geom_st_box2d":"BOX(682628.619741097 245091.919645352,682628.619741097 245091.919645352)","lat":47.351497650146484,"num":247,"y":682628.625,"x":245091.921875,"label":"Seestrasse 247 &lt;b&gt;8038 Z\u00fcrich&lt;/b&gt;"}}]}</v>
      </c>
      <c r="M357" s="2" t="str">
        <f t="shared" si="49"/>
        <v>682628.625</v>
      </c>
      <c r="N357" s="2" t="str">
        <f t="shared" si="50"/>
        <v>245091.921875</v>
      </c>
      <c r="O357" s="2" t="str">
        <f t="shared" si="51"/>
        <v>8.532248497009277</v>
      </c>
      <c r="P357" s="2" t="str">
        <f t="shared" si="52"/>
        <v>47.351497650146484</v>
      </c>
      <c r="Q357" s="8" t="str">
        <f t="shared" si="53"/>
        <v>Karte</v>
      </c>
      <c r="R357" s="2" t="str">
        <f t="shared" si="54"/>
        <v/>
      </c>
    </row>
    <row r="358" spans="1:18" x14ac:dyDescent="0.2">
      <c r="A358" s="3" t="s">
        <v>1458</v>
      </c>
      <c r="B358" s="3" t="s">
        <v>1454</v>
      </c>
      <c r="C358" s="3" t="s">
        <v>1332</v>
      </c>
      <c r="D358" s="3" t="s">
        <v>21</v>
      </c>
      <c r="E358" s="3" t="s">
        <v>1455</v>
      </c>
      <c r="F358" s="3" t="s">
        <v>1456</v>
      </c>
      <c r="G358" s="3" t="s">
        <v>1457</v>
      </c>
      <c r="H358" s="3" t="s">
        <v>84</v>
      </c>
      <c r="I358" s="3" t="s">
        <v>85</v>
      </c>
      <c r="J358" s="3" t="s">
        <v>27</v>
      </c>
      <c r="K358" s="1" t="str">
        <f t="shared" si="47"/>
        <v>Seestrasse 247 Zürich</v>
      </c>
      <c r="L358" s="2" t="str">
        <f t="shared" si="48"/>
        <v>{"results":[{"id":217542,"weight":4,"attrs":{"origin":"address","geom_quadindex":"030003302020120013200","zoomlevel":10,"featureId":"141026_0","lon":8.532248497009277,"detail":"seestrasse 247 8038 zuerich 261 zuerich ch zh","rank":7,"geom_st_box2d":"BOX(682628.619741097 245091.919645352,682628.619741097 245091.919645352)","lat":47.351497650146484,"num":247,"y":682628.625,"x":245091.921875,"label":"Seestrasse 247 &lt;b&gt;8038 Z\u00fcrich&lt;/b&gt;"}}]}</v>
      </c>
      <c r="M358" s="2" t="str">
        <f t="shared" si="49"/>
        <v>682628.625</v>
      </c>
      <c r="N358" s="2" t="str">
        <f t="shared" si="50"/>
        <v>245091.921875</v>
      </c>
      <c r="O358" s="2" t="str">
        <f t="shared" si="51"/>
        <v>8.532248497009277</v>
      </c>
      <c r="P358" s="2" t="str">
        <f t="shared" si="52"/>
        <v>47.351497650146484</v>
      </c>
      <c r="Q358" s="8" t="str">
        <f t="shared" si="53"/>
        <v>Karte</v>
      </c>
      <c r="R358" s="2" t="str">
        <f t="shared" si="54"/>
        <v/>
      </c>
    </row>
    <row r="359" spans="1:18" x14ac:dyDescent="0.2">
      <c r="A359" s="3" t="s">
        <v>1459</v>
      </c>
      <c r="B359" s="3" t="s">
        <v>1454</v>
      </c>
      <c r="C359" s="3" t="s">
        <v>292</v>
      </c>
      <c r="D359" s="3" t="s">
        <v>21</v>
      </c>
      <c r="E359" s="3" t="s">
        <v>1455</v>
      </c>
      <c r="F359" s="3" t="s">
        <v>158</v>
      </c>
      <c r="G359" s="3" t="s">
        <v>1460</v>
      </c>
      <c r="H359" s="3" t="s">
        <v>84</v>
      </c>
      <c r="I359" s="3" t="s">
        <v>85</v>
      </c>
      <c r="J359" s="3" t="s">
        <v>27</v>
      </c>
      <c r="K359" s="1" t="str">
        <f t="shared" si="47"/>
        <v>Seestrasse 220 Zürich</v>
      </c>
      <c r="L359" s="2" t="str">
        <f t="shared" si="48"/>
        <v>{"results":[{"id":217525,"weight":4,"attrs":{"origin":"address","geom_quadindex":"030003302002230103302","zoomlevel":10,"featureId":"2366772_1","lon":8.531611442565918,"detail":"seestrasse 220 8002 zuerich 261 zuerich ch zh","rank":7,"geom_st_box2d":"BOX(682578.841191875 245208.627330238,682578.841191875 245208.627330238)","lat":47.35255432128906,"num":220,"y":682578.8125,"x":245208.625,"label":"Seestrasse 220 &lt;b&gt;8002 Z\u00fcrich&lt;/b&gt;"}}]}</v>
      </c>
      <c r="M359" s="2" t="str">
        <f t="shared" si="49"/>
        <v>682578.8125</v>
      </c>
      <c r="N359" s="2" t="str">
        <f t="shared" si="50"/>
        <v>245208.625</v>
      </c>
      <c r="O359" s="2" t="str">
        <f t="shared" si="51"/>
        <v>8.531611442565918</v>
      </c>
      <c r="P359" s="2" t="str">
        <f t="shared" si="52"/>
        <v>47.35255432128906</v>
      </c>
      <c r="Q359" s="8" t="str">
        <f t="shared" si="53"/>
        <v>Karte</v>
      </c>
      <c r="R359" s="2" t="str">
        <f t="shared" si="54"/>
        <v/>
      </c>
    </row>
    <row r="360" spans="1:18" x14ac:dyDescent="0.2">
      <c r="A360" s="3" t="s">
        <v>1461</v>
      </c>
      <c r="B360" s="3" t="s">
        <v>1088</v>
      </c>
      <c r="C360" s="3" t="s">
        <v>20</v>
      </c>
      <c r="D360" s="3" t="s">
        <v>21</v>
      </c>
      <c r="E360" s="3" t="s">
        <v>1089</v>
      </c>
      <c r="F360" s="3" t="s">
        <v>1090</v>
      </c>
      <c r="G360" s="3" t="s">
        <v>1091</v>
      </c>
      <c r="H360" s="3" t="s">
        <v>135</v>
      </c>
      <c r="I360" s="3" t="s">
        <v>26</v>
      </c>
      <c r="J360" s="3" t="s">
        <v>27</v>
      </c>
      <c r="K360" s="1" t="str">
        <f t="shared" si="47"/>
        <v>Bümplizstrasse 83 Bern</v>
      </c>
      <c r="L360" s="2" t="str">
        <f t="shared" si="48"/>
        <v>{"results":[{"id":1203078,"weight":4,"attrs":{"origin":"address","geom_quadindex":"021211312202313203032","zoomlevel":10,"featureId":"2242485_0","lon":7.392138957977295,"detail":"buemplizstrasse 83 3018 bern 351 bern ch be","rank":7,"geom_st_box2d":"BOX(596460.110112416 199286.540617037,596460.110112416 199286.540617037)","lat":46.94465637207031,"num":83,"y":596460.125,"x":199286.546875,"label":"B\u00fcmplizstrasse 83 &lt;b&gt;3018 Bern&lt;/b&gt;"}}]}</v>
      </c>
      <c r="M360" s="2" t="str">
        <f t="shared" si="49"/>
        <v>596460.125</v>
      </c>
      <c r="N360" s="2" t="str">
        <f t="shared" si="50"/>
        <v>199286.546875</v>
      </c>
      <c r="O360" s="2" t="str">
        <f t="shared" si="51"/>
        <v>7.392138957977295</v>
      </c>
      <c r="P360" s="2" t="str">
        <f t="shared" si="52"/>
        <v>46.94465637207031</v>
      </c>
      <c r="Q360" s="8" t="str">
        <f t="shared" si="53"/>
        <v>Karte</v>
      </c>
      <c r="R360" s="2" t="str">
        <f t="shared" si="54"/>
        <v/>
      </c>
    </row>
    <row r="361" spans="1:18" x14ac:dyDescent="0.2">
      <c r="A361" s="3" t="s">
        <v>1462</v>
      </c>
      <c r="B361" s="3" t="s">
        <v>1088</v>
      </c>
      <c r="C361" s="3" t="s">
        <v>1332</v>
      </c>
      <c r="D361" s="3" t="s">
        <v>21</v>
      </c>
      <c r="E361" s="3" t="s">
        <v>1089</v>
      </c>
      <c r="F361" s="3" t="s">
        <v>1090</v>
      </c>
      <c r="G361" s="3" t="s">
        <v>1091</v>
      </c>
      <c r="H361" s="3" t="s">
        <v>135</v>
      </c>
      <c r="I361" s="3" t="s">
        <v>26</v>
      </c>
      <c r="J361" s="3" t="s">
        <v>27</v>
      </c>
      <c r="K361" s="1" t="str">
        <f t="shared" si="47"/>
        <v>Bümplizstrasse 83 Bern</v>
      </c>
      <c r="L361" s="2" t="str">
        <f t="shared" si="48"/>
        <v>{"results":[{"id":1203078,"weight":4,"attrs":{"origin":"address","geom_quadindex":"021211312202313203032","zoomlevel":10,"featureId":"2242485_0","lon":7.392138957977295,"detail":"buemplizstrasse 83 3018 bern 351 bern ch be","rank":7,"geom_st_box2d":"BOX(596460.110112416 199286.540617037,596460.110112416 199286.540617037)","lat":46.94465637207031,"num":83,"y":596460.125,"x":199286.546875,"label":"B\u00fcmplizstrasse 83 &lt;b&gt;3018 Bern&lt;/b&gt;"}}]}</v>
      </c>
      <c r="M361" s="2" t="str">
        <f t="shared" si="49"/>
        <v>596460.125</v>
      </c>
      <c r="N361" s="2" t="str">
        <f t="shared" si="50"/>
        <v>199286.546875</v>
      </c>
      <c r="O361" s="2" t="str">
        <f t="shared" si="51"/>
        <v>7.392138957977295</v>
      </c>
      <c r="P361" s="2" t="str">
        <f t="shared" si="52"/>
        <v>46.94465637207031</v>
      </c>
      <c r="Q361" s="8" t="str">
        <f t="shared" si="53"/>
        <v>Karte</v>
      </c>
      <c r="R361" s="2" t="str">
        <f t="shared" si="54"/>
        <v/>
      </c>
    </row>
    <row r="362" spans="1:18" x14ac:dyDescent="0.2">
      <c r="A362" s="3" t="s">
        <v>1463</v>
      </c>
      <c r="B362" s="3" t="s">
        <v>1464</v>
      </c>
      <c r="C362" s="3" t="s">
        <v>40</v>
      </c>
      <c r="D362" s="3" t="s">
        <v>21</v>
      </c>
      <c r="E362" s="3" t="s">
        <v>1465</v>
      </c>
      <c r="F362" s="3" t="s">
        <v>228</v>
      </c>
      <c r="G362" s="3" t="s">
        <v>1466</v>
      </c>
      <c r="H362" s="3" t="s">
        <v>1467</v>
      </c>
      <c r="I362" s="3" t="s">
        <v>85</v>
      </c>
      <c r="J362" s="3" t="s">
        <v>27</v>
      </c>
      <c r="K362" s="1" t="str">
        <f t="shared" si="47"/>
        <v>Boulevard Lilienthal 2 Glattpark (Opfikon)</v>
      </c>
      <c r="L362" s="2" t="str">
        <f t="shared" si="48"/>
        <v>{"results":[{"id":480510,"weight":5,"attrs":{"origin":"address","geom_quadindex":"030003101223132122130","zoomlevel":10,"featureId":"210185165_0","lon":8.562569618225098,"detail":"boulevard lilienthal 2 8152 glattpark _opfikon_ 66 opfikon ch zh","rank":7,"geom_st_box2d":"BOX(684802.870236978 253259.305994416,684802.870236978 253259.305994416)","lat":47.42467498779297,"num":2,"y":684802.875,"x":253259.3125,"label":"Boulevard Lilienthal 2 &lt;b&gt;8152 Glattpark (Opfikon)&lt;/b&gt;"}},{"id":480521,"weight":1,"attrs":{"origin":"address","geom_quadindex":"030003101223322223333","zoomlevel":10,"featureId":"210184333_1","lon":8.561630249023438,"detail":"boulevard lilienthal 20 8152 glattpark _opfikon_ 66 opfikon ch zh","rank":7,"geom_st_box2d":"BOX(684733.8544542 253125.291006719,684733.8544542 253125.291006719)","lat":47.42347717285156,"num":20,"y":684733.875,"x":253125.296875,"label":"Boulevard Lilienthal 20 &lt;b&gt;8152 Glattpark (Opfikon)&lt;/b&gt;"}},{"id":480522,"weight":1,"attrs":{"origin":"address","geom_quadindex":"030003103001011312112","zoomlevel":10,"featureId":"210193356_1","lon":8.561469078063965,"detail":"boulevard lilienthal 22a 8152 glattpark _opfikon_ 66 opfikon ch zh","rank":7,"geom_st_box2d":"BOX(684722.011591534 253106.121838293,684722.011591534 253106.121838293)","lat":47.42330551147461,"num":22,"y":684722.0,"x":253106.125,"label":"Boulevard Lilienthal 22a &lt;b&gt;8152 Glattpark (Opfikon)&lt;/b&gt;"}},{"id":480523,"weight":1,"attrs":{"origin":"address","geom_quadindex":"030003103001011323221","zoomlevel":10,"featureId":"210193356_2","lon":8.561391830444336,"detail":"boulevard lilienthal 22b 8152 glattpark _opfikon_ 66 opfikon ch zh","rank":7,"geom_st_box2d":"BOX(684716.289662302 253096.459755404,684716.289662302 253096.459755404)","lat":47.423221588134766,"num":22,"y":684716.3125,"x":253096.453125,"label":"Boulevard Lilienthal 22b &lt;b&gt;8152 Glattpark (Opfikon)&lt;/b&gt;"}},{"id":480524,"weight":1,"attrs":{"origin":"address","geom_quadindex":"030003103001013031121","zoomlevel":10,"featureId":"210193356_3","lon":8.561317443847656,"detail":"boulevard lilienthal 22c 8152 glattpark _opfikon_ 66 opfikon ch zh","rank":7,"geom_st_box2d":"BOX(684710.785730647 253087.204675929,684710.785730647 253087.204675929)","lat":47.42313766479492,"num":22,"y":684710.8125,"x":253087.203125,"label":"Boulevard Lilienthal 22c &lt;b&gt;8152 Glattpark (Opfikon)&lt;/b&gt;"}},{"id":480525,"weight":1,"attrs":{"origin":"address","geom_quadindex":"030003103001102211203","zoomlevel":10,"featureId":"201036760_0","lon":8.561680793762207,"detail":"boulevard lilienthal 23 8152 glattpark _opfikon_ 66 opfikon ch zh","rank":7,"geom_st_box2d":"BOX(684738.379861572 253078.737847155,684738.379861572 253078.737847155)","lat":47.423057556152344,"num":23,"y":684738.375,"x":253078.734375,"label":"Boulevard Lilienthal 23 &lt;b&gt;8152 Glattpark (Opfikon)&lt;/b&gt;"}},{"id":480526,"weight":1,"attrs":{"origin":"address","geom_quadindex":"030003103001013210101","zoomlevel":10,"featureId":"210193355_1","lon":8.561267852783203,"detail":"boulevard lilienthal 24a 8152 glattpark _opfikon_ 66 opfikon ch zh","rank":7,"geom_st_box2d":"BOX(684707.127777296 253080.950622727,684707.127777296 253080.950622727)","lat":47.4230842590332,"num":24,"y":684707.125,"x":253080.953125,"label":"Boulevard Lilienthal 24a &lt;b&gt;8152 Glattpark (Opfikon)&lt;/b&gt;"}},{"id":480527,"weight":1,"attrs":{"origin":"address","geom_quadindex":"030003103001013221220","zoomlevel":10,"featureId":"210193355_2","lon":8.561184883117676,"detail":"boulevard lilienthal 24b 8152 glattpark _opfikon_ 66 opfikon ch zh","rank":7,"geom_st_box2d":"BOX(684701.030854718 253070.632534587,684701.030854718 253070.632534587)","lat":47.42298889160156,"num":24,"y":684701.0,"x":253070.625,"label":"Boulevard Lilienthal 24b &lt;b&gt;8152 Glattpark (Opfikon)&lt;/b&gt;"}},{"id":480528,"weight":1,"attrs":{"origin":"address","geom_quadindex":"030003103001031000010","zoomlevel":10,"featureId":"210193355_3","lon":8.561150550842285,"detail":"boulevard lilienthal 24c 8152 glattpark _opfikon_ 66 opfikon ch zh","rank":7,"geom_st_box2d":"BOX(684698.497887629 253066.285497755,684698.497887629 253066.285497755)","lat":47.422950744628906,"num":24,"y":684698.5,"x":253066.28125,"label":"Boulevard Lilienthal 24c &lt;b&gt;8152 Glattpark (Opfikon)&lt;/b&gt;"}},{"id":480529,"weight":1,"attrs":{"origin":"address","geom_quadindex":"030003103001030113230","zoomlevel":10,"featureId":"210193354_1","lon":8.561098098754883,"detail":"boulevard lilienthal 26a 8152 glattpark _opfikon_ 66 opfikon ch zh","rank":7,"geom_st_box2d":"BOX(684694.682937061 253059.78144249,684694.682937061 253059.78144249)","lat":47.42289352416992,"num":26,"y":684694.6875,"x":253059.78125,"label":"Boulevard Lilienthal 26a &lt;b&gt;8152 Glattpark (Opfikon)&lt;/b&gt;"}},{"id":480530,"weight":1,"attrs":{"origin":"address","geom_quadindex":"030003103001030301130","zoomlevel":10,"featureId":"210193354_2","lon":8.561023712158203,"detail":"boulevard lilienthal 26b 8152 glattpark _opfikon_ 66 opfikon ch zh","rank":7,"geom_st_box2d":"BOX(684689.1490077 253050.526363143,684689.1490077 253050.526363143)","lat":47.42280960083008,"num":26,"y":684689.125,"x":253050.53125,"label":"Boulevard Lilienthal 26b &lt;b&gt;8152 Glattpark (Opfikon)&lt;/b&gt;"}},{"id":480531,"weight":1,"attrs":{"origin":"address","geom_quadindex":"030003103001030320110","zoomlevel":10,"featureId":"210193354_3","lon":8.56097412109375,"detail":"boulevard lilienthal 26c 8152 glattpark _opfikon_ 66 opfikon ch zh","rank":7,"geom_st_box2d":"BOX(684685.490055358 253044.336310438,684685.490055358 253044.336310438)","lat":47.42275619506836,"num":26,"y":684685.5,"x":253044.34375,"label":"Boulevard Lilienthal 26c &lt;b&gt;8152 Glattpark (Opfikon)&lt;/b&gt;"}},{"id":480532,"weight":1,"attrs":{"origin":"address","geom_quadindex":"030003103001031131322","zoomlevel":10,"featureId":"201036761_0","lon":8.561498641967773,"detail":"boulevard lilienthal 27 8152 glattpark _opfikon_ 66 opfikon ch zh","rank":7,"geom_st_box2d":"BOX(684724.956030588 253055.854651974,684724.956030588 253055.854651974)","lat":47.422855377197266,"num":27,"y":684724.9375,"x":253055.859375,"label":"Boulevard Lilienthal 27 &lt;b&gt;8152 Glattpark (Opfikon)&lt;/b&gt;"}},{"id":480533,"weight":1,"attrs":{"origin":"address","geom_quadindex":"030003103001210312012","zoomlevel":10,"featureId":"210193088_1","lon":8.56103801727295,"detail":"boulevard lilienthal 29 8152 glattpark _opfikon_ 66 opfikon ch zh","rank":7,"geom_st_box2d":"BOX(684691.168556296 252988.683123693,684691.168556296 252988.683123693)","lat":47.42225646972656,"num":29,"y":684691.1875,"x":252988.6875,"label":"Boulevard Lilienthal 29 &lt;b&gt;8152 Glattpark (Opfikon)&lt;/b&gt;"}}]}</v>
      </c>
      <c r="M362" s="2" t="str">
        <f t="shared" si="49"/>
        <v>684802.875</v>
      </c>
      <c r="N362" s="2" t="str">
        <f t="shared" si="50"/>
        <v>253259.3125</v>
      </c>
      <c r="O362" s="2" t="str">
        <f t="shared" si="51"/>
        <v>8.562569618225098</v>
      </c>
      <c r="P362" s="2" t="str">
        <f t="shared" si="52"/>
        <v>47.42467498779297</v>
      </c>
      <c r="Q362" s="8" t="str">
        <f t="shared" si="53"/>
        <v>Karte</v>
      </c>
      <c r="R362" s="2" t="str">
        <f t="shared" si="54"/>
        <v>uU mehrere Adressen</v>
      </c>
    </row>
    <row r="363" spans="1:18" x14ac:dyDescent="0.2">
      <c r="A363" s="3" t="s">
        <v>1468</v>
      </c>
      <c r="B363" s="3" t="s">
        <v>1469</v>
      </c>
      <c r="C363" s="3" t="s">
        <v>40</v>
      </c>
      <c r="D363" s="3" t="s">
        <v>21</v>
      </c>
      <c r="E363" s="3" t="s">
        <v>666</v>
      </c>
      <c r="F363" s="3" t="s">
        <v>459</v>
      </c>
      <c r="G363" s="3" t="s">
        <v>1470</v>
      </c>
      <c r="H363" s="3" t="s">
        <v>1471</v>
      </c>
      <c r="I363" s="3" t="s">
        <v>85</v>
      </c>
      <c r="J363" s="3" t="s">
        <v>27</v>
      </c>
      <c r="K363" s="1" t="str">
        <f t="shared" si="47"/>
        <v>Badstrasse 6 Adliswil</v>
      </c>
      <c r="L363" s="2" t="str">
        <f t="shared" si="48"/>
        <v>{"results":[{"id":1087934,"weight":4,"attrs":{"origin":"address","geom_quadindex":"030003322200331231320","zoomlevel":10,"featureId":"201027913_0","lon":8.532628059387207,"detail":"badstrasse 6 8134 adliswil 131 adliswil ch zh","rank":7,"geom_st_box2d":"BOX(682718.054657849 240736.574373737,682718.054657849 240736.574373737)","lat":47.31231689453125,"num":6,"y":682718.0625,"x":240736.578125,"label":"Badstrasse 6 &lt;b&gt;8134 Adliswil&lt;/b&gt;"}},{"id":1087935,"weight":2,"attrs":{"origin":"address","geom_quadindex":"030003322200333123131","zoomlevel":10,"featureId":"201027914_0","lon":8.532740592956543,"detail":"badstrasse 6a 8134 adliswil 131 adliswil ch zh","rank":7,"geom_st_box2d":"BOX(682726.767632885 240720.269178393,682726.767632885 240720.269178393)","lat":47.31216812133789,"num":6,"y":682726.75,"x":240720.265625,"label":"Badstrasse 6a &lt;b&gt;8134 Adliswil&lt;/b&gt;"}}]}</v>
      </c>
      <c r="M363" s="2" t="str">
        <f t="shared" si="49"/>
        <v>682718.0625</v>
      </c>
      <c r="N363" s="2" t="str">
        <f t="shared" si="50"/>
        <v>240736.578125</v>
      </c>
      <c r="O363" s="2" t="str">
        <f t="shared" si="51"/>
        <v>8.532628059387207</v>
      </c>
      <c r="P363" s="2" t="str">
        <f t="shared" si="52"/>
        <v>47.31231689453125</v>
      </c>
      <c r="Q363" s="8" t="str">
        <f t="shared" si="53"/>
        <v>Karte</v>
      </c>
      <c r="R363" s="2" t="str">
        <f t="shared" si="54"/>
        <v>uU mehrere Adressen</v>
      </c>
    </row>
    <row r="364" spans="1:18" x14ac:dyDescent="0.2">
      <c r="A364" s="3" t="s">
        <v>1472</v>
      </c>
      <c r="B364" s="3" t="s">
        <v>491</v>
      </c>
      <c r="C364" s="3" t="s">
        <v>80</v>
      </c>
      <c r="D364" s="3" t="s">
        <v>21</v>
      </c>
      <c r="E364" s="3" t="s">
        <v>492</v>
      </c>
      <c r="F364" s="3" t="s">
        <v>493</v>
      </c>
      <c r="G364" s="3" t="s">
        <v>494</v>
      </c>
      <c r="H364" s="3" t="s">
        <v>495</v>
      </c>
      <c r="I364" s="3" t="s">
        <v>161</v>
      </c>
      <c r="J364" s="3" t="s">
        <v>27</v>
      </c>
      <c r="K364" s="1" t="str">
        <f t="shared" si="47"/>
        <v>Alte Strasse 31 Thusis</v>
      </c>
      <c r="L364" s="2" t="str">
        <f t="shared" si="48"/>
        <v>{"results":[{"id":1630310,"weight":5,"attrs":{"origin":"address","geom_quadindex":"030330023120220230221","zoomlevel":10,"featureId":"9028232_0","lon":9.436878204345703,"detail":"alte strasse 31 7430 thusis 3668 thusis ch gr","rank":7,"geom_st_box2d":"BOX(752820.418805033 173705.613424945,752820.418805033 173705.613424945)","lat":46.69704818725586,"num":31,"y":752820.4375,"x":173705.609375,"label":"Alte Strasse 31 &lt;b&gt;7430 Thusis&lt;/b&gt;"}}]}</v>
      </c>
      <c r="M364" s="2" t="str">
        <f t="shared" si="49"/>
        <v>752820.4375</v>
      </c>
      <c r="N364" s="2" t="str">
        <f t="shared" si="50"/>
        <v>173705.609375</v>
      </c>
      <c r="O364" s="2" t="str">
        <f t="shared" si="51"/>
        <v>9.436878204345703</v>
      </c>
      <c r="P364" s="2" t="str">
        <f t="shared" si="52"/>
        <v>46.69704818725586</v>
      </c>
      <c r="Q364" s="8" t="str">
        <f t="shared" si="53"/>
        <v>Karte</v>
      </c>
      <c r="R364" s="2" t="str">
        <f t="shared" si="54"/>
        <v/>
      </c>
    </row>
    <row r="365" spans="1:18" x14ac:dyDescent="0.2">
      <c r="A365" s="3" t="s">
        <v>1473</v>
      </c>
      <c r="B365" s="3" t="s">
        <v>226</v>
      </c>
      <c r="C365" s="3" t="s">
        <v>292</v>
      </c>
      <c r="D365" s="3" t="s">
        <v>21</v>
      </c>
      <c r="E365" s="3" t="s">
        <v>227</v>
      </c>
      <c r="F365" s="3" t="s">
        <v>228</v>
      </c>
      <c r="G365" s="3" t="s">
        <v>229</v>
      </c>
      <c r="H365" s="3" t="s">
        <v>230</v>
      </c>
      <c r="I365" s="3" t="s">
        <v>231</v>
      </c>
      <c r="J365" s="3" t="s">
        <v>27</v>
      </c>
      <c r="K365" s="1" t="str">
        <f t="shared" si="47"/>
        <v>Sonnhalde 2 Appenzell</v>
      </c>
      <c r="L365" s="2" t="str">
        <f t="shared" si="48"/>
        <v>{"results":[{"id":2140945,"weight":4,"attrs":{"origin":"address","geom_quadindex":"030103313301320331211","zoomlevel":10,"featureId":"1713102_0","lon":9.416037559509277,"detail":"sonnhalde 2 9050 appenzell 3101 appenzell ch ai","rank":7,"geom_st_box2d":"BOX(749441.522536204 244487.86899123,749441.522536204 244487.86899123)","lat":47.33430480957031,"num":2,"y":749441.5,"x":244487.875,"label":"Sonnhalde 2 &lt;b&gt;9050 Appenzell&lt;/b&gt;"}},{"id":2140946,"weight":2,"attrs":{"origin":"address","geom_quadindex":"030103313301321013121","zoomlevel":10,"featureId":"1713101_0","lon":9.416248321533203,"detail":"sonnhalde 2a 9050 appenzell 3101 appenzell ch ai","rank":7,"geom_st_box2d":"BOX(749456.992707854 244506.862061953,749456.992707854 244506.862061953)","lat":47.33447265625,"num":2,"y":749457.0,"x":244506.859375,"label":"Sonnhalde 2a &lt;b&gt;9050 Appenzell&lt;/b&gt;"}},{"id":2140947,"weight":2,"attrs":{"origin":"address","geom_quadindex":"030103313301213112303","zoomlevel":10,"featureId":"1713103_0","lon":9.415629386901855,"detail":"sonnhalde 2b 9050 appenzell 3101 appenzell ch ai","rank":7,"geom_st_box2d":"BOX(749409.496762719 244534.702254504,749409.496762719 244534.702254504)","lat":47.33473205566406,"num":2,"y":749409.5,"x":244534.703125,"label":"Sonnhalde 2b &lt;b&gt;9050 Appenzell&lt;/b&gt;"}},{"id":2140948,"weight":2,"attrs":{"origin":"address","geom_quadindex":"030103313301331220132","zoomlevel":10,"featureId":"1713101_2","lon":9.416875839233398,"detail":"sonnhalde 2c 9050 appenzell 3101 appenzell ch ai","rank":7,"geom_st_box2d":"BOX(749504.926623518 244487.972901338,749504.926623518 244487.972901338)","lat":47.33428955078125,"num":2,"y":749504.9375,"x":244487.96875,"label":"Sonnhalde 2c &lt;b&gt;9050 Appenzell&lt;/b&gt;"}},{"id":2141115,"weight":2,"attrs":{"origin":"address","geom_quadindex":"030103313300120322300","zoomlevel":10,"featureId":"1713115_0","lon":9.412835121154785,"detail":"sonnhalde 20 9050 appenzell 3101 appenzell ch ai","rank":7,"geom_st_box2d":"BOX(749196.555896042 244601.28974501,749196.555896042 244601.28974501)","lat":47.33538055419922,"num":20,"y":749196.5625,"x":244601.296875,"label":"Sonnhalde 20 &lt;b&gt;9050 Appenzell&lt;/b&gt;"}},{"id":2141116,"weight":2,"attrs":{"origin":"address","geom_quadindex":"030103313300001321303","zoomlevel":10,"featureId":"1713088_0","lon":9.411744117736816,"detail":"sonnhalde 21 9050 appenzell 3101 appenzell ch ai","rank":7,"geom_st_box2d":"BOX(749112.50325123 244662.809011613,749112.50325123 244662.809011613)","lat":47.33595275878906,"num":21,"y":749112.5,"x":244662.8125,"label":"Sonnhalde 21 &lt;b&gt;9050 Appenzell&lt;/b&gt;"}},{"id":2141117,"weight":2,"attrs":{"origin":"address","geom_quadindex":"030103313122223203213","zoomlevel":10,"featureId":"191534824_0","lon":9.41154956817627,"detail":"sonnhalde 21a 9050 appenzell 3101 appenzell ch ai","rank":7,"geom_st_box2d":"BOX(749096.972864297 244695.761123456,749096.972864297 244695.761123456)","lat":47.33625030517578,"num":21,"y":749097.0,"x":244695.765625,"label":"Sonnhalde 21a &lt;b&gt;9050 Appenzell&lt;/b&gt;"}},{"id":2141118,"weight":2,"attrs":{"origin":"address","geom_quadindex":"030103313300003023232","zoomlevel":10,"featureId":"191535182_0","lon":9.411526679992676,"detail":"sonnhalde 21b 9050 appenzell 3101 appenzell ch ai","rank":7,"geom_st_box2d":"BOX(749096.516063087 244643.977960269,749096.516063087 244643.977960269)","lat":47.335784912109375,"num":21,"y":749096.5,"x":244643.984375,"label":"Sonnhalde 21b &lt;b&gt;9050 Appenzell&lt;/b&gt;"}},{"id":2141119,"weight":2,"attrs":{"origin":"address","geom_quadindex":"030103313300123020331","zoomlevel":10,"featureId":"1713114_0","lon":9.413039207458496,"detail":"sonnhalde 22 9050 appenzell 3101 appenzell ch ai","rank":7,"geom_st_box2d":"BOX(749212.250207981 244589.392688016,749212.250207981 244589.392688016)","lat":47.335269927978516,"num":22,"y":749212.25,"x":244589.390625,"label":"Sonnhalde 22 &lt;b&gt;9050 Appenzell&lt;/b&gt;"}},{"id":2141120,"weight":2,"attrs":{"origin":"address","geom_quadindex":"030103313300123303023","zoomlevel":10,"featureId":"3122238_0","lon":9.413243293762207,"detail":"sonnhalde 22a 9050 appenzell 3101 appenzell ch ai","rank":7,"geom_st_box2d":"BOX(749227.906510437 244579.776637811,749227.906510437 244579.776637811)","lat":47.33517837524414,"num":22,"y":749227.9375,"x":244579.78125,"label":"Sonnhalde 22a &lt;b&gt;9050 Appenzell&lt;/b&gt;"}},{"id":2141121,"weight":2,"attrs":{"origin":"address","geom_quadindex":"030103313300310101221","zoomlevel":10,"featureId":"1713099_0","lon":9.413629531860352,"detail":"sonnhalde 24 9050 appenzell 3101 appenzell ch ai","rank":7,"geom_st_box2d":"BOX(749257.477059378 244567.200560779,749257.477059378 244567.200560779)","lat":47.335060119628906,"num":24,"y":749257.5,"x":244567.203125,"label":"Sonnhalde 24 &lt;b&gt;9050 Appenzell&lt;/b&gt;"}},{"id":2141122,"weight":2,"attrs":{"origin":"address","geom_quadindex":"030103313300311122302","zoomlevel":10,"featureId":"1713098_0","lon":9.413978576660156,"detail":"sonnhalde 26 9050 appenzell 3101 appenzell ch ai","rank":7,"geom_st_box2d":"BOX(749284.147553015 244556.582490962,749284.147553015 244556.582490962)","lat":47.334957122802734,"num":26,"y":749284.125,"x":244556.578125,"label":"Sonnhalde 26 &lt;b&gt;9050 Appenzell&lt;/b&gt;"}},{"id":2141123,"weight":2,"attrs":{"origin":"address","geom_quadindex":"030103313301200230102","zoomlevel":10,"featureId":"1713097_0","lon":9.414268493652344,"detail":"sonnhalde 28 9050 appenzell 3101 appenzell ch ai","rank":7,"geom_st_box2d":"BOX(749306.291964207 244547.737430663,749306.291964207 244547.737430663)","lat":47.33487319946289,"num":28,"y":749306.3125,"x":244547.734375,"label":"Sonnhalde 28 &lt;b&gt;9050 Appenzell&lt;/b&gt;"}}]}</v>
      </c>
      <c r="M365" s="2" t="str">
        <f t="shared" si="49"/>
        <v>749441.5</v>
      </c>
      <c r="N365" s="2" t="str">
        <f t="shared" si="50"/>
        <v>244487.875</v>
      </c>
      <c r="O365" s="2" t="str">
        <f t="shared" si="51"/>
        <v>9.416037559509277</v>
      </c>
      <c r="P365" s="2" t="str">
        <f t="shared" si="52"/>
        <v>47.33430480957031</v>
      </c>
      <c r="Q365" s="8" t="str">
        <f t="shared" si="53"/>
        <v>Karte</v>
      </c>
      <c r="R365" s="2" t="str">
        <f t="shared" si="54"/>
        <v>uU mehrere Adressen</v>
      </c>
    </row>
    <row r="366" spans="1:18" x14ac:dyDescent="0.2">
      <c r="A366" s="3" t="s">
        <v>1474</v>
      </c>
      <c r="B366" s="3" t="s">
        <v>163</v>
      </c>
      <c r="C366" s="3" t="s">
        <v>288</v>
      </c>
      <c r="D366" s="3" t="s">
        <v>21</v>
      </c>
      <c r="E366" s="3" t="s">
        <v>164</v>
      </c>
      <c r="F366" s="3" t="s">
        <v>151</v>
      </c>
      <c r="G366" s="3" t="s">
        <v>165</v>
      </c>
      <c r="H366" s="3" t="s">
        <v>166</v>
      </c>
      <c r="I366" s="3" t="s">
        <v>161</v>
      </c>
      <c r="J366" s="3" t="s">
        <v>27</v>
      </c>
      <c r="K366" s="1" t="str">
        <f t="shared" si="47"/>
        <v>Via Nouva 3 Samedan</v>
      </c>
      <c r="L366" s="2" t="str">
        <f t="shared" si="48"/>
        <v>{"results":[{"id":1878863,"weight":5,"attrs":{"origin":"address","geom_quadindex":"031222211112102221013","zoomlevel":10,"featureId":"1192908_0","lon":9.87884521484375,"detail":"via nouva 3 7503 samedan 3786 samedan ch gr","rank":7,"geom_st_box2d":"BOX(787153.9372109 157213.576635016,787153.9372109 157213.576635016)","lat":46.54001998901367,"num":3,"y":787153.9375,"x":157213.578125,"label":"Via Nouva 3 &lt;b&gt;7503 Samedan&lt;/b&gt;"}},{"id":1878861,"weight":1,"attrs":{"origin":"address","geom_quadindex":"031222211112021002230","zoomlevel":10,"featureId":"1192903_0","lon":9.877641677856445,"detail":"via nouva 1 7503 samedan 3786 samedan ch gr","rank":7,"geom_st_box2d":"BOX(787061.919188289 157200.362932042,787061.919188289 157200.362932042)","lat":46.53992462158203,"num":1,"y":787061.9375,"x":157200.359375,"label":"Via Nouva 1 &lt;b&gt;7503 Samedan&lt;/b&gt;"}},{"id":1878862,"weight":1,"attrs":{"origin":"address","geom_quadindex":"031222211112220122302","zoomlevel":10,"featureId":"1192905_0","lon":9.877409934997559,"detail":"via nouva 2 7503 samedan 3786 samedan ch gr","rank":7,"geom_st_box2d":"BOX(787048.043360808 157076.248058377,787048.043360808 157076.248058377)","lat":46.538814544677734,"num":2,"y":787048.0625,"x":157076.25,"label":"Via Nouva 2 &lt;b&gt;7503 Samedan&lt;/b&gt;"}},{"id":1878864,"weight":1,"attrs":{"origin":"address","geom_quadindex":"031222211112230200311","zoomlevel":10,"featureId":"190165316_0","lon":9.877996444702148,"detail":"via nouva 4 7503 samedan 3786 samedan ch gr","rank":7,"geom_st_box2d":"BOX(787093.143701303 157072.91799643,787093.143701303 157072.91799643)","lat":46.53877258300781,"num":4,"y":787093.125,"x":157072.921875,"label":"Via Nouva 4 &lt;b&gt;7503 Samedan&lt;/b&gt;"}},{"id":1878865,"weight":1,"attrs":{"origin":"address","geom_quadindex":"031222211110322311330","zoomlevel":10,"featureId":"1192909_0","lon":9.879175186157227,"detail":"via nouva 5 7503 samedan 3786 samedan ch gr","rank":7,"geom_st_box2d":"BOX(787177.23342439 157277.385962709,787177.23342439 157277.385962709)","lat":46.540584564208984,"num":5,"y":787177.25,"x":157277.390625,"label":"Via Nouva 5 &lt;b&gt;7503 Samedan&lt;/b&gt;"}},{"id":1878866,"weight":1,"attrs":{"origin":"address","geom_quadindex":"031222211112230321300","zoomlevel":10,"featureId":"190165316_1","lon":9.878213882446289,"detail":"via nouva 6 7503 samedan 3786 samedan ch gr","rank":7,"geom_st_box2d":"BOX(787110.060965868 157065.678026023,787110.060965868 157065.678026023)","lat":46.538700103759766,"num":6,"y":787110.0625,"x":157065.671875,"label":"Via Nouva 6 &lt;b&gt;7503 Samedan&lt;/b&gt;"}},{"id":1878867,"weight":1,"attrs":{"origin":"address","geom_quadindex":"031222211112110110301","zoomlevel":10,"featureId":"1192910_0","lon":9.879877090454102,"detail":"via nouva 7 7503 samedan 3786 samedan ch gr","rank":7,"geom_st_box2d":"BOX(787231.511416393 157263.728030772,787231.511416393 157263.728030772)","lat":46.54044723510742,"num":7,"y":787231.5,"x":157263.734375,"label":"Via Nouva 7 &lt;b&gt;7503 Samedan&lt;/b&gt;"}},{"id":1878868,"weight":1,"attrs":{"origin":"address","geom_quadindex":"031222211112212230332","zoomlevel":10,"featureId":"190165319_0","lon":9.878098487854004,"detail":"via nouva 8 7503 samedan 3786 samedan ch gr","rank":7,"geom_st_box2d":"BOX(787100.357833368 157093.558799526,787100.357833368 157093.558799526)","lat":46.53895568847656,"num":8,"y":787100.375,"x":157093.5625,"label":"Via Nouva 8 &lt;b&gt;7503 Samedan&lt;/b&gt;"}},{"id":1878869,"weight":1,"attrs":{"origin":"address","geom_quadindex":"031222211110323310010","zoomlevel":10,"featureId":"3078454_0","lon":9.87948226928711,"detail":"via nouva 9 7503 samedan 3786 samedan ch gr","rank":7,"geom_st_box2d":"BOX(787200.765634212 157279.970888149,787200.765634212 157279.970888149)","lat":46.54060363769531,"num":9,"y":787200.75,"x":157279.96875,"label":"Via Nouva 9 &lt;b&gt;7503 Samedan&lt;/b&gt;"}},{"id":1878870,"weight":1,"attrs":{"origin":"address","geom_quadindex":"031222211112213020133","zoomlevel":10,"featureId":"191002832_0","lon":9.878396987915039,"detail":"via nouva 10 7503 samedan 3786 samedan ch gr","rank":7,"geom_st_box2d":"BOX(787122.699358239 157110.280606977,787122.699358239 157110.280606977)","lat":46.53909683227539,"num":10,"y":787122.6875,"x":157110.28125,"label":"Via Nouva 10 &lt;b&gt;7503 Samedan&lt;/b&gt;"}},{"id":1878871,"weight":1,"attrs":{"origin":"address","geom_quadindex":"031222211110323100023","zoomlevel":10,"featureId":"1192904_0","lon":9.879387855529785,"detail":"via nouva 11 7503 samedan 3786 samedan ch gr","rank":7,"geom_st_box2d":"BOX(787193.087026958 157293.44573721,787193.087026958 157293.44573721)","lat":46.54072570800781,"num":11,"y":787193.0625,"x":157293.453125,"label":"Via Nouva 11 &lt;b&gt;7503 Samedan&lt;/b&gt;"}},{"id":1878872,"weight":1,"attrs":{"origin":"address","geom_quadindex":"031222211112211323333","zoomlevel":10,"featureId":"190165322_0","lon":9.878639221191406,"detail":"via nouva 12 7503 samedan 3786 samedan ch gr","rank":7,"geom_st_box2d":"BOX(787141.046883747 157119.472489125,787141.046883747 157119.472489125)","lat":46.53917694091797,"num":12,"y":787141.0625,"x":157119.46875,"label":"Via Nouva 12 &lt;b&gt;7503 Samedan&lt;/b&gt;"}},{"id":1878873,"weight":1,"attrs":{"origin":"address","geom_quadindex":"031222211112300130030","zoomlevel":10,"featureId":"190165323_0","lon":9.879042625427246,"detail":"via nouva 14 7503 samedan 3786 samedan ch gr","rank":7,"geom_st_box2d":"BOX(787171.378199218 157139.828249287,787171.378199218 157139.828249287)","lat":46.53935241699219,"num":14,"y":787171.375,"x":157139.828125,"label":"Via Nouva 14 &lt;b&gt;7503 Samedan&lt;/b&gt;"}},{"id":1878874,"weight":1,"attrs":{"origin":"address","geom_quadindex":"031222211110333031130","zoomlevel":10,"featureId":"1192896_0","lon":9.880131721496582,"detail":"via nouva 21 7503 samedan 3786 samedan ch gr","rank":7,"geom_st_box2d":"BOX(787250.349980726 157286.601716675,787250.349980726 157286.601716675)","lat":46.5406494140625,"num":21,"y":787250.375,"x":157286.609375,"label":"Via Nouva 21 &lt;b&gt;7503 Samedan&lt;/b&gt;"}},{"id":1878875,"weight":1,"attrs":{"origin":"address","geom_quadindex":"031222211110331131130","zoomlevel":10,"featureId":"1192893_0","lon":9.88033390045166,"detail":"via nouva 23 7503 samedan 3786 samedan ch gr","rank":7,"geom_st_box2d":"BOX(787264.998751101 157315.834332684,787264.998751101 157315.834332684)","lat":46.54090881347656,"num":23,"y":787265.0,"x":157315.828125,"label":"Via Nouva 23 &lt;b&gt;7503 Samedan&lt;/b&gt;"}},{"id":1878876,"weight":1,"attrs":{"origin":"address","geom_quadindex":"031222211111202012300","zoomlevel":10,"featureId":"1192900_0","lon":9.880477905273438,"detail":"via nouva 25 7503 samedan 3786 samedan ch gr","rank":7,"geom_st_box2d":"BOX(787275.055706139 157347.717924822,787275.055706139 157347.717924822)","lat":46.54119110107422,"num":25,"y":787275.0625,"x":157347.71875,"label":"Via Nouva 25 &lt;b&gt;7503 Samedan&lt;/b&gt;"}},{"id":1878877,"weight":1,"attrs":{"origin":"address","geom_quadindex":"031222211111022213213","zoomlevel":10,"featureId":"1192906_0","lon":9.880537986755371,"detail":"via nouva 27 7503 samedan 3786 samedan ch gr","rank":7,"geom_st_box2d":"BOX(787278.261007627 157391.09838898,787278.261007627 157391.09838898)","lat":46.54158020019531,"num":27,"y":787278.25,"x":157391.09375,"label":"Via Nouva 27 &lt;b&gt;7503 Samedan&lt;/b&gt;"}},{"id":1878878,"weight":1,"attrs":{"origin":"address","geom_quadindex":"031222211111023122322","zoomlevel":10,"featureId":"1192899_0","lon":9.880973815917969,"detail":"via nouva 29 7503 samedan 3786 samedan ch gr","rank":7,"geom_st_box2d":"BOX(787311.546922367 157397.778247653,787311.546922367 157397.778247653)","lat":46.541629791259766,"num":29,"y":787311.5625,"x":157397.78125,"label":"Via Nouva 29 &lt;b&gt;7503 Samedan&lt;/b&gt;"}},{"id":1878879,"weight":1,"attrs":{"origin":"address","geom_quadindex":"031222211111021321321","zoomlevel":10,"featureId":"190182792_0","lon":9.8810396194458,"detail":"via nouva 31 7503 samedan 3786 samedan ch gr","rank":7,"geom_st_box2d":"BOX(787315.973946693 157416.346013019,787315.973946693 157416.346013019)","lat":46.54179763793945,"num":31,"y":787316.0,"x":157416.34375,"label":"Via Nouva 31 &lt;b&gt;7503 Samedan&lt;/b&gt;"}}]}</v>
      </c>
      <c r="M366" s="2" t="str">
        <f t="shared" si="49"/>
        <v>787153.9375</v>
      </c>
      <c r="N366" s="2" t="str">
        <f t="shared" si="50"/>
        <v>157213.578125</v>
      </c>
      <c r="O366" s="2" t="str">
        <f t="shared" si="51"/>
        <v>9.87884521484375</v>
      </c>
      <c r="P366" s="2" t="str">
        <f t="shared" si="52"/>
        <v>46.54001998901367</v>
      </c>
      <c r="Q366" s="8" t="str">
        <f t="shared" si="53"/>
        <v>Karte</v>
      </c>
      <c r="R366" s="2" t="str">
        <f t="shared" si="54"/>
        <v>uU mehrere Adressen</v>
      </c>
    </row>
    <row r="367" spans="1:18" x14ac:dyDescent="0.2">
      <c r="A367" s="3" t="s">
        <v>1475</v>
      </c>
      <c r="B367" s="3" t="s">
        <v>1476</v>
      </c>
      <c r="C367" s="3" t="s">
        <v>40</v>
      </c>
      <c r="D367" s="3" t="s">
        <v>21</v>
      </c>
      <c r="E367" s="3" t="s">
        <v>59</v>
      </c>
      <c r="F367" s="3" t="s">
        <v>96</v>
      </c>
      <c r="G367" s="3" t="s">
        <v>1477</v>
      </c>
      <c r="H367" s="3" t="s">
        <v>1478</v>
      </c>
      <c r="I367" s="3" t="s">
        <v>70</v>
      </c>
      <c r="J367" s="3" t="s">
        <v>27</v>
      </c>
      <c r="K367" s="1" t="str">
        <f t="shared" si="47"/>
        <v>Spitalstrasse 144 Muri AG</v>
      </c>
      <c r="L367" s="2" t="str">
        <f t="shared" si="48"/>
        <v>{"results":[{"id":1365392,"weight":6,"attrs":{"origin":"address","geom_quadindex":"030020013331113213123","zoomlevel":10,"featureId":"602826_0","lon":8.330557823181152,"detail":"spitalstrasse 144 5630 muri ag 4236 muri _ag_ ch ag","rank":7,"geom_st_box2d":"BOX(667484.079064978 236669.585285615,667484.079064978 236669.585285615)","lat":47.27747344970703,"num":144,"y":667484.0625,"x":236669.578125,"label":"Spitalstrasse 144 &lt;b&gt;5630 Muri AG&lt;/b&gt;"}}]}</v>
      </c>
      <c r="M367" s="2" t="str">
        <f t="shared" si="49"/>
        <v>667484.0625</v>
      </c>
      <c r="N367" s="2" t="str">
        <f t="shared" si="50"/>
        <v>236669.578125</v>
      </c>
      <c r="O367" s="2" t="str">
        <f t="shared" si="51"/>
        <v>8.330557823181152</v>
      </c>
      <c r="P367" s="2" t="str">
        <f t="shared" si="52"/>
        <v>47.27747344970703</v>
      </c>
      <c r="Q367" s="8" t="str">
        <f t="shared" si="53"/>
        <v>Karte</v>
      </c>
      <c r="R367" s="2" t="str">
        <f t="shared" si="54"/>
        <v/>
      </c>
    </row>
    <row r="368" spans="1:18" x14ac:dyDescent="0.2">
      <c r="A368" s="3" t="s">
        <v>1479</v>
      </c>
      <c r="B368" s="3" t="s">
        <v>1476</v>
      </c>
      <c r="C368" s="3" t="s">
        <v>20</v>
      </c>
      <c r="D368" s="3" t="s">
        <v>21</v>
      </c>
      <c r="E368" s="3" t="s">
        <v>59</v>
      </c>
      <c r="F368" s="3" t="s">
        <v>96</v>
      </c>
      <c r="G368" s="3" t="s">
        <v>1477</v>
      </c>
      <c r="H368" s="3" t="s">
        <v>1478</v>
      </c>
      <c r="I368" s="3" t="s">
        <v>70</v>
      </c>
      <c r="J368" s="3" t="s">
        <v>27</v>
      </c>
      <c r="K368" s="1" t="str">
        <f t="shared" si="47"/>
        <v>Spitalstrasse 144 Muri AG</v>
      </c>
      <c r="L368" s="2" t="str">
        <f t="shared" si="48"/>
        <v>{"results":[{"id":1365392,"weight":6,"attrs":{"origin":"address","geom_quadindex":"030020013331113213123","zoomlevel":10,"featureId":"602826_0","lon":8.330557823181152,"detail":"spitalstrasse 144 5630 muri ag 4236 muri _ag_ ch ag","rank":7,"geom_st_box2d":"BOX(667484.079064978 236669.585285615,667484.079064978 236669.585285615)","lat":47.27747344970703,"num":144,"y":667484.0625,"x":236669.578125,"label":"Spitalstrasse 144 &lt;b&gt;5630 Muri AG&lt;/b&gt;"}}]}</v>
      </c>
      <c r="M368" s="2" t="str">
        <f t="shared" si="49"/>
        <v>667484.0625</v>
      </c>
      <c r="N368" s="2" t="str">
        <f t="shared" si="50"/>
        <v>236669.578125</v>
      </c>
      <c r="O368" s="2" t="str">
        <f t="shared" si="51"/>
        <v>8.330557823181152</v>
      </c>
      <c r="P368" s="2" t="str">
        <f t="shared" si="52"/>
        <v>47.27747344970703</v>
      </c>
      <c r="Q368" s="8" t="str">
        <f t="shared" si="53"/>
        <v>Karte</v>
      </c>
      <c r="R368" s="2" t="str">
        <f t="shared" si="54"/>
        <v/>
      </c>
    </row>
    <row r="369" spans="1:18" x14ac:dyDescent="0.2">
      <c r="A369" s="3" t="s">
        <v>1480</v>
      </c>
      <c r="B369" s="3" t="s">
        <v>1481</v>
      </c>
      <c r="C369" s="3" t="s">
        <v>1482</v>
      </c>
      <c r="D369" s="3" t="s">
        <v>21</v>
      </c>
      <c r="E369" s="3" t="s">
        <v>157</v>
      </c>
      <c r="F369" s="3" t="s">
        <v>114</v>
      </c>
      <c r="G369" s="3" t="s">
        <v>159</v>
      </c>
      <c r="H369" s="3" t="s">
        <v>160</v>
      </c>
      <c r="I369" s="3" t="s">
        <v>161</v>
      </c>
      <c r="J369" s="3" t="s">
        <v>27</v>
      </c>
      <c r="K369" s="1" t="str">
        <f t="shared" si="47"/>
        <v>Loëstrasse 99 Chur</v>
      </c>
      <c r="L369" s="2" t="str">
        <f t="shared" si="48"/>
        <v>{"results":[{"id":2127211,"weight":4,"attrs":{"origin":"address","geom_quadindex":"030312103210320103102","zoomlevel":10,"featureId":"400017672_0","lon":9.536866188049316,"detail":"loestrasse 99 7000 chur 3901 chur ch gr","rank":7,"geom_st_box2d":"BOX(759981.142194911 192007.298624622,759981.142194911 192007.298624622)","lat":46.85994338989258,"num":99,"y":759981.125,"x":192007.296875,"label":"Lo\u00ebstrasse 99 &lt;b&gt;7000 Chur&lt;/b&gt;"}},{"id":2127212,"weight":4,"attrs":{"origin":"address","geom_quadindex":"030312103210211100201","zoomlevel":10,"featureId":"1738982_0","lon":9.5364408493042,"detail":"loestrasse 99 7000 chur 3901 chur ch gr","rank":7,"geom_st_box2d":"BOX(759947.074416986 192068.303092733,759947.074416986 192068.303092733)","lat":46.86050033569336,"num":99,"y":759947.0625,"x":192068.296875,"label":"Lo\u00ebstrasse 99 &lt;b&gt;7000 Chur&lt;/b&gt;"}}]}</v>
      </c>
      <c r="M369" s="2" t="str">
        <f t="shared" si="49"/>
        <v>759981.125</v>
      </c>
      <c r="N369" s="2" t="str">
        <f t="shared" si="50"/>
        <v>192007.296875</v>
      </c>
      <c r="O369" s="2" t="str">
        <f t="shared" si="51"/>
        <v>9.536866188049316</v>
      </c>
      <c r="P369" s="2" t="str">
        <f t="shared" si="52"/>
        <v>46.85994338989258</v>
      </c>
      <c r="Q369" s="8" t="str">
        <f t="shared" si="53"/>
        <v>Karte</v>
      </c>
      <c r="R369" s="2" t="str">
        <f t="shared" si="54"/>
        <v>uU mehrere Adressen</v>
      </c>
    </row>
    <row r="370" spans="1:18" x14ac:dyDescent="0.2">
      <c r="A370" s="3" t="s">
        <v>1483</v>
      </c>
      <c r="B370" s="3" t="s">
        <v>1484</v>
      </c>
      <c r="C370" s="3" t="s">
        <v>40</v>
      </c>
      <c r="D370" s="3" t="s">
        <v>21</v>
      </c>
      <c r="E370" s="3" t="s">
        <v>1485</v>
      </c>
      <c r="F370" s="3" t="s">
        <v>40</v>
      </c>
      <c r="G370" s="3" t="s">
        <v>1486</v>
      </c>
      <c r="H370" s="3" t="s">
        <v>1487</v>
      </c>
      <c r="I370" s="3" t="s">
        <v>26</v>
      </c>
      <c r="J370" s="3" t="s">
        <v>27</v>
      </c>
      <c r="K370" s="1" t="str">
        <f t="shared" si="47"/>
        <v>Panoramastrasse  Oberried am Brienzersee</v>
      </c>
      <c r="L370" s="2" t="str">
        <f t="shared" si="48"/>
        <v>{"results":[{"id":973230,"weight":7,"attrs":{"origin":"address","geom_quadindex":"021330103232111020312","zoomlevel":10,"featureId":"1349698_0","lon":7.9626970291137695,"detail":"panoramastrasse 2 3854 oberried am brienzersee 589 oberried am brienzersee ch be","rank":7,"geom_st_box2d":"BOX(640052.060182574 176474.501995512,640052.060182574 176474.501995512)","lat":46.73826217651367,"num":2,"y":640052.0625,"x":176474.5,"label":"Panoramastrasse 2 &lt;b&gt;3854 Oberried am Brienzersee&lt;/b&gt;"}},{"id":973231,"weight":7,"attrs":{"origin":"address","geom_quadindex":"021330103230323312012","zoomlevel":10,"featureId":"1349697_0","lon":7.962191581726074,"detail":"panoramastrasse 3 3854 oberried am brienzersee 589 oberried am brienzersee ch be","rank":7,"geom_st_box2d":"BOX(640013.302818407 176494.787574589,640013.302818407 176494.787574589)","lat":46.73844528198242,"num":3,"y":640013.3125,"x":176494.78125,"label":"Panoramastrasse 3 &lt;b&gt;3854 Oberried am Brienzersee&lt;/b&gt;"}},{"id":973232,"weight":7,"attrs":{"origin":"address","geom_quadindex":"021330103232111112323","zoomlevel":10,"featureId":"1349703_0","lon":7.962973594665527,"detail":"panoramastrasse 4 3854 oberried am brienzersee 589 oberried am brienzersee ch be","rank":7,"geom_st_box2d":"BOX(640073.176139583 176477.182351763,640073.176139583 176477.182351763)","lat":46.738285064697266,"num":4,"y":640073.1875,"x":176477.1875,"label":"Panoramastrasse 4 &lt;b&gt;3854 Oberried am Brienzersee&lt;/b&gt;"}},{"id":973233,"weight":7,"attrs":{"origin":"address","geom_quadindex":"021330103230322303303","zoomlevel":10,"featureId":"1349696_0","lon":7.9617767333984375,"detail":"panoramastrasse 5 3854 oberried am brienzersee 589 oberried am brienzersee ch be","rank":7,"geom_st_box2d":"BOX(639981.622363872 176492.637979708,639981.622363872 176492.637979708)","lat":46.73843002319336,"num":5,"y":639981.625,"x":176492.640625,"label":"Panoramastrasse 5 &lt;b&gt;3854 Oberried am Brienzersee&lt;/b&gt;"}},{"id":973234,"weight":7,"attrs":{"origin":"address","geom_quadindex":"021330103233000002222","zoomlevel":10,"featureId":"3066777_0","lon":7.963042259216309,"detail":"panoramastrasse 6 3854 oberried am brienzersee 589 oberried am brienzersee ch be","rank":7,"geom_st_box2d":"BOX(640078.437885178 176477.356455474,640078.437885178 176477.356455474)","lat":46.738285064697266,"num":6,"y":640078.4375,"x":176477.359375,"label":"Panoramastrasse 6 &lt;b&gt;3854 Oberried am Brienzersee&lt;/b&gt;"}},{"id":973235,"weight":7,"attrs":{"origin":"address","geom_quadindex":"021330103230332102012","zoomlevel":10,"featureId":"1349699_0","lon":7.962480545043945,"detail":"panoramastrasse 7 3854 oberried am brienzersee 589 oberried am brienzersee ch be","rank":7,"geom_st_box2d":"BOX(640035.293601701 176509.235595209,640035.293601701 176509.235595209)","lat":46.73857498168945,"num":7,"y":640035.3125,"x":176509.234375,"label":"Panoramastrasse 7 &lt;b&gt;3854 Oberried am Brienzersee&lt;/b&gt;"}},{"id":973236,"weight":7,"attrs":{"origin":"address","geom_quadindex":"021330103233000021122","zoomlevel":10,"featureId":"3066778_0","lon":7.9631123542785645,"detail":"panoramastrasse 8 3854 oberried am brienzersee 589 oberried am brienzersee ch be","rank":7,"geom_st_box2d":"BOX(640083.787650289 176475.421624066,640083.787650289 176475.421624066)","lat":46.7382698059082,"num":8,"y":640083.8125,"x":176475.421875,"label":"Panoramastrasse 8 &lt;b&gt;3854 Oberried am Brienzersee&lt;/b&gt;"}},{"id":973237,"weight":7,"attrs":{"origin":"address","geom_quadindex":"021330103230333010123","zoomlevel":10,"featureId":"1349700_0","lon":7.962790012359619,"detail":"panoramastrasse 9 3854 oberried am brienzersee 589 oberried am brienzersee ch be","rank":7,"geom_st_box2d":"BOX(640058.908433294 176512.165002744,640058.908433294 176512.165002744)","lat":46.73860168457031,"num":9,"y":640058.9375,"x":176512.171875,"label":"Panoramastrasse 9 &lt;b&gt;3854 Oberried am Brienzersee&lt;/b&gt;"}},{"id":973238,"weight":7,"attrs":{"origin":"address","geom_quadindex":"021330103233000030133","zoomlevel":10,"featureId":"3066779_0","lon":7.9631781578063965,"detail":"panoramastrasse 10 3854 oberried am brienzersee 589 oberried am brienzersee ch be","rank":7,"geom_st_box2d":"BOX(640088.831405875 176475.639721882,640088.831405875 176475.639721882)","lat":46.7382698059082,"num":10,"y":640088.8125,"x":176475.640625,"label":"Panoramastrasse 10 &lt;b&gt;3854 Oberried am Brienzersee&lt;/b&gt;"}},{"id":973239,"weight":7,"attrs":{"origin":"address","geom_quadindex":"021330103231222003113","zoomlevel":10,"featureId":"1349701_0","lon":7.963132858276367,"detail":"panoramastrasse 11 3854 oberried am brienzersee 589 oberried am brienzersee ch be","rank":7,"geom_st_box2d":"BOX(640085.148202482 176509.382637379,640085.148202482 176509.382637379)","lat":46.73857498168945,"num":11,"y":640085.125,"x":176509.375,"label":"Panoramastrasse 11 &lt;b&gt;3854 Oberried am Brienzersee&lt;/b&gt;"}},{"id":973240,"weight":7,"attrs":{"origin":"address","geom_quadindex":"021330103233000120233","zoomlevel":10,"featureId":"3066780_0","lon":7.963249206542969,"detail":"panoramastrasse 12 3854 oberried am brienzersee 589 oberried am brienzersee ch be","rank":7,"geom_st_box2d":"BOX(640094.267165759 176473.811888798,640094.267165759 176473.811888798)","lat":46.73825454711914,"num":12,"y":640094.25,"x":176473.8125,"label":"Panoramastrasse 12 &lt;b&gt;3854 Oberried am Brienzersee&lt;/b&gt;"}},{"id":973241,"weight":7,"attrs":{"origin":"address","geom_quadindex":"021330103231220123130","zoomlevel":10,"featureId":"1349702_0","lon":7.963323593139648,"detail":"panoramastrasse 13 3854 oberried am brienzersee 589 oberried am brienzersee ch be","rank":7,"geom_st_box2d":"BOX(640099.563264249 176531.03429585,640099.563264249 176531.03429585)","lat":46.738765716552734,"num":13,"y":640099.5625,"x":176531.03125,"label":"Panoramastrasse 13 &lt;b&gt;3854 Oberried am Brienzersee&lt;/b&gt;"}},{"id":973242,"weight":7,"attrs":{"origin":"address","geom_quadindex":"021330103233000121330","zoomlevel":10,"featureId":"3066781_0","lon":7.96331787109375,"detail":"panoramastrasse 14 3854 oberried am brienzersee 589 oberried am brienzersee ch be","rank":7,"geom_st_box2d":"BOX(640099.507910945 176474.115988067,640099.507910945 176474.115988067)","lat":46.73825454711914,"num":14,"y":640099.5,"x":176474.109375,"label":"Panoramastrasse 14 &lt;b&gt;3854 Oberried am Brienzersee&lt;/b&gt;"}},{"id":973243,"weight":7,"attrs":{"origin":"address","geom_quadindex":"021330103231221133210","zoomlevel":10,"featureId":"3066782_0","lon":7.963778495788574,"detail":"panoramastrasse 15 3854 oberried am brienzersee 589 oberried am brienzersee ch be","rank":7,"geom_st_box2d":"BOX(640134.327601207 176530.039061564,640134.327601207 176530.039061564)","lat":46.7387580871582,"num":15,"y":640134.3125,"x":176530.03125,"label":"Panoramastrasse 15 &lt;b&gt;3854 Oberried am Brienzersee&lt;/b&gt;"}},{"id":973244,"weight":7,"attrs":{"origin":"address","geom_quadindex":"021330103231213220233","zoomlevel":10,"featureId":"1349705_0","lon":7.96421480178833,"detail":"panoramastrasse 17 3854 oberried am brienzersee 589 oberried am brienzersee ch be","rank":7,"geom_st_box2d":"BOX(640167.579806714 176546.746278819,640167.579806714 176546.746278819)","lat":46.7389030456543,"num":17,"y":640167.5625,"x":176546.75,"label":"Panoramastrasse 17 &lt;b&gt;3854 Oberried am Brienzersee&lt;/b&gt;"}},{"id":973245,"weight":7,"attrs":{"origin":"address","geom_quadindex":"021330103231213312312","zoomlevel":10,"featureId":"1349706_0","lon":7.964524745941162,"detail":"panoramastrasse 19 3854 oberried am brienzersee 589 oberried am brienzersee ch be","rank":7,"geom_st_box2d":"BOX(640191.244613396 176551.236653471,640191.244613396 176551.236653471)","lat":46.73894500732422,"num":19,"y":640191.25,"x":176551.234375,"label":"Panoramastrasse 19 &lt;b&gt;3854 Oberried am Brienzersee&lt;/b&gt;"}},{"id":973246,"weight":7,"attrs":{"origin":"address","geom_quadindex":"021330103231322020000","zoomlevel":10,"featureId":"1349708_0","lon":7.964574337005615,"detail":"panoramastrasse 20 3854 oberried am brienzersee 589 oberried am brienzersee ch be","rank":7,"geom_st_box2d":"BOX(640195.33094336 176506.006047116,640195.33094336 176506.006047116)","lat":46.7385368347168,"num":20,"y":640195.3125,"x":176506.0,"label":"Panoramastrasse 20 &lt;b&gt;3854 Oberried am Brienzersee&lt;/b&gt;"}},{"id":973247,"weight":7,"attrs":{"origin":"address","geom_quadindex":"021330103231302121122","zoomlevel":10,"featureId":"191470670_0","lon":7.964845180511475,"detail":"panoramastrasse 21 3854 oberried am brienzersee 589 oberried am brienzersee ch be","rank":7,"geom_st_box2d":"BOX(640215.652295 176563.275829269,640215.652295 176563.275829269)","lat":46.739051818847656,"num":21,"y":640215.625,"x":176563.28125,"label":"Panoramastrasse 21 &lt;b&gt;3854 Oberried am Brienzersee&lt;/b&gt;"}},{"id":973248,"weight":7,"attrs":{"origin":"address","geom_quadindex":"021330103231330203312","zoomlevel":10,"featureId":"1349714_0","lon":7.965427875518799,"detail":"panoramastrasse 22 3854 oberried am brienzersee 589 oberried am brienzersee ch be","rank":7,"geom_st_box2d":"BOX(640260.438621297 176522.183953046,640260.438621297 176522.183953046)","lat":46.738677978515625,"num":22,"y":640260.4375,"x":176522.1875,"label":"Panoramastrasse 22 &lt;b&gt;3854 Oberried am Brienzersee&lt;/b&gt;"}},{"id":973249,"weight":7,"attrs":{"origin":"address","geom_quadindex":"021330103231303012213","zoomlevel":10,"featureId":"191698652_0","lon":7.9650797843933105,"detail":"panoramastrasse 23 3854 oberried am brienzersee 589 oberried am brienzersee ch be","rank":7,"geom_st_box2d":"BOX(640233.563395709 176566.216129797,640233.563395709 176566.216129797)","lat":46.73907470703125,"num":23,"y":640233.5625,"x":176566.21875,"label":"Panoramastrasse 23 &lt;b&gt;3854 Oberried am Brienzersee&lt;/b&gt;"}},{"id":973250,"weight":7,"attrs":{"origin":"address","geom_quadindex":"021330103231320131022","zoomlevel":10,"featureId":"1349715_0","lon":7.96491813659668,"detail":"panoramastrasse 24 3854 oberried am brienzersee 589 oberried am brienzersee ch be","rank":7,"geom_st_box2d":"BOX(640221.407358698 176534.198785689,640221.407358698 176534.198785689)","lat":46.73878860473633,"num":24,"y":640221.4375,"x":176534.203125,"label":"Panoramastrasse 24 &lt;b&gt;3854 Oberried am Brienzersee&lt;/b&gt;"}},{"id":973251,"weight":7,"attrs":{"origin":"address","geom_quadindex":"021330103231310220021","zoomlevel":10,"featureId":"191698653_0","lon":7.96535587310791,"detail":"panoramastrasse 25 3854 oberried am brienzersee 589 oberried am brienzersee ch be","rank":7,"geom_st_box2d":"BOX(640254.562239473 176578.216240902,640254.562239473 176578.216240902)","lat":46.73918151855469,"num":25,"y":640254.5625,"x":176578.21875,"label":"Panoramastrasse 25 &lt;b&gt;3854 Oberried am Brienzersee&lt;/b&gt;"}},{"id":973252,"weight":7,"attrs":{"origin":"address","geom_quadindex":"021330103231303330212","zoomlevel":10,"featureId":"1349716_0","lon":7.9652605056762695,"detail":"panoramastrasse 26 3854 oberried am brienzersee 589 oberried am brienzersee ch be","rank":7,"geom_st_box2d":"BOX(640247.500942655 176547.639956992,640247.500942655 176547.639956992)","lat":46.73890686035156,"num":26,"y":640247.5,"x":176547.640625,"label":"Panoramastrasse 26 &lt;b&gt;3854 Oberried am Brienzersee&lt;/b&gt;"}},{"id":973253,"weight":7,"attrs":{"origin":"address","geom_quadindex":"021330103231310310000","zoomlevel":10,"featureId":"190169380_0","lon":7.965638637542725,"detail":"panoramastrasse 27 3854 oberried am brienzersee 589 oberried am brienzersee ch be","rank":7,"geom_st_box2d":"BOX(640276.127096178 176586.692467996,640276.127096178 176586.692467996)","lat":46.7392578125,"num":27,"y":640276.125,"x":176586.6875,"label":"Panoramastrasse 27 &lt;b&gt;3854 Oberried am Brienzersee&lt;/b&gt;"}},{"id":973440,"weight":7,"attrs":{"origin":"address","geom_quadindex":"021330103231312300030","zoomlevel":10,"featureId":"1349717_0","lon":7.965549945831299,"detail":"panoramastrasse 28 3854 oberried am brienzersee 589 oberried am brienzersee ch be","rank":7,"geom_st_box2d":"BOX(640269.56477441 176556.402180182,640269.56477441 176556.402180182)","lat":46.73898696899414,"num":28,"y":640269.5625,"x":176556.40625,"label":"Panoramastrasse 28 &lt;b&gt;3854 Oberried am Brienzersee&lt;/b&gt;"}},{"id":973441,"weight":7,"attrs":{"origin":"address","geom_quadindex":"021330103231133320311","zoomlevel":10,"featureId":"190200489_0","lon":7.965968132019043,"detail":"panoramastrasse 29 3854 oberried am brienzersee 589 oberried am brienzersee ch be","rank":7,"geom_st_box2d":"BOX(640301.186322151 176606.899106299,640301.186322151 176606.899106299)","lat":46.739437103271484,"num":29,"y":640301.1875,"x":176606.90625,"label":"Panoramastrasse 29 &lt;b&gt;3854 Oberried am Brienzersee&lt;/b&gt;"}},{"id":973442,"weight":7,"attrs":{"origin":"address","geom_quadindex":"021330103231313012013","zoomlevel":10,"featureId":"190909749_0","lon":7.965846061706543,"detail":"panoramastrasse 30 3854 oberried am brienzersee 589 oberried am brienzersee ch be","rank":7,"geom_st_box2d":"BOX(640292.112973911 176567.902122325,640292.112973911 176567.902122325)","lat":46.73908615112305,"num":30,"y":640292.125,"x":176567.90625,"label":"Panoramastrasse 30 &lt;b&gt;3854 Oberried am Brienzersee&lt;/b&gt;"}},{"id":973443,"weight":7,"attrs":{"origin":"address","geom_quadindex":"021330103231311313003","zoomlevel":10,"featureId":"191652442_0","lon":7.966076374053955,"detail":"panoramastrasse 32 3854 oberried am brienzersee 589 oberried am brienzersee ch be","rank":7,"geom_st_box2d":"BOX(640309.605435477 176582.672842966,640309.605435477 176582.672842966)","lat":46.739219665527344,"num":32,"y":640309.625,"x":176582.671875,"label":"Panoramastrasse 32 &lt;b&gt;3854 Oberried am Brienzersee&lt;/b&gt;"}},{"id":973444,"weight":7,"attrs":{"origin":"address","geom_quadindex":"021330103320201020000","zoomlevel":10,"featureId":"190142129_0","lon":7.966504096984863,"detail":"panoramastrasse 36 3854 oberried am brienzersee 589 oberried am brienzersee ch be","rank":7,"geom_st_box2d":"BOX(640342.201618113 176594.217779824,640342.201618113 176594.217779824)","lat":46.739322662353516,"num":36,"y":640342.1875,"x":176594.21875,"label":"Panoramastrasse 36 &lt;b&gt;3854 Oberried am Brienzersee&lt;/b&gt;"}},{"id":973445,"weight":7,"attrs":{"origin":"address","geom_quadindex":"021330103320210023022","zoomlevel":10,"featureId":"1349724_0","lon":7.966930389404297,"detail":"panoramastrasse 38 3854 oberried am brienzersee 589 oberried am brienzersee ch be","rank":7,"geom_st_box2d":"BOX(640374.848000104 176589.156168779,640374.848000104 176589.156168779)","lat":46.73927307128906,"num":38,"y":640374.875,"x":176589.15625,"label":"Panoramastrasse 38 &lt;b&gt;3854 Oberried am Brienzersee&lt;/b&gt;"}},{"id":973446,"weight":7,"attrs":{"origin":"address","geom_quadindex":"021330103320120200232","zoomlevel":10,"featureId":"3066783_0","lon":7.967669486999512,"detail":"panoramastrasse 43 3854 oberried am brienzersee 589 oberried am brienzersee ch be","rank":7,"geom_st_box2d":"BOX(640430.958160993 176642.232261597,640430.958160993 176642.232261597)","lat":46.73974609375,"num":43,"y":640430.9375,"x":176642.234375,"label":"Panoramastrasse 43 &lt;b&gt;3854 Oberried am Brienzersee&lt;/b&gt;"}},{"id":973447,"weight":7,"attrs":{"origin":"address","geom_quadindex":"021330103320033303311","zoomlevel":10,"featureId":"1349725_0","lon":7.9675517082214355,"detail":"panoramastrasse 45 3854 oberried am brienzersee 589 oberried am brienzersee ch be","rank":7,"geom_st_box2d":"BOX(640422.170749157 176610.283997007,640422.170749157 176610.283997007)","lat":46.73945999145508,"num":45,"y":640422.1875,"x":176610.28125,"label":"Panoramastrasse 45 &lt;b&gt;3854 Oberried am Brienzersee&lt;/b&gt;"}}]}</v>
      </c>
      <c r="M370" s="2" t="str">
        <f t="shared" si="49"/>
        <v>640052.0625</v>
      </c>
      <c r="N370" s="2" t="str">
        <f t="shared" si="50"/>
        <v>176474.5</v>
      </c>
      <c r="O370" s="2" t="str">
        <f t="shared" si="51"/>
        <v>7.9626970291137695</v>
      </c>
      <c r="P370" s="2" t="str">
        <f t="shared" si="52"/>
        <v>46.73826217651367</v>
      </c>
      <c r="Q370" s="8" t="str">
        <f t="shared" si="53"/>
        <v>Karte</v>
      </c>
      <c r="R370" s="2" t="str">
        <f t="shared" si="54"/>
        <v>uU mehrere Adressen</v>
      </c>
    </row>
    <row r="371" spans="1:18" x14ac:dyDescent="0.2">
      <c r="A371" s="3" t="s">
        <v>1488</v>
      </c>
      <c r="B371" s="3" t="s">
        <v>1489</v>
      </c>
      <c r="C371" s="3" t="s">
        <v>292</v>
      </c>
      <c r="D371" s="3" t="s">
        <v>21</v>
      </c>
      <c r="E371" s="3" t="s">
        <v>1490</v>
      </c>
      <c r="F371" s="3" t="s">
        <v>1491</v>
      </c>
      <c r="G371" s="3" t="s">
        <v>1452</v>
      </c>
      <c r="H371" s="3" t="s">
        <v>135</v>
      </c>
      <c r="I371" s="3" t="s">
        <v>26</v>
      </c>
      <c r="J371" s="3" t="s">
        <v>27</v>
      </c>
      <c r="K371" s="1" t="str">
        <f t="shared" si="47"/>
        <v>Bremgartenstrasse 117 Bern</v>
      </c>
      <c r="L371" s="2" t="str">
        <f t="shared" si="48"/>
        <v>{"results":[{"id":1198522,"weight":4,"attrs":{"origin":"address","geom_quadindex":"021211311322031103231","zoomlevel":10,"featureId":"1231431_0","lon":7.427734851837158,"detail":"bremgartenstrasse 117 3012 bern 351 bern ch be","rank":7,"geom_st_box2d":"BOX(599170.412969024 200793.936418116,599170.412969024 200793.936418116)","lat":46.95822525024414,"num":117,"y":599170.4375,"x":200793.9375,"label":"Bremgartenstrasse 117 &lt;b&gt;3012 Bern&lt;/b&gt;"}}]}</v>
      </c>
      <c r="M371" s="2" t="str">
        <f t="shared" si="49"/>
        <v>599170.4375</v>
      </c>
      <c r="N371" s="2" t="str">
        <f t="shared" si="50"/>
        <v>200793.9375</v>
      </c>
      <c r="O371" s="2" t="str">
        <f t="shared" si="51"/>
        <v>7.427734851837158</v>
      </c>
      <c r="P371" s="2" t="str">
        <f t="shared" si="52"/>
        <v>46.95822525024414</v>
      </c>
      <c r="Q371" s="8" t="str">
        <f t="shared" si="53"/>
        <v>Karte</v>
      </c>
      <c r="R371" s="2" t="str">
        <f t="shared" si="54"/>
        <v/>
      </c>
    </row>
    <row r="372" spans="1:18" x14ac:dyDescent="0.2">
      <c r="A372" s="3" t="s">
        <v>1492</v>
      </c>
      <c r="B372" s="3" t="s">
        <v>1493</v>
      </c>
      <c r="C372" s="3" t="s">
        <v>80</v>
      </c>
      <c r="D372" s="3" t="s">
        <v>21</v>
      </c>
      <c r="E372" s="3" t="s">
        <v>1490</v>
      </c>
      <c r="F372" s="3" t="s">
        <v>1491</v>
      </c>
      <c r="G372" s="3" t="s">
        <v>1452</v>
      </c>
      <c r="H372" s="3" t="s">
        <v>135</v>
      </c>
      <c r="I372" s="3" t="s">
        <v>26</v>
      </c>
      <c r="J372" s="3" t="s">
        <v>27</v>
      </c>
      <c r="K372" s="1" t="str">
        <f t="shared" si="47"/>
        <v>Bremgartenstrasse 117 Bern</v>
      </c>
      <c r="L372" s="2" t="str">
        <f t="shared" si="48"/>
        <v>{"results":[{"id":1198522,"weight":4,"attrs":{"origin":"address","geom_quadindex":"021211311322031103231","zoomlevel":10,"featureId":"1231431_0","lon":7.427734851837158,"detail":"bremgartenstrasse 117 3012 bern 351 bern ch be","rank":7,"geom_st_box2d":"BOX(599170.412969024 200793.936418116,599170.412969024 200793.936418116)","lat":46.95822525024414,"num":117,"y":599170.4375,"x":200793.9375,"label":"Bremgartenstrasse 117 &lt;b&gt;3012 Bern&lt;/b&gt;"}}]}</v>
      </c>
      <c r="M372" s="2" t="str">
        <f t="shared" si="49"/>
        <v>599170.4375</v>
      </c>
      <c r="N372" s="2" t="str">
        <f t="shared" si="50"/>
        <v>200793.9375</v>
      </c>
      <c r="O372" s="2" t="str">
        <f t="shared" si="51"/>
        <v>7.427734851837158</v>
      </c>
      <c r="P372" s="2" t="str">
        <f t="shared" si="52"/>
        <v>46.95822525024414</v>
      </c>
      <c r="Q372" s="8" t="str">
        <f t="shared" si="53"/>
        <v>Karte</v>
      </c>
      <c r="R372" s="2" t="str">
        <f t="shared" si="54"/>
        <v/>
      </c>
    </row>
    <row r="373" spans="1:18" x14ac:dyDescent="0.2">
      <c r="A373" s="3" t="s">
        <v>1494</v>
      </c>
      <c r="B373" s="3" t="s">
        <v>535</v>
      </c>
      <c r="C373" s="3" t="s">
        <v>292</v>
      </c>
      <c r="D373" s="3" t="s">
        <v>21</v>
      </c>
      <c r="E373" s="3" t="s">
        <v>1495</v>
      </c>
      <c r="F373" s="3" t="s">
        <v>40</v>
      </c>
      <c r="G373" s="3" t="s">
        <v>537</v>
      </c>
      <c r="H373" s="3" t="s">
        <v>538</v>
      </c>
      <c r="I373" s="3" t="s">
        <v>466</v>
      </c>
      <c r="J373" s="3" t="s">
        <v>27</v>
      </c>
      <c r="K373" s="1" t="str">
        <f t="shared" si="47"/>
        <v>Route de l'Astoria  Crans-Montana</v>
      </c>
      <c r="L373" s="2" t="str">
        <f t="shared" si="48"/>
        <v>{"results":[{"id":2181348,"weight":8,"attrs":{"origin":"address","geom_quadindex":"023102030231223213010","zoomlevel":10,"featureId":"945624_0","lon":7.496994495391846,"detail":"route de l'astoria 1 3963 crans-montana 6253 crans-montana ch vs","rank":7,"geom_st_box2d":"BOX(604494.785626437 129619.910899918,604494.785626437 129619.910899918)","lat":46.31796646118164,"num":1,"y":604494.8125,"x":129619.9140625,"label":"Route de l'Astoria 1 &lt;b&gt;3963 Crans-Montana&lt;/b&gt;"}},{"id":2181349,"weight":8,"attrs":{"origin":"address","geom_quadindex":"023102030233032210202","zoomlevel":10,"featureId":"945657_0","lon":7.497311115264893,"detail":"route de l'astoria 2 3963 crans-montana 6253 crans-montana ch vs","rank":7,"geom_st_box2d":"BOX(604519.217600543 129504.281837986,604519.217600543 129504.281837986)","lat":46.316925048828125,"num":2,"y":604519.1875,"x":129504.28125,"label":"Route de l'Astoria 2 &lt;b&gt;3963 Crans-Montana&lt;/b&gt;"}},{"id":2181350,"weight":8,"attrs":{"origin":"address","geom_quadindex":"023102030231203031231","zoomlevel":10,"featureId":"3112079_0","lon":7.49699592590332,"detail":"route de l'astoria 3 3963 crans-montana 6253 crans-montana ch vs","rank":7,"geom_st_box2d":"BOX(604494.85820585 129686.736926707,604494.85820585 129686.736926707)","lat":46.318565368652344,"num":3,"y":604494.875,"x":129686.734375,"label":"Route de l'Astoria 3 &lt;b&gt;3963 Crans-Montana&lt;/b&gt;"}},{"id":2181351,"weight":8,"attrs":{"origin":"address","geom_quadindex":"023102030233211000311","zoomlevel":10,"featureId":"945654_0","lon":7.4976372718811035,"detail":"route de l'astoria 4 3963 crans-montana 6253 crans-montana ch vs","rank":7,"geom_st_box2d":"BOX(604544.347017282 129489.9388347,604544.347017282 129489.9388347)","lat":46.316795349121094,"num":4,"y":604544.375,"x":129489.9375,"label":"Route de l'Astoria 4 &lt;b&gt;3963 Crans-Montana&lt;/b&gt;"}},{"id":2181352,"weight":8,"attrs":{"origin":"address","geom_quadindex":"023102030231202001033","zoomlevel":10,"featureId":"945623_0","lon":7.496522903442383,"detail":"route de l'astoria 5 3963 crans-montana 6253 crans-montana ch vs","rank":7,"geom_st_box2d":"BOX(604458.400077656 129695.847027025,604458.400077656 129695.847027025)","lat":46.31864929199219,"num":5,"y":604458.375,"x":129695.84375,"label":"Route de l'Astoria 5 &lt;b&gt;3963 Crans-Montana&lt;/b&gt;"}},{"id":2181353,"weight":8,"attrs":{"origin":"address","geom_quadindex":"023102030233123010110","zoomlevel":10,"featureId":"945656_0","lon":7.498488903045654,"detail":"route de l'astoria 6 3963 crans-montana 6253 crans-montana ch vs","rank":7,"geom_st_box2d":"BOX(604609.935469778 129521.268303463,604609.935469778 129521.268303463)","lat":46.31707763671875,"num":6,"y":604609.9375,"x":129521.265625,"label":"Route de l'Astoria 6 &lt;b&gt;3963 Crans-Montana&lt;/b&gt;"}},{"id":2181354,"weight":8,"attrs":{"origin":"address","geom_quadindex":"023102030231200011212","zoomlevel":10,"featureId":"101168820_0","lon":7.496612071990967,"detail":"route de l'astoria 7 3963 crans-montana 6253 crans-montana ch vs","rank":7,"geom_st_box2d":"BOX(604465.272754687 129724.144730658,604465.272754687 129724.144730658)","lat":46.318904876708984,"num":7,"y":604465.25,"x":129724.1484375,"label":"Route de l'Astoria 7 &lt;b&gt;3963 Crans-Montana&lt;/b&gt;"}},{"id":2181355,"weight":8,"attrs":{"origin":"address","geom_quadindex":"023102030231323121102","zoomlevel":10,"featureId":"191384990_0","lon":7.498621463775635,"detail":"route de l'astoria 8 3963 crans-montana 6253 crans-montana ch vs","rank":7,"geom_st_box2d":"BOX(604620.082113212 129630.820399724,604620.082113212 129630.820399724)","lat":46.31806182861328,"num":8,"y":604620.0625,"x":129630.8203125,"label":"Route de l'Astoria 8 &lt;b&gt;3963 Crans-Montana&lt;/b&gt;"}},{"id":2181356,"weight":8,"attrs":{"origin":"address","geom_quadindex":"023102030233110120122","zoomlevel":10,"featureId":"945628_0","lon":7.498952865600586,"detail":"route de l'astoria 8a 3963 crans-montana 6253 crans-montana ch vs","rank":7,"geom_st_box2d":"BOX(604645.620698223 129600.618905807,604645.620698223 129600.618905807)","lat":46.31779098510742,"num":8,"y":604645.625,"x":129600.6171875,"label":"Route de l'Astoria 8a &lt;b&gt;3963 Crans-Montana&lt;/b&gt;"}},{"id":2181357,"weight":8,"attrs":{"origin":"address","geom_quadindex":"023102030231210133312","zoomlevel":10,"featureId":"3112078_0","lon":7.497589111328125,"detail":"route de l'astoria 9 3963 crans-montana 6253 crans-montana ch vs","rank":7,"geom_st_box2d":"BOX(604540.528622236 129712.915689384,604540.528622236 129712.915689384)","lat":46.31880187988281,"num":9,"y":604540.5,"x":129712.9140625,"label":"Route de l'Astoria 9 &lt;b&gt;3963 Crans-Montana&lt;/b&gt;"}},{"id":2181358,"weight":8,"attrs":{"origin":"address","geom_quadindex":"023102030231232033210","zoomlevel":10,"featureId":"945625_0","lon":7.497369289398193,"detail":"route de l'astoria 10 3963 crans-montana 6253 crans-montana ch vs","rank":7,"geom_st_box2d":"BOX(604523.625034348 129625.658422697,604523.625034348 129625.658422697)","lat":46.318016052246094,"num":10,"y":604523.625,"x":129625.65625,"label":"Route de l'Astoria 10 &lt;b&gt;3963 Crans-Montana&lt;/b&gt;"}},{"id":2181359,"weight":8,"attrs":{"origin":"address","geom_quadindex":"023102030231023313132","zoomlevel":10,"featureId":"945622_0","lon":7.497208595275879,"detail":"route de l'astoria 11 3963 crans-montana 6253 crans-montana ch vs","rank":7,"geom_st_box2d":"BOX(604511.205540112 129736.13505676,604511.205540112 129736.13505676)","lat":46.31901168823242,"num":11,"y":604511.1875,"x":129736.1328125,"label":"Route de l'Astoria 11 &lt;b&gt;3963 Crans-Montana&lt;/b&gt;"}},{"id":2181360,"weight":8,"attrs":{"origin":"address","geom_quadindex":"023102030231221201001","zoomlevel":10,"featureId":"191581191_0","lon":7.496893882751465,"detail":"route de l'astoria 13 3963 crans-montana 6253 crans-montana ch vs","rank":7,"geom_st_box2d":"BOX(604486.991985753 129652.973079593,604486.991985753 129652.973079593)","lat":46.31826400756836,"num":13,"y":604487.0,"x":129652.9765625,"label":"Route de l'Astoria 13 &lt;b&gt;3963 Crans-Montana&lt;/b&gt;"}},{"id":2181361,"weight":8,"attrs":{"origin":"address","geom_quadindex":"023102030231033310320","zoomlevel":10,"featureId":"945621_0","lon":7.497910022735596,"detail":"route de l'astoria 15 3963 crans-montana 6253 crans-montana ch vs","rank":7,"geom_st_box2d":"BOX(604565.218590324 129738.379904465,604565.218590324 129738.379904465)","lat":46.31903076171875,"num":15,"y":604565.1875,"x":129738.3828125,"label":"Route de l'Astoria 15 &lt;b&gt;3963 Crans-Montana&lt;/b&gt;"}},{"id":2181362,"weight":8,"attrs":{"origin":"address","geom_quadindex":"023102030231213302110","zoomlevel":10,"featureId":"945626_0","lon":7.497827053070068,"detail":"route de l'astoria 16 3963 crans-montana 6253 crans-montana ch vs","rank":7,"geom_st_box2d":"BOX(604558.847296753 129678.55623249,604558.847296753 129678.55623249)","lat":46.3184928894043,"num":16,"y":604558.875,"x":129678.5546875,"label":"Route de l'Astoria 16 &lt;b&gt;3963 Crans-Montana&lt;/b&gt;"}},{"id":2181363,"weight":8,"attrs":{"origin":"address","geom_quadindex":"023102030231300033202","zoomlevel":10,"featureId":"945620_0","lon":7.498123645782471,"detail":"route de l'astoria 17 3963 crans-montana 6253 crans-montana ch vs","rank":7,"geom_st_box2d":"BOX(604581.69845095 129713.209768049,604581.69845095 129713.209768049)","lat":46.31880569458008,"num":17,"y":604581.6875,"x":129713.2109375,"label":"Route de l'Astoria 17 &lt;b&gt;3963 Crans-Montana&lt;/b&gt;"}},{"id":2181512,"weight":8,"attrs":{"origin":"address","geom_quadindex":"023102030231303022231","zoomlevel":10,"featureId":"191595615_0","lon":7.498375415802002,"detail":"route de l'astoria 18 3963 crans-montana 6253 crans-montana ch vs","rank":7,"geom_st_box2d":"BOX(604601.082555042 129683.364424077,604601.082555042 129683.364424077)","lat":46.31853485107422,"num":18,"y":604601.0625,"x":129683.3671875,"label":"Route de l'Astoria 18 &lt;b&gt;3963 Crans-Montana&lt;/b&gt;"}}]}</v>
      </c>
      <c r="M373" s="2" t="str">
        <f t="shared" si="49"/>
        <v>604494.8125</v>
      </c>
      <c r="N373" s="2" t="str">
        <f t="shared" si="50"/>
        <v>129619.9140625</v>
      </c>
      <c r="O373" s="2" t="str">
        <f t="shared" si="51"/>
        <v>7.496994495391846</v>
      </c>
      <c r="P373" s="2" t="str">
        <f t="shared" si="52"/>
        <v>46.31796646118164</v>
      </c>
      <c r="Q373" s="8" t="str">
        <f t="shared" si="53"/>
        <v>Karte</v>
      </c>
      <c r="R373" s="2" t="str">
        <f t="shared" si="54"/>
        <v>uU mehrere Adressen</v>
      </c>
    </row>
    <row r="374" spans="1:18" x14ac:dyDescent="0.2">
      <c r="A374" s="3" t="s">
        <v>1496</v>
      </c>
      <c r="B374" s="3" t="s">
        <v>556</v>
      </c>
      <c r="C374" s="3" t="s">
        <v>20</v>
      </c>
      <c r="D374" s="3" t="s">
        <v>21</v>
      </c>
      <c r="E374" s="3" t="s">
        <v>557</v>
      </c>
      <c r="F374" s="3" t="s">
        <v>228</v>
      </c>
      <c r="G374" s="3" t="s">
        <v>558</v>
      </c>
      <c r="H374" s="3" t="s">
        <v>76</v>
      </c>
      <c r="I374" s="3" t="s">
        <v>77</v>
      </c>
      <c r="J374" s="3" t="s">
        <v>27</v>
      </c>
      <c r="K374" s="1" t="str">
        <f t="shared" si="47"/>
        <v>Föhrenstrasse 2 Basel</v>
      </c>
      <c r="L374" s="2" t="str">
        <f t="shared" si="48"/>
        <v>{"results":[{"id":433920,"weight":4,"attrs":{"origin":"address","geom_quadindex":"021100103032223122111","zoomlevel":10,"featureId":"450611_0","lon":7.57003927230835,"detail":"foehrenstrasse 2 4054 basel 2701 basel ch bs","rank":7,"geom_st_box2d":"BOX(609891.17760915 267205.496054305,609891.17760915 267205.496054305)","lat":47.55549621582031,"num":2,"y":609891.1875,"x":267205.5,"label":"F\u00f6hrenstrasse 2 &lt;b&gt;4054 Basel&lt;/b&gt;"}},{"id":433919,"weight":1,"attrs":{"origin":"address","geom_quadindex":"021100103210001000322","zoomlevel":10,"featureId":"450130_0","lon":7.569824695587158,"detail":"foehrenstrasse 1 4054 basel 2701 basel ch bs","rank":7,"geom_st_box2d":"BOX(609875.061753292 267183.839959378,609875.061753292 267183.839959378)","lat":47.555301666259766,"num":1,"y":609875.0625,"x":267183.84375,"label":"F\u00f6hrenstrasse 1 &lt;b&gt;4054 Basel&lt;/b&gt;"}},{"id":433921,"weight":1,"attrs":{"origin":"address","geom_quadindex":"021100103210000112103","zoomlevel":10,"featureId":"450131_0","lon":7.569732666015625,"detail":"foehrenstrasse 3 4054 basel 2701 basel ch bs","rank":7,"geom_st_box2d":"BOX(609868.156788707 267183.359863855,609868.156788707 267183.359863855)","lat":47.5552978515625,"num":3,"y":609868.1875,"x":267183.375,"label":"F\u00f6hrenstrasse 3 &lt;b&gt;4054 Basel&lt;/b&gt;"}},{"id":433922,"weight":1,"attrs":{"origin":"address","geom_quadindex":"021100103210000103003","zoomlevel":10,"featureId":"450132_0","lon":7.5696635246276855,"detail":"foehrenstrasse 5 4054 basel 2701 basel ch bs","rank":7,"geom_st_box2d":"BOX(609862.953815512 267182.96479216,609862.953815512 267182.96479216)","lat":47.555294036865234,"num":5,"y":609862.9375,"x":267182.96875,"label":"F\u00f6hrenstrasse 5 &lt;b&gt;4054 Basel&lt;/b&gt;"}},{"id":433923,"weight":1,"attrs":{"origin":"address","geom_quadindex":"021100103210000013120","zoomlevel":10,"featureId":"450133_0","lon":7.569583415985107,"detail":"foehrenstrasse 7 4054 basel 2701 basel ch bs","rank":7,"geom_st_box2d":"BOX(609856.926846574 267182.509709168,609856.926846574 267182.509709168)","lat":47.55529022216797,"num":7,"y":609856.9375,"x":267182.5,"label":"F\u00f6hrenstrasse 7 &lt;b&gt;4054 Basel&lt;/b&gt;"}},{"id":433924,"weight":1,"attrs":{"origin":"address","geom_quadindex":"021100103210000003301","zoomlevel":10,"featureId":"450134_0","lon":7.569490432739258,"detail":"foehrenstrasse 9 4054 basel 2701 basel ch bs","rank":7,"geom_st_box2d":"BOX(609849.910882758 267181.98161265,609849.910882758 267181.98161265)","lat":47.5552864074707,"num":9,"y":609849.9375,"x":267181.96875,"label":"F\u00f6hrenstrasse 9 &lt;b&gt;4054 Basel&lt;/b&gt;"}},{"id":433925,"weight":1,"attrs":{"origin":"address","geom_quadindex":"021100103201111113312","zoomlevel":10,"featureId":"450135_0","lon":7.569397926330566,"detail":"foehrenstrasse 11 4054 basel 2701 basel ch bs","rank":7,"geom_st_box2d":"BOX(609842.953918655 267181.460517031,609842.953918655 267181.460517031)","lat":47.55528259277344,"num":11,"y":609842.9375,"x":267181.46875,"label":"F\u00f6hrenstrasse 11 &lt;b&gt;4054 Basel&lt;/b&gt;"}},{"id":433926,"weight":1,"attrs":{"origin":"address","geom_quadindex":"021100103201111103321","zoomlevel":10,"featureId":"450136_0","lon":7.569296360015869,"detail":"foehrenstrasse 15 4054 basel 2701 basel ch bs","rank":7,"geom_st_box2d":"BOX(609835.292958173 267180.901411745,609835.292958173 267180.901411745)","lat":47.555274963378906,"num":15,"y":609835.3125,"x":267180.90625,"label":"F\u00f6hrenstrasse 15 &lt;b&gt;4054 Basel&lt;/b&gt;"}},{"id":433927,"weight":1,"attrs":{"origin":"address","geom_quadindex":"021100103201111002330","zoomlevel":10,"featureId":"450137_0","lon":7.569060325622559,"detail":"foehrenstrasse 17 4054 basel 2701 basel ch bs","rank":7,"geom_st_box2d":"BOX(609817.535045522 267180.934158453,609817.535045522 267180.934158453)","lat":47.555274963378906,"num":17,"y":609817.5625,"x":267180.9375,"label":"F\u00f6hrenstrasse 17 &lt;b&gt;4054 Basel&lt;/b&gt;"}},{"id":433928,"weight":1,"attrs":{"origin":"address","geom_quadindex":"021100103201110112333","zoomlevel":10,"featureId":"450138_0","lon":7.568969249725342,"detail":"foehrenstrasse 19 4054 basel 2701 basel ch bs","rank":7,"geom_st_box2d":"BOX(609810.690080871 267180.441064554,609810.690080871 267180.441064554)","lat":47.55527114868164,"num":19,"y":609810.6875,"x":267180.4375,"label":"F\u00f6hrenstrasse 19 &lt;b&gt;4054 Basel&lt;/b&gt;"}}]}</v>
      </c>
      <c r="M374" s="2" t="str">
        <f t="shared" si="49"/>
        <v>609891.1875</v>
      </c>
      <c r="N374" s="2" t="str">
        <f t="shared" si="50"/>
        <v>267205.5</v>
      </c>
      <c r="O374" s="2" t="str">
        <f t="shared" si="51"/>
        <v>7.57003927230835</v>
      </c>
      <c r="P374" s="2" t="str">
        <f t="shared" si="52"/>
        <v>47.55549621582031</v>
      </c>
      <c r="Q374" s="8" t="str">
        <f t="shared" si="53"/>
        <v>Karte</v>
      </c>
      <c r="R374" s="2" t="str">
        <f t="shared" si="54"/>
        <v>uU mehrere Adressen</v>
      </c>
    </row>
    <row r="375" spans="1:18" x14ac:dyDescent="0.2">
      <c r="A375" s="3" t="s">
        <v>1497</v>
      </c>
      <c r="B375" s="3" t="s">
        <v>1498</v>
      </c>
      <c r="C375" s="3" t="s">
        <v>30</v>
      </c>
      <c r="D375" s="3" t="s">
        <v>21</v>
      </c>
      <c r="E375" s="3" t="s">
        <v>1499</v>
      </c>
      <c r="F375" s="3" t="s">
        <v>218</v>
      </c>
      <c r="G375" s="3" t="s">
        <v>1500</v>
      </c>
      <c r="H375" s="3" t="s">
        <v>1501</v>
      </c>
      <c r="I375" s="3" t="s">
        <v>35</v>
      </c>
      <c r="J375" s="3" t="s">
        <v>27</v>
      </c>
      <c r="K375" s="1" t="str">
        <f t="shared" si="47"/>
        <v>chemin de la Colombe 15 Conches</v>
      </c>
      <c r="L375" s="2" t="str">
        <f t="shared" si="48"/>
        <v>{"results":[{"id":569846,"weight":6,"attrs":{"origin":"address","geom_quadindex":"022121120002122230111","zoomlevel":10,"featureId":"1004473_0","lon":6.177424907684326,"detail":"chemin de la colombe 15 1231 conches 6612 chene-bougeries ch ge","rank":7,"geom_st_box2d":"BOX(502627.721738456 115905.564790055,502627.721738456 115905.564790055)","lat":46.187557220458984,"num":15,"y":502627.71875,"x":115905.5625,"label":"Chemin de la Colombe 15 &lt;b&gt;1231 Conches&lt;/b&gt;"}}]}</v>
      </c>
      <c r="M375" s="2" t="str">
        <f t="shared" si="49"/>
        <v>502627.71875</v>
      </c>
      <c r="N375" s="2" t="str">
        <f t="shared" si="50"/>
        <v>115905.5625</v>
      </c>
      <c r="O375" s="2" t="str">
        <f t="shared" si="51"/>
        <v>6.177424907684326</v>
      </c>
      <c r="P375" s="2" t="str">
        <f t="shared" si="52"/>
        <v>46.187557220458984</v>
      </c>
      <c r="Q375" s="8" t="str">
        <f t="shared" si="53"/>
        <v>Karte</v>
      </c>
      <c r="R375" s="2" t="str">
        <f t="shared" si="54"/>
        <v/>
      </c>
    </row>
    <row r="376" spans="1:18" x14ac:dyDescent="0.2">
      <c r="A376" s="3" t="s">
        <v>1502</v>
      </c>
      <c r="B376" s="3" t="s">
        <v>520</v>
      </c>
      <c r="C376" s="3" t="s">
        <v>20</v>
      </c>
      <c r="D376" s="3" t="s">
        <v>21</v>
      </c>
      <c r="E376" s="3" t="s">
        <v>521</v>
      </c>
      <c r="F376" s="3" t="s">
        <v>463</v>
      </c>
      <c r="G376" s="3" t="s">
        <v>522</v>
      </c>
      <c r="H376" s="3" t="s">
        <v>523</v>
      </c>
      <c r="I376" s="3" t="s">
        <v>466</v>
      </c>
      <c r="J376" s="3" t="s">
        <v>27</v>
      </c>
      <c r="K376" s="1" t="str">
        <f t="shared" si="47"/>
        <v>Ueberlandstrasse 14 Brig</v>
      </c>
      <c r="L376" s="2" t="str">
        <f t="shared" si="48"/>
        <v>{"results":[{"id":1135624,"weight":3,"attrs":{"origin":"address","geom_quadindex":"023112130230231133130","zoomlevel":10,"featureId":"890693_0","lon":7.981783390045166,"detail":"ueberlandstrasse 14 3902 glis 6002 brig-glis ch vs","rank":7,"geom_st_box2d":"BOX(641835.233628871 129655.884035318,641835.233628871 129655.884035318)","lat":46.31700134277344,"num":14,"y":641835.25,"x":129655.8828125,"label":"Ueberlandstrasse 14 &lt;b&gt;3902 Glis&lt;/b&gt;"}}]}</v>
      </c>
      <c r="M376" s="2" t="str">
        <f t="shared" si="49"/>
        <v>641835.25</v>
      </c>
      <c r="N376" s="2" t="str">
        <f t="shared" si="50"/>
        <v>129655.8828125</v>
      </c>
      <c r="O376" s="2" t="str">
        <f t="shared" si="51"/>
        <v>7.981783390045166</v>
      </c>
      <c r="P376" s="2" t="str">
        <f t="shared" si="52"/>
        <v>46.31700134277344</v>
      </c>
      <c r="Q376" s="8" t="str">
        <f t="shared" si="53"/>
        <v>Karte</v>
      </c>
      <c r="R376" s="2" t="str">
        <f t="shared" si="54"/>
        <v/>
      </c>
    </row>
    <row r="377" spans="1:18" x14ac:dyDescent="0.2">
      <c r="A377" s="3" t="s">
        <v>1503</v>
      </c>
      <c r="B377" s="3" t="s">
        <v>1504</v>
      </c>
      <c r="C377" s="3" t="s">
        <v>40</v>
      </c>
      <c r="D377" s="3" t="s">
        <v>21</v>
      </c>
      <c r="E377" s="3" t="s">
        <v>1505</v>
      </c>
      <c r="F377" s="3" t="s">
        <v>218</v>
      </c>
      <c r="G377" s="3" t="s">
        <v>833</v>
      </c>
      <c r="H377" s="3" t="s">
        <v>834</v>
      </c>
      <c r="I377" s="3" t="s">
        <v>35</v>
      </c>
      <c r="J377" s="3" t="s">
        <v>27</v>
      </c>
      <c r="K377" s="1" t="str">
        <f t="shared" si="47"/>
        <v>avenue Bois-de-la-Chapelle 15 Onex</v>
      </c>
      <c r="L377" s="2" t="str">
        <f t="shared" si="48"/>
        <v>{"results":[{"id":793943,"weight":8,"attrs":{"origin":"address","geom_quadindex":"022121003223232031233","zoomlevel":10,"featureId":"1022087_0","lon":6.106805324554443,"detail":"avenue du bois-de-la-chapelle 15 1213 onex 6631 onex ch ge","rank":7,"geom_st_box2d":"BOX(497180.737452012 116268.496311822,497180.737452012 116268.496311822)","lat":46.19001007080078,"num":15,"y":497180.75,"x":116268.5,"label":"Avenue du Bois-de-la-Chapelle 15 &lt;b&gt;1213 Onex&lt;/b&gt;"}}]}</v>
      </c>
      <c r="M377" s="2" t="str">
        <f t="shared" si="49"/>
        <v>497180.75</v>
      </c>
      <c r="N377" s="2" t="str">
        <f t="shared" si="50"/>
        <v>116268.5</v>
      </c>
      <c r="O377" s="2" t="str">
        <f t="shared" si="51"/>
        <v>6.106805324554443</v>
      </c>
      <c r="P377" s="2" t="str">
        <f t="shared" si="52"/>
        <v>46.19001007080078</v>
      </c>
      <c r="Q377" s="8" t="str">
        <f t="shared" si="53"/>
        <v>Karte</v>
      </c>
      <c r="R377" s="2" t="str">
        <f t="shared" si="54"/>
        <v/>
      </c>
    </row>
    <row r="378" spans="1:18" x14ac:dyDescent="0.2">
      <c r="A378" s="3" t="s">
        <v>1506</v>
      </c>
      <c r="B378" s="3" t="s">
        <v>1507</v>
      </c>
      <c r="C378" s="3" t="s">
        <v>920</v>
      </c>
      <c r="D378" s="3" t="s">
        <v>21</v>
      </c>
      <c r="E378" s="3" t="s">
        <v>1508</v>
      </c>
      <c r="F378" s="3" t="s">
        <v>40</v>
      </c>
      <c r="G378" s="3" t="s">
        <v>1509</v>
      </c>
      <c r="H378" s="3" t="s">
        <v>1508</v>
      </c>
      <c r="I378" s="3" t="s">
        <v>435</v>
      </c>
      <c r="J378" s="3" t="s">
        <v>27</v>
      </c>
      <c r="K378" s="1" t="str">
        <f t="shared" si="47"/>
        <v>Castelrotto  Castelrotto</v>
      </c>
      <c r="L378" s="2" t="str">
        <f t="shared" si="48"/>
        <v>{"results":[{"id":969517,"weight":3,"attrs":{"origin":"address","geom_quadindex":"032033203310231213023","zoomlevel":10,"featureId":"191801265_0","lon":8.83747673034668,"detail":"castelrotto nucleo  6980 castelrotto 5178 croglio ch ti","rank":7,"geom_st_box2d":"BOX(708380.998565199 94491.9924805778,708380.998565199 94491.9924805778)","lat":45.993289947509766,"num":0,"y":708381.0,"x":94491.9921875,"label":"Castelrotto nucleo  &lt;b&gt;6980 Castelrotto&lt;/b&gt;"}},{"id":969518,"weight":3,"attrs":{"origin":"address","geom_quadindex":"032033203312131121300","zoomlevel":10,"featureId":"191801242_0","lon":8.839076042175293,"detail":"castelrotto nucleo  6980 castelrotto 5178 croglio ch ti","rank":7,"geom_st_box2d":"BOX(708506.864687298 94384.923614129,708506.864687298 94384.923614129)","lat":45.992305755615234,"num":0,"y":708506.875,"x":94384.921875,"label":"Castelrotto nucleo  &lt;b&gt;6980 Castelrotto&lt;/b&gt;"}},{"id":969519,"weight":3,"attrs":{"origin":"address","geom_quadindex":"032033203312113323331","zoomlevel":10,"featureId":"191800414_0","lon":8.839092254638672,"detail":"castelrotto nucleo  6980 castelrotto 5178 croglio ch ti","rank":7,"geom_st_box2d":"BOX(708507.904343805 94395.3038420769,708507.904343805 94395.3038420769)","lat":45.99239730834961,"num":0,"y":708507.875,"x":94395.3046875,"label":"Castelrotto nucleo  &lt;b&gt;6980 Castelrotto&lt;/b&gt;"}},{"id":969520,"weight":3,"attrs":{"origin":"address","geom_quadindex":"032033203312011211323","zoomlevel":10,"featureId":"11138119_0","lon":8.837486267089844,"detail":"castelrotto nucleo 1 6980 castelrotto 5178 croglio ch ti","rank":7,"geom_st_box2d":"BOX(708382.752457473 94435.2622827676,708382.752457473 94435.2622827676)","lat":45.99277877807617,"num":1,"y":708382.75,"x":94435.265625,"label":"Castelrotto nucleo 1 &lt;b&gt;6980 Castelrotto&lt;/b&gt;"}},{"id":969521,"weight":3,"attrs":{"origin":"address","geom_quadindex":"032033203312011313133","zoomlevel":10,"featureId":"11138286_0","lon":8.83768367767334,"detail":"castelrotto nucleo 2 6980 castelrotto 5178 croglio ch ti","rank":7,"geom_st_box2d":"BOX(708398.042590612 94433.262527471,708398.042590612 94433.262527471)","lat":45.99275588989258,"num":2,"y":708398.0625,"x":94433.265625,"label":"Castelrotto nucleo 2 &lt;b&gt;6980 Castelrotto&lt;/b&gt;"}},{"id":969522,"weight":3,"attrs":{"origin":"address","geom_quadindex":"032033203312011012221","zoomlevel":10,"featureId":"11138059_0","lon":8.837418556213379,"detail":"castelrotto nucleo 3 6980 castelrotto 5178 croglio ch ti","rank":7,"geom_st_box2d":"BOX(708377.282056047 94446.6324272633,708377.282056047 94446.6324272633)","lat":45.992881774902344,"num":3,"y":708377.3125,"x":94446.6328125,"label":"Castelrotto nucleo 3 &lt;b&gt;6980 Castelrotto&lt;/b&gt;"}},{"id":969523,"weight":3,"attrs":{"origin":"address","geom_quadindex":"032033203310233323011","zoomlevel":10,"featureId":"11138139_0","lon":8.83757209777832,"detail":"castelrotto nucleo 4 6980 castelrotto 5178 croglio ch ti","rank":7,"geom_st_box2d":"BOX(708388.971780526 94456.4428571655,708388.971780526 94456.4428571655)","lat":45.99296569824219,"num":4,"y":708389.0,"x":94456.4453125,"label":"Castelrotto nucleo 4 &lt;b&gt;6980 Castelrotto&lt;/b&gt;"}},{"id":969524,"weight":3,"attrs":{"origin":"address","geom_quadindex":"032033203310233223230","zoomlevel":10,"featureId":"11138140_0","lon":8.837379455566406,"detail":"castelrotto nucleo 5 6980 castelrotto 5178 croglio ch ti","rank":7,"geom_st_box2d":"BOX(708374.087802472 94453.8535250834,708374.087802472 94453.8535250834)","lat":45.99294662475586,"num":5,"y":708374.0625,"x":94453.8515625,"label":"Castelrotto nucleo 5 &lt;b&gt;6980 Castelrotto&lt;/b&gt;"}},{"id":969525,"weight":3,"attrs":{"origin":"address","geom_quadindex":"032033203310233302310","zoomlevel":10,"featureId":"191500911_0","lon":8.837547302246094,"detail":"castelrotto nucleo 6 6980 castelrotto 5178 croglio ch ti","rank":7,"geom_st_box2d":"BOX(708386.998587576 94461.9929405898,708386.998587576 94461.9929405898)","lat":45.993019104003906,"num":6,"y":708387.0,"x":94461.9921875,"label":"Castelrotto nucleo 6 &lt;b&gt;6980 Castelrotto&lt;/b&gt;"}},{"id":969526,"weight":3,"attrs":{"origin":"address","geom_quadindex":"032033203310233020010","zoomlevel":10,"featureId":"11202371_0","lon":8.837332725524902,"detail":"castelrotto nucleo 8 6980 castelrotto 5178 croglio ch ti","rank":7,"geom_st_box2d":"BOX(708370.151093793 94474.6929072578,708370.151093793 94474.6929072578)","lat":45.993133544921875,"num":8,"y":708370.125,"x":94474.6953125,"label":"Castelrotto nucleo 8 &lt;b&gt;6980 Castelrotto&lt;/b&gt;"}},{"id":969527,"weight":3,"attrs":{"origin":"address","geom_quadindex":"032033203312013110232","zoomlevel":10,"featureId":"11138111_0","lon":8.837608337402344,"detail":"castelrotto nucleo 9 6980 castelrotto 5178 croglio ch ti","rank":7,"geom_st_box2d":"BOX(708392.421001204 94420.1751394051,708392.421001204 94420.1751394051)","lat":45.99264144897461,"num":9,"y":708392.4375,"x":94420.171875,"label":"Castelrotto nucleo 9 &lt;b&gt;6980 Castelrotto&lt;/b&gt;"}},{"id":969528,"weight":3,"attrs":{"origin":"address","geom_quadindex":"032033203312013131301","zoomlevel":10,"featureId":"191424190_0","lon":8.83767032623291,"detail":"castelrotto nucleo 10 6980 castelrotto 5178 croglio ch ti","rank":7,"geom_st_box2d":"BOX(708397.392214302 94414.4251103724,708397.392214302 94414.4251103724)","lat":45.99258804321289,"num":10,"y":708397.375,"x":94414.421875,"label":"Castelrotto nucleo 10 &lt;b&gt;6980 Castelrotto&lt;/b&gt;"}},{"id":969529,"weight":3,"attrs":{"origin":"address","geom_quadindex":"032033203312102012321","zoomlevel":10,"featureId":"11138142_0","lon":8.837815284729004,"detail":"castelrotto nucleo 11 6980 castelrotto 5178 croglio ch ti","rank":7,"geom_st_box2d":"BOX(708408.553171096 94417.2023828599,708408.553171096 94417.2023828599)","lat":45.992610931396484,"num":11,"y":708408.5625,"x":94417.203125,"label":"Castelrotto nucleo 11 &lt;b&gt;6980 Castelrotto&lt;/b&gt;"}},{"id":969530,"weight":3,"attrs":{"origin":"address","geom_quadindex":"032033203312102202003","zoomlevel":10,"featureId":"191015850_0","lon":8.837693214416504,"detail":"castelrotto nucleo 12 6980 castelrotto 5178 croglio ch ti","rank":7,"geom_st_box2d":"BOX(708399.283545406 94404.7219381442,708399.283545406 94404.7219381442)","lat":45.99250030517578,"num":12,"y":708399.3125,"x":94404.71875,"label":"Castelrotto nucleo 12 &lt;b&gt;6980 Castelrotto&lt;/b&gt;"}},{"id":969531,"weight":3,"attrs":{"origin":"address","geom_quadindex":"032033203312102120200","zoomlevel":10,"featureId":"11138163_0","lon":8.837876319885254,"detail":"castelrotto nucleo 13 6980 castelrotto 5178 croglio ch ti","rank":7,"geom_st_box2d":"BOX(708413.317286523 94414.3664133753,708413.317286523 94414.3664133753)","lat":45.992584228515625,"num":13,"y":708413.3125,"x":94414.3671875,"label":"Castelrotto nucleo 13 &lt;b&gt;6980 Castelrotto&lt;/b&gt;"}},{"id":969532,"weight":3,"attrs":{"origin":"address","geom_quadindex":"032033203312102033331","zoomlevel":10,"featureId":"11169464_0","lon":8.837870597839355,"detail":"castelrotto nucleo 15 6980 castelrotto 5178 croglio ch ti","rank":7,"geom_st_box2d":"BOX(708412.998430703 94409.9943142211,708412.998430703 94409.9943142211)","lat":45.99254608154297,"num":15,"y":708413.0,"x":94409.9921875,"label":"Castelrotto nucleo 15 &lt;b&gt;6980 Castelrotto&lt;/b&gt;"}},{"id":969495,"weight":3,"attrs":{"origin":"address","geom_quadindex":"032033203312102221010","zoomlevel":10,"featureId":"400009028_0","lon":8.83774185180664,"detail":"castelrotto nucleo 16 6980 castelrotto 5178 croglio ch ti","rank":7,"geom_st_box2d":"BOX(708403.165658357 94401.8449511919,708403.165658357 94401.8449511919)","lat":45.99247360229492,"num":16,"y":708403.1875,"x":94401.84375,"label":"Castelrotto nucleo 16 &lt;b&gt;6980 Castelrotto&lt;/b&gt;"}},{"id":969788,"weight":3,"attrs":{"origin":"address","geom_quadindex":"032033203312102321012","zoomlevel":10,"featureId":"400009027_0","lon":8.837933540344238,"detail":"castelrotto nucleo 17 6980 castelrotto 5178 croglio ch ti","rank":7,"geom_st_box2d":"BOX(708417.998752599 94400.9952191242,708417.998752599 94400.9952191242)","lat":45.992462158203125,"num":17,"y":708418.0,"x":94400.9921875,"label":"Castelrotto nucleo 17 &lt;b&gt;6980 Castelrotto&lt;/b&gt;"}},{"id":969789,"weight":3,"attrs":{"origin":"address","geom_quadindex":"032033203312120010312","zoomlevel":10,"featureId":"11202380_0","lon":8.837815284729004,"detail":"castelrotto nucleo 18 6980 castelrotto 5178 croglio ch ti","rank":7,"geom_st_box2d":"BOX(708408.999012168 94391.9948533746,708408.999012168 94391.9948533746)","lat":45.99238586425781,"num":18,"y":708409.0,"x":94391.9921875,"label":"Castelrotto nucleo 18 &lt;b&gt;6980 Castelrotto&lt;/b&gt;"}},{"id":969790,"weight":3,"attrs":{"origin":"address","geom_quadindex":"032033203312112230120","zoomlevel":10,"featureId":"11169606_0","lon":8.8385591506958,"detail":"castelrotto nucleo 19 6980 castelrotto 5178 croglio ch ti","rank":7,"geom_st_box2d":"BOX(708466.453976009 94400.7631498805,708466.453976009 94400.7631498805)","lat":45.992454528808594,"num":19,"y":708466.4375,"x":94400.765625,"label":"Castelrotto nucleo 19 &lt;b&gt;6980 Castelrotto&lt;/b&gt;"}},{"id":969791,"weight":3,"attrs":{"origin":"address","geom_quadindex":"032033203310233312330","zoomlevel":10,"featureId":"11138152_0","lon":8.837641716003418,"detail":"castelrotto nucleo 21 6980 castelrotto 5178 croglio ch ti","rank":7,"geom_st_box2d":"BOX(708394.33364583 94461.187058567,708394.33364583 94461.187058567)","lat":45.99300765991211,"num":21,"y":708394.3125,"x":94461.1875,"label":"Castelrotto nucleo 21 &lt;b&gt;6980 Castelrotto&lt;/b&gt;"}},{"id":969792,"weight":3,"attrs":{"origin":"address","geom_quadindex":"032033203310233300011","zoomlevel":10,"featureId":"191026632_0","lon":8.83752727508545,"detail":"castelrotto nucleo 21a 6980 castelrotto 5178 croglio ch ti","rank":7,"geom_st_box2d":"BOX(708385.311396231 94467.533029334,708385.311396231 94467.533029334)","lat":45.99306869506836,"num":21,"y":708385.3125,"x":94467.53125,"label":"Castelrotto nucleo 21a &lt;b&gt;6980 Castelrotto&lt;/b&gt;"}},{"id":969793,"weight":3,"attrs":{"origin":"address","geom_quadindex":"032033203310322302200","zoomlevel":10,"featureId":"11138159_0","lon":8.837889671325684,"detail":"castelrotto nucleo 23 6980 castelrotto 5178 croglio ch ti","rank":7,"geom_st_box2d":"BOX(708413.471694113 94462.203433584,708413.471694113 94462.203433584)","lat":45.99301528930664,"num":23,"y":708413.5,"x":94462.203125,"label":"Castelrotto nucleo 23 &lt;b&gt;6980 Castelrotto&lt;/b&gt;"}},{"id":969794,"weight":3,"attrs":{"origin":"address","geom_quadindex":"032033203312100031233","zoomlevel":10,"featureId":"190123356_0","lon":8.837852478027344,"detail":"castelrotto nucleo 24 6980 castelrotto 5178 croglio ch ti","rank":7,"geom_st_box2d":"BOX(708410.967344536 94442.3469645664,708410.967344536 94442.3469645664)","lat":45.992835998535156,"num":24,"y":708410.9375,"x":94442.34375,"label":"Castelrotto nucleo 24 &lt;b&gt;6980 Castelrotto&lt;/b&gt;"}},{"id":969795,"weight":3,"attrs":{"origin":"address","geom_quadindex":"032033203310323212110","zoomlevel":10,"featureId":"11138285_0","lon":8.83820629119873,"detail":"castelrotto nucleo 25 6980 castelrotto 5178 croglio ch ti","rank":7,"geom_st_box2d":"BOX(708437.998739649 94463.9929238771,708437.998739649 94463.9929238771)","lat":45.99302673339844,"num":25,"y":708438.0,"x":94463.9921875,"label":"Castelrotto nucleo 25 &lt;b&gt;6980 Castelrotto&lt;/b&gt;"}},{"id":969796,"weight":3,"attrs":{"origin":"address","geom_quadindex":"032033203312100310211","zoomlevel":10,"featureId":"11138144_0","lon":8.837992668151855,"detail":"castelrotto nucleo 26 6980 castelrotto 5178 croglio ch ti","rank":7,"geom_st_box2d":"BOX(708421.932588885 94436.4430450833,708421.932588885 94436.4430450833)","lat":45.99278259277344,"num":26,"y":708421.9375,"x":94436.4453125,"label":"Castelrotto nucleo 26 &lt;b&gt;6980 Castelrotto&lt;/b&gt;"}},{"id":969797,"weight":3,"attrs":{"origin":"address","geom_quadindex":"032033203312110023002","zoomlevel":10,"featureId":"11138265_0","lon":8.838495254516602,"detail":"castelrotto nucleo 27 6980 castelrotto 5178 croglio ch ti","rank":7,"geom_st_box2d":"BOX(708460.832584616 94441.6438845359,708460.832584616 94441.6438845359)","lat":45.99282455444336,"num":27,"y":708460.8125,"x":94441.640625,"label":"Castelrotto nucleo 27 &lt;b&gt;6980 Castelrotto&lt;/b&gt;"}},{"id":969798,"weight":3,"attrs":{"origin":"address","geom_quadindex":"032033203312101212200","zoomlevel":10,"featureId":"11138227_0","lon":8.838163375854492,"detail":"castelrotto nucleo 28 6980 castelrotto 5178 croglio ch ti","rank":7,"geom_st_box2d":"BOX(708435.212774182 94432.6232148689,708435.212774182 94432.6232148689)","lat":45.99274444580078,"num":28,"y":708435.1875,"x":94432.625,"label":"Castelrotto nucleo 28 &lt;b&gt;6980 Castelrotto&lt;/b&gt;"}},{"id":969799,"weight":3,"attrs":{"origin":"address","geom_quadindex":"032033203312110301232","zoomlevel":10,"featureId":"11169472_0","lon":8.838699340820312,"detail":"castelrotto nucleo 29 6980 castelrotto 5178 croglio ch ti","rank":7,"geom_st_box2d":"BOX(708476.707867416 94435.2560521225,708476.707867416 94435.2560521225)","lat":45.99276351928711,"num":29,"y":708476.6875,"x":94435.2578125,"label":"Castelrotto nucleo 29 &lt;b&gt;6980 Castelrotto&lt;/b&gt;"}},{"id":969800,"weight":3,"attrs":{"origin":"address","geom_quadindex":"032033203313022212113","zoomlevel":10,"featureId":"735072_0","lon":8.839319229125977,"detail":"castelrotto nucleo 30 6980 castelrotto 5178 croglio ch ti","rank":7,"geom_st_box2d":"BOX(708526.406081438 94346.0332279518,708526.406081438 94346.0332279518)","lat":45.99195098876953,"num":30,"y":708526.375,"x":94346.03125,"label":"Castelrotto nucleo 30 &lt;b&gt;6980 Castelrotto&lt;/b&gt;"}},{"id":969801,"weight":3,"attrs":{"origin":"address","geom_quadindex":"032033203312111200030","zoomlevel":10,"featureId":"11169601_0","lon":8.838841438293457,"detail":"castelrotto nucleo 31 6980 castelrotto 5178 croglio ch ti","rank":7,"geom_st_box2d":"BOX(708487.742842972 94437.4243041635,708487.742842972 94437.4243041635)","lat":45.99277877807617,"num":31,"y":708487.75,"x":94437.421875,"label":"Castelrotto nucleo 31 &lt;b&gt;6980 Castelrotto&lt;/b&gt;"}},{"id":969802,"weight":3,"attrs":{"origin":"address","geom_quadindex":"032033203312111120011","zoomlevel":10,"featureId":"400009007_0","lon":8.83903694152832,"detail":"castelrotto nucleo 33 6980 castelrotto 5178 croglio ch ti","rank":7,"geom_st_box2d":"BOX(708502.702629882 94445.7247523527,708502.702629882 94445.7247523527)","lat":45.99285125732422,"num":33,"y":708502.6875,"x":94445.7265625,"label":"Castelrotto nucleo 33 &lt;b&gt;6980 Castelrotto&lt;/b&gt;"}},{"id":969803,"weight":3,"attrs":{"origin":"address","geom_quadindex":"032033203312113311120","zoomlevel":10,"featureId":"11169610_0","lon":8.839174270629883,"detail":"castelrotto nucleo 34 6980 castelrotto 5178 croglio ch ti","rank":7,"geom_st_box2d":"BOX(708514.033947022 94407.9442127968,708514.033947022 94407.9442127968)","lat":45.99251174926758,"num":34,"y":708514.0625,"x":94407.9453125,"label":"Castelrotto nucleo 34 &lt;b&gt;6980 Castelrotto&lt;/b&gt;"}},{"id":969804,"weight":3,"attrs":{"origin":"address","geom_quadindex":"032033203313000003300","zoomlevel":10,"featureId":"11138213_0","lon":8.839278221130371,"detail":"castelrotto nucleo 35 6980 castelrotto 5178 croglio ch ti","rank":7,"geom_st_box2d":"BOX(708521.395652835 94447.4581368254,708521.395652835 94447.4581368254)","lat":45.99286651611328,"num":35,"y":708521.375,"x":94447.4609375,"label":"Castelrotto nucleo 35 &lt;b&gt;6980 Castelrotto&lt;/b&gt;"}},{"id":969805,"weight":3,"attrs":{"origin":"address","geom_quadindex":"032033203313002120300","zoomlevel":10,"featureId":"11138061_0","lon":8.839409828186035,"detail":"castelrotto nucleo 36 6980 castelrotto 5178 croglio ch ti","rank":7,"geom_st_box2d":"BOX(708532.143812676 94414.3346871106,708532.143812676 94414.3346871106)","lat":45.9925651550293,"num":36,"y":708532.125,"x":94414.3359375,"label":"Castelrotto nucleo 36 &lt;b&gt;6980 Castelrotto&lt;/b&gt;"}},{"id":969806,"weight":3,"attrs":{"origin":"address","geom_quadindex":"032033203313001300133","zoomlevel":10,"featureId":"11138277_0","lon":8.839813232421875,"detail":"castelrotto nucleo 38 6980 castelrotto 5178 croglio ch ti","rank":7,"geom_st_box2d":"BOX(708562.998185931 94436.993714634,708562.998185931 94436.993714634)","lat":45.99276351928711,"num":38,"y":708563.0,"x":94436.9921875,"label":"Castelrotto nucleo 38 &lt;b&gt;6980 Castelrotto&lt;/b&gt;"}},{"id":775276,"weight":3,"attrs":{"origin":"address","geom_quadindex":"032030133103201301321","zoomlevel":10,"featureId":"191693135_0","lon":8.789758682250977,"detail":"via castelrotto  6600 locarno 5113 locarno ch ti","rank":7,"geom_st_box2d":"BOX(704346.955686157 114005.961505729,704346.955686157 114005.961505729)","lat":46.169437408447266,"num":0,"y":704346.9375,"x":114005.9609375,"label":"Via Castelrotto  &lt;b&gt;6600 Locarno&lt;/b&gt;"}},{"id":969305,"weight":3,"attrs":{"origin":"address","geom_quadindex":"032033203313013213122","zoomlevel":10,"featureId":"191801298_0","lon":8.840496063232422,"detail":"campagna  6980 castelrotto 5178 croglio ch ti","rank":7,"geom_st_box2d":"BOX(708616.544544267 94403.7561111607,708616.544544267 94403.7561111607)","lat":45.99245834350586,"num":0,"y":708616.5625,"x":94403.7578125,"label":"Campagna  &lt;b&gt;6980 Castelrotto&lt;/b&gt;"}},{"id":969807,"weight":3,"attrs":{"origin":"address","geom_quadindex":"032033203333103230133","zoomlevel":10,"featureId":"191801266_0","lon":8.841113090515137,"detail":"croglio  6980 castelrotto 5178 croglio ch ti","rank":7,"geom_st_box2d":"BOX(708672.790813142 93931.5429467996,708672.790813142 93931.5429467996)","lat":45.98820114135742,"num":0,"y":708672.8125,"x":93931.5390625,"label":"Croglio  &lt;b&gt;6980 Castelrotto&lt;/b&gt;"}},{"id":972468,"weight":3,"attrs":{"origin":"address","geom_quadindex":"032033203312030200203","zoomlevel":10,"featureId":"11100354_0","lon":8.83692741394043,"detail":"via alla chiesa  6980 castelrotto 5178 croglio ch ti","rank":7,"geom_st_box2d":"BOX(708340.464196179 94377.1901941647,708340.464196179 94377.1901941647)","lat":45.99226379394531,"num":0,"y":708340.4375,"x":94377.1875,"label":"Via alla Chiesa  &lt;b&gt;6980 Castelrotto&lt;/b&gt;"}},{"id":949981,"weight":3,"attrs":{"origin":"address","geom_quadindex":"032033203310331110323","zoomlevel":10,"featureId":"11138194_0","lon":8.839158058166504,"detail":"moett 1 6980 castelrotto 5178 croglio ch ti","rank":7,"geom_st_box2d":"BOX(708510.960571713 94508.1261498369,708510.960571713 94508.1261498369)","lat":45.993412017822266,"num":1,"y":708510.9375,"x":94508.125,"label":"M\u00f6tt 1 &lt;b&gt;6980 Castelrotto&lt;/b&gt;"}},{"id":969306,"weight":3,"attrs":{"origin":"address","geom_quadindex":"032033203313003130213","zoomlevel":10,"featureId":"11169450_0","lon":8.83987808227539,"detail":"campagna 1 6980 castelrotto 5178 croglio ch ti","rank":7,"geom_st_box2d":"BOX(708568.503993144 94413.7553734089,708568.503993144 94413.7553734089)","lat":45.9925537109375,"num":1,"y":708568.5,"x":94413.7578125,"label":"Campagna 1 &lt;b&gt;6980 Castelrotto&lt;/b&gt;"}},{"id":969808,"weight":3,"attrs":{"origin":"address","geom_quadindex":"032033203333103022011","zoomlevel":10,"featureId":"11100355_0","lon":8.8410005569458,"detail":"croglio 1 6980 castelrotto 5178 croglio ch ti","rank":7,"geom_st_box2d":"BOX(708663.840346381 93943.8727388071,708663.840346381 93943.8727388071)","lat":45.988311767578125,"num":1,"y":708663.8125,"x":93943.875,"label":"Croglio 1 &lt;b&gt;6980 Castelrotto&lt;/b&gt;"}},{"id":972164,"weight":3,"attrs":{"origin":"address","geom_quadindex":"032033203122130013300","zoomlevel":10,"featureId":"11202494_0","lon":8.832661628723145,"detail":"ronco 1 6980 castelrotto 5178 croglio ch ti","rank":7,"geom_st_box2d":"BOX(708001.337174708 94857.736461623,708001.337174708 94857.736461623)","lat":45.996639251708984,"num":1,"y":708001.3125,"x":94857.734375,"label":"Ronco 1 &lt;b&gt;6980 Castelrotto&lt;/b&gt;"}},{"id":972463,"weight":3,"attrs":{"origin":"address","geom_quadindex":"032033203311102232332","zoomlevel":10,"featureId":"11138240_0","lon":8.840889930725098,"detail":"valegioeoe 1 6980 castelrotto 5178 croglio ch ti","rank":7,"geom_st_box2d":"BOX(708642.997038499 94628.9877452623,708642.997038499 94628.9877452623)","lat":45.99448013305664,"num":1,"y":708643.0,"x":94628.984375,"label":"Valegi\u00f6\u00f6 1 &lt;b&gt;6980 Castelrotto&lt;/b&gt;"}},{"id":972469,"weight":3,"attrs":{"origin":"address","geom_quadindex":"032033203312013011123","zoomlevel":10,"featureId":"11138299_0","lon":8.837484359741211,"detail":"via alla chiesa 1 6980 castelrotto 5178 croglio ch ti","rank":7,"geom_st_box2d":"BOX(708382.81589736 94422.0299969795,708382.81589736 94422.0299969795)","lat":45.99266052246094,"num":1,"y":708382.8125,"x":94422.03125,"label":"Via alla Chiesa 1 &lt;b&gt;6980 Castelrotto&lt;/b&gt;"}},{"id":775277,"weight":3,"attrs":{"origin":"address","geom_quadindex":"032030133112221023321","zoomlevel":10,"featureId":"400010423_0","lon":8.792594909667969,"detail":"via castelrotto 2 6600 locarno 5113 locarno ch ti","rank":7,"geom_st_box2d":"BOX(704566.99801176 113950.999001087,704566.99801176 113950.999001087)","lat":46.168907165527344,"num":2,"y":704567.0,"x":113951.0,"label":"Via Castelrotto 2 &lt;b&gt;6600 Locarno&lt;/b&gt;"}},{"id":775278,"weight":3,"attrs":{"origin":"address","geom_quadindex":"032030133112220310201","zoomlevel":10,"featureId":"11124318_0","lon":8.792426109313965,"detail":"via castelrotto 2a 6600 locarno 5113 locarno ch ti","rank":7,"geom_st_box2d":"BOX(704553.998322395 113947.999032225,704553.998322395 113947.999032225)","lat":46.16888427734375,"num":2,"y":704554.0,"x":113948.0,"label":"Via Castelrotto 2a &lt;b&gt;6600 Locarno&lt;/b&gt;"}},{"id":969307,"weight":3,"attrs":{"origin":"address","geom_quadindex":"032033203313012311230","zoomlevel":10,"featureId":"11138181_0","lon":8.840293884277344,"detail":"campagna 2 6980 castelrotto 5178 croglio ch ti","rank":7,"geom_st_box2d":"BOX(708600.834393817 94406.1358516687,708600.834393817 94406.1358516687)","lat":45.99248123168945,"num":2,"y":708600.8125,"x":94406.1328125,"label":"Campagna 2 &lt;b&gt;6980 Castelrotto&lt;/b&gt;"}},{"id":970031,"weight":3,"attrs":{"origin":"address","geom_quadindex":"032033203331000002031","zoomlevel":10,"featureId":"191642619_0","lon":8.839167594909668,"detail":"luesc 2 6980 castelrotto 5178 croglio ch ti","rank":7,"geom_st_box2d":"BOX(708517.000468599 94214.0004074695,708517.000468599 94214.0004074695)","lat":45.99076461791992,"num":2,"y":708517.0,"x":94214.0,"label":"L\u00fcsc 2 &lt;b&gt;6980 Castelrotto&lt;/b&gt;"}}]}</v>
      </c>
      <c r="M378" s="2" t="str">
        <f t="shared" si="49"/>
        <v>708381.0</v>
      </c>
      <c r="N378" s="2" t="str">
        <f t="shared" si="50"/>
        <v>94491.9921875</v>
      </c>
      <c r="O378" s="2" t="str">
        <f t="shared" si="51"/>
        <v>8.83747673034668</v>
      </c>
      <c r="P378" s="2" t="str">
        <f t="shared" si="52"/>
        <v>45.993289947509766</v>
      </c>
      <c r="Q378" s="8" t="str">
        <f t="shared" si="53"/>
        <v>Karte</v>
      </c>
      <c r="R378" s="2" t="str">
        <f t="shared" si="54"/>
        <v>uU mehrere Adressen</v>
      </c>
    </row>
    <row r="379" spans="1:18" x14ac:dyDescent="0.2">
      <c r="A379" s="3" t="s">
        <v>1510</v>
      </c>
      <c r="B379" s="3" t="s">
        <v>1511</v>
      </c>
      <c r="C379" s="3" t="s">
        <v>1512</v>
      </c>
      <c r="D379" s="3" t="s">
        <v>21</v>
      </c>
      <c r="E379" s="3" t="s">
        <v>1513</v>
      </c>
      <c r="F379" s="3" t="s">
        <v>40</v>
      </c>
      <c r="G379" s="3" t="s">
        <v>1514</v>
      </c>
      <c r="H379" s="3" t="s">
        <v>1515</v>
      </c>
      <c r="I379" s="3" t="s">
        <v>435</v>
      </c>
      <c r="J379" s="3" t="s">
        <v>27</v>
      </c>
      <c r="K379" s="1" t="str">
        <f t="shared" si="47"/>
        <v>Corzoneso Piano  Acquarossa</v>
      </c>
      <c r="L379" s="2" t="str">
        <f t="shared" si="48"/>
        <v>{"fuzzy":"true","results":[]}</v>
      </c>
      <c r="M379" s="2" t="str">
        <f t="shared" si="49"/>
        <v>Adresse nicht eindeutig</v>
      </c>
      <c r="N379" s="2" t="str">
        <f t="shared" si="50"/>
        <v xml:space="preserve"> </v>
      </c>
      <c r="O379" s="2" t="str">
        <f t="shared" si="51"/>
        <v xml:space="preserve"> </v>
      </c>
      <c r="P379" s="2" t="str">
        <f t="shared" si="52"/>
        <v xml:space="preserve"> </v>
      </c>
      <c r="Q379" s="8" t="str">
        <f t="shared" si="53"/>
        <v xml:space="preserve"> </v>
      </c>
      <c r="R379" s="2" t="str">
        <f t="shared" si="54"/>
        <v/>
      </c>
    </row>
    <row r="380" spans="1:18" x14ac:dyDescent="0.2">
      <c r="A380" s="3" t="s">
        <v>1516</v>
      </c>
      <c r="B380" s="3" t="s">
        <v>1517</v>
      </c>
      <c r="C380" s="3" t="s">
        <v>920</v>
      </c>
      <c r="D380" s="3" t="s">
        <v>21</v>
      </c>
      <c r="E380" s="3" t="s">
        <v>1518</v>
      </c>
      <c r="F380" s="3" t="s">
        <v>40</v>
      </c>
      <c r="G380" s="3" t="s">
        <v>1037</v>
      </c>
      <c r="H380" s="3" t="s">
        <v>1038</v>
      </c>
      <c r="I380" s="3" t="s">
        <v>435</v>
      </c>
      <c r="J380" s="3" t="s">
        <v>27</v>
      </c>
      <c r="K380" s="1" t="str">
        <f t="shared" si="47"/>
        <v>via Ospedale  Bellinzona</v>
      </c>
      <c r="L380" s="2" t="str">
        <f t="shared" si="48"/>
        <v>{"fuzzy":"true","results":[]}</v>
      </c>
      <c r="M380" s="2" t="str">
        <f t="shared" si="49"/>
        <v>Adresse nicht eindeutig</v>
      </c>
      <c r="N380" s="2" t="str">
        <f t="shared" si="50"/>
        <v xml:space="preserve"> </v>
      </c>
      <c r="O380" s="2" t="str">
        <f t="shared" si="51"/>
        <v xml:space="preserve"> </v>
      </c>
      <c r="P380" s="2" t="str">
        <f t="shared" si="52"/>
        <v xml:space="preserve"> </v>
      </c>
      <c r="Q380" s="8" t="str">
        <f t="shared" si="53"/>
        <v xml:space="preserve"> </v>
      </c>
      <c r="R380" s="2" t="str">
        <f t="shared" si="54"/>
        <v/>
      </c>
    </row>
    <row r="381" spans="1:18" x14ac:dyDescent="0.2">
      <c r="A381" s="3" t="s">
        <v>1519</v>
      </c>
      <c r="B381" s="3" t="s">
        <v>1511</v>
      </c>
      <c r="C381" s="3" t="s">
        <v>1520</v>
      </c>
      <c r="D381" s="3" t="s">
        <v>21</v>
      </c>
      <c r="E381" s="3" t="s">
        <v>1518</v>
      </c>
      <c r="F381" s="3" t="s">
        <v>499</v>
      </c>
      <c r="G381" s="3" t="s">
        <v>1521</v>
      </c>
      <c r="H381" s="3" t="s">
        <v>1522</v>
      </c>
      <c r="I381" s="3" t="s">
        <v>435</v>
      </c>
      <c r="J381" s="3" t="s">
        <v>27</v>
      </c>
      <c r="K381" s="1" t="str">
        <f t="shared" si="47"/>
        <v>via Ospedale 32 Faido</v>
      </c>
      <c r="L381" s="2" t="str">
        <f t="shared" si="48"/>
        <v>{"results":[{"id":671121,"weight":5,"attrs":{"origin":"address","geom_quadindex":"032010111333110302221","zoomlevel":10,"featureId":"11178921_0","lon":8.805402755737305,"detail":"via ospedale 32 6760 faido 5072 faido ch ti","rank":7,"geom_st_box2d":"BOX(704956.999916586 148337.999984371,704956.999916586 148337.999984371)","lat":46.4781379699707,"num":32,"y":704957.0,"x":148338.0,"label":"Via Ospedale 32 &lt;b&gt;6760 Faido&lt;/b&gt;"}}]}</v>
      </c>
      <c r="M381" s="2" t="str">
        <f t="shared" si="49"/>
        <v>704957.0</v>
      </c>
      <c r="N381" s="2" t="str">
        <f t="shared" si="50"/>
        <v>148338.0</v>
      </c>
      <c r="O381" s="2" t="str">
        <f t="shared" si="51"/>
        <v>8.805402755737305</v>
      </c>
      <c r="P381" s="2" t="str">
        <f t="shared" si="52"/>
        <v>46.4781379699707</v>
      </c>
      <c r="Q381" s="8" t="str">
        <f t="shared" si="53"/>
        <v>Karte</v>
      </c>
      <c r="R381" s="2" t="str">
        <f t="shared" si="54"/>
        <v/>
      </c>
    </row>
    <row r="382" spans="1:18" x14ac:dyDescent="0.2">
      <c r="A382" s="3" t="s">
        <v>1523</v>
      </c>
      <c r="B382" s="3" t="s">
        <v>1524</v>
      </c>
      <c r="C382" s="3" t="s">
        <v>431</v>
      </c>
      <c r="D382" s="3" t="s">
        <v>21</v>
      </c>
      <c r="E382" s="3" t="s">
        <v>1525</v>
      </c>
      <c r="F382" s="3" t="s">
        <v>127</v>
      </c>
      <c r="G382" s="3" t="s">
        <v>433</v>
      </c>
      <c r="H382" s="3" t="s">
        <v>434</v>
      </c>
      <c r="I382" s="3" t="s">
        <v>435</v>
      </c>
      <c r="J382" s="3" t="s">
        <v>27</v>
      </c>
      <c r="K382" s="1" t="str">
        <f t="shared" si="47"/>
        <v>via all'Ospedale 1 Locarno</v>
      </c>
      <c r="L382" s="2" t="str">
        <f t="shared" si="48"/>
        <v>{"fuzzy":"true","results":[]}</v>
      </c>
      <c r="M382" s="2" t="str">
        <f t="shared" si="49"/>
        <v>Adresse nicht eindeutig</v>
      </c>
      <c r="N382" s="2" t="str">
        <f t="shared" si="50"/>
        <v xml:space="preserve"> </v>
      </c>
      <c r="O382" s="2" t="str">
        <f t="shared" si="51"/>
        <v xml:space="preserve"> </v>
      </c>
      <c r="P382" s="2" t="str">
        <f t="shared" si="52"/>
        <v xml:space="preserve"> </v>
      </c>
      <c r="Q382" s="8" t="str">
        <f t="shared" si="53"/>
        <v xml:space="preserve"> </v>
      </c>
      <c r="R382" s="2" t="str">
        <f t="shared" si="54"/>
        <v/>
      </c>
    </row>
    <row r="383" spans="1:18" x14ac:dyDescent="0.2">
      <c r="A383" s="3" t="s">
        <v>1526</v>
      </c>
      <c r="B383" s="3" t="s">
        <v>1527</v>
      </c>
      <c r="C383" s="3" t="s">
        <v>1528</v>
      </c>
      <c r="D383" s="3" t="s">
        <v>21</v>
      </c>
      <c r="E383" s="3" t="s">
        <v>1529</v>
      </c>
      <c r="F383" s="3" t="s">
        <v>127</v>
      </c>
      <c r="G383" s="3" t="s">
        <v>1530</v>
      </c>
      <c r="H383" s="3" t="s">
        <v>1531</v>
      </c>
      <c r="I383" s="3" t="s">
        <v>161</v>
      </c>
      <c r="J383" s="3" t="s">
        <v>27</v>
      </c>
      <c r="K383" s="1" t="str">
        <f t="shared" si="47"/>
        <v>Via da li Clüsüri 1 Poschiavo</v>
      </c>
      <c r="L383" s="2" t="str">
        <f t="shared" si="48"/>
        <v>{"results":[{"id":1480266,"weight":7,"attrs":{"origin":"address","geom_quadindex":"033003011321130332103","zoomlevel":10,"featureId":"1175739_0","lon":10.061910629272461,"detail":"via da li cluesueri 1 7742 poschiavo 3561 poschiavo ch gr","rank":7,"geom_st_box2d":"BOX(801996.955989493 133508.858848046,801996.955989493 133508.858848046)","lat":46.32258224487305,"num":1,"y":801996.9375,"x":133508.859375,"label":"Via da li Cl\u00fcs\u00fcri 1 &lt;b&gt;7742 Poschiavo&lt;/b&gt;"}},{"id":1480267,"weight":1,"attrs":{"origin":"address","geom_quadindex":"033003011321312111201","zoomlevel":10,"featureId":"1175309_0","lon":10.061905860900879,"detail":"via da li cluesueri 10 7742 poschiavo 3561 poschiavo ch gr","rank":7,"geom_st_box2d":"BOX(801998.760851111 133444.986632383,801998.760851111 133444.986632383)","lat":46.32200622558594,"num":10,"y":801998.75,"x":133444.984375,"label":"Via da li Cl\u00fcs\u00fcri 10 &lt;b&gt;7742 Poschiavo&lt;/b&gt;"}},{"id":1480268,"weight":1,"attrs":{"origin":"address","geom_quadindex":"033003011330223023320","zoomlevel":10,"featureId":"190283448_0","lon":10.062750816345215,"detail":"via da li cluesueri 11 7742 poschiavo 3561 poschiavo ch gr","rank":7,"geom_st_box2d":"BOX(802066.166924099 133374.822988576,802066.166924099 133374.822988576)","lat":46.32135772705078,"num":11,"y":802066.1875,"x":133374.828125,"label":"Via da li Cl\u00fcs\u00fcri 11 &lt;b&gt;7742 Poschiavo&lt;/b&gt;"}},{"id":1480269,"weight":1,"attrs":{"origin":"address","geom_quadindex":"033003011321330113201","zoomlevel":10,"featureId":"1175310_0","lon":10.061891555786133,"detail":"via da li cluesueri 12 7742 poschiavo 3561 poschiavo ch gr","rank":7,"geom_st_box2d":"BOX(801998.760762715 133412.233569989,801998.760762715 133412.233569989)","lat":46.321712493896484,"num":12,"y":801998.75,"x":133412.234375,"label":"Via da li Cl\u00fcs\u00fcri 12 &lt;b&gt;7742 Poschiavo&lt;/b&gt;"}}]}</v>
      </c>
      <c r="M383" s="2" t="str">
        <f t="shared" si="49"/>
        <v>801996.9375</v>
      </c>
      <c r="N383" s="2" t="str">
        <f t="shared" si="50"/>
        <v>133508.859375</v>
      </c>
      <c r="O383" s="2" t="str">
        <f t="shared" si="51"/>
        <v>10.061910629272461</v>
      </c>
      <c r="P383" s="2" t="str">
        <f t="shared" si="52"/>
        <v>46.32258224487305</v>
      </c>
      <c r="Q383" s="8" t="str">
        <f t="shared" si="53"/>
        <v>Karte</v>
      </c>
      <c r="R383" s="2" t="str">
        <f t="shared" si="54"/>
        <v>uU mehrere Adressen</v>
      </c>
    </row>
    <row r="384" spans="1:18" x14ac:dyDescent="0.2">
      <c r="A384" s="3" t="s">
        <v>1532</v>
      </c>
      <c r="B384" s="3" t="s">
        <v>1527</v>
      </c>
      <c r="C384" s="3" t="s">
        <v>1533</v>
      </c>
      <c r="D384" s="3" t="s">
        <v>21</v>
      </c>
      <c r="E384" s="3" t="s">
        <v>1529</v>
      </c>
      <c r="F384" s="3" t="s">
        <v>127</v>
      </c>
      <c r="G384" s="3" t="s">
        <v>1530</v>
      </c>
      <c r="H384" s="3" t="s">
        <v>1531</v>
      </c>
      <c r="I384" s="3" t="s">
        <v>161</v>
      </c>
      <c r="J384" s="3" t="s">
        <v>27</v>
      </c>
      <c r="K384" s="1" t="str">
        <f t="shared" si="47"/>
        <v>Via da li Clüsüri 1 Poschiavo</v>
      </c>
      <c r="L384" s="2" t="str">
        <f t="shared" si="48"/>
        <v>{"results":[{"id":1480266,"weight":7,"attrs":{"origin":"address","geom_quadindex":"033003011321130332103","zoomlevel":10,"featureId":"1175739_0","lon":10.061910629272461,"detail":"via da li cluesueri 1 7742 poschiavo 3561 poschiavo ch gr","rank":7,"geom_st_box2d":"BOX(801996.955989493 133508.858848046,801996.955989493 133508.858848046)","lat":46.32258224487305,"num":1,"y":801996.9375,"x":133508.859375,"label":"Via da li Cl\u00fcs\u00fcri 1 &lt;b&gt;7742 Poschiavo&lt;/b&gt;"}},{"id":1480267,"weight":1,"attrs":{"origin":"address","geom_quadindex":"033003011321312111201","zoomlevel":10,"featureId":"1175309_0","lon":10.061905860900879,"detail":"via da li cluesueri 10 7742 poschiavo 3561 poschiavo ch gr","rank":7,"geom_st_box2d":"BOX(801998.760851111 133444.986632383,801998.760851111 133444.986632383)","lat":46.32200622558594,"num":10,"y":801998.75,"x":133444.984375,"label":"Via da li Cl\u00fcs\u00fcri 10 &lt;b&gt;7742 Poschiavo&lt;/b&gt;"}},{"id":1480268,"weight":1,"attrs":{"origin":"address","geom_quadindex":"033003011330223023320","zoomlevel":10,"featureId":"190283448_0","lon":10.062750816345215,"detail":"via da li cluesueri 11 7742 poschiavo 3561 poschiavo ch gr","rank":7,"geom_st_box2d":"BOX(802066.166924099 133374.822988576,802066.166924099 133374.822988576)","lat":46.32135772705078,"num":11,"y":802066.1875,"x":133374.828125,"label":"Via da li Cl\u00fcs\u00fcri 11 &lt;b&gt;7742 Poschiavo&lt;/b&gt;"}},{"id":1480269,"weight":1,"attrs":{"origin":"address","geom_quadindex":"033003011321330113201","zoomlevel":10,"featureId":"1175310_0","lon":10.061891555786133,"detail":"via da li cluesueri 12 7742 poschiavo 3561 poschiavo ch gr","rank":7,"geom_st_box2d":"BOX(801998.760762715 133412.233569989,801998.760762715 133412.233569989)","lat":46.321712493896484,"num":12,"y":801998.75,"x":133412.234375,"label":"Via da li Cl\u00fcs\u00fcri 12 &lt;b&gt;7742 Poschiavo&lt;/b&gt;"}}]}</v>
      </c>
      <c r="M384" s="2" t="str">
        <f t="shared" si="49"/>
        <v>801996.9375</v>
      </c>
      <c r="N384" s="2" t="str">
        <f t="shared" si="50"/>
        <v>133508.859375</v>
      </c>
      <c r="O384" s="2" t="str">
        <f t="shared" si="51"/>
        <v>10.061910629272461</v>
      </c>
      <c r="P384" s="2" t="str">
        <f t="shared" si="52"/>
        <v>46.32258224487305</v>
      </c>
      <c r="Q384" s="8" t="str">
        <f t="shared" si="53"/>
        <v>Karte</v>
      </c>
      <c r="R384" s="2" t="str">
        <f t="shared" si="54"/>
        <v>uU mehrere Adressen</v>
      </c>
    </row>
    <row r="385" spans="1:18" x14ac:dyDescent="0.2">
      <c r="A385" s="3" t="s">
        <v>1534</v>
      </c>
      <c r="B385" s="3" t="s">
        <v>1535</v>
      </c>
      <c r="C385" s="3" t="s">
        <v>920</v>
      </c>
      <c r="D385" s="3" t="s">
        <v>21</v>
      </c>
      <c r="E385" s="3" t="s">
        <v>1536</v>
      </c>
      <c r="F385" s="3" t="s">
        <v>1346</v>
      </c>
      <c r="G385" s="3" t="s">
        <v>896</v>
      </c>
      <c r="H385" s="3" t="s">
        <v>897</v>
      </c>
      <c r="I385" s="3" t="s">
        <v>435</v>
      </c>
      <c r="J385" s="3" t="s">
        <v>27</v>
      </c>
      <c r="K385" s="1" t="str">
        <f t="shared" si="47"/>
        <v>via Alfonso Turconi 23 Mendrisio</v>
      </c>
      <c r="L385" s="2" t="str">
        <f t="shared" si="48"/>
        <v>{"results":[{"id":1347183,"weight":6,"attrs":{"origin":"address","geom_quadindex":"032211311333213300201","zoomlevel":10,"featureId":"274003273_0","lon":8.982205390930176,"detail":"via alfonso turconi 23 6850 mendrisio 5254 mendrisio ch ti","rank":7,"geom_st_box2d":"BOX(719868.736049505 80696.2528181395,719868.736049505 80696.2528181395)","lat":45.867271423339844,"num":23,"y":719868.75,"x":80696.25,"label":"Via Alfonso Turconi 23 &lt;b&gt;6850 Mendrisio&lt;/b&gt;"}}]}</v>
      </c>
      <c r="M385" s="2" t="str">
        <f t="shared" si="49"/>
        <v>719868.75</v>
      </c>
      <c r="N385" s="2" t="str">
        <f t="shared" si="50"/>
        <v>80696.25</v>
      </c>
      <c r="O385" s="2" t="str">
        <f t="shared" si="51"/>
        <v>8.982205390930176</v>
      </c>
      <c r="P385" s="2" t="str">
        <f t="shared" si="52"/>
        <v>45.867271423339844</v>
      </c>
      <c r="Q385" s="8" t="str">
        <f t="shared" si="53"/>
        <v>Karte</v>
      </c>
      <c r="R385" s="2" t="str">
        <f t="shared" si="54"/>
        <v/>
      </c>
    </row>
    <row r="386" spans="1:18" x14ac:dyDescent="0.2">
      <c r="A386" s="3" t="s">
        <v>1537</v>
      </c>
      <c r="B386" s="3" t="s">
        <v>1535</v>
      </c>
      <c r="C386" s="3" t="s">
        <v>431</v>
      </c>
      <c r="D386" s="3" t="s">
        <v>21</v>
      </c>
      <c r="E386" s="3" t="s">
        <v>1536</v>
      </c>
      <c r="F386" s="3" t="s">
        <v>1346</v>
      </c>
      <c r="G386" s="3" t="s">
        <v>896</v>
      </c>
      <c r="H386" s="3" t="s">
        <v>897</v>
      </c>
      <c r="I386" s="3" t="s">
        <v>435</v>
      </c>
      <c r="J386" s="3" t="s">
        <v>27</v>
      </c>
      <c r="K386" s="1" t="str">
        <f t="shared" ref="K386:K449" si="55">CONCATENATE(E386," ",F386," ",H386)</f>
        <v>via Alfonso Turconi 23 Mendrisio</v>
      </c>
      <c r="L386" s="2" t="str">
        <f t="shared" si="48"/>
        <v>{"results":[{"id":1347183,"weight":6,"attrs":{"origin":"address","geom_quadindex":"032211311333213300201","zoomlevel":10,"featureId":"274003273_0","lon":8.982205390930176,"detail":"via alfonso turconi 23 6850 mendrisio 5254 mendrisio ch ti","rank":7,"geom_st_box2d":"BOX(719868.736049505 80696.2528181395,719868.736049505 80696.2528181395)","lat":45.867271423339844,"num":23,"y":719868.75,"x":80696.25,"label":"Via Alfonso Turconi 23 &lt;b&gt;6850 Mendrisio&lt;/b&gt;"}}]}</v>
      </c>
      <c r="M386" s="2" t="str">
        <f t="shared" si="49"/>
        <v>719868.75</v>
      </c>
      <c r="N386" s="2" t="str">
        <f t="shared" si="50"/>
        <v>80696.25</v>
      </c>
      <c r="O386" s="2" t="str">
        <f t="shared" si="51"/>
        <v>8.982205390930176</v>
      </c>
      <c r="P386" s="2" t="str">
        <f t="shared" si="52"/>
        <v>45.867271423339844</v>
      </c>
      <c r="Q386" s="8" t="str">
        <f t="shared" si="53"/>
        <v>Karte</v>
      </c>
      <c r="R386" s="2" t="str">
        <f t="shared" si="54"/>
        <v/>
      </c>
    </row>
    <row r="387" spans="1:18" x14ac:dyDescent="0.2">
      <c r="A387" s="3" t="s">
        <v>1538</v>
      </c>
      <c r="B387" s="3" t="s">
        <v>1539</v>
      </c>
      <c r="C387" s="3" t="s">
        <v>920</v>
      </c>
      <c r="D387" s="3" t="s">
        <v>21</v>
      </c>
      <c r="E387" s="3" t="s">
        <v>1540</v>
      </c>
      <c r="F387" s="3" t="s">
        <v>48</v>
      </c>
      <c r="G387" s="3" t="s">
        <v>891</v>
      </c>
      <c r="H387" s="3" t="s">
        <v>888</v>
      </c>
      <c r="I387" s="3" t="s">
        <v>435</v>
      </c>
      <c r="J387" s="3" t="s">
        <v>27</v>
      </c>
      <c r="K387" s="1" t="str">
        <f t="shared" si="55"/>
        <v>via Tesserete 46 Lugano</v>
      </c>
      <c r="L387" s="2" t="str">
        <f t="shared" si="48"/>
        <v>{"results":[{"id":1075479,"weight":5,"attrs":{"origin":"address","geom_quadindex":"032033310100032100313","zoomlevel":10,"featureId":"738456_0","lon":8.952831268310547,"detail":"via tesserete 46 6900 lugano 5192 lugano ch ti","rank":7,"geom_st_box2d":"BOX(717264.268479612 97409.3744992061,717264.268479612 97409.3744992061)","lat":46.018043518066406,"num":46,"y":717264.25,"x":97409.375,"label":"Via Tesserete 46 &lt;b&gt;6900 Lugano&lt;/b&gt;"}}]}</v>
      </c>
      <c r="M387" s="2" t="str">
        <f t="shared" si="49"/>
        <v>717264.25</v>
      </c>
      <c r="N387" s="2" t="str">
        <f t="shared" si="50"/>
        <v>97409.375</v>
      </c>
      <c r="O387" s="2" t="str">
        <f t="shared" si="51"/>
        <v>8.952831268310547</v>
      </c>
      <c r="P387" s="2" t="str">
        <f t="shared" si="52"/>
        <v>46.018043518066406</v>
      </c>
      <c r="Q387" s="8" t="str">
        <f t="shared" si="53"/>
        <v>Karte</v>
      </c>
      <c r="R387" s="2" t="str">
        <f t="shared" si="54"/>
        <v/>
      </c>
    </row>
    <row r="388" spans="1:18" x14ac:dyDescent="0.2">
      <c r="A388" s="3" t="s">
        <v>1541</v>
      </c>
      <c r="B388" s="3" t="s">
        <v>1539</v>
      </c>
      <c r="C388" s="3" t="s">
        <v>431</v>
      </c>
      <c r="D388" s="3" t="s">
        <v>21</v>
      </c>
      <c r="E388" s="3" t="s">
        <v>1540</v>
      </c>
      <c r="F388" s="3" t="s">
        <v>48</v>
      </c>
      <c r="G388" s="3" t="s">
        <v>891</v>
      </c>
      <c r="H388" s="3" t="s">
        <v>888</v>
      </c>
      <c r="I388" s="3" t="s">
        <v>435</v>
      </c>
      <c r="J388" s="3" t="s">
        <v>27</v>
      </c>
      <c r="K388" s="1" t="str">
        <f t="shared" si="55"/>
        <v>via Tesserete 46 Lugano</v>
      </c>
      <c r="L388" s="2" t="str">
        <f t="shared" si="48"/>
        <v>{"results":[{"id":1075479,"weight":5,"attrs":{"origin":"address","geom_quadindex":"032033310100032100313","zoomlevel":10,"featureId":"738456_0","lon":8.952831268310547,"detail":"via tesserete 46 6900 lugano 5192 lugano ch ti","rank":7,"geom_st_box2d":"BOX(717264.268479612 97409.3744992061,717264.268479612 97409.3744992061)","lat":46.018043518066406,"num":46,"y":717264.25,"x":97409.375,"label":"Via Tesserete 46 &lt;b&gt;6900 Lugano&lt;/b&gt;"}}]}</v>
      </c>
      <c r="M388" s="2" t="str">
        <f t="shared" si="49"/>
        <v>717264.25</v>
      </c>
      <c r="N388" s="2" t="str">
        <f t="shared" si="50"/>
        <v>97409.375</v>
      </c>
      <c r="O388" s="2" t="str">
        <f t="shared" si="51"/>
        <v>8.952831268310547</v>
      </c>
      <c r="P388" s="2" t="str">
        <f t="shared" si="52"/>
        <v>46.018043518066406</v>
      </c>
      <c r="Q388" s="8" t="str">
        <f t="shared" si="53"/>
        <v>Karte</v>
      </c>
      <c r="R388" s="2" t="str">
        <f t="shared" si="54"/>
        <v/>
      </c>
    </row>
    <row r="389" spans="1:18" x14ac:dyDescent="0.2">
      <c r="A389" s="3" t="s">
        <v>1542</v>
      </c>
      <c r="B389" s="3" t="s">
        <v>1543</v>
      </c>
      <c r="C389" s="3" t="s">
        <v>1544</v>
      </c>
      <c r="D389" s="3" t="s">
        <v>21</v>
      </c>
      <c r="E389" s="3" t="s">
        <v>1545</v>
      </c>
      <c r="F389" s="3" t="s">
        <v>40</v>
      </c>
      <c r="G389" s="3" t="s">
        <v>1546</v>
      </c>
      <c r="H389" s="3" t="s">
        <v>1547</v>
      </c>
      <c r="I389" s="3" t="s">
        <v>161</v>
      </c>
      <c r="J389" s="3" t="s">
        <v>27</v>
      </c>
      <c r="K389" s="1" t="str">
        <f t="shared" si="55"/>
        <v>Sielva  Sta. Maria Val Müstair</v>
      </c>
      <c r="L389" s="2" t="str">
        <f t="shared" ref="L389:L452" si="56">IF($K389="","",_xlfn.WEBSERVICE(CONCATENATE("https://api3.geo.admin.ch/rest/services/api/SearchServer?searchText=",$K389,"&amp;origins=address&amp;type=locations")))</f>
        <v>{"results":[{"id":2006989,"weight":7,"attrs":{"origin":"address","geom_quadindex":"031231232032013000021","zoomlevel":10,"featureId":"1199242_0","lon":10.432418823242188,"detail":"sielva 120 7536 sta. maria val muestair 3847 val muestair ch gr","rank":7,"geom_st_box2d":"BOX(829307.352498647 166141.326671341,829307.352498647 166141.326671341)","lat":46.60715103149414,"num":120,"y":829307.375,"x":166141.328125,"label":"Sielva 120 &lt;b&gt;7536 Sta. Maria Val M\u00fcstair&lt;/b&gt;"}},{"id":2006990,"weight":7,"attrs":{"origin":"address","geom_quadindex":"031231232032001331213","zoomlevel":10,"featureId":"1199241_0","lon":10.432003021240234,"detail":"sielva 121 7536 sta. maria val muestair 3847 val muestair ch gr","rank":7,"geom_st_box2d":"BOX(829275.227746507 166147.547506206,829275.227746507 166147.547506206)","lat":46.60721969604492,"num":121,"y":829275.25,"x":166147.546875,"label":"Sielva 121 &lt;b&gt;7536 Sta. Maria Val M\u00fcstair&lt;/b&gt;"}},{"id":2006991,"weight":7,"attrs":{"origin":"address","geom_quadindex":"031231232032031131233","zoomlevel":10,"featureId":"1199240_0","lon":10.432747840881348,"detail":"sielva 122 7536 sta. maria val muestair 3847 val muestair ch gr","rank":7,"geom_st_box2d":"BOX(829334.005974073 166102.650825912,829334.005974073 166102.650825912)","lat":46.60679626464844,"num":122,"y":829334.0,"x":166102.65625,"label":"Sielva 122 &lt;b&gt;7536 Sta. Maria Val M\u00fcstair&lt;/b&gt;"}},{"id":2006992,"weight":7,"attrs":{"origin":"address","geom_quadindex":"031231232030233213331","zoomlevel":10,"featureId":"1199243_0","lon":10.432619094848633,"detail":"sielva 123 7536 sta. maria val muestair 3847 val muestair ch gr","rank":7,"geom_st_box2d":"BOX(829321.209224715 166180.094589567,829321.209224715 166180.094589567)","lat":46.60749816894531,"num":123,"y":829321.1875,"x":166180.09375,"label":"Sielva 123 &lt;b&gt;7536 Sta. Maria Val M\u00fcstair&lt;/b&gt;"}},{"id":2006993,"weight":7,"attrs":{"origin":"address","geom_quadindex":"031231232030322211232","zoomlevel":10,"featureId":"1199245_0","lon":10.432971954345703,"detail":"sielva 124 7536 sta. maria val muestair 3847 val muestair ch gr","rank":7,"geom_st_box2d":"BOX(829348.145927013 166183.014625711,829348.145927013 166183.014625711)","lat":46.607513427734375,"num":124,"y":829348.125,"x":166183.015625,"label":"Sielva 124 &lt;b&gt;7536 Sta. Maria Val M\u00fcstair&lt;/b&gt;"}},{"id":2006994,"weight":7,"attrs":{"origin":"address","geom_quadindex":"031231232032101320200","zoomlevel":10,"featureId":"1199244_0","lon":10.433368682861328,"detail":"sielva 125 7536 sta. maria val muestair 3847 val muestair ch gr","rank":7,"geom_st_box2d":"BOX(829379.948400232 166147.639522862,829379.948400232 166147.639522862)","lat":46.60718536376953,"num":125,"y":829379.9375,"x":166147.640625,"label":"Sielva 125 &lt;b&gt;7536 Sta. Maria Val M\u00fcstair&lt;/b&gt;"}},{"id":2006995,"weight":7,"attrs":{"origin":"address","geom_quadindex":"031231232031131001120","zoomlevel":10,"featureId":"1199246_0","lon":10.437174797058105,"detail":"sielva 126 7536 sta. maria val muestair 3847 val muestair ch gr","rank":7,"geom_st_box2d":"BOX(829664.112946821 166346.554611863,829664.112946821 166346.554611863)","lat":46.6088752746582,"num":126,"y":829664.125,"x":166346.546875,"label":"Sielva 126 &lt;b&gt;7536 Sta. Maria Val M\u00fcstair&lt;/b&gt;"}}]}</v>
      </c>
      <c r="M389" s="2" t="str">
        <f t="shared" ref="M389:M452" si="57">IF($L389="","",IF(ISNUMBER(SEARCH("[]",$L389)),"Adresse nicht eindeutig",MID($L389,SEARCH("""y"":",$L389)+4,SEARCH(",""x""",$L389)-SEARCH("""y"":",$L389)-4)))</f>
        <v>829307.375</v>
      </c>
      <c r="N389" s="2" t="str">
        <f t="shared" ref="N389:N452" si="58">IF($L389="","",IF(ISNUMBER(SEARCH("[]",$L389))," ",MID($L389,SEARCH("""x"":",$L389)+4,SEARCH(",""label""",$L389)-SEARCH("""x"":",$L389)-4)))</f>
        <v>166141.328125</v>
      </c>
      <c r="O389" s="2" t="str">
        <f t="shared" ref="O389:O452" si="59">IF($L389="","",IF(ISNUMBER(SEARCH("[]",$L389))," ",MID($L389,SEARCH("""lon"":",$L389)+6,SEARCH(",""detail""",$L389)-SEARCH("""lon"":",$L389)-6)))</f>
        <v>10.432418823242188</v>
      </c>
      <c r="P389" s="2" t="str">
        <f t="shared" ref="P389:P452" si="60">IF($L389="","",IF(ISNUMBER(SEARCH("[]",$L389))," ",MID($L389,SEARCH("""lat"":",$L389)+6,SEARCH(",""num""",$L389)-SEARCH("""lat"":",$L389)-6)))</f>
        <v>46.60715103149414</v>
      </c>
      <c r="Q389" s="8" t="str">
        <f t="shared" ref="Q389:Q452" si="61">IF($L389="","",IF(ISNUMBER(SEARCH("[]",$L389))," ",HYPERLINK(CONCATENATE("https://map.geo.admin.ch/?layers=ch.bfs.gebaeude_wohnungs_register&amp;X=",N389,"&amp;Y=",M389,"&amp;zoom=10&amp;crosshair=circle"),"Karte")))</f>
        <v>Karte</v>
      </c>
      <c r="R389" s="2" t="str">
        <f t="shared" ref="R389:R452" si="62">IF((LEN($L389)-LEN(SUBSTITUTE($L389,"""id"":","")))/LEN("""id"":")&gt;1,"uU mehrere Adressen","")</f>
        <v>uU mehrere Adressen</v>
      </c>
    </row>
    <row r="390" spans="1:18" x14ac:dyDescent="0.2">
      <c r="A390" s="3" t="s">
        <v>1548</v>
      </c>
      <c r="B390" s="3" t="s">
        <v>1549</v>
      </c>
      <c r="C390" s="3" t="s">
        <v>292</v>
      </c>
      <c r="D390" s="3" t="s">
        <v>21</v>
      </c>
      <c r="E390" s="3" t="s">
        <v>1550</v>
      </c>
      <c r="F390" s="3" t="s">
        <v>1551</v>
      </c>
      <c r="G390" s="3" t="s">
        <v>1552</v>
      </c>
      <c r="H390" s="3" t="s">
        <v>1553</v>
      </c>
      <c r="I390" s="3" t="s">
        <v>161</v>
      </c>
      <c r="J390" s="3" t="s">
        <v>27</v>
      </c>
      <c r="K390" s="1" t="str">
        <f t="shared" si="55"/>
        <v>Via da l'Ospidal 280 Scuol</v>
      </c>
      <c r="L390" s="2" t="str">
        <f t="shared" si="56"/>
        <v>{"results":[{"id":1849453,"weight":7,"attrs":{"origin":"address","geom_quadindex":"031212300103020221121","zoomlevel":10,"featureId":"1190408_0","lon":10.303800582885742,"detail":"via da l'ospidal 280 7550 scuol 3762 scuol ch gr","rank":7,"geom_st_box2d":"BOX(818677.992025855 187183.956512191,818677.992025855 187183.956512191)","lat":46.79988098144531,"num":280,"y":818678.0,"x":187183.953125,"label":"Via da l'Ospidal 280 &lt;b&gt;7550 Scuol&lt;/b&gt;"}}]}</v>
      </c>
      <c r="M390" s="2" t="str">
        <f t="shared" si="57"/>
        <v>818678.0</v>
      </c>
      <c r="N390" s="2" t="str">
        <f t="shared" si="58"/>
        <v>187183.953125</v>
      </c>
      <c r="O390" s="2" t="str">
        <f t="shared" si="59"/>
        <v>10.303800582885742</v>
      </c>
      <c r="P390" s="2" t="str">
        <f t="shared" si="60"/>
        <v>46.79988098144531</v>
      </c>
      <c r="Q390" s="8" t="str">
        <f t="shared" si="61"/>
        <v>Karte</v>
      </c>
      <c r="R390" s="2" t="str">
        <f t="shared" si="62"/>
        <v/>
      </c>
    </row>
    <row r="391" spans="1:18" x14ac:dyDescent="0.2">
      <c r="A391" s="3" t="s">
        <v>1554</v>
      </c>
      <c r="B391" s="3" t="s">
        <v>1549</v>
      </c>
      <c r="C391" s="3" t="s">
        <v>80</v>
      </c>
      <c r="D391" s="3" t="s">
        <v>21</v>
      </c>
      <c r="E391" s="3" t="s">
        <v>1550</v>
      </c>
      <c r="F391" s="3" t="s">
        <v>1551</v>
      </c>
      <c r="G391" s="3" t="s">
        <v>1552</v>
      </c>
      <c r="H391" s="3" t="s">
        <v>1553</v>
      </c>
      <c r="I391" s="3" t="s">
        <v>161</v>
      </c>
      <c r="J391" s="3" t="s">
        <v>27</v>
      </c>
      <c r="K391" s="1" t="str">
        <f t="shared" si="55"/>
        <v>Via da l'Ospidal 280 Scuol</v>
      </c>
      <c r="L391" s="2" t="str">
        <f t="shared" si="56"/>
        <v>{"results":[{"id":1849453,"weight":7,"attrs":{"origin":"address","geom_quadindex":"031212300103020221121","zoomlevel":10,"featureId":"1190408_0","lon":10.303800582885742,"detail":"via da l'ospidal 280 7550 scuol 3762 scuol ch gr","rank":7,"geom_st_box2d":"BOX(818677.992025855 187183.956512191,818677.992025855 187183.956512191)","lat":46.79988098144531,"num":280,"y":818678.0,"x":187183.953125,"label":"Via da l'Ospidal 280 &lt;b&gt;7550 Scuol&lt;/b&gt;"}}]}</v>
      </c>
      <c r="M391" s="2" t="str">
        <f t="shared" si="57"/>
        <v>818678.0</v>
      </c>
      <c r="N391" s="2" t="str">
        <f t="shared" si="58"/>
        <v>187183.953125</v>
      </c>
      <c r="O391" s="2" t="str">
        <f t="shared" si="59"/>
        <v>10.303800582885742</v>
      </c>
      <c r="P391" s="2" t="str">
        <f t="shared" si="60"/>
        <v>46.79988098144531</v>
      </c>
      <c r="Q391" s="8" t="str">
        <f t="shared" si="61"/>
        <v>Karte</v>
      </c>
      <c r="R391" s="2" t="str">
        <f t="shared" si="62"/>
        <v/>
      </c>
    </row>
    <row r="392" spans="1:18" x14ac:dyDescent="0.2">
      <c r="A392" s="3" t="s">
        <v>1555</v>
      </c>
      <c r="B392" s="3" t="s">
        <v>1556</v>
      </c>
      <c r="C392" s="3" t="s">
        <v>292</v>
      </c>
      <c r="D392" s="3" t="s">
        <v>21</v>
      </c>
      <c r="E392" s="3" t="s">
        <v>1557</v>
      </c>
      <c r="F392" s="3" t="s">
        <v>660</v>
      </c>
      <c r="G392" s="3" t="s">
        <v>1558</v>
      </c>
      <c r="H392" s="3" t="s">
        <v>1559</v>
      </c>
      <c r="I392" s="3" t="s">
        <v>85</v>
      </c>
      <c r="J392" s="3" t="s">
        <v>27</v>
      </c>
      <c r="K392" s="1" t="str">
        <f t="shared" si="55"/>
        <v>Bergstrasse 16 Richterswil</v>
      </c>
      <c r="L392" s="2" t="str">
        <f t="shared" si="56"/>
        <v>{"results":[{"id":1439222,"weight":4,"attrs":{"origin":"address","geom_quadindex":"030030212313302332201","zoomlevel":10,"featureId":"2289299_0","lon":8.699618339538574,"detail":"bergstrasse 16 8805 richterswil 138 richterswil ch zh","rank":7,"geom_st_box2d":"BOX(695530.617970661 229279.140671944,695530.617970661 229279.140671944)","lat":47.20754623413086,"num":16,"y":695530.625,"x":229279.140625,"label":"Bergstrasse 16 &lt;b&gt;8805 Richterswil&lt;/b&gt;"}},{"id":1444119,"weight":1,"attrs":{"origin":"address","geom_quadindex":"030030230031001202100","zoomlevel":10,"featureId":"61192_0","lon":8.68559741973877,"detail":"frohbergstrasse 16 8833 samstagern 138 richterswil ch zh","rank":7,"geom_st_box2d":"BOX(694484.427713498 228262.516061675,694484.427713498 228262.516061675)","lat":47.198551177978516,"num":16,"y":694484.4375,"x":228262.515625,"label":"Frohbergstrasse 16 &lt;b&gt;8833 Samstagern&lt;/b&gt;"}},{"id":1439244,"weight":1,"attrs":{"origin":"address","geom_quadindex":"030030230200101003222","zoomlevel":10,"featureId":"61011_0","lon":8.677799224853516,"detail":"bergstrasse 160 8833 samstagern 138 richterswil ch zh","rank":7,"geom_st_box2d":"BOX(693900.624837308 227805.392056668,693900.624837308 227805.392056668)","lat":47.19452667236328,"num":160,"y":693900.625,"x":227805.390625,"label":"Bergstrasse 160 &lt;b&gt;8833 Samstagern&lt;/b&gt;"}},{"id":1444548,"weight":1,"attrs":{"origin":"address","geom_quadindex":"030030230031003003100","zoomlevel":10,"featureId":"210281158_0","lon":8.68564510345459,"detail":"frohbergstrasse 16.1 8833 samstagern 138 richterswil ch zh","rank":7,"geom_st_box2d":"BOX(694488.231783019 228247.922999439,694488.231783019 228247.922999439)","lat":47.198421478271484,"num":161,"y":694488.25,"x":228247.921875,"label":"Frohbergstrasse 16.1 &lt;b&gt;8833 Samstagern&lt;/b&gt;"}},{"id":1439245,"weight":1,"attrs":{"origin":"address","geom_quadindex":"030030230200103032211","zoomlevel":10,"featureId":"61013_0","lon":8.677858352661133,"detail":"bergstrasse 162 8833 samstagern 138 richterswil ch zh","rank":7,"geom_st_box2d":"BOX(693905.650842615 227770.109802568,693905.650842615 227770.109802568)","lat":47.19420623779297,"num":162,"y":693905.625,"x":227770.109375,"label":"Bergstrasse 162 &lt;b&gt;8833 Samstagern&lt;/b&gt;"}},{"id":1439246,"weight":1,"attrs":{"origin":"address","geom_quadindex":"030030230200100331132","zoomlevel":10,"featureId":"61010_0","lon":8.677730560302734,"detail":"bergstrasse 164 8833 samstagern 138 richterswil ch zh","rank":7,"geom_st_box2d":"BOX(693895.665878119 227789.016975939,693895.665878119 227789.016975939)","lat":47.19437789916992,"num":164,"y":693895.6875,"x":227789.015625,"label":"Bergstrasse 164 &lt;b&gt;8833 Samstagern&lt;/b&gt;"}},{"id":1439247,"weight":1,"attrs":{"origin":"address","geom_quadindex":"030030221311332102232","zoomlevel":10,"featureId":"61120_0","lon":8.67520523071289,"detail":"bergstrasse 168 8833 samstagern 138 richterswil ch zh","rank":7,"geom_st_box2d":"BOX(693707.299906181 227600.342523234,693707.299906181 227600.342523234)","lat":47.19270706176758,"num":168,"y":693707.3125,"x":227600.34375,"label":"Bergstrasse 168 &lt;b&gt;8833 Samstagern&lt;/b&gt;"}}]}</v>
      </c>
      <c r="M392" s="2" t="str">
        <f t="shared" si="57"/>
        <v>695530.625</v>
      </c>
      <c r="N392" s="2" t="str">
        <f t="shared" si="58"/>
        <v>229279.140625</v>
      </c>
      <c r="O392" s="2" t="str">
        <f t="shared" si="59"/>
        <v>8.699618339538574</v>
      </c>
      <c r="P392" s="2" t="str">
        <f t="shared" si="60"/>
        <v>47.20754623413086</v>
      </c>
      <c r="Q392" s="8" t="str">
        <f t="shared" si="61"/>
        <v>Karte</v>
      </c>
      <c r="R392" s="2" t="str">
        <f t="shared" si="62"/>
        <v>uU mehrere Adressen</v>
      </c>
    </row>
    <row r="393" spans="1:18" x14ac:dyDescent="0.2">
      <c r="A393" s="3" t="s">
        <v>1560</v>
      </c>
      <c r="B393" s="3" t="s">
        <v>1561</v>
      </c>
      <c r="C393" s="3" t="s">
        <v>40</v>
      </c>
      <c r="D393" s="3" t="s">
        <v>21</v>
      </c>
      <c r="E393" s="3" t="s">
        <v>1562</v>
      </c>
      <c r="F393" s="3" t="s">
        <v>151</v>
      </c>
      <c r="G393" s="3" t="s">
        <v>567</v>
      </c>
      <c r="H393" s="3" t="s">
        <v>568</v>
      </c>
      <c r="I393" s="3" t="s">
        <v>43</v>
      </c>
      <c r="J393" s="3" t="s">
        <v>27</v>
      </c>
      <c r="K393" s="1" t="str">
        <f t="shared" si="55"/>
        <v>quai Perdonnet 3 Vevey</v>
      </c>
      <c r="L393" s="2" t="str">
        <f t="shared" si="56"/>
        <v>{"results":[{"id":980446,"weight":5,"attrs":{"origin":"address","geom_quadindex":"023000131311011312011","zoomlevel":10,"featureId":"90000540_0","lon":6.851290702819824,"detail":"quai perdonnet 3 1800 vevey 5890 vevey ch vd","rank":7,"geom_st_box2d":"BOX(554876.999951374 145293.99970168,554876.999951374 145293.99970168)","lat":46.457454681396484,"num":3,"y":554877.0,"x":145294.0,"label":"Quai Perdonnet 3 &lt;b&gt;1800 Vevey&lt;/b&gt;"}},{"id":980460,"weight":1,"attrs":{"origin":"address","geom_quadindex":"023000131123302021023","zoomlevel":10,"featureId":"9031216_0","lon":6.8453145027160645,"detail":"quai perdonnet 31 1800 vevey 5890 vevey ch vd","rank":7,"geom_st_box2d":"BOX(554418.638197612 145391.505928334,554418.638197612 145391.505928334)","lat":46.45830154418945,"num":31,"y":554418.625,"x":145391.5,"label":"Quai Perdonnet 31 &lt;b&gt;1800 Vevey&lt;/b&gt;"}},{"id":980461,"weight":1,"attrs":{"origin":"address","geom_quadindex":"023000131123213131011","zoomlevel":10,"featureId":"840587_1","lon":6.845229625701904,"detail":"quai perdonnet 32a 1800 vevey 5890 vevey ch vd","rank":7,"geom_st_box2d":"BOX(554412.10330928 145393.052852524,554412.10330928 145393.052852524)","lat":46.458316802978516,"num":32,"y":554412.125,"x":145393.046875,"label":"Quai Perdonnet 32a &lt;b&gt;1800 Vevey&lt;/b&gt;"}},{"id":980462,"weight":1,"attrs":{"origin":"address","geom_quadindex":"023000131123213001201","zoomlevel":10,"featureId":"9031218_0","lon":6.844931602478027,"detail":"quai perdonnet 33b 1800 vevey 5890 vevey ch vd","rank":7,"geom_st_box2d":"BOX(554389.259703992 145398.166590355,554389.259703992 145398.166590355)","lat":46.45835876464844,"num":33,"y":554389.25,"x":145398.171875,"label":"Quai Perdonnet 33b &lt;b&gt;1800 Vevey&lt;/b&gt;"}},{"id":980463,"weight":1,"attrs":{"origin":"address","geom_quadindex":"023000131123200123322","zoomlevel":10,"featureId":"840449_1","lon":6.843990325927734,"detail":"quai perdonnet 37 1800 vevey 5890 vevey ch vd","rank":7,"geom_st_box2d":"BOX(554317.066926074 145415.238762321,554317.066926074 145415.238762321)","lat":46.4585075378418,"num":37,"y":554317.0625,"x":145415.234375,"label":"Quai Perdonnet 37 &lt;b&gt;1800 Vevey&lt;/b&gt;"}}]}</v>
      </c>
      <c r="M393" s="2" t="str">
        <f t="shared" si="57"/>
        <v>554877.0</v>
      </c>
      <c r="N393" s="2" t="str">
        <f t="shared" si="58"/>
        <v>145294.0</v>
      </c>
      <c r="O393" s="2" t="str">
        <f t="shared" si="59"/>
        <v>6.851290702819824</v>
      </c>
      <c r="P393" s="2" t="str">
        <f t="shared" si="60"/>
        <v>46.457454681396484</v>
      </c>
      <c r="Q393" s="8" t="str">
        <f t="shared" si="61"/>
        <v>Karte</v>
      </c>
      <c r="R393" s="2" t="str">
        <f t="shared" si="62"/>
        <v>uU mehrere Adressen</v>
      </c>
    </row>
    <row r="394" spans="1:18" x14ac:dyDescent="0.2">
      <c r="A394" s="3" t="s">
        <v>1563</v>
      </c>
      <c r="B394" s="3" t="s">
        <v>29</v>
      </c>
      <c r="C394" s="3" t="s">
        <v>1564</v>
      </c>
      <c r="D394" s="3" t="s">
        <v>21</v>
      </c>
      <c r="E394" s="3" t="s">
        <v>31</v>
      </c>
      <c r="F394" s="3" t="s">
        <v>32</v>
      </c>
      <c r="G394" s="3" t="s">
        <v>33</v>
      </c>
      <c r="H394" s="3" t="s">
        <v>34</v>
      </c>
      <c r="I394" s="3" t="s">
        <v>35</v>
      </c>
      <c r="J394" s="3" t="s">
        <v>27</v>
      </c>
      <c r="K394" s="1" t="str">
        <f t="shared" si="55"/>
        <v>rue Gabrielle-Perret-Gentil 4 Genève</v>
      </c>
      <c r="L394" s="2" t="str">
        <f t="shared" si="56"/>
        <v>{"results":[{"id":683653,"weight":7,"attrs":{"origin":"address","geom_quadindex":"022121012331203002122","zoomlevel":10,"featureId":"295099323_1","lon":6.14871883392334,"detail":"rue gabrielle-perret-gentil 4 1205 geneve 6621 geneve ch ge","rank":7,"geom_st_box2d":"BOX(500421.899934217 116567.053262952,500421.899934217 116567.053262952)","lat":46.19318389892578,"num":4,"y":500421.90625,"x":116567.0546875,"label":"Rue Gabrielle-PERRET-GENTIL 4 &lt;b&gt;1205 Gen\u00e8ve&lt;/b&gt;"}},{"id":683654,"weight":7,"attrs":{"origin":"address","geom_quadindex":"022121012331221213030","zoomlevel":10,"featureId":"295072485_1","lon":6.148862361907959,"detail":"rue gabrielle-perret-gentil 4 1205 geneve 6621 geneve ch ge","rank":7,"geom_st_box2d":"BOX(500432.272065039 116523.302301979,500432.272065039 116523.302301979)","lat":46.19279098510742,"num":4,"y":500432.28125,"x":116523.3046875,"label":"Rue Gabrielle-PERRET-GENTIL 4 &lt;b&gt;1205 Gen\u00e8ve&lt;/b&gt;"}},{"id":683655,"weight":7,"attrs":{"origin":"address","geom_quadindex":"022121012331211211300","zoomlevel":10,"featureId":"295071414_1","lon":6.1496195793151855,"detail":"rue gabrielle-perret-gentil 4 1205 geneve 6621 geneve ch ge","rank":7,"geom_st_box2d":"BOX(500491.772304798 116584.862342585,500491.772304798 116584.862342585)","lat":46.19335174560547,"num":4,"y":500491.78125,"x":116584.859375,"label":"Rue Gabrielle-PERRET-GENTIL 4 &lt;b&gt;1205 Gen\u00e8ve&lt;/b&gt;"}},{"id":683656,"weight":7,"attrs":{"origin":"address","geom_quadindex":"022121012331210100223","zoomlevel":10,"featureId":"295075276_1","lon":6.149263858795166,"detail":"rue gabrielle-perret-gentil 4 1205 geneve 6621 geneve ch ge","rank":7,"geom_st_box2d":"BOX(500464.519650671 116598.302649549,500464.519650671 116598.302649549)","lat":46.1934700012207,"num":4,"y":500464.53125,"x":116598.3046875,"label":"Rue Gabrielle-PERRET-GENTIL 4 &lt;b&gt;1205 Gen\u00e8ve&lt;/b&gt;"}},{"id":683657,"weight":7,"attrs":{"origin":"address","geom_quadindex":"022121012331023131113","zoomlevel":10,"featureId":"1011843_1","lon":6.1490607261657715,"detail":"rue gabrielle-perret-gentil 4 1205 geneve 6621 geneve ch ge","rank":7,"geom_st_box2d":"BOX(500449.214177358 116622.839416668,500449.214177358 116622.839416668)","lat":46.193687438964844,"num":4,"y":500449.21875,"x":116622.8359375,"label":"Rue Gabrielle-PERRET-GENTIL 4 &lt;b&gt;1205 Gen\u00e8ve&lt;/b&gt;"}}]}</v>
      </c>
      <c r="M394" s="2" t="str">
        <f t="shared" si="57"/>
        <v>500421.90625</v>
      </c>
      <c r="N394" s="2" t="str">
        <f t="shared" si="58"/>
        <v>116567.0546875</v>
      </c>
      <c r="O394" s="2" t="str">
        <f t="shared" si="59"/>
        <v>6.14871883392334</v>
      </c>
      <c r="P394" s="2" t="str">
        <f t="shared" si="60"/>
        <v>46.19318389892578</v>
      </c>
      <c r="Q394" s="8" t="str">
        <f t="shared" si="61"/>
        <v>Karte</v>
      </c>
      <c r="R394" s="2" t="str">
        <f t="shared" si="62"/>
        <v>uU mehrere Adressen</v>
      </c>
    </row>
    <row r="395" spans="1:18" x14ac:dyDescent="0.2">
      <c r="A395" s="3" t="s">
        <v>1565</v>
      </c>
      <c r="B395" s="3" t="s">
        <v>1566</v>
      </c>
      <c r="C395" s="3" t="s">
        <v>1567</v>
      </c>
      <c r="D395" s="3" t="s">
        <v>21</v>
      </c>
      <c r="E395" s="3" t="s">
        <v>1568</v>
      </c>
      <c r="F395" s="3" t="s">
        <v>127</v>
      </c>
      <c r="G395" s="3" t="s">
        <v>1569</v>
      </c>
      <c r="H395" s="3" t="s">
        <v>50</v>
      </c>
      <c r="I395" s="3" t="s">
        <v>43</v>
      </c>
      <c r="J395" s="3" t="s">
        <v>27</v>
      </c>
      <c r="K395" s="1" t="str">
        <f t="shared" si="55"/>
        <v>Rue du Tunnel 1 Lausanne</v>
      </c>
      <c r="L395" s="2" t="str">
        <f t="shared" si="56"/>
        <v>{"results":[{"id":2232513,"weight":6,"attrs":{"origin":"address","geom_quadindex":"020333331022220102033","zoomlevel":10,"featureId":"882543_0","lon":6.632447242736816,"detail":"rue du tunnel 1 1005 lausanne 5586 lausanne ch vd","rank":7,"geom_st_box2d":"BOX(538141.369572839 152865.969896627,538141.369572839 152865.969896627)","lat":46.524227142333984,"num":1,"y":538141.375,"x":152865.96875,"label":"Rue du Tunnel 1 &lt;b&gt;1005 Lausanne&lt;/b&gt;"}},{"id":2232514,"weight":1,"attrs":{"origin":"address","geom_quadindex":"020333331022202310132","zoomlevel":10,"featureId":"882544_0","lon":6.632558822631836,"detail":"rue du tunnel 3 1005 lausanne 5586 lausanne ch vd","rank":7,"geom_st_box2d":"BOX(538150.099665807 152884.16970985,538150.099665807 152884.16970985)","lat":46.524391174316406,"num":3,"y":538150.125,"x":152884.171875,"label":"Rue du Tunnel 3 &lt;b&gt;1005 Lausanne&lt;/b&gt;"}},{"id":2232515,"weight":1,"attrs":{"origin":"address","geom_quadindex":"020333331022210301333","zoomlevel":10,"featureId":"2119469_1","lon":6.633277416229248,"detail":"rue du tunnel 4 1005 lausanne 5586 lausanne ch vd","rank":7,"geom_st_box2d":"BOX(538205.519750313 152911.759178693,538205.519750313 152911.759178693)","lat":46.5246467590332,"num":4,"y":538205.5,"x":152911.765625,"label":"Rue du Tunnel 4 &lt;b&gt;1005 Lausanne&lt;/b&gt;"}},{"id":2232516,"weight":1,"attrs":{"origin":"address","geom_quadindex":"020333331022201223032","zoomlevel":10,"featureId":"882545_0","lon":6.632673740386963,"detail":"rue du tunnel 5 1005 lausanne 5586 lausanne ch vd","rank":7,"geom_st_box2d":"BOX(538159.099767283 152902.229420625,538159.099767283 152902.229420625)","lat":46.52455520629883,"num":5,"y":538159.125,"x":152902.234375,"label":"Rue du Tunnel 5 &lt;b&gt;1005 Lausanne&lt;/b&gt;"}},{"id":2232517,"weight":1,"attrs":{"origin":"address","geom_quadindex":"020333331022201120220","zoomlevel":10,"featureId":"882549_0","lon":6.632802486419678,"detail":"rue du tunnel 7 1005 lausanne 5586 lausanne ch vd","rank":7,"geom_st_box2d":"BOX(538169.159859809 152919.279148611,538169.159859809 152919.279148611)","lat":46.52471160888672,"num":7,"y":538169.1875,"x":152919.28125,"label":"Rue du Tunnel 7 &lt;b&gt;1005 Lausanne&lt;/b&gt;"}},{"id":2232518,"weight":1,"attrs":{"origin":"address","geom_quadindex":"020333331022032023121","zoomlevel":10,"featureId":"882550_0","lon":6.633067607879639,"detail":"rue du tunnel 9 1005 lausanne 5586 lausanne ch vd","rank":7,"geom_st_box2d":"BOX(538189.799998816 152946.628715076,538189.799998816 152946.628715076)","lat":46.524959564208984,"num":9,"y":538189.8125,"x":152946.625,"label":"Rue du Tunnel 9 &lt;b&gt;1005 Lausanne&lt;/b&gt;"}},{"id":2232519,"weight":1,"attrs":{"origin":"address","geom_quadindex":"020333331022032323003","zoomlevel":10,"featureId":"882555_0","lon":6.633237838745117,"detail":"rue du tunnel 10 1005 lausanne 5586 lausanne ch vd","rank":7,"geom_st_box2d":"BOX(538202.699887492 152932.64889051,538202.699887492 152932.64889051)","lat":46.52483367919922,"num":10,"y":538202.6875,"x":152932.65625,"label":"Rue du Tunnel 10 &lt;b&gt;1005 Lausanne&lt;/b&gt;"}},{"id":2232520,"weight":1,"attrs":{"origin":"address","geom_quadindex":"020333331022030322333","zoomlevel":10,"featureId":"882551_0","lon":6.633222579956055,"detail":"rue du tunnel 11 1005 lausanne 5586 lausanne ch vd","rank":7,"geom_st_box2d":"BOX(538201.800057486 152959.208517442,538201.800057486 152959.208517442)","lat":46.52507400512695,"num":11,"y":538201.8125,"x":152959.203125,"label":"Rue du Tunnel 11 &lt;b&gt;1005 Lausanne&lt;/b&gt;"}},{"id":2232521,"weight":1,"attrs":{"origin":"address","geom_quadindex":"020333331022033200010","zoomlevel":10,"featureId":"882556_0","lon":6.63338565826416,"detail":"rue du tunnel 12 1005 lausanne 5586 lausanne ch vd","rank":7,"geom_st_box2d":"BOX(538214.159941108 152944.278707052,538214.159941108 152944.278707052)","lat":46.524940490722656,"num":12,"y":538214.1875,"x":152944.28125,"label":"Rue du Tunnel 12 &lt;b&gt;1005 Lausanne&lt;/b&gt;"}},{"id":2232522,"weight":1,"attrs":{"origin":"address","geom_quadindex":"020333331022031201010","zoomlevel":10,"featureId":"882552_0","lon":6.633426189422607,"detail":"rue du tunnel 13 1005 lausanne 5586 lausanne ch vd","rank":7,"geom_st_box2d":"BOX(538217.570117518 152973.188299877,538217.570117518 152973.188299877)","lat":46.52519989013672,"num":13,"y":538217.5625,"x":152973.1875,"label":"Rue du Tunnel 13 &lt;b&gt;1005 Lausanne&lt;/b&gt;"}},{"id":2232523,"weight":1,"attrs":{"origin":"address","geom_quadindex":"020333331022033011323","zoomlevel":10,"featureId":"882557_0","lon":6.633545398712158,"detail":"rue du tunnel 14 1005 lausanne 5586 lausanne ch vd","rank":7,"geom_st_box2d":"BOX(538226.529990658 152955.608530218,538226.529990658 152955.608530218)","lat":46.52504348754883,"num":14,"y":538226.5,"x":152955.609375,"label":"Rue du Tunnel 14 &lt;b&gt;1005 Lausanne&lt;/b&gt;"}},{"id":2232524,"weight":1,"attrs":{"origin":"address","geom_quadindex":"020333331022031110200","zoomlevel":10,"featureId":"882554_0","lon":6.633656024932861,"detail":"rue du tunnel 15 1005 lausanne 5586 lausanne ch vd","rank":7,"geom_st_box2d":"BOX(538235.340166719 152986.178100128,538235.340166719 152986.178100128)","lat":46.52531814575195,"num":15,"y":538235.3125,"x":152986.171875,"label":"Rue du Tunnel 15 &lt;b&gt;1005 Lausanne&lt;/b&gt;"}},{"id":2232525,"weight":1,"attrs":{"origin":"address","geom_quadindex":"020333331022031313321","zoomlevel":10,"featureId":"882504_0","lon":6.633735656738281,"detail":"rue du tunnel 16 1005 lausanne 5586 lausanne ch vd","rank":7,"geom_st_box2d":"BOX(538241.250035628 152966.978353744,538241.250035628 152966.978353744)","lat":46.525146484375,"num":16,"y":538241.25,"x":152966.984375,"label":"Rue du Tunnel 16 &lt;b&gt;1005 Lausanne&lt;/b&gt;"}},{"id":2232526,"weight":1,"attrs":{"origin":"address","geom_quadindex":"020333331022102212233","zoomlevel":10,"featureId":"882553_0","lon":6.633862018585205,"detail":"rue du tunnel 17 1005 lausanne 5586 lausanne ch vd","rank":7,"geom_st_box2d":"BOX(538251.260197753 152995.857953193,538251.260197753 152995.857953193)","lat":46.52540588378906,"num":17,"y":538251.25,"x":152995.859375,"label":"Rue du Tunnel 17 &lt;b&gt;1005 Lausanne&lt;/b&gt;"}},{"id":2232527,"weight":1,"attrs":{"origin":"address","geom_quadindex":"020333331022120033033","zoomlevel":10,"featureId":"882528_0","lon":6.633913040161133,"detail":"rue du tunnel 18 1005 lausanne 5586 lausanne ch vd","rank":7,"geom_st_box2d":"BOX(538254.950065741 152975.778217706,538254.950065741 152975.778217706)","lat":46.52522659301758,"num":18,"y":538254.9375,"x":152975.78125,"label":"Rue du Tunnel 18 &lt;b&gt;1005 Lausanne&lt;/b&gt;"}},{"id":2232644,"weight":1,"attrs":{"origin":"address","geom_quadindex":"020333331022120112302","zoomlevel":10,"featureId":"882529_0","lon":6.63406229019165,"detail":"rue du tunnel 20 1005 lausanne 5586 lausanne ch vd","rank":7,"geom_st_box2d":"BOX(538266.490083116 152981.967121993,538266.490083116 152981.967121993)","lat":46.52528381347656,"num":20,"y":538266.5,"x":152981.96875,"label":"Rue du Tunnel 20 &lt;b&gt;1005 Lausanne&lt;/b&gt;"}}]}</v>
      </c>
      <c r="M395" s="2" t="str">
        <f t="shared" si="57"/>
        <v>538141.375</v>
      </c>
      <c r="N395" s="2" t="str">
        <f t="shared" si="58"/>
        <v>152865.96875</v>
      </c>
      <c r="O395" s="2" t="str">
        <f t="shared" si="59"/>
        <v>6.632447242736816</v>
      </c>
      <c r="P395" s="2" t="str">
        <f t="shared" si="60"/>
        <v>46.524227142333984</v>
      </c>
      <c r="Q395" s="8" t="str">
        <f t="shared" si="61"/>
        <v>Karte</v>
      </c>
      <c r="R395" s="2" t="str">
        <f t="shared" si="62"/>
        <v>uU mehrere Adressen</v>
      </c>
    </row>
    <row r="396" spans="1:18" x14ac:dyDescent="0.2">
      <c r="A396" s="3" t="s">
        <v>1570</v>
      </c>
      <c r="B396" s="3" t="s">
        <v>1571</v>
      </c>
      <c r="C396" s="3" t="s">
        <v>40</v>
      </c>
      <c r="D396" s="3" t="s">
        <v>21</v>
      </c>
      <c r="E396" s="3" t="s">
        <v>1572</v>
      </c>
      <c r="F396" s="3" t="s">
        <v>236</v>
      </c>
      <c r="G396" s="3" t="s">
        <v>219</v>
      </c>
      <c r="H396" s="3" t="s">
        <v>50</v>
      </c>
      <c r="I396" s="3" t="s">
        <v>43</v>
      </c>
      <c r="J396" s="3" t="s">
        <v>27</v>
      </c>
      <c r="K396" s="1" t="str">
        <f t="shared" si="55"/>
        <v>Avenue de Morges 10 Lausanne</v>
      </c>
      <c r="L396" s="2" t="str">
        <f t="shared" si="56"/>
        <v>{"results":[{"id":2171574,"weight":6,"attrs":{"origin":"address","geom_quadindex":"020333330122212012001","zoomlevel":10,"featureId":"884157_0","lon":6.620880126953125,"detail":"avenue de morges 10 1004 lausanne 5586 lausanne ch vd","rank":7,"geom_st_box2d":"BOX(537254.060199071 152896.280291773,537254.060199071 152896.280291773)","lat":46.524417877197266,"num":10,"y":537254.0625,"x":152896.28125,"label":"Avenue de Morges 10 &lt;b&gt;1004 Lausanne&lt;/b&gt;"}},{"id":2171569,"weight":4,"attrs":{"origin":"address","geom_quadindex":"020333321130111110312","zoomlevel":10,"featureId":"300000370_0","lon":6.60463285446167,"detail":"avenue de morges  1007 lausanne 5586 lausanne ch vd","rank":7,"geom_st_box2d":"BOX(536011.418407635 153278.542436458,536011.418407635 153278.542436458)","lat":46.527740478515625,"num":0,"y":536011.4375,"x":153278.546875,"label":"Avenue de Morges  &lt;b&gt;1007 Lausanne&lt;/b&gt;"}},{"id":2171570,"weight":4,"attrs":{"origin":"address","geom_quadindex":"020333330020301033332","zoomlevel":10,"featureId":"280119674_0","lon":6.609850883483887,"detail":"avenue de morges  1004 lausanne 5586 lausanne ch vd","rank":7,"geom_st_box2d":"BOX(536410.413991922 153149.549970509,536410.413991922 153149.549970509)","lat":46.526615142822266,"num":0,"y":536410.4375,"x":153149.546875,"label":"Avenue de Morges  &lt;b&gt;1004 Lausanne&lt;/b&gt;"}},{"id":2171571,"weight":1,"attrs":{"origin":"address","geom_quadindex":"020333330122230303221","zoomlevel":10,"featureId":"884269_0","lon":6.621028423309326,"detail":"avenue de morges 7 1004 lausanne 5586 lausanne ch vd","rank":7,"geom_st_box2d":"BOX(537264.980132312 152849.960153067,537264.980132312 152849.960153067)","lat":46.52400207519531,"num":7,"y":537265.0,"x":152849.953125,"label":"Avenue de Morges 7 &lt;b&gt;1004 Lausanne&lt;/b&gt;"}},{"id":2171572,"weight":1,"attrs":{"origin":"address","geom_quadindex":"020333330122213010001","zoomlevel":10,"featureId":"884156_0","lon":6.621262073516846,"detail":"avenue de morges 8 1004 lausanne 5586 lausanne ch vd","rank":7,"geom_st_box2d":"BOX(537283.400088663 152900.009828126,537283.400088663 152900.009828126)","lat":46.52445602416992,"num":8,"y":537283.375,"x":152900.015625,"label":"Avenue de Morges 8 &lt;b&gt;1004 Lausanne&lt;/b&gt;"}},{"id":2171573,"weight":1,"attrs":{"origin":"address","geom_quadindex":"020333330122221133133","zoomlevel":10,"featureId":"884270_0","lon":6.620777606964111,"detail":"avenue de morges 9 1004 lausanne 5586 lausanne ch vd","rank":7,"geom_st_box2d":"BOX(537245.820230803 152858.599642837,537245.820230803 152858.599642837)","lat":46.524078369140625,"num":9,"y":537245.8125,"x":152858.59375,"label":"Avenue de Morges 9 &lt;b&gt;1004 Lausanne&lt;/b&gt;"}},{"id":2171575,"weight":1,"attrs":{"origin":"address","geom_quadindex":"020333330122221013133","zoomlevel":10,"featureId":"884274_0","lon":6.62058687210083,"detail":"avenue de morges 11 1004 lausanne 5586 lausanne ch vd","rank":7,"geom_st_box2d":"BOX(537231.250299622 152865.95024604,537231.250299622 152865.95024604)","lat":46.52414321899414,"num":11,"y":537231.25,"x":152865.953125,"label":"Avenue de Morges 11 &lt;b&gt;1004 Lausanne&lt;/b&gt;"}},{"id":2171576,"weight":1,"attrs":{"origin":"address","geom_quadindex":"020333330122220332100","zoomlevel":10,"featureId":"884275_0","lon":6.620334625244141,"detail":"avenue de morges 11b 1004 lausanne 5586 lausanne ch vd","rank":7,"geom_st_box2d":"BOX(537211.690410356 152845.210126986,537211.690410356 152845.210126986)","lat":46.523956298828125,"num":11,"y":537211.6875,"x":152845.203125,"label":"Avenue de Morges 11b &lt;b&gt;1004 Lausanne&lt;/b&gt;"}},{"id":2171577,"weight":1,"attrs":{"origin":"address","geom_quadindex":"020333330122202303231","zoomlevel":10,"featureId":"884276_0","lon":6.620272159576416,"detail":"avenue de morges 13 1004 lausanne 5586 lausanne ch vd","rank":7,"geom_st_box2d":"BOX(537207.230399807 152879.069582325,537207.230399807 152879.069582325)","lat":46.52425765991211,"num":13,"y":537207.25,"x":152879.0625,"label":"Avenue de Morges 13 &lt;b&gt;1004 Lausanne&lt;/b&gt;"}},{"id":2171578,"weight":1,"attrs":{"origin":"address","geom_quadindex":"020333330033313131110","zoomlevel":10,"featureId":"884277_0","lon":6.620007038116455,"detail":"avenue de morges 15 1004 lausanne 5586 lausanne ch vd","rank":7,"geom_st_box2d":"BOX(537187.040467315 152892.599995372,537187.040467315 152892.599995372)","lat":46.52437973022461,"num":15,"y":537187.0625,"x":152892.59375,"label":"Avenue de Morges 15 &lt;b&gt;1004 Lausanne&lt;/b&gt;"}},{"id":2171579,"weight":1,"attrs":{"origin":"address","geom_quadindex":"020333330122201031321","zoomlevel":10,"featureId":"884158_0","lon":6.620570182800293,"detail":"avenue de morges 16 1004 lausanne 5586 lausanne ch vd","rank":7,"geom_st_box2d":"BOX(537230.530281497 152919.170508954,537230.530281497 152919.170508954)","lat":46.52462387084961,"num":16,"y":537230.5,"x":152919.171875,"label":"Avenue de Morges 16 &lt;b&gt;1004 Lausanne&lt;/b&gt;"}},{"id":2171580,"weight":1,"attrs":{"origin":"address","geom_quadindex":"020333330033310333111","zoomlevel":10,"featureId":"884278_0","lon":6.619626522064209,"detail":"avenue de morges 17 1004 lausanne 5586 lausanne ch vd","rank":7,"geom_st_box2d":"BOX(537157.957558638 152903.806265261,537157.957558638 152903.806265261)","lat":46.52447509765625,"num":17,"y":537157.9375,"x":152903.8125,"label":"Avenue de Morges 17 &lt;b&gt;1004 Lausanne&lt;/b&gt;"}},{"id":2171581,"weight":1,"attrs":{"origin":"address","geom_quadindex":"020333330122022333230","zoomlevel":10,"featureId":"884159_0","lon":6.62035608291626,"detail":"avenue de morges 18 1004 lausanne 5586 lausanne ch vd","rank":7,"geom_st_box2d":"BOX(537214.23032567 152930.530032337,537214.23032567 152930.530032337)","lat":46.524723052978516,"num":18,"y":537214.25,"x":152930.53125,"label":"Avenue de Morges 18 &lt;b&gt;1004 Lausanne&lt;/b&gt;"}},{"id":2171582,"weight":1,"attrs":{"origin":"address","geom_quadindex":"020333330033310120303","zoomlevel":10,"featureId":"884279_0","lon":6.619471549987793,"detail":"avenue de morges 19 1004 lausanne 5586 lausanne ch vd","rank":7,"geom_st_box2d":"BOX(537146.22056035 152919.739825256,537146.22056035 152919.739825256)","lat":46.524620056152344,"num":19,"y":537146.25,"x":152919.734375,"label":"Avenue de Morges 19 &lt;b&gt;1004 Lausanne&lt;/b&gt;"}},{"id":2171583,"weight":1,"attrs":{"origin":"address","geom_quadindex":"020333330033133122312","zoomlevel":10,"featureId":"884161_0","lon":6.619854927062988,"detail":"avenue de morges 20 1004 lausanne 5586 lausanne ch vd","rank":7,"geom_st_box2d":"BOX(537175.910413475 152945.35007973,537175.910413475 152945.35007973)","lat":46.52485275268555,"num":20,"y":537175.9375,"x":152945.34375,"label":"Avenue de Morges 20 &lt;b&gt;1004 Lausanne&lt;/b&gt;"}},{"id":2171584,"weight":1,"attrs":{"origin":"address","geom_quadindex":"020333330033132223001","zoomlevel":10,"featureId":"884280_0","lon":6.619298458099365,"detail":"avenue de morges 21 1004 lausanne 5586 lausanne ch vd","rank":7,"geom_st_box2d":"BOX(537133.100563698 152933.15039325,537133.100563698 152933.15039325)","lat":46.52473831176758,"num":21,"y":537133.125,"x":152933.15625,"label":"Avenue de Morges 21 &lt;b&gt;1004 Lausanne&lt;/b&gt;"}},{"id":2171585,"weight":1,"attrs":{"origin":"address","geom_quadindex":"020333330033123122312","zoomlevel":10,"featureId":"884281_0","lon":6.619091510772705,"detail":"avenue de morges 23 1004 lausanne 5586 lausanne ch vd","rank":7,"geom_st_box2d":"BOX(537117.340568739 152945.369927287,537117.340568739 152945.369927287)","lat":46.52484893798828,"num":23,"y":537117.3125,"x":152945.375,"label":"Avenue de Morges 23 &lt;b&gt;1004 Lausanne&lt;/b&gt;"}},{"id":2171586,"weight":1,"attrs":{"origin":"address","geom_quadindex":"020333330033130331223","zoomlevel":10,"featureId":"884144_0","lon":6.6195855140686035,"detail":"avenue de morges 24 1004 lausanne 5586 lausanne ch vd","rank":7,"geom_st_box2d":"BOX(537155.440424664 152962.95044935,537155.440424664 152962.95044935)","lat":46.52500915527344,"num":24,"y":537155.4375,"x":152962.953125,"label":"Avenue de Morges 24 &lt;b&gt;1004 Lausanne&lt;/b&gt;"}},{"id":2171587,"weight":1,"attrs":{"origin":"address","geom_quadindex":"020333330033123031302","zoomlevel":10,"featureId":"884282_0","lon":6.6190290451049805,"detail":"avenue de morges 25 1004 lausanne 5586 lausanne ch vd","rank":7,"geom_st_box2d":"BOX(537112.57056864 152948.960788236,537112.57056864 152948.960788236)","lat":46.524879455566406,"num":25,"y":537112.5625,"x":152948.953125,"label":"Avenue de Morges 25 &lt;b&gt;1004 Lausanne&lt;/b&gt;"}},{"id":2171588,"weight":1,"attrs":{"origin":"address","geom_quadindex":"020333330033122312203","zoomlevel":10,"featureId":"280035701_0","lon":6.618775367736816,"detail":"avenue de morges 25a 1004 lausanne 5586 lausanne ch vd","rank":7,"geom_st_box2d":"BOX(537093.018662468 152938.358535785,537093.018662468 152938.358535785)","lat":46.5247802734375,"num":25,"y":537093.0,"x":152938.359375,"label":"Avenue de Morges 25a &lt;b&gt;1004 Lausanne&lt;/b&gt;"}},{"id":2171589,"weight":1,"attrs":{"origin":"address","geom_quadindex":"020333330033130020030","zoomlevel":10,"featureId":"884145_0","lon":6.619251251220703,"detail":"avenue de morges 26 1004 lausanne 5586 lausanne ch vd","rank":7,"geom_st_box2d":"BOX(537129.959427193 152979.970735219,537129.959427193 152979.970735219)","lat":46.5251579284668,"num":26,"y":537129.9375,"x":152979.96875,"label":"Avenue de Morges 26 &lt;b&gt;1004 Lausanne&lt;/b&gt;"}},{"id":2171590,"weight":1,"attrs":{"origin":"address","geom_quadindex":"020333330033120323321","zoomlevel":10,"featureId":"884283_0","lon":6.618747234344482,"detail":"avenue de morges 27 1004 lausanne 5586 lausanne ch vd","rank":7,"geom_st_box2d":"BOX(537091.07957988 152959.620233743,537091.07957988 152959.620233743)","lat":46.52497100830078,"num":27,"y":537091.0625,"x":152959.625,"label":"Avenue de Morges 27 &lt;b&gt;1004 Lausanne&lt;/b&gt;"}},{"id":2171591,"weight":1,"attrs":{"origin":"address","geom_quadindex":"020333330033120022131","zoomlevel":10,"featureId":"884284_0","lon":6.618520736694336,"detail":"avenue de morges 29 1004 lausanne 5586 lausanne ch vd","rank":7,"geom_st_box2d":"BOX(537073.839544353 152975.940696408,537073.839544353 152975.940696408)","lat":46.52511978149414,"num":29,"y":537073.8125,"x":152975.9375,"label":"Avenue de Morges 29 &lt;b&gt;1004 Lausanne&lt;/b&gt;"}},{"id":2171592,"weight":1,"attrs":{"origin":"address","geom_quadindex":"020333330033013231223","zoomlevel":10,"featureId":"884285_0","lon":6.618242263793945,"detail":"avenue de morges 31 1004 lausanne 5586 lausanne ch vd","rank":7,"geom_st_box2d":"BOX(537052.659500536 152992.081089901,537052.659500536 152992.081089901)","lat":46.52526092529297,"num":31,"y":537052.6875,"x":152992.078125,"label":"Avenue de Morges 31 &lt;b&gt;1004 Lausanne&lt;/b&gt;"}},{"id":2171593,"weight":1,"attrs":{"origin":"address","geom_quadindex":"020333330033030323220","zoomlevel":10,"featureId":"884286_0","lon":6.617952346801758,"detail":"avenue de morges 31a 1004 lausanne 5586 lausanne ch vd","rank":7,"geom_st_box2d":"BOX(537030.089720926 152959.70003946,537030.089720926 152959.70003946)","lat":46.524967193603516,"num":31,"y":537030.0625,"x":152959.703125,"label":"Avenue de Morges 31a &lt;b&gt;1004 Lausanne&lt;/b&gt;"}},{"id":2171594,"weight":1,"attrs":{"origin":"address","geom_quadindex":"020333330033032113301","zoomlevel":10,"featureId":"884288_0","lon":6.618081569671631,"detail":"avenue de morges 31b 1004 lausanne 5586 lausanne ch vd","rank":7,"geom_st_box2d":"BOX(537039.909733956 152953.18030973,537039.909733956 152953.18030973)","lat":46.52490997314453,"num":31,"y":537039.9375,"x":152953.1875,"label":"Avenue de Morges 31b &lt;b&gt;1004 Lausanne&lt;/b&gt;"}},{"id":2171595,"weight":1,"attrs":{"origin":"address","geom_quadindex":"020333330033102332120","zoomlevel":10,"featureId":"884143_0","lon":6.618784427642822,"detail":"avenue de morges 32 1004 lausanne 5586 lausanne ch vd","rank":7,"geom_st_box2d":"BOX(537094.229445063 152990.910906507,537094.229445063 152990.910906507)","lat":46.52525329589844,"num":32,"y":537094.25,"x":152990.90625,"label":"Avenue de Morges 32 &lt;b&gt;1004 Lausanne&lt;/b&gt;"}},{"id":2171596,"weight":1,"attrs":{"origin":"address","geom_quadindex":"020333330033012013203","zoomlevel":10,"featureId":"884287_0","lon":6.617859840393066,"detail":"avenue de morges 33 1004 lausanne 5586 lausanne ch vd","rank":7,"geom_st_box2d":"BOX(537023.519429331 153011.170301598,537023.519429331 153011.170301598)","lat":46.525428771972656,"num":33,"y":537023.5,"x":153011.171875,"label":"Avenue de Morges 33 &lt;b&gt;1004 Lausanne&lt;/b&gt;"}},{"id":2171597,"weight":1,"attrs":{"origin":"address","geom_quadindex":"020333330033021030333","zoomlevel":10,"featureId":"884289_0","lon":6.617472171783447,"detail":"avenue de morges 33bis 1004 lausanne 5586 lausanne ch vd","rank":7,"geom_st_box2d":"BOX(536993.40968629 152977.561114523,536993.40968629 152977.561114523)","lat":46.525123596191406,"num":33,"y":536993.4375,"x":152977.5625,"label":"Avenue de Morges 33bis &lt;b&gt;1004 Lausanne&lt;/b&gt;"}},{"id":2171598,"weight":1,"attrs":{"origin":"address","geom_quadindex":"020333330033102302230","zoomlevel":10,"featureId":"884142_0","lon":6.61867618560791,"detail":"avenue de morges 34 1004 lausanne 5586 lausanne ch vd","rank":7,"geom_st_box2d":"BOX(537085.989434711 152996.130682966,537085.989434711 152996.130682966)","lat":46.525299072265625,"num":34,"y":537086.0,"x":152996.125,"label":"Avenue de Morges 34 &lt;b&gt;1004 Lausanne&lt;/b&gt;"}},{"id":2171599,"weight":1,"attrs":{"origin":"address","geom_quadindex":"020333330033010220300","zoomlevel":10,"featureId":"2119173_0","lon":6.617730617523193,"detail":"avenue de morges 35 1004 lausanne 5586 lausanne ch vd","rank":7,"geom_st_box2d":"BOX(537013.709364829 153023.030974421,537013.709364829 153023.030974421)","lat":46.525535583496094,"num":35,"y":537013.6875,"x":153023.03125,"label":"Avenue de Morges 35 &lt;b&gt;1004 Lausanne&lt;/b&gt;"}},{"id":2171600,"weight":1,"attrs":{"origin":"address","geom_quadindex":"020333330033003120011","zoomlevel":10,"featureId":"884292_0","lon":6.617537498474121,"detail":"avenue de morges 35b 1004 lausanne 5586 lausanne ch vd","rank":7,"geom_st_box2d":"BOX(536998.749461803 153009.920841909,536998.749461803 153009.920841909)","lat":46.52541732788086,"num":35,"y":536998.75,"x":153009.921875,"label":"Avenue de Morges 35b &lt;b&gt;1004 Lausanne&lt;/b&gt;"}},{"id":2171601,"weight":1,"attrs":{"origin":"address","geom_quadindex":"020333330033102210001","zoomlevel":10,"featureId":"884141_0","lon":6.618574619293213,"detail":"avenue de morges 36 1004 lausanne 5586 lausanne ch vd","rank":7,"geom_st_box2d":"BOX(537078.259414838 153002.820451869,537078.259414838 153002.820451869)","lat":46.525360107421875,"num":36,"y":537078.25,"x":153002.828125,"label":"Avenue de Morges 36 &lt;b&gt;1004 Lausanne&lt;/b&gt;"}},{"id":2171602,"weight":1,"attrs":{"origin":"address","geom_quadindex":"020333330033011330323","zoomlevel":10,"featureId":"884140_0","lon":6.618406295776367,"detail":"avenue de morges 38 1004 lausanne 5586 lausanne ch vd","rank":7,"geom_st_box2d":"BOX(537065.559338108 153021.650978562,537065.559338108 153021.650978562)","lat":46.52552795410156,"num":38,"y":537065.5625,"x":153021.65625,"label":"Avenue de Morges 38 &lt;b&gt;1004 Lausanne&lt;/b&gt;"}},{"id":2171603,"weight":1,"attrs":{"origin":"address","geom_quadindex":"020333330033001001222","zoomlevel":10,"featureId":"884290_0","lon":6.617372035980225,"detail":"avenue de morges 39 1004 lausanne 5586 lausanne ch vd","rank":7,"geom_st_box2d":"BOX(536986.428240685 153043.431219755,536986.428240685 153043.431219755)","lat":46.525718688964844,"num":39,"y":536986.4375,"x":153043.4375,"label":"Avenue de Morges 39 &lt;b&gt;1004 Lausanne&lt;/b&gt;"}},{"id":2171604,"weight":1,"attrs":{"origin":"address","geom_quadindex":"020333330033011300101","zoomlevel":10,"featureId":"884139_0","lon":6.618309497833252,"detail":"avenue de morges 40 1004 lausanne 5586 lausanne ch vd","rank":7,"geom_st_box2d":"BOX(537058.229290761 153031.970713858,537058.229290761 153031.970713858)","lat":46.52561950683594,"num":40,"y":537058.25,"x":153031.96875,"label":"Avenue de Morges 40 &lt;b&gt;1004 Lausanne&lt;/b&gt;"}},{"id":2171749,"weight":1,"attrs":{"origin":"address","geom_quadindex":"020333330033002323010","zoomlevel":10,"featureId":"884291_0","lon":6.61720085144043,"detail":"avenue de morges 41 1004 lausanne 5586 lausanne ch vd","rank":7,"geom_st_box2d":"BOX(536972.729622822 152991.57055282,536972.729622822 152991.57055282)","lat":46.52524948120117,"num":41,"y":536972.75,"x":152991.578125,"label":"Avenue de Morges 41 &lt;b&gt;1004 Lausanne&lt;/b&gt;"}},{"id":2171750,"weight":1,"attrs":{"origin":"address","geom_quadindex":"020333330033020201311","zoomlevel":10,"featureId":"884299_0","lon":6.617039680480957,"detail":"avenue de morges 43 1004 lausanne 5586 lausanne ch vd","rank":7,"geom_st_box2d":"BOX(536960.159793522 152971.750534235,536960.159793522 152971.750534235)","lat":46.52507019042969,"num":43,"y":536960.1875,"x":152971.75,"label":"Avenue de Morges 43 &lt;b&gt;1004 Lausanne&lt;/b&gt;"}},{"id":2171751,"weight":1,"attrs":{"origin":"address","geom_quadindex":"020333330031232231201","zoomlevel":10,"featureId":"884146_0","lon":6.617853164672852,"detail":"avenue de morges 44 1004 lausanne 5586 lausanne ch vd","rank":7,"geom_st_box2d":"BOX(537023.428184408 153052.060816162,537023.428184408 153052.060816162)","lat":46.52579879760742,"num":44,"y":537023.4375,"x":153052.0625,"label":"Avenue de Morges 44 &lt;b&gt;1004 Lausanne&lt;/b&gt;"}},{"id":2171752,"weight":1,"attrs":{"origin":"address","geom_quadindex":"020333330030333130101","zoomlevel":10,"featureId":"884210_0","lon":6.616872787475586,"detail":"avenue de morges 45 1004 lausanne 5586 lausanne ch vd","rank":7,"geom_st_box2d":"BOX(536948.378044287 153068.65121878,536948.378044287 153068.65121878)","lat":46.52593994140625,"num":45,"y":536948.375,"x":153068.65625,"label":"Avenue de Morges 45 &lt;b&gt;1004 Lausanne&lt;/b&gt;"}},{"id":2171753,"weight":1,"attrs":{"origin":"address","geom_quadindex":"020333330031223012321","zoomlevel":10,"featureId":"884147_0","lon":6.61744499206543,"detail":"avenue de morges 46 1004 lausanne 5586 lausanne ch vd","rank":7,"geom_st_box2d":"BOX(536992.298060258 153069.721026516,536992.298060258 153069.721026516)","lat":46.52595520019531,"num":46,"y":536992.3125,"x":153069.71875,"label":"Avenue de Morges 46 &lt;b&gt;1004 Lausanne&lt;/b&gt;"}},{"id":2171754,"weight":1,"attrs":{"origin":"address","geom_quadindex":"020333330030333103211","zoomlevel":10,"featureId":"884214_0","lon":6.616811275482178,"detail":"avenue de morges 47 1004 lausanne 5586 lausanne ch vd","rank":7,"geom_st_box2d":"BOX(536943.688027954 153070.361112108,536943.688027954 153070.361112108)","lat":46.52595520019531,"num":47,"y":536943.6875,"x":153070.359375,"label":"Avenue de Morges 47 &lt;b&gt;1004 Lausanne&lt;/b&gt;"}},{"id":2171755,"weight":1,"attrs":{"origin":"address","geom_quadindex":"020333330031221030231","zoomlevel":10,"featureId":"300000781_1","lon":6.617430210113525,"detail":"avenue de morges 48 1004 lausanne 5586 lausanne ch vd","rank":7,"geom_st_box2d":"BOX(536991.407885328 153095.101716662,536991.407885328 153095.101716662)","lat":46.526180267333984,"num":48,"y":536991.4375,"x":153095.109375,"label":"Avenue de Morges 48 &lt;b&gt;1004 Lausanne&lt;/b&gt;"}},{"id":2171756,"weight":1,"attrs":{"origin":"address","geom_quadindex":"020333330030333011323","zoomlevel":10,"featureId":"884213_0","lon":6.616729259490967,"detail":"avenue de morges 49 1004 lausanne 5586 lausanne ch vd","rank":7,"geom_st_box2d":"BOX(536937.408005015 153072.700968914,536937.408005015 153072.700968914)","lat":46.52597427368164,"num":49,"y":536937.4375,"x":153072.703125,"label":"Avenue de Morges 49 &lt;b&gt;1004 Lausanne&lt;/b&gt;"}},{"id":2171757,"weight":1,"attrs":{"origin":"address","geom_quadindex":"020333330030333010033","zoomlevel":10,"featureId":"884200_0","lon":6.616669178009033,"detail":"avenue de morges 51 1004 lausanne 5586 lausanne ch vd","rank":7,"geom_st_box2d":"BOX(536932.817988105 153074.370864849,536932.817988105 153074.370864849)","lat":46.5259895324707,"num":51,"y":536932.8125,"x":153074.375,"label":"Avenue de Morges 51 &lt;b&gt;1004 Lausanne&lt;/b&gt;"}},{"id":2171758,"weight":1,"attrs":{"origin":"address","geom_quadindex":"020333330030331222330","zoomlevel":10,"featureId":"884201_0","lon":6.616588592529297,"detail":"avenue de morges 53 1004 lausanne 5586 lausanne ch vd","rank":7,"geom_st_box2d":"BOX(536926.667964455 153076.651725141,536926.667964455 153076.651725141)","lat":46.52600860595703,"num":53,"y":536926.6875,"x":153076.65625,"label":"Avenue de Morges 53 &lt;b&gt;1004 Lausanne&lt;/b&gt;"}},{"id":2171759,"weight":1,"attrs":{"origin":"address","geom_quadindex":"020333330030330333033","zoomlevel":10,"featureId":"884212_0","lon":6.616527557373047,"detail":"avenue de morges 55 1004 lausanne 5586 lausanne ch vd","rank":7,"geom_st_box2d":"BOX(536921.997946374 153078.341619665,536921.997946374 153078.341619665)","lat":46.526023864746094,"num":55,"y":536922.0,"x":153078.34375,"label":"Avenue de Morges 55 &lt;b&gt;1004 Lausanne&lt;/b&gt;"}},{"id":2171760,"weight":1,"attrs":{"origin":"address","geom_quadindex":"020333330030201212232","zoomlevel":10,"featureId":"280000442_0","lon":6.614362716674805,"detail":"avenue de morges 56 1004 lausanne 5586 lausanne ch vd","rank":7,"geom_st_box2d":"BOX(536756.562689961 153142.314270876,536756.562689961 153142.314270876)","lat":46.52658462524414,"num":56,"y":536756.5625,"x":153142.3125,"label":"Avenue de Morges 56 &lt;b&gt;1004 Lausanne&lt;/b&gt;"}},{"id":2171761,"weight":1,"attrs":{"origin":"address","geom_quadindex":"020333330030330321330","zoomlevel":10,"featureId":"884202_0","lon":6.6164469718933105,"detail":"avenue de morges 57 1004 lausanne 5586 lausanne ch vd","rank":7,"geom_st_box2d":"BOX(536915.817921433 153080.621479812,536915.817921433 153080.621479812)","lat":46.52604293823242,"num":57,"y":536915.8125,"x":153080.625,"label":"Avenue de Morges 57 &lt;b&gt;1004 Lausanne&lt;/b&gt;"}},{"id":2171762,"weight":1,"attrs":{"origin":"address","geom_quadindex":"020333330021313032001","zoomlevel":10,"featureId":"280100963_0","lon":6.6135969161987305,"detail":"avenue de morges 58 1004 lausanne 5586 lausanne ch vd","rank":7,"geom_st_box2d":"BOX(536697.598581114 153123.452612125,536697.598581114 153123.452612125)","lat":46.52640914916992,"num":58,"y":536697.625,"x":153123.453125,"label":"Avenue de Morges 58 &lt;b&gt;1004 Lausanne&lt;/b&gt;"}}]}</v>
      </c>
      <c r="M396" s="2" t="str">
        <f t="shared" si="57"/>
        <v>537254.0625</v>
      </c>
      <c r="N396" s="2" t="str">
        <f t="shared" si="58"/>
        <v>152896.28125</v>
      </c>
      <c r="O396" s="2" t="str">
        <f t="shared" si="59"/>
        <v>6.620880126953125</v>
      </c>
      <c r="P396" s="2" t="str">
        <f t="shared" si="60"/>
        <v>46.524417877197266</v>
      </c>
      <c r="Q396" s="8" t="str">
        <f t="shared" si="61"/>
        <v>Karte</v>
      </c>
      <c r="R396" s="2" t="str">
        <f t="shared" si="62"/>
        <v>uU mehrere Adressen</v>
      </c>
    </row>
    <row r="397" spans="1:18" x14ac:dyDescent="0.2">
      <c r="A397" s="3" t="s">
        <v>1573</v>
      </c>
      <c r="B397" s="3" t="s">
        <v>1574</v>
      </c>
      <c r="C397" s="3" t="s">
        <v>20</v>
      </c>
      <c r="D397" s="3" t="s">
        <v>21</v>
      </c>
      <c r="E397" s="3" t="s">
        <v>1575</v>
      </c>
      <c r="F397" s="3" t="s">
        <v>453</v>
      </c>
      <c r="G397" s="3" t="s">
        <v>1576</v>
      </c>
      <c r="H397" s="3" t="s">
        <v>1577</v>
      </c>
      <c r="I397" s="3" t="s">
        <v>92</v>
      </c>
      <c r="J397" s="3" t="s">
        <v>27</v>
      </c>
      <c r="K397" s="1" t="str">
        <f t="shared" si="55"/>
        <v>Reinacherstrasse 28 Münchenstein</v>
      </c>
      <c r="L397" s="2" t="str">
        <f t="shared" si="56"/>
        <v>{"results":[{"id":812809,"weight":4,"attrs":{"origin":"address","geom_quadindex":"021100132103011320331","zoomlevel":10,"featureId":"2349924_0","lon":7.604982376098633,"detail":"reinacherstrasse 28 4142 muenchenstein 2769 muenchenstein ch bl","rank":7,"geom_st_box2d":"BOX(612527.819909937 264115.440877735,612527.819909937 264115.440877735)","lat":47.52766036987305,"num":28,"y":612527.8125,"x":264115.4375,"label":"Reinacherstrasse 28 &lt;b&gt;4142 M\u00fcnchenstein&lt;/b&gt;"}}]}</v>
      </c>
      <c r="M397" s="2" t="str">
        <f t="shared" si="57"/>
        <v>612527.8125</v>
      </c>
      <c r="N397" s="2" t="str">
        <f t="shared" si="58"/>
        <v>264115.4375</v>
      </c>
      <c r="O397" s="2" t="str">
        <f t="shared" si="59"/>
        <v>7.604982376098633</v>
      </c>
      <c r="P397" s="2" t="str">
        <f t="shared" si="60"/>
        <v>47.52766036987305</v>
      </c>
      <c r="Q397" s="8" t="str">
        <f t="shared" si="61"/>
        <v>Karte</v>
      </c>
      <c r="R397" s="2" t="str">
        <f t="shared" si="62"/>
        <v/>
      </c>
    </row>
    <row r="398" spans="1:18" x14ac:dyDescent="0.2">
      <c r="A398" s="3" t="s">
        <v>1578</v>
      </c>
      <c r="B398" s="3" t="s">
        <v>1579</v>
      </c>
      <c r="C398" s="3" t="s">
        <v>20</v>
      </c>
      <c r="D398" s="3" t="s">
        <v>21</v>
      </c>
      <c r="E398" s="3" t="s">
        <v>1580</v>
      </c>
      <c r="F398" s="3" t="s">
        <v>1104</v>
      </c>
      <c r="G398" s="3" t="s">
        <v>90</v>
      </c>
      <c r="H398" s="3" t="s">
        <v>91</v>
      </c>
      <c r="I398" s="3" t="s">
        <v>92</v>
      </c>
      <c r="J398" s="3" t="s">
        <v>27</v>
      </c>
      <c r="K398" s="1" t="str">
        <f t="shared" si="55"/>
        <v>Hammerstrasse 35 Liestal</v>
      </c>
      <c r="L398" s="2" t="str">
        <f t="shared" si="56"/>
        <v>{"results":[{"id":1160100,"weight":4,"attrs":{"origin":"address","geom_quadindex":"021101211320022010022","zoomlevel":10,"featureId":"2356334_0","lon":7.724900245666504,"detail":"hammerstrasse 35 4410 liestal 2829 liestal ch bl","rank":7,"geom_st_box2d":"BOX(621569.951102771 261004.044988876,621569.951102771 261004.044988876)","lat":47.49944305419922,"num":35,"y":621569.9375,"x":261004.046875,"label":"Hammerstrasse 35 &lt;b&gt;4410 Liestal&lt;/b&gt;"}},{"id":1160101,"weight":2,"attrs":{"origin":"address","geom_quadindex":"021101211320022032211","zoomlevel":10,"featureId":"245015510_0","lon":7.72491979598999,"detail":"hammerstrasse 35a 4410 liestal 2829 liestal ch bl","rank":7,"geom_st_box2d":"BOX(621571.454257303 260992.744000018,621571.454257303 260992.744000018)","lat":47.49934005737305,"num":35,"y":621571.4375,"x":260992.75,"label":"Hammerstrasse 35a &lt;b&gt;4410 Liestal&lt;/b&gt;"}}]}</v>
      </c>
      <c r="M398" s="2" t="str">
        <f t="shared" si="57"/>
        <v>621569.9375</v>
      </c>
      <c r="N398" s="2" t="str">
        <f t="shared" si="58"/>
        <v>261004.046875</v>
      </c>
      <c r="O398" s="2" t="str">
        <f t="shared" si="59"/>
        <v>7.724900245666504</v>
      </c>
      <c r="P398" s="2" t="str">
        <f t="shared" si="60"/>
        <v>47.49944305419922</v>
      </c>
      <c r="Q398" s="8" t="str">
        <f t="shared" si="61"/>
        <v>Karte</v>
      </c>
      <c r="R398" s="2" t="str">
        <f t="shared" si="62"/>
        <v>uU mehrere Adressen</v>
      </c>
    </row>
    <row r="399" spans="1:18" x14ac:dyDescent="0.2">
      <c r="A399" s="3" t="s">
        <v>1581</v>
      </c>
      <c r="B399" s="3" t="s">
        <v>1582</v>
      </c>
      <c r="C399" s="3" t="s">
        <v>292</v>
      </c>
      <c r="D399" s="3" t="s">
        <v>21</v>
      </c>
      <c r="E399" s="3" t="s">
        <v>1583</v>
      </c>
      <c r="F399" s="3" t="s">
        <v>108</v>
      </c>
      <c r="G399" s="3" t="s">
        <v>1584</v>
      </c>
      <c r="H399" s="3" t="s">
        <v>1585</v>
      </c>
      <c r="I399" s="3" t="s">
        <v>92</v>
      </c>
      <c r="J399" s="3" t="s">
        <v>27</v>
      </c>
      <c r="K399" s="1" t="str">
        <f t="shared" si="55"/>
        <v>Kriegackerstrasse 100 Muttenz</v>
      </c>
      <c r="L399" s="2" t="str">
        <f t="shared" si="56"/>
        <v>{"results":[{"id":851508,"weight":4,"attrs":{"origin":"address","geom_quadindex":"021100131312123120133","zoomlevel":10,"featureId":"245057003_0","lon":7.633798122406006,"detail":"kriegackerstrasse 100 4132 muttenz 2770 muttenz ch bl","rank":7,"geom_st_box2d":"BOX(614695.679864342 264981.489176187,614695.679864342 264981.489176187)","lat":47.535404205322266,"num":100,"y":614695.6875,"x":264981.5,"label":"Kriegackerstrasse 100 &lt;b&gt;4132 Muttenz&lt;/b&gt;"}}]}</v>
      </c>
      <c r="M399" s="2" t="str">
        <f t="shared" si="57"/>
        <v>614695.6875</v>
      </c>
      <c r="N399" s="2" t="str">
        <f t="shared" si="58"/>
        <v>264981.5</v>
      </c>
      <c r="O399" s="2" t="str">
        <f t="shared" si="59"/>
        <v>7.633798122406006</v>
      </c>
      <c r="P399" s="2" t="str">
        <f t="shared" si="60"/>
        <v>47.535404205322266</v>
      </c>
      <c r="Q399" s="8" t="str">
        <f t="shared" si="61"/>
        <v>Karte</v>
      </c>
      <c r="R399" s="2" t="str">
        <f t="shared" si="62"/>
        <v/>
      </c>
    </row>
    <row r="400" spans="1:18" x14ac:dyDescent="0.2">
      <c r="A400" s="3" t="s">
        <v>1586</v>
      </c>
      <c r="B400" s="3" t="s">
        <v>1582</v>
      </c>
      <c r="C400" s="3" t="s">
        <v>20</v>
      </c>
      <c r="D400" s="3" t="s">
        <v>21</v>
      </c>
      <c r="E400" s="3" t="s">
        <v>1583</v>
      </c>
      <c r="F400" s="3" t="s">
        <v>108</v>
      </c>
      <c r="G400" s="3" t="s">
        <v>1584</v>
      </c>
      <c r="H400" s="3" t="s">
        <v>1585</v>
      </c>
      <c r="I400" s="3" t="s">
        <v>92</v>
      </c>
      <c r="J400" s="3" t="s">
        <v>27</v>
      </c>
      <c r="K400" s="1" t="str">
        <f t="shared" si="55"/>
        <v>Kriegackerstrasse 100 Muttenz</v>
      </c>
      <c r="L400" s="2" t="str">
        <f t="shared" si="56"/>
        <v>{"results":[{"id":851508,"weight":4,"attrs":{"origin":"address","geom_quadindex":"021100131312123120133","zoomlevel":10,"featureId":"245057003_0","lon":7.633798122406006,"detail":"kriegackerstrasse 100 4132 muttenz 2770 muttenz ch bl","rank":7,"geom_st_box2d":"BOX(614695.679864342 264981.489176187,614695.679864342 264981.489176187)","lat":47.535404205322266,"num":100,"y":614695.6875,"x":264981.5,"label":"Kriegackerstrasse 100 &lt;b&gt;4132 Muttenz&lt;/b&gt;"}}]}</v>
      </c>
      <c r="M400" s="2" t="str">
        <f t="shared" si="57"/>
        <v>614695.6875</v>
      </c>
      <c r="N400" s="2" t="str">
        <f t="shared" si="58"/>
        <v>264981.5</v>
      </c>
      <c r="O400" s="2" t="str">
        <f t="shared" si="59"/>
        <v>7.633798122406006</v>
      </c>
      <c r="P400" s="2" t="str">
        <f t="shared" si="60"/>
        <v>47.535404205322266</v>
      </c>
      <c r="Q400" s="8" t="str">
        <f t="shared" si="61"/>
        <v>Karte</v>
      </c>
      <c r="R400" s="2" t="str">
        <f t="shared" si="62"/>
        <v/>
      </c>
    </row>
    <row r="401" spans="1:18" x14ac:dyDescent="0.2">
      <c r="A401" s="3" t="s">
        <v>1587</v>
      </c>
      <c r="B401" s="3" t="s">
        <v>1588</v>
      </c>
      <c r="C401" s="3" t="s">
        <v>20</v>
      </c>
      <c r="D401" s="3" t="s">
        <v>21</v>
      </c>
      <c r="E401" s="3" t="s">
        <v>1589</v>
      </c>
      <c r="F401" s="3" t="s">
        <v>759</v>
      </c>
      <c r="G401" s="3" t="s">
        <v>850</v>
      </c>
      <c r="H401" s="3" t="s">
        <v>84</v>
      </c>
      <c r="I401" s="3" t="s">
        <v>85</v>
      </c>
      <c r="J401" s="3" t="s">
        <v>27</v>
      </c>
      <c r="K401" s="1" t="str">
        <f t="shared" si="55"/>
        <v>Toblerstrasse 51 Zürich</v>
      </c>
      <c r="L401" s="2" t="str">
        <f t="shared" si="56"/>
        <v>{"results":[{"id":248692,"weight":4,"attrs":{"origin":"address","geom_quadindex":"030003123200013030032","zoomlevel":10,"featureId":"3169928_0","lon":8.557256698608398,"detail":"toblerstrasse 51 8044 zuerich 261 zuerich ch zh","rank":7,"geom_st_box2d":"BOX(684471.258416484 248399.309317916,684471.258416484 248399.309317916)","lat":47.38100814819336,"num":51,"y":684471.25,"x":248399.3125,"label":"Toblerstrasse 51 &lt;b&gt;8044 Z\u00fcrich&lt;/b&gt;"}}]}</v>
      </c>
      <c r="M401" s="2" t="str">
        <f t="shared" si="57"/>
        <v>684471.25</v>
      </c>
      <c r="N401" s="2" t="str">
        <f t="shared" si="58"/>
        <v>248399.3125</v>
      </c>
      <c r="O401" s="2" t="str">
        <f t="shared" si="59"/>
        <v>8.557256698608398</v>
      </c>
      <c r="P401" s="2" t="str">
        <f t="shared" si="60"/>
        <v>47.38100814819336</v>
      </c>
      <c r="Q401" s="8" t="str">
        <f t="shared" si="61"/>
        <v>Karte</v>
      </c>
      <c r="R401" s="2" t="str">
        <f t="shared" si="62"/>
        <v/>
      </c>
    </row>
    <row r="402" spans="1:18" x14ac:dyDescent="0.2">
      <c r="A402" s="3" t="s">
        <v>1590</v>
      </c>
      <c r="B402" s="3" t="s">
        <v>1591</v>
      </c>
      <c r="C402" s="3" t="s">
        <v>20</v>
      </c>
      <c r="D402" s="3" t="s">
        <v>21</v>
      </c>
      <c r="E402" s="3" t="s">
        <v>1592</v>
      </c>
      <c r="F402" s="3" t="s">
        <v>74</v>
      </c>
      <c r="G402" s="3" t="s">
        <v>1593</v>
      </c>
      <c r="H402" s="3" t="s">
        <v>146</v>
      </c>
      <c r="I402" s="3" t="s">
        <v>147</v>
      </c>
      <c r="J402" s="3" t="s">
        <v>27</v>
      </c>
      <c r="K402" s="1" t="str">
        <f t="shared" si="55"/>
        <v>Rietstrasse 30 Schaffhausen</v>
      </c>
      <c r="L402" s="2" t="str">
        <f t="shared" si="56"/>
        <v>{"results":[{"id":1663329,"weight":4,"attrs":{"origin":"address","geom_quadindex":"012223111211100010022","zoomlevel":10,"featureId":"2029603_1","lon":8.623730659484863,"detail":"rietstrasse 30 8200 schaffhausen 2939 schaffhausen ch sh","rank":7,"geom_st_box2d":"BOX(688952.761840721 284061.110874498,688952.761840721 284061.110874498)","lat":47.701114654541016,"num":30,"y":688952.75,"x":284061.125,"label":"Rietstrasse 30 &lt;b&gt;8200 Schaffhausen&lt;/b&gt;"}},{"id":1614727,"weight":4,"attrs":{"origin":"address","geom_quadindex":"012230222230000223021","zoomlevel":10,"featureId":"1612720_0","lon":8.64426326751709,"detail":"bocksrietstrasse 30 8200 schaffhausen 2939 schaffhausen ch sh","rank":7,"geom_st_box2d":"BOX(690472.978585425 285442.057618323,690472.978585425 285442.057618323)","lat":47.71332550048828,"num":30,"y":690473.0,"x":285442.0625,"label":"Bocksrietstrasse 30 &lt;b&gt;8200 Schaffhausen&lt;/b&gt;"}}]}</v>
      </c>
      <c r="M402" s="2" t="str">
        <f t="shared" si="57"/>
        <v>688952.75</v>
      </c>
      <c r="N402" s="2" t="str">
        <f t="shared" si="58"/>
        <v>284061.125</v>
      </c>
      <c r="O402" s="2" t="str">
        <f t="shared" si="59"/>
        <v>8.623730659484863</v>
      </c>
      <c r="P402" s="2" t="str">
        <f t="shared" si="60"/>
        <v>47.701114654541016</v>
      </c>
      <c r="Q402" s="8" t="str">
        <f t="shared" si="61"/>
        <v>Karte</v>
      </c>
      <c r="R402" s="2" t="str">
        <f t="shared" si="62"/>
        <v>uU mehrere Adressen</v>
      </c>
    </row>
    <row r="403" spans="1:18" x14ac:dyDescent="0.2">
      <c r="A403" s="3" t="s">
        <v>1594</v>
      </c>
      <c r="B403" s="3" t="s">
        <v>768</v>
      </c>
      <c r="C403" s="3" t="s">
        <v>80</v>
      </c>
      <c r="D403" s="3" t="s">
        <v>21</v>
      </c>
      <c r="E403" s="3" t="s">
        <v>769</v>
      </c>
      <c r="F403" s="3" t="s">
        <v>40</v>
      </c>
      <c r="G403" s="3" t="s">
        <v>770</v>
      </c>
      <c r="H403" s="3" t="s">
        <v>771</v>
      </c>
      <c r="I403" s="3" t="s">
        <v>26</v>
      </c>
      <c r="J403" s="3" t="s">
        <v>27</v>
      </c>
      <c r="K403" s="1" t="str">
        <f t="shared" si="55"/>
        <v>Willigen  Meiringen</v>
      </c>
      <c r="L403" s="2" t="str">
        <f t="shared" si="56"/>
        <v>{"fuzzy":"true","results":[]}</v>
      </c>
      <c r="M403" s="2" t="str">
        <f t="shared" si="57"/>
        <v>Adresse nicht eindeutig</v>
      </c>
      <c r="N403" s="2" t="str">
        <f t="shared" si="58"/>
        <v xml:space="preserve"> </v>
      </c>
      <c r="O403" s="2" t="str">
        <f t="shared" si="59"/>
        <v xml:space="preserve"> </v>
      </c>
      <c r="P403" s="2" t="str">
        <f t="shared" si="60"/>
        <v xml:space="preserve"> </v>
      </c>
      <c r="Q403" s="8" t="str">
        <f t="shared" si="61"/>
        <v xml:space="preserve"> </v>
      </c>
      <c r="R403" s="2" t="str">
        <f t="shared" si="62"/>
        <v/>
      </c>
    </row>
    <row r="404" spans="1:18" x14ac:dyDescent="0.2">
      <c r="A404" s="3" t="s">
        <v>1595</v>
      </c>
      <c r="B404" s="3" t="s">
        <v>1596</v>
      </c>
      <c r="C404" s="3" t="s">
        <v>255</v>
      </c>
      <c r="D404" s="3" t="s">
        <v>21</v>
      </c>
      <c r="E404" s="3" t="s">
        <v>1597</v>
      </c>
      <c r="F404" s="3" t="s">
        <v>373</v>
      </c>
      <c r="G404" s="3" t="s">
        <v>698</v>
      </c>
      <c r="H404" s="3" t="s">
        <v>699</v>
      </c>
      <c r="I404" s="3" t="s">
        <v>700</v>
      </c>
      <c r="J404" s="3" t="s">
        <v>27</v>
      </c>
      <c r="K404" s="1" t="str">
        <f t="shared" si="55"/>
        <v>Leopoldstrasse 5 Solothurn</v>
      </c>
      <c r="L404" s="2" t="str">
        <f t="shared" si="56"/>
        <v>{"results":[{"id":2104907,"weight":4,"attrs":{"origin":"address","geom_quadindex":"021120231121113302231","zoomlevel":10,"featureId":"1763755_0","lon":7.531261444091797,"detail":"leopoldstrasse 5 4500 solothurn 2601 solothurn ch so","rank":7,"geom_st_box2d":"BOX(607018.19093461 228230.641843063,607018.19093461 228230.641843063)","lat":47.20498275756836,"num":5,"y":607018.1875,"x":228230.640625,"label":"Leopoldstrasse 5 &lt;b&gt;4500 Solothurn&lt;/b&gt;"}}]}</v>
      </c>
      <c r="M404" s="2" t="str">
        <f t="shared" si="57"/>
        <v>607018.1875</v>
      </c>
      <c r="N404" s="2" t="str">
        <f t="shared" si="58"/>
        <v>228230.640625</v>
      </c>
      <c r="O404" s="2" t="str">
        <f t="shared" si="59"/>
        <v>7.531261444091797</v>
      </c>
      <c r="P404" s="2" t="str">
        <f t="shared" si="60"/>
        <v>47.20498275756836</v>
      </c>
      <c r="Q404" s="8" t="str">
        <f t="shared" si="61"/>
        <v>Karte</v>
      </c>
      <c r="R404" s="2" t="str">
        <f t="shared" si="62"/>
        <v/>
      </c>
    </row>
    <row r="405" spans="1:18" x14ac:dyDescent="0.2">
      <c r="A405" s="3" t="s">
        <v>1598</v>
      </c>
      <c r="B405" s="3" t="s">
        <v>1599</v>
      </c>
      <c r="C405" s="3" t="s">
        <v>255</v>
      </c>
      <c r="D405" s="3" t="s">
        <v>21</v>
      </c>
      <c r="E405" s="3" t="s">
        <v>1597</v>
      </c>
      <c r="F405" s="3" t="s">
        <v>373</v>
      </c>
      <c r="G405" s="3" t="s">
        <v>698</v>
      </c>
      <c r="H405" s="3" t="s">
        <v>699</v>
      </c>
      <c r="I405" s="3" t="s">
        <v>700</v>
      </c>
      <c r="J405" s="3" t="s">
        <v>27</v>
      </c>
      <c r="K405" s="1" t="str">
        <f t="shared" si="55"/>
        <v>Leopoldstrasse 5 Solothurn</v>
      </c>
      <c r="L405" s="2" t="str">
        <f t="shared" si="56"/>
        <v>{"results":[{"id":2104907,"weight":4,"attrs":{"origin":"address","geom_quadindex":"021120231121113302231","zoomlevel":10,"featureId":"1763755_0","lon":7.531261444091797,"detail":"leopoldstrasse 5 4500 solothurn 2601 solothurn ch so","rank":7,"geom_st_box2d":"BOX(607018.19093461 228230.641843063,607018.19093461 228230.641843063)","lat":47.20498275756836,"num":5,"y":607018.1875,"x":228230.640625,"label":"Leopoldstrasse 5 &lt;b&gt;4500 Solothurn&lt;/b&gt;"}}]}</v>
      </c>
      <c r="M405" s="2" t="str">
        <f t="shared" si="57"/>
        <v>607018.1875</v>
      </c>
      <c r="N405" s="2" t="str">
        <f t="shared" si="58"/>
        <v>228230.640625</v>
      </c>
      <c r="O405" s="2" t="str">
        <f t="shared" si="59"/>
        <v>7.531261444091797</v>
      </c>
      <c r="P405" s="2" t="str">
        <f t="shared" si="60"/>
        <v>47.20498275756836</v>
      </c>
      <c r="Q405" s="8" t="str">
        <f t="shared" si="61"/>
        <v>Karte</v>
      </c>
      <c r="R405" s="2" t="str">
        <f t="shared" si="62"/>
        <v/>
      </c>
    </row>
    <row r="406" spans="1:18" x14ac:dyDescent="0.2">
      <c r="A406" s="3" t="s">
        <v>1600</v>
      </c>
      <c r="B406" s="3" t="s">
        <v>1601</v>
      </c>
      <c r="C406" s="3" t="s">
        <v>1602</v>
      </c>
      <c r="D406" s="3" t="s">
        <v>21</v>
      </c>
      <c r="E406" s="3" t="s">
        <v>688</v>
      </c>
      <c r="F406" s="3" t="s">
        <v>408</v>
      </c>
      <c r="G406" s="3" t="s">
        <v>24</v>
      </c>
      <c r="H406" s="3" t="s">
        <v>25</v>
      </c>
      <c r="I406" s="3" t="s">
        <v>26</v>
      </c>
      <c r="J406" s="3" t="s">
        <v>27</v>
      </c>
      <c r="K406" s="1" t="str">
        <f t="shared" si="55"/>
        <v>Bahnhofstrasse 39 Biel/Bienne</v>
      </c>
      <c r="L406" s="2" t="str">
        <f t="shared" si="56"/>
        <v>{"results":[{"id":1681252,"weight":6,"attrs":{"origin":"address","geom_quadindex":"021033020021233131031","zoomlevel":10,"featureId":"1755519_0","lon":7.245517253875732,"detail":"bahnhofstrasse 39 2502 biel/bienne 371 biel/bienne ch be","rank":7,"geom_st_box2d":"BOX(585349.621017728 220567.818939211,585349.621017728 220567.818939211)","lat":47.13593292236328,"num":39,"y":585349.625,"x":220567.8125,"label":"Bahnhofstrasse 39 &lt;b&gt;2502 Biel/Bienne&lt;/b&gt;"}}]}</v>
      </c>
      <c r="M406" s="2" t="str">
        <f t="shared" si="57"/>
        <v>585349.625</v>
      </c>
      <c r="N406" s="2" t="str">
        <f t="shared" si="58"/>
        <v>220567.8125</v>
      </c>
      <c r="O406" s="2" t="str">
        <f t="shared" si="59"/>
        <v>7.245517253875732</v>
      </c>
      <c r="P406" s="2" t="str">
        <f t="shared" si="60"/>
        <v>47.13593292236328</v>
      </c>
      <c r="Q406" s="8" t="str">
        <f t="shared" si="61"/>
        <v>Karte</v>
      </c>
      <c r="R406" s="2" t="str">
        <f t="shared" si="62"/>
        <v/>
      </c>
    </row>
    <row r="407" spans="1:18" x14ac:dyDescent="0.2">
      <c r="A407" s="3" t="s">
        <v>1603</v>
      </c>
      <c r="B407" s="3" t="s">
        <v>311</v>
      </c>
      <c r="C407" s="3" t="s">
        <v>1604</v>
      </c>
      <c r="D407" s="3" t="s">
        <v>21</v>
      </c>
      <c r="E407" s="3" t="s">
        <v>313</v>
      </c>
      <c r="F407" s="3" t="s">
        <v>314</v>
      </c>
      <c r="G407" s="3" t="s">
        <v>315</v>
      </c>
      <c r="H407" s="3" t="s">
        <v>316</v>
      </c>
      <c r="I407" s="3" t="s">
        <v>70</v>
      </c>
      <c r="J407" s="3" t="s">
        <v>27</v>
      </c>
      <c r="K407" s="1" t="str">
        <f t="shared" si="55"/>
        <v>Zürcherstrasse 241 Windisch</v>
      </c>
      <c r="L407" s="2" t="str">
        <f t="shared" si="56"/>
        <v>{"fuzzy":"true","results":[]}</v>
      </c>
      <c r="M407" s="2" t="str">
        <f t="shared" si="57"/>
        <v>Adresse nicht eindeutig</v>
      </c>
      <c r="N407" s="2" t="str">
        <f t="shared" si="58"/>
        <v xml:space="preserve"> </v>
      </c>
      <c r="O407" s="2" t="str">
        <f t="shared" si="59"/>
        <v xml:space="preserve"> </v>
      </c>
      <c r="P407" s="2" t="str">
        <f t="shared" si="60"/>
        <v xml:space="preserve"> </v>
      </c>
      <c r="Q407" s="8" t="str">
        <f t="shared" si="61"/>
        <v xml:space="preserve"> </v>
      </c>
      <c r="R407" s="2" t="str">
        <f t="shared" si="62"/>
        <v/>
      </c>
    </row>
    <row r="408" spans="1:18" x14ac:dyDescent="0.2">
      <c r="A408" s="3" t="s">
        <v>1605</v>
      </c>
      <c r="B408" s="3" t="s">
        <v>241</v>
      </c>
      <c r="C408" s="3" t="s">
        <v>288</v>
      </c>
      <c r="D408" s="3" t="s">
        <v>21</v>
      </c>
      <c r="E408" s="3" t="s">
        <v>242</v>
      </c>
      <c r="F408" s="3" t="s">
        <v>243</v>
      </c>
      <c r="G408" s="3" t="s">
        <v>75</v>
      </c>
      <c r="H408" s="3" t="s">
        <v>76</v>
      </c>
      <c r="I408" s="3" t="s">
        <v>77</v>
      </c>
      <c r="J408" s="3" t="s">
        <v>27</v>
      </c>
      <c r="K408" s="1" t="str">
        <f t="shared" si="55"/>
        <v>Wilhelm Klein-Strasse 27 Basel</v>
      </c>
      <c r="L408" s="2" t="str">
        <f t="shared" si="56"/>
        <v>{"results":[{"id":560379,"weight":6,"attrs":{"origin":"address","geom_quadindex":"021100101200133220213","zoomlevel":10,"featureId":"453920_0","lon":7.565964698791504,"detail":"wilhelm klein-strasse 27 4056 basel 2701 basel ch bs","rank":7,"geom_st_box2d":"BOX(609581.666712341 268950.146072485,609581.666712341 268950.146072485)","lat":47.571189880371094,"num":27,"y":609581.6875,"x":268950.15625,"label":"Wilhelm Klein-Strasse 27 &lt;b&gt;4056 Basel&lt;/b&gt;"}},{"id":560380,"weight":6,"attrs":{"origin":"address","geom_quadindex":"021100101201201211332","zoomlevel":10,"featureId":"243058315_0","lon":7.566908359527588,"detail":"wilhelm klein-strasse 27.20 4056 basel 2701 basel ch bs","rank":7,"geom_st_box2d":"BOX(609652.735631426 268927.282226543,609652.735631426 268927.282226543)","lat":47.57098388671875,"num":2720,"y":609652.75,"x":268927.28125,"label":"Wilhelm Klein-Strasse 27.20 &lt;b&gt;4056 Basel&lt;/b&gt;"}},{"id":560381,"weight":6,"attrs":{"origin":"address","geom_quadindex":"021100101201220022231","zoomlevel":10,"featureId":"453919_0","lon":7.5663557052612305,"detail":"wilhelm klein-strasse 27.22 4056 basel 2701 basel ch bs","rank":7,"geom_st_box2d":"BOX(609611.234974425 268872.680754739,609611.234974425 268872.680754739)","lat":47.57049560546875,"num":2722,"y":609611.25,"x":268872.6875,"label":"Wilhelm Klein-Strasse 27.22 &lt;b&gt;4056 Basel&lt;/b&gt;"}},{"id":560382,"weight":6,"attrs":{"origin":"address","geom_quadindex":"021100101022231300333","zoomlevel":10,"featureId":"243053229_0","lon":7.564627170562744,"detail":"wilhelm klein-strasse 27.31 4056 basel 2701 basel ch bs","rank":7,"geom_st_box2d":"BOX(609480.781629848 269102.901391551,609480.781629848 269102.901391551)","lat":47.572566986083984,"num":2731,"y":609480.8125,"x":269102.90625,"label":"Wilhelm Klein-Strasse 27.31 &lt;b&gt;4056 Basel&lt;/b&gt;"}},{"id":560383,"weight":6,"attrs":{"origin":"address","geom_quadindex":"021100101201031103000","zoomlevel":10,"featureId":"243053240_0","lon":7.5677490234375,"detail":"wilhelm klein-strasse 27.42 4056 basel 2701 basel ch bs","rank":7,"geom_st_box2d":"BOX(609715.845147052 268999.945117525,609715.845147052 268999.945117525)","lat":47.57163619995117,"num":2742,"y":609715.875,"x":268999.9375,"label":"Wilhelm Klein-Strasse 27.42 &lt;b&gt;4056 Basel&lt;/b&gt;"}},{"id":560384,"weight":6,"attrs":{"origin":"address","geom_quadindex":"021100100311133231332","zoomlevel":10,"featureId":"243053242_0","lon":7.563016414642334,"detail":"wilhelm klein-strasse 27.44 4056 basel 2701 basel ch bs","rank":7,"geom_st_box2d":"BOX(609359.845135374 268949.120161187,609359.845135374 268949.120161187)","lat":47.57118606567383,"num":2744,"y":609359.875,"x":268949.125,"label":"Wilhelm Klein-Strasse 27.44 &lt;b&gt;4056 Basel&lt;/b&gt;"}},{"id":560378,"weight":1,"attrs":{"origin":"address","geom_quadindex":"021100101203010201210","zoomlevel":10,"featureId":"453924_0","lon":7.567173480987549,"detail":"wilhelm klein-strasse 19 4056 basel 2701 basel ch bs","rank":7,"geom_st_box2d":"BOX(609672.854092075 268811.614877997,609672.854092075 268811.614877997)","lat":47.569942474365234,"num":19,"y":609672.875,"x":268811.625,"label":"Wilhelm Klein-Strasse 19 &lt;b&gt;4056 Basel&lt;/b&gt;"}}]}</v>
      </c>
      <c r="M408" s="2" t="str">
        <f t="shared" si="57"/>
        <v>609581.6875</v>
      </c>
      <c r="N408" s="2" t="str">
        <f t="shared" si="58"/>
        <v>268950.15625</v>
      </c>
      <c r="O408" s="2" t="str">
        <f t="shared" si="59"/>
        <v>7.565964698791504</v>
      </c>
      <c r="P408" s="2" t="str">
        <f t="shared" si="60"/>
        <v>47.571189880371094</v>
      </c>
      <c r="Q408" s="8" t="str">
        <f t="shared" si="61"/>
        <v>Karte</v>
      </c>
      <c r="R408" s="2" t="str">
        <f t="shared" si="62"/>
        <v>uU mehrere Adressen</v>
      </c>
    </row>
    <row r="409" spans="1:18" x14ac:dyDescent="0.2">
      <c r="A409" s="3" t="s">
        <v>1606</v>
      </c>
      <c r="B409" s="3" t="s">
        <v>549</v>
      </c>
      <c r="C409" s="3" t="s">
        <v>1607</v>
      </c>
      <c r="D409" s="3" t="s">
        <v>21</v>
      </c>
      <c r="E409" s="3" t="s">
        <v>620</v>
      </c>
      <c r="F409" s="3" t="s">
        <v>493</v>
      </c>
      <c r="G409" s="3" t="s">
        <v>415</v>
      </c>
      <c r="H409" s="3" t="s">
        <v>84</v>
      </c>
      <c r="I409" s="3" t="s">
        <v>85</v>
      </c>
      <c r="J409" s="3" t="s">
        <v>27</v>
      </c>
      <c r="K409" s="1" t="str">
        <f t="shared" si="55"/>
        <v>Lenggstrasse 31 Zürich</v>
      </c>
      <c r="L409" s="2" t="str">
        <f t="shared" si="56"/>
        <v>{"results":[{"id":104852,"weight":4,"attrs":{"origin":"address","geom_quadindex":"030003303102310131300","zoomlevel":10,"featureId":"160053_0","lon":8.5704927444458,"detail":"lenggstrasse 31 8008 zuerich 261 zuerich ch zh","rank":7,"geom_st_box2d":"BOX(685516.104442324 245264.266369588,685516.104442324 245264.266369588)","lat":47.35268020629883,"num":31,"y":685516.125,"x":245264.265625,"label":"Lenggstrasse 31 &lt;b&gt;8008 Z\u00fcrich&lt;/b&gt;"}},{"id":104853,"weight":2,"attrs":{"origin":"address","geom_quadindex":"030003303102302031011","zoomlevel":10,"featureId":"302009927_0","lon":8.569512367248535,"detail":"lenggstrasse 31a 8008 zuerich 261 zuerich ch zh","rank":7,"geom_st_box2d":"BOX(685442.45643993 245236.623748079,685442.45643993 245236.623748079)","lat":47.352439880371094,"num":31,"y":685442.4375,"x":245236.625,"label":"Lenggstrasse 31a &lt;b&gt;8008 Z\u00fcrich&lt;/b&gt;"}},{"id":104854,"weight":2,"attrs":{"origin":"address","geom_quadindex":"030003303103030321222","zoomlevel":10,"featureId":"302010131_0","lon":8.571928024291992,"detail":"lenggstrasse 31c 8008 zuerich 261 zuerich ch zh","rank":7,"geom_st_box2d":"BOX(685623.929445061 245306.776311179,685623.929445061 245306.776311179)","lat":47.353050231933594,"num":31,"y":685623.9375,"x":245306.78125,"label":"Lenggstrasse 31c &lt;b&gt;8008 Z\u00fcrich&lt;/b&gt;"}},{"id":104855,"weight":2,"attrs":{"origin":"address","geom_quadindex":"030003303103021233231","zoomlevel":10,"featureId":"302010086_0","lon":8.571460723876953,"detail":"lenggstrasse 31e 8008 zuerich 261 zuerich ch zh","rank":7,"geom_st_box2d":"BOX(685588.728360059 245303.377977448,685588.728360059 245303.377977448)","lat":47.353023529052734,"num":31,"y":685588.75,"x":245303.375,"label":"Lenggstrasse 31e &lt;b&gt;8008 Z\u00fcrich&lt;/b&gt;"}},{"id":104856,"weight":2,"attrs":{"origin":"address","geom_quadindex":"030003303102312003011","zoomlevel":10,"featureId":"302024550_0","lon":8.5701904296875,"detail":"lenggstrasse 31f 8008 zuerich 261 zuerich ch zh","rank":7,"geom_st_box2d":"BOX(685493.643566468 245240.180217509,685493.643566468 245240.180217509)","lat":47.35246658325195,"num":31,"y":685493.625,"x":245240.1875,"label":"Lenggstrasse 31f &lt;b&gt;8008 Z\u00fcrich&lt;/b&gt;"}},{"id":104857,"weight":2,"attrs":{"origin":"address","geom_quadindex":"030003303102301201131","zoomlevel":10,"featureId":"302024551_0","lon":8.569830894470215,"detail":"lenggstrasse 31g 8008 zuerich 261 zuerich ch zh","rank":7,"geom_st_box2d":"BOX(685466.185341427 245257.687913809,685466.185341427 245257.687913809)","lat":47.35262680053711,"num":31,"y":685466.1875,"x":245257.6875,"label":"Lenggstrasse 31g &lt;b&gt;8008 Z\u00fcrich&lt;/b&gt;"}},{"id":104858,"weight":2,"attrs":{"origin":"address","geom_quadindex":"030003303102122010323","zoomlevel":10,"featureId":"302024552_0","lon":8.569485664367676,"detail":"lenggstrasse 31h 8008 zuerich 261 zuerich ch zh","rank":7,"geom_st_box2d":"BOX(685439.539918968 245299.491545296,685439.539918968 245299.491545296)","lat":47.35300827026367,"num":31,"y":685439.5625,"x":245299.484375,"label":"Lenggstrasse 31h &lt;b&gt;8008 Z\u00fcrich&lt;/b&gt;"}},{"id":104859,"weight":2,"attrs":{"origin":"address","geom_quadindex":"030003303102121320312","zoomlevel":10,"featureId":"302024553_0","lon":8.569977760314941,"detail":"lenggstrasse 31i 8008 zuerich 261 zuerich ch zh","rank":7,"geom_st_box2d":"BOX(685476.611972417 245307.406882788,685476.611972417 245307.406882788)","lat":47.35307312011719,"num":31,"y":685476.625,"x":245307.40625,"label":"Lenggstrasse 31i &lt;b&gt;8008 Z\u00fcrich&lt;/b&gt;"}},{"id":104860,"weight":2,"attrs":{"origin":"address","geom_quadindex":"030003303102120133110","zoomlevel":10,"featureId":"302024554_0","lon":8.569742202758789,"detail":"lenggstrasse 31k 8008 zuerich 261 zuerich ch zh","rank":7,"geom_st_box2d":"BOX(685458.557804699 245321.019671072,685458.557804699 245321.019671072)","lat":47.35319900512695,"num":31,"y":685458.5625,"x":245321.015625,"label":"Lenggstrasse 31k &lt;b&gt;8008 Z\u00fcrich&lt;/b&gt;"}},{"id":104861,"weight":2,"attrs":{"origin":"address","geom_quadindex":"030003303102013220202","zoomlevel":10,"featureId":"302024555_0","lon":8.568979263305664,"detail":"lenggstrasse 31m 8008 zuerich 261 zuerich ch zh","rank":7,"geom_st_box2d":"BOX(685400.730489583 245336.756059307,685400.730489583 245336.756059307)","lat":47.35334777832031,"num":31,"y":685400.75,"x":245336.75,"label":"Lenggstrasse 31m &lt;b&gt;8008 Z\u00fcrich&lt;/b&gt;"}},{"id":104862,"weight":2,"attrs":{"origin":"address","geom_quadindex":"030003303102102123310","zoomlevel":10,"featureId":"302024556_0","lon":8.569645881652832,"detail":"lenggstrasse 31n 8008 zuerich 261 zuerich ch zh","rank":7,"geom_st_box2d":"BOX(685450.930558426 245348.340522107,685450.930558426 245348.340522107)","lat":47.35344314575195,"num":31,"y":685450.9375,"x":245348.34375,"label":"Lenggstrasse 31n &lt;b&gt;8008 Z\u00fcrich&lt;/b&gt;"}},{"id":104863,"weight":2,"attrs":{"origin":"address","geom_quadindex":"030003303102130303103","zoomlevel":10,"featureId":"302024558_0","lon":8.570409774780273,"detail":"lenggstrasse 31p 8008 zuerich 261 zuerich ch zh","rank":7,"geom_st_box2d":"BOX(685509.146029502 245313.200184055,685509.146029502 245313.200184055)","lat":47.35312271118164,"num":31,"y":685509.125,"x":245313.203125,"label":"Lenggstrasse 31p &lt;b&gt;8008 Z\u00fcrich&lt;/b&gt;"}},{"id":104864,"weight":2,"attrs":{"origin":"address","geom_quadindex":"030003303103200220203","zoomlevel":10,"featureId":"302024559_0","lon":8.570908546447754,"detail":"lenggstrasse 31s 8008 zuerich 261 zuerich ch zh","rank":7,"geom_st_box2d":"BOX(685547.763660097 245249.09670383,685547.763660097 245249.09670383)","lat":47.3525390625,"num":31,"y":685547.75,"x":245249.09375,"label":"Lenggstrasse 31s &lt;b&gt;8008 Z\u00fcrich&lt;/b&gt;"}},{"id":104865,"weight":2,"attrs":{"origin":"address","geom_quadindex":"030003303103022322310","zoomlevel":10,"featureId":"302024560_0","lon":8.571133613586426,"detail":"lenggstrasse 31t 8008 zuerich 261 zuerich ch zh","rank":7,"geom_st_box2d":"BOX(685564.36850531 245275.162803228,685564.36850531 245275.162803228)","lat":47.3527717590332,"num":31,"y":685564.375,"x":245275.15625,"label":"Lenggstrasse 31t &lt;b&gt;8008 Z\u00fcrich&lt;/b&gt;"}},{"id":104866,"weight":2,"attrs":{"origin":"address","geom_quadindex":"030003303102131132212","zoomlevel":10,"featureId":"302024561_0","lon":8.570826530456543,"detail":"lenggstrasse 31u 8008 zuerich 261 zuerich ch zh","rank":7,"geom_st_box2d":"BOX(685540.548087707 245318.488477191,685540.548087707 245318.488477191)","lat":47.35316467285156,"num":31,"y":685540.5625,"x":245318.484375,"label":"Lenggstrasse 31u &lt;b&gt;8008 Z\u00fcrich&lt;/b&gt;"}},{"id":104867,"weight":2,"attrs":{"origin":"address","geom_quadindex":"030003303103020131221","zoomlevel":10,"featureId":"302024562_0","lon":8.571261405944824,"detail":"lenggstrasse 31v 8008 zuerich 261 zuerich ch zh","rank":7,"geom_st_box2d":"BOX(685573.402166875 245321.784790276,685573.402166875 245321.784790276)","lat":47.35319137573242,"num":31,"y":685573.375,"x":245321.78125,"label":"Lenggstrasse 31v &lt;b&gt;8008 Z\u00fcrich&lt;/b&gt;"}},{"id":104868,"weight":2,"attrs":{"origin":"address","geom_quadindex":"030003303103002221330","zoomlevel":10,"featureId":"302024563_0","lon":8.571002960205078,"detail":"lenggstrasse 31w 8008 zuerich 261 zuerich ch zh","rank":7,"geom_st_box2d":"BOX(685553.630988654 245336.321565114,685553.630988654 245336.321565114)","lat":47.35332489013672,"num":31,"y":685553.625,"x":245336.328125,"label":"Lenggstrasse 31w &lt;b&gt;8008 Z\u00fcrich&lt;/b&gt;"}},{"id":104869,"weight":2,"attrs":{"origin":"address","geom_quadindex":"030003303103000321020","zoomlevel":10,"featureId":"302024564_0","lon":8.571167945861816,"detail":"lenggstrasse 31y 8008 zuerich 261 zuerich ch zh","rank":7,"geom_st_box2d":"BOX(685565.66378385 245367.275616716,685565.66378385 245367.275616716)","lat":47.353599548339844,"num":31,"y":685565.6875,"x":245367.28125,"label":"Lenggstrasse 31y &lt;b&gt;8008 Z\u00fcrich&lt;/b&gt;"}},{"id":104870,"weight":2,"attrs":{"origin":"address","geom_quadindex":"030003303103001313210","zoomlevel":10,"featureId":"302024565_0","lon":8.571662902832031,"detail":"lenggstrasse 31z 8008 zuerich 261 zuerich ch zh","rank":7,"geom_st_box2d":"BOX(685602.992884283 245370.193983559,685602.992884283 245370.193983559)","lat":47.35362243652344,"num":31,"y":685603.0,"x":245370.1875,"label":"Lenggstrasse 31z &lt;b&gt;8008 Z\u00fcrich&lt;/b&gt;"}}]}</v>
      </c>
      <c r="M409" s="2" t="str">
        <f t="shared" si="57"/>
        <v>685516.125</v>
      </c>
      <c r="N409" s="2" t="str">
        <f t="shared" si="58"/>
        <v>245264.265625</v>
      </c>
      <c r="O409" s="2" t="str">
        <f t="shared" si="59"/>
        <v>8.5704927444458</v>
      </c>
      <c r="P409" s="2" t="str">
        <f t="shared" si="60"/>
        <v>47.35268020629883</v>
      </c>
      <c r="Q409" s="8" t="str">
        <f t="shared" si="61"/>
        <v>Karte</v>
      </c>
      <c r="R409" s="2" t="str">
        <f t="shared" si="62"/>
        <v>uU mehrere Adressen</v>
      </c>
    </row>
    <row r="410" spans="1:18" x14ac:dyDescent="0.2">
      <c r="A410" s="3" t="s">
        <v>1608</v>
      </c>
      <c r="B410" s="3" t="s">
        <v>349</v>
      </c>
      <c r="C410" s="3" t="s">
        <v>1609</v>
      </c>
      <c r="D410" s="3" t="s">
        <v>21</v>
      </c>
      <c r="E410" s="3" t="s">
        <v>351</v>
      </c>
      <c r="F410" s="3" t="s">
        <v>127</v>
      </c>
      <c r="G410" s="3" t="s">
        <v>352</v>
      </c>
      <c r="H410" s="3" t="s">
        <v>353</v>
      </c>
      <c r="I410" s="3" t="s">
        <v>62</v>
      </c>
      <c r="J410" s="3" t="s">
        <v>27</v>
      </c>
      <c r="K410" s="1" t="str">
        <f t="shared" si="55"/>
        <v>Schafmattstrasse 1 St. Urban</v>
      </c>
      <c r="L410" s="2" t="str">
        <f t="shared" si="56"/>
        <v>{"results":[{"id":680850,"weight":4,"attrs":{"origin":"address","geom_quadindex":"021130200230100121202","zoomlevel":10,"featureId":"184387_0","lon":7.842762470245361,"detail":"schafmattstrasse 1 4915 st. urban 1139 pfaffnau ch lu","rank":7,"geom_st_box2d":"BOX(630604.690779069 231083.916021653,630604.690779069 231083.916021653)","lat":47.229976654052734,"num":1,"y":630604.6875,"x":231083.921875,"label":"Schafmattstrasse 1 &lt;b&gt;4915 St. Urban&lt;/b&gt;"}},{"id":680851,"weight":1,"attrs":{"origin":"address","geom_quadindex":"021130200212333112223","zoomlevel":10,"featureId":"184383_0","lon":7.8439764976501465,"detail":"schafmattstrasse 1b 4915 st. urban 1139 pfaffnau ch lu","rank":7,"geom_st_box2d":"BOX(630696.485670852 231115.771640189,630696.485670852 231115.771640189)","lat":47.23025894165039,"num":1,"y":630696.5,"x":231115.765625,"label":"Schafmattstrasse 1b &lt;b&gt;4915 St. Urban&lt;/b&gt;"}},{"id":680852,"weight":1,"attrs":{"origin":"address","geom_quadindex":"021130200212302101220","zoomlevel":10,"featureId":"191591752_0","lon":7.842766284942627,"detail":"schafmattstrasse 1c 4915 st. urban 1139 pfaffnau ch lu","rank":7,"geom_st_box2d":"BOX(630604.48614097 231178.769404388,630604.48614097 231178.769404388)","lat":47.23082733154297,"num":1,"y":630604.5,"x":231178.765625,"label":"Schafmattstrasse 1c &lt;b&gt;4915 St. Urban&lt;/b&gt;"}},{"id":680853,"weight":1,"attrs":{"origin":"address","geom_quadindex":"021130200212122000011","zoomlevel":10,"featureId":"184382_0","lon":7.842545509338379,"detail":"schafmattstrasse 1d 4915 st. urban 1139 pfaffnau ch lu","rank":7,"geom_st_box2d":"BOX(630587.485878964 231239.768137606,630587.485878964 231239.768137606)","lat":47.23137664794922,"num":1,"y":630587.5,"x":231239.765625,"label":"Schafmattstrasse 1d &lt;b&gt;4915 St. Urban&lt;/b&gt;"}},{"id":680854,"weight":1,"attrs":{"origin":"address","geom_quadindex":"021130200203133333203","zoomlevel":10,"featureId":"184388_0","lon":7.840939521789551,"detail":"schafmattstrasse 1p 4915 st. urban 1139 pfaffnau ch lu","rank":7,"geom_st_box2d":"BOX(630466.000161711 231212.000000461,630466.000161711 231212.000000461)","lat":47.23113250732422,"num":1,"y":630466.0,"x":231212.0,"label":"Schafmattstrasse 1p &lt;b&gt;4915 St. Urban&lt;/b&gt;"}},{"id":680855,"weight":1,"attrs":{"origin":"address","geom_quadindex":"021130200230020230001","zoomlevel":10,"featureId":"184401_0","lon":7.841067314147949,"detail":"schafmattstrasse 4 4915 st. urban 1139 pfaffnau ch lu","rank":7,"geom_st_box2d":"BOX(630476.685603301 231012.908696763,630476.685603301 231012.908696763)","lat":47.22934341430664,"num":4,"y":630476.6875,"x":231012.90625,"label":"Schafmattstrasse 4 &lt;b&gt;4915 St. Urban&lt;/b&gt;"}},{"id":680856,"weight":1,"attrs":{"origin":"address","geom_quadindex":"021130200230211112212","zoomlevel":10,"featureId":"190463948_0","lon":7.842425346374512,"detail":"schafmattstrasse 6 4915 st. urban 1139 pfaffnau ch lu","rank":7,"geom_st_box2d":"BOX(630579.76881488 230970.536660625,630579.76881488 230970.536660625)","lat":47.22895812988281,"num":6,"y":630579.75,"x":230970.53125,"label":"Schafmattstrasse 6 &lt;b&gt;4915 St. Urban&lt;/b&gt;"}},{"id":680857,"weight":1,"attrs":{"origin":"address","geom_quadindex":"021130200230321000100","zoomlevel":10,"featureId":"190997750_0","lon":7.842918395996094,"detail":"schafmattstrasse 6a 4915 st. urban 1139 pfaffnau ch lu","rank":7,"geom_st_box2d":"BOX(630617.35376068 230917.582998293,630617.35376068 230917.582998293)","lat":47.228477478027344,"num":6,"y":630617.375,"x":230917.578125,"label":"Schafmattstrasse 6a &lt;b&gt;4915 St. Urban&lt;/b&gt;"}},{"id":680858,"weight":1,"attrs":{"origin":"address","geom_quadindex":"021130200230320310303","zoomlevel":10,"featureId":"191136410_0","lon":7.842825412750244,"detail":"schafmattstrasse 6b 4915 st. urban 1139 pfaffnau ch lu","rank":7,"geom_st_box2d":"BOX(630610.419950761 230900.891203259,630610.419950761 230900.891203259)","lat":47.228328704833984,"num":6,"y":630610.4375,"x":230900.890625,"label":"Schafmattstrasse 6b &lt;b&gt;4915 St. Urban&lt;/b&gt;"}},{"id":680859,"weight":1,"attrs":{"origin":"address","geom_quadindex":"021130200230301203110","zoomlevel":10,"featureId":"184402_0","lon":7.842978477478027,"detail":"schafmattstrasse 8 4915 st. urban 1139 pfaffnau ch lu","rank":7,"geom_st_box2d":"BOX(630621.72544263 230958.133361675,630621.72544263 230958.133361675)","lat":47.228843688964844,"num":8,"y":630621.75,"x":230958.140625,"label":"Schafmattstrasse 8 &lt;b&gt;4915 St. Urban&lt;/b&gt;"}}]}</v>
      </c>
      <c r="M410" s="2" t="str">
        <f t="shared" si="57"/>
        <v>630604.6875</v>
      </c>
      <c r="N410" s="2" t="str">
        <f t="shared" si="58"/>
        <v>231083.921875</v>
      </c>
      <c r="O410" s="2" t="str">
        <f t="shared" si="59"/>
        <v>7.842762470245361</v>
      </c>
      <c r="P410" s="2" t="str">
        <f t="shared" si="60"/>
        <v>47.229976654052734</v>
      </c>
      <c r="Q410" s="8" t="str">
        <f t="shared" si="61"/>
        <v>Karte</v>
      </c>
      <c r="R410" s="2" t="str">
        <f t="shared" si="62"/>
        <v>uU mehrere Adressen</v>
      </c>
    </row>
    <row r="411" spans="1:18" x14ac:dyDescent="0.2">
      <c r="A411" s="3" t="s">
        <v>1610</v>
      </c>
      <c r="B411" s="3" t="s">
        <v>1611</v>
      </c>
      <c r="C411" s="3" t="s">
        <v>1612</v>
      </c>
      <c r="D411" s="3" t="s">
        <v>21</v>
      </c>
      <c r="E411" s="3" t="s">
        <v>1613</v>
      </c>
      <c r="F411" s="3" t="s">
        <v>453</v>
      </c>
      <c r="G411" s="3" t="s">
        <v>1614</v>
      </c>
      <c r="H411" s="3" t="s">
        <v>1615</v>
      </c>
      <c r="I411" s="3" t="s">
        <v>77</v>
      </c>
      <c r="J411" s="3" t="s">
        <v>27</v>
      </c>
      <c r="K411" s="1" t="str">
        <f t="shared" si="55"/>
        <v>Gänshaldenweg 28 Riehen</v>
      </c>
      <c r="L411" s="2" t="str">
        <f t="shared" si="56"/>
        <v>{"results":[{"id":586084,"weight":4,"attrs":{"origin":"address","geom_quadindex":"003323222330010023113","zoomlevel":10,"featureId":"243022058_0","lon":7.6575927734375,"detail":"gaenshaldenweg 28 4125 riehen 2703 riehen ch bs","rank":7,"geom_st_box2d":"BOX(616472.101000754 270457.101184634,616472.101000754 270457.101184634)","lat":47.58460998535156,"num":28,"y":616472.125,"x":270457.09375,"label":"G\u00e4nshaldenweg 28 &lt;b&gt;4125 Riehen&lt;/b&gt;"}},{"id":586085,"weight":2,"attrs":{"origin":"address","geom_quadindex":"003323222330011232331","zoomlevel":10,"featureId":"243022059_0","lon":7.658029079437256,"detail":"gaenshaldenweg 28a 4125 riehen 2703 riehen ch bs","rank":7,"geom_st_box2d":"BOX(616504.966272881 270440.136104117,616504.966272881 270440.136104117)","lat":47.58445739746094,"num":28,"y":616504.9375,"x":270440.125,"label":"G\u00e4nshaldenweg 28a &lt;b&gt;4125 Riehen&lt;/b&gt;"}}]}</v>
      </c>
      <c r="M411" s="2" t="str">
        <f t="shared" si="57"/>
        <v>616472.125</v>
      </c>
      <c r="N411" s="2" t="str">
        <f t="shared" si="58"/>
        <v>270457.09375</v>
      </c>
      <c r="O411" s="2" t="str">
        <f t="shared" si="59"/>
        <v>7.6575927734375</v>
      </c>
      <c r="P411" s="2" t="str">
        <f t="shared" si="60"/>
        <v>47.58460998535156</v>
      </c>
      <c r="Q411" s="8" t="str">
        <f t="shared" si="61"/>
        <v>Karte</v>
      </c>
      <c r="R411" s="2" t="str">
        <f t="shared" si="62"/>
        <v>uU mehrere Adressen</v>
      </c>
    </row>
    <row r="412" spans="1:18" x14ac:dyDescent="0.2">
      <c r="A412" s="3" t="s">
        <v>1616</v>
      </c>
      <c r="B412" s="3" t="s">
        <v>468</v>
      </c>
      <c r="C412" s="3" t="s">
        <v>292</v>
      </c>
      <c r="D412" s="3" t="s">
        <v>21</v>
      </c>
      <c r="E412" s="3" t="s">
        <v>469</v>
      </c>
      <c r="F412" s="3" t="s">
        <v>127</v>
      </c>
      <c r="G412" s="3" t="s">
        <v>470</v>
      </c>
      <c r="H412" s="3" t="s">
        <v>471</v>
      </c>
      <c r="I412" s="3" t="s">
        <v>26</v>
      </c>
      <c r="J412" s="3" t="s">
        <v>27</v>
      </c>
      <c r="K412" s="1" t="str">
        <f t="shared" si="55"/>
        <v>Hunzigenallee 1 Münsingen</v>
      </c>
      <c r="L412" s="2" t="str">
        <f t="shared" si="56"/>
        <v>{"results":[{"id":1854832,"weight":4,"attrs":{"origin":"address","geom_quadindex":"021302102301012003030","zoomlevel":10,"featureId":"190138290_0","lon":7.553234100341797,"detail":"hunzigenallee 1 3110 muensingen 616 muensingen ch be","rank":7,"geom_st_box2d":"BOX(608735.452608727 192153.506231863,608735.452608727 192153.506231863)","lat":46.88044357299805,"num":1,"y":608735.4375,"x":192153.5,"label":"Hunzigenallee 1 &lt;b&gt;3110 M\u00fcnsingen&lt;/b&gt;"}},{"id":1854839,"weight":2,"attrs":{"origin":"address","geom_quadindex":"021302102122300112110","zoomlevel":10,"featureId":"190330368_1","lon":7.551194667816162,"detail":"hunzigenallee 10 3110 muensingen 616 muensingen ch be","rank":7,"geom_st_box2d":"BOX(608579.798912065 192300.998879992,608579.798912065 192300.998879992)","lat":46.88177490234375,"num":10,"y":608579.8125,"x":192301.0,"label":"Hunzigenallee 10 &lt;b&gt;3110 M\u00fcnsingen&lt;/b&gt;"}},{"id":1854840,"weight":2,"attrs":{"origin":"address","geom_quadindex":"021302102122123300223","zoomlevel":10,"featureId":"1358470_0","lon":7.551449298858643,"detail":"hunzigenallee 11 3110 muensingen 616 muensingen ch be","rank":7,"geom_st_box2d":"BOX(608599.191610948 192316.021977981,608599.191610948 192316.021977981)","lat":46.88190841674805,"num":11,"y":608599.1875,"x":192316.015625,"label":"Hunzigenallee 11 &lt;b&gt;3110 M\u00fcnsingen&lt;/b&gt;"}}]}</v>
      </c>
      <c r="M412" s="2" t="str">
        <f t="shared" si="57"/>
        <v>608735.4375</v>
      </c>
      <c r="N412" s="2" t="str">
        <f t="shared" si="58"/>
        <v>192153.5</v>
      </c>
      <c r="O412" s="2" t="str">
        <f t="shared" si="59"/>
        <v>7.553234100341797</v>
      </c>
      <c r="P412" s="2" t="str">
        <f t="shared" si="60"/>
        <v>46.88044357299805</v>
      </c>
      <c r="Q412" s="8" t="str">
        <f t="shared" si="61"/>
        <v>Karte</v>
      </c>
      <c r="R412" s="2" t="str">
        <f t="shared" si="62"/>
        <v>uU mehrere Adressen</v>
      </c>
    </row>
    <row r="413" spans="1:18" x14ac:dyDescent="0.2">
      <c r="A413" s="3" t="s">
        <v>1617</v>
      </c>
      <c r="B413" s="3" t="s">
        <v>1611</v>
      </c>
      <c r="C413" s="3" t="s">
        <v>1618</v>
      </c>
      <c r="D413" s="3" t="s">
        <v>21</v>
      </c>
      <c r="E413" s="3" t="s">
        <v>1613</v>
      </c>
      <c r="F413" s="3" t="s">
        <v>453</v>
      </c>
      <c r="G413" s="3" t="s">
        <v>1614</v>
      </c>
      <c r="H413" s="3" t="s">
        <v>1615</v>
      </c>
      <c r="I413" s="3" t="s">
        <v>77</v>
      </c>
      <c r="J413" s="3" t="s">
        <v>27</v>
      </c>
      <c r="K413" s="1" t="str">
        <f t="shared" si="55"/>
        <v>Gänshaldenweg 28 Riehen</v>
      </c>
      <c r="L413" s="2" t="str">
        <f t="shared" si="56"/>
        <v>{"results":[{"id":586084,"weight":4,"attrs":{"origin":"address","geom_quadindex":"003323222330010023113","zoomlevel":10,"featureId":"243022058_0","lon":7.6575927734375,"detail":"gaenshaldenweg 28 4125 riehen 2703 riehen ch bs","rank":7,"geom_st_box2d":"BOX(616472.101000754 270457.101184634,616472.101000754 270457.101184634)","lat":47.58460998535156,"num":28,"y":616472.125,"x":270457.09375,"label":"G\u00e4nshaldenweg 28 &lt;b&gt;4125 Riehen&lt;/b&gt;"}},{"id":586085,"weight":2,"attrs":{"origin":"address","geom_quadindex":"003323222330011232331","zoomlevel":10,"featureId":"243022059_0","lon":7.658029079437256,"detail":"gaenshaldenweg 28a 4125 riehen 2703 riehen ch bs","rank":7,"geom_st_box2d":"BOX(616504.966272881 270440.136104117,616504.966272881 270440.136104117)","lat":47.58445739746094,"num":28,"y":616504.9375,"x":270440.125,"label":"G\u00e4nshaldenweg 28a &lt;b&gt;4125 Riehen&lt;/b&gt;"}}]}</v>
      </c>
      <c r="M413" s="2" t="str">
        <f t="shared" si="57"/>
        <v>616472.125</v>
      </c>
      <c r="N413" s="2" t="str">
        <f t="shared" si="58"/>
        <v>270457.09375</v>
      </c>
      <c r="O413" s="2" t="str">
        <f t="shared" si="59"/>
        <v>7.6575927734375</v>
      </c>
      <c r="P413" s="2" t="str">
        <f t="shared" si="60"/>
        <v>47.58460998535156</v>
      </c>
      <c r="Q413" s="8" t="str">
        <f t="shared" si="61"/>
        <v>Karte</v>
      </c>
      <c r="R413" s="2" t="str">
        <f t="shared" si="62"/>
        <v>uU mehrere Adressen</v>
      </c>
    </row>
    <row r="414" spans="1:18" x14ac:dyDescent="0.2">
      <c r="A414" s="3" t="s">
        <v>1619</v>
      </c>
      <c r="B414" s="3" t="s">
        <v>483</v>
      </c>
      <c r="C414" s="3" t="s">
        <v>292</v>
      </c>
      <c r="D414" s="3" t="s">
        <v>21</v>
      </c>
      <c r="E414" s="3" t="s">
        <v>484</v>
      </c>
      <c r="F414" s="3" t="s">
        <v>283</v>
      </c>
      <c r="G414" s="3" t="s">
        <v>485</v>
      </c>
      <c r="H414" s="3" t="s">
        <v>486</v>
      </c>
      <c r="I414" s="3" t="s">
        <v>161</v>
      </c>
      <c r="J414" s="3" t="s">
        <v>27</v>
      </c>
      <c r="K414" s="1" t="str">
        <f t="shared" si="55"/>
        <v>La Nicca Strasse 17 Cazis</v>
      </c>
      <c r="L414" s="2" t="str">
        <f t="shared" si="56"/>
        <v>{"fuzzy":"true","results":[]}</v>
      </c>
      <c r="M414" s="2" t="str">
        <f t="shared" si="57"/>
        <v>Adresse nicht eindeutig</v>
      </c>
      <c r="N414" s="2" t="str">
        <f t="shared" si="58"/>
        <v xml:space="preserve"> </v>
      </c>
      <c r="O414" s="2" t="str">
        <f t="shared" si="59"/>
        <v xml:space="preserve"> </v>
      </c>
      <c r="P414" s="2" t="str">
        <f t="shared" si="60"/>
        <v xml:space="preserve"> </v>
      </c>
      <c r="Q414" s="8" t="str">
        <f t="shared" si="61"/>
        <v xml:space="preserve"> </v>
      </c>
      <c r="R414" s="2" t="str">
        <f t="shared" si="62"/>
        <v/>
      </c>
    </row>
    <row r="415" spans="1:18" x14ac:dyDescent="0.2">
      <c r="A415" s="3" t="s">
        <v>1620</v>
      </c>
      <c r="B415" s="3" t="s">
        <v>1621</v>
      </c>
      <c r="C415" s="3" t="s">
        <v>1622</v>
      </c>
      <c r="D415" s="3" t="s">
        <v>21</v>
      </c>
      <c r="E415" s="3" t="s">
        <v>1623</v>
      </c>
      <c r="F415" s="3" t="s">
        <v>67</v>
      </c>
      <c r="G415" s="3" t="s">
        <v>1624</v>
      </c>
      <c r="H415" s="3" t="s">
        <v>1625</v>
      </c>
      <c r="I415" s="3" t="s">
        <v>26</v>
      </c>
      <c r="J415" s="3" t="s">
        <v>27</v>
      </c>
      <c r="K415" s="1" t="str">
        <f t="shared" si="55"/>
        <v>Progressastrasse 25 Oberburg</v>
      </c>
      <c r="L415" s="2" t="str">
        <f t="shared" si="56"/>
        <v>{"results":[{"id":495855,"weight":3,"attrs":{"origin":"address","geom_quadindex":"021300111112201301003","zoomlevel":10,"featureId":"1306729_0","lon":7.630460262298584,"detail":"progressastrasse 25 3414 oberburg 404 burgdorf ch be","rank":7,"geom_st_box2d":"BOX(614579.380979477 209633.221726943,614579.380979477 209633.221726943)","lat":47.037574768066406,"num":25,"y":614579.375,"x":209633.21875,"label":"Progressastrasse 25 &lt;b&gt;3414 Oberburg&lt;/b&gt;"}}]}</v>
      </c>
      <c r="M415" s="2" t="str">
        <f t="shared" si="57"/>
        <v>614579.375</v>
      </c>
      <c r="N415" s="2" t="str">
        <f t="shared" si="58"/>
        <v>209633.21875</v>
      </c>
      <c r="O415" s="2" t="str">
        <f t="shared" si="59"/>
        <v>7.630460262298584</v>
      </c>
      <c r="P415" s="2" t="str">
        <f t="shared" si="60"/>
        <v>47.037574768066406</v>
      </c>
      <c r="Q415" s="8" t="str">
        <f t="shared" si="61"/>
        <v>Karte</v>
      </c>
      <c r="R415" s="2" t="str">
        <f t="shared" si="62"/>
        <v/>
      </c>
    </row>
    <row r="416" spans="1:18" x14ac:dyDescent="0.2">
      <c r="A416" s="3" t="s">
        <v>1626</v>
      </c>
      <c r="B416" s="3" t="s">
        <v>1627</v>
      </c>
      <c r="C416" s="3" t="s">
        <v>292</v>
      </c>
      <c r="D416" s="3" t="s">
        <v>21</v>
      </c>
      <c r="E416" s="3" t="s">
        <v>1628</v>
      </c>
      <c r="F416" s="3" t="s">
        <v>384</v>
      </c>
      <c r="G416" s="3" t="s">
        <v>1432</v>
      </c>
      <c r="H416" s="3" t="s">
        <v>1431</v>
      </c>
      <c r="I416" s="3" t="s">
        <v>70</v>
      </c>
      <c r="J416" s="3" t="s">
        <v>27</v>
      </c>
      <c r="K416" s="1" t="str">
        <f t="shared" si="55"/>
        <v>Quellenstrasse 34 Bad Zurzach</v>
      </c>
      <c r="L416" s="2" t="str">
        <f t="shared" si="56"/>
        <v>{"results":[{"id":1729582,"weight":6,"attrs":{"origin":"address","geom_quadindex":"012222232020103010120","zoomlevel":10,"featureId":"190099638_0","lon":8.288241386413574,"detail":"quellenstrasse 34 5330 bad zurzach 4323 bad zurzach ch ag","rank":7,"geom_st_box2d":"BOX(663906.100598087 271375.678665727,663906.100598087 271375.678665727)","lat":47.589962005615234,"num":34,"y":663906.125,"x":271375.6875,"label":"Quellenstrasse 34 &lt;b&gt;5330 Bad Zurzach&lt;/b&gt;"}}]}</v>
      </c>
      <c r="M416" s="2" t="str">
        <f t="shared" si="57"/>
        <v>663906.125</v>
      </c>
      <c r="N416" s="2" t="str">
        <f t="shared" si="58"/>
        <v>271375.6875</v>
      </c>
      <c r="O416" s="2" t="str">
        <f t="shared" si="59"/>
        <v>8.288241386413574</v>
      </c>
      <c r="P416" s="2" t="str">
        <f t="shared" si="60"/>
        <v>47.589962005615234</v>
      </c>
      <c r="Q416" s="8" t="str">
        <f t="shared" si="61"/>
        <v>Karte</v>
      </c>
      <c r="R416" s="2" t="str">
        <f t="shared" si="62"/>
        <v/>
      </c>
    </row>
    <row r="417" spans="1:18" x14ac:dyDescent="0.2">
      <c r="A417" s="3" t="s">
        <v>1629</v>
      </c>
      <c r="B417" s="3" t="s">
        <v>1627</v>
      </c>
      <c r="C417" s="3" t="s">
        <v>20</v>
      </c>
      <c r="D417" s="3" t="s">
        <v>21</v>
      </c>
      <c r="E417" s="3" t="s">
        <v>1628</v>
      </c>
      <c r="F417" s="3" t="s">
        <v>384</v>
      </c>
      <c r="G417" s="3" t="s">
        <v>1432</v>
      </c>
      <c r="H417" s="3" t="s">
        <v>1431</v>
      </c>
      <c r="I417" s="3" t="s">
        <v>70</v>
      </c>
      <c r="J417" s="3" t="s">
        <v>27</v>
      </c>
      <c r="K417" s="1" t="str">
        <f t="shared" si="55"/>
        <v>Quellenstrasse 34 Bad Zurzach</v>
      </c>
      <c r="L417" s="2" t="str">
        <f t="shared" si="56"/>
        <v>{"results":[{"id":1729582,"weight":6,"attrs":{"origin":"address","geom_quadindex":"012222232020103010120","zoomlevel":10,"featureId":"190099638_0","lon":8.288241386413574,"detail":"quellenstrasse 34 5330 bad zurzach 4323 bad zurzach ch ag","rank":7,"geom_st_box2d":"BOX(663906.100598087 271375.678665727,663906.100598087 271375.678665727)","lat":47.589962005615234,"num":34,"y":663906.125,"x":271375.6875,"label":"Quellenstrasse 34 &lt;b&gt;5330 Bad Zurzach&lt;/b&gt;"}}]}</v>
      </c>
      <c r="M417" s="2" t="str">
        <f t="shared" si="57"/>
        <v>663906.125</v>
      </c>
      <c r="N417" s="2" t="str">
        <f t="shared" si="58"/>
        <v>271375.6875</v>
      </c>
      <c r="O417" s="2" t="str">
        <f t="shared" si="59"/>
        <v>8.288241386413574</v>
      </c>
      <c r="P417" s="2" t="str">
        <f t="shared" si="60"/>
        <v>47.589962005615234</v>
      </c>
      <c r="Q417" s="8" t="str">
        <f t="shared" si="61"/>
        <v>Karte</v>
      </c>
      <c r="R417" s="2" t="str">
        <f t="shared" si="62"/>
        <v/>
      </c>
    </row>
    <row r="418" spans="1:18" x14ac:dyDescent="0.2">
      <c r="A418" s="3" t="s">
        <v>1630</v>
      </c>
      <c r="B418" s="3" t="s">
        <v>1631</v>
      </c>
      <c r="C418" s="3" t="s">
        <v>292</v>
      </c>
      <c r="D418" s="3" t="s">
        <v>21</v>
      </c>
      <c r="E418" s="3" t="s">
        <v>1632</v>
      </c>
      <c r="F418" s="3" t="s">
        <v>101</v>
      </c>
      <c r="G418" s="3" t="s">
        <v>470</v>
      </c>
      <c r="H418" s="3" t="s">
        <v>471</v>
      </c>
      <c r="I418" s="3" t="s">
        <v>26</v>
      </c>
      <c r="J418" s="3" t="s">
        <v>27</v>
      </c>
      <c r="K418" s="1" t="str">
        <f t="shared" si="55"/>
        <v>Krankenhausweg 20 Münsingen</v>
      </c>
      <c r="L418" s="2" t="str">
        <f t="shared" si="56"/>
        <v>{"results":[{"id":1856206,"weight":4,"attrs":{"origin":"address","geom_quadindex":"021302121010030203103","zoomlevel":10,"featureId":"1359255_0","lon":7.568600654602051,"detail":"krankenhausweg 20 3110 muensingen 616 muensingen ch be","rank":7,"geom_st_box2d":"BOX(609908.428440186 191172.305008989,609908.428440186 191172.305008989)","lat":46.87160110473633,"num":20,"y":609908.4375,"x":191172.3125,"label":"Krankenhausweg 20 &lt;b&gt;3110 M\u00fcnsingen&lt;/b&gt;"}}]}</v>
      </c>
      <c r="M418" s="2" t="str">
        <f t="shared" si="57"/>
        <v>609908.4375</v>
      </c>
      <c r="N418" s="2" t="str">
        <f t="shared" si="58"/>
        <v>191172.3125</v>
      </c>
      <c r="O418" s="2" t="str">
        <f t="shared" si="59"/>
        <v>7.568600654602051</v>
      </c>
      <c r="P418" s="2" t="str">
        <f t="shared" si="60"/>
        <v>46.87160110473633</v>
      </c>
      <c r="Q418" s="8" t="str">
        <f t="shared" si="61"/>
        <v>Karte</v>
      </c>
      <c r="R418" s="2" t="str">
        <f t="shared" si="62"/>
        <v/>
      </c>
    </row>
    <row r="419" spans="1:18" x14ac:dyDescent="0.2">
      <c r="A419" s="3" t="s">
        <v>1633</v>
      </c>
      <c r="B419" s="3" t="s">
        <v>1631</v>
      </c>
      <c r="C419" s="3" t="s">
        <v>20</v>
      </c>
      <c r="D419" s="3" t="s">
        <v>21</v>
      </c>
      <c r="E419" s="3" t="s">
        <v>1632</v>
      </c>
      <c r="F419" s="3" t="s">
        <v>101</v>
      </c>
      <c r="G419" s="3" t="s">
        <v>470</v>
      </c>
      <c r="H419" s="3" t="s">
        <v>471</v>
      </c>
      <c r="I419" s="3" t="s">
        <v>26</v>
      </c>
      <c r="J419" s="3" t="s">
        <v>27</v>
      </c>
      <c r="K419" s="1" t="str">
        <f t="shared" si="55"/>
        <v>Krankenhausweg 20 Münsingen</v>
      </c>
      <c r="L419" s="2" t="str">
        <f t="shared" si="56"/>
        <v>{"results":[{"id":1856206,"weight":4,"attrs":{"origin":"address","geom_quadindex":"021302121010030203103","zoomlevel":10,"featureId":"1359255_0","lon":7.568600654602051,"detail":"krankenhausweg 20 3110 muensingen 616 muensingen ch be","rank":7,"geom_st_box2d":"BOX(609908.428440186 191172.305008989,609908.428440186 191172.305008989)","lat":46.87160110473633,"num":20,"y":609908.4375,"x":191172.3125,"label":"Krankenhausweg 20 &lt;b&gt;3110 M\u00fcnsingen&lt;/b&gt;"}}]}</v>
      </c>
      <c r="M419" s="2" t="str">
        <f t="shared" si="57"/>
        <v>609908.4375</v>
      </c>
      <c r="N419" s="2" t="str">
        <f t="shared" si="58"/>
        <v>191172.3125</v>
      </c>
      <c r="O419" s="2" t="str">
        <f t="shared" si="59"/>
        <v>7.568600654602051</v>
      </c>
      <c r="P419" s="2" t="str">
        <f t="shared" si="60"/>
        <v>46.87160110473633</v>
      </c>
      <c r="Q419" s="8" t="str">
        <f t="shared" si="61"/>
        <v>Karte</v>
      </c>
      <c r="R419" s="2" t="str">
        <f t="shared" si="62"/>
        <v/>
      </c>
    </row>
    <row r="420" spans="1:18" x14ac:dyDescent="0.2">
      <c r="A420" s="3" t="s">
        <v>1634</v>
      </c>
      <c r="B420" s="3" t="s">
        <v>452</v>
      </c>
      <c r="C420" s="3" t="s">
        <v>292</v>
      </c>
      <c r="D420" s="3" t="s">
        <v>21</v>
      </c>
      <c r="E420" s="3" t="s">
        <v>59</v>
      </c>
      <c r="F420" s="3" t="s">
        <v>453</v>
      </c>
      <c r="G420" s="3" t="s">
        <v>454</v>
      </c>
      <c r="H420" s="3" t="s">
        <v>455</v>
      </c>
      <c r="I420" s="3" t="s">
        <v>239</v>
      </c>
      <c r="J420" s="3" t="s">
        <v>27</v>
      </c>
      <c r="K420" s="1" t="str">
        <f t="shared" si="55"/>
        <v>Spitalstrasse 28 Einsiedeln</v>
      </c>
      <c r="L420" s="2" t="str">
        <f t="shared" si="56"/>
        <v>{"results":[{"id":1081493,"weight":4,"attrs":{"origin":"address","geom_quadindex":"030032120102333320023","zoomlevel":10,"featureId":"9022005_0","lon":8.739034652709961,"detail":"spitalstrasse 28 8840 einsiedeln 1301 einsiedeln ch sz","rank":7,"geom_st_box2d":"BOX(698658.12910513 220786.816853409,698658.12910513 220786.816853409)","lat":47.13071060180664,"num":28,"y":698658.125,"x":220786.8125,"label":"Spitalstrasse 28 &lt;b&gt;8840 Einsiedeln&lt;/b&gt;"}},{"id":1083052,"weight":4,"attrs":{"origin":"address","geom_quadindex":"030032120121003030202","zoomlevel":10,"featureId":"191612211_0","lon":8.739694595336914,"detail":"spitalstrasse 28.1 8840 einsiedeln 1301 einsiedeln ch sz","rank":7,"geom_st_box2d":"BOX(698708.998584696 220742.002674404,698708.998584696 220742.002674404)","lat":47.13029861450195,"num":281,"y":698709.0,"x":220742.0,"label":"Spitalstrasse 28.1 &lt;b&gt;8840 Einsiedeln&lt;/b&gt;"}}]}</v>
      </c>
      <c r="M420" s="2" t="str">
        <f t="shared" si="57"/>
        <v>698658.125</v>
      </c>
      <c r="N420" s="2" t="str">
        <f t="shared" si="58"/>
        <v>220786.8125</v>
      </c>
      <c r="O420" s="2" t="str">
        <f t="shared" si="59"/>
        <v>8.739034652709961</v>
      </c>
      <c r="P420" s="2" t="str">
        <f t="shared" si="60"/>
        <v>47.13071060180664</v>
      </c>
      <c r="Q420" s="8" t="str">
        <f t="shared" si="61"/>
        <v>Karte</v>
      </c>
      <c r="R420" s="2" t="str">
        <f t="shared" si="62"/>
        <v>uU mehrere Adressen</v>
      </c>
    </row>
    <row r="421" spans="1:18" x14ac:dyDescent="0.2">
      <c r="A421" s="3" t="s">
        <v>1635</v>
      </c>
      <c r="B421" s="3" t="s">
        <v>270</v>
      </c>
      <c r="C421" s="3" t="s">
        <v>1636</v>
      </c>
      <c r="D421" s="3" t="s">
        <v>21</v>
      </c>
      <c r="E421" s="3" t="s">
        <v>272</v>
      </c>
      <c r="F421" s="3" t="s">
        <v>273</v>
      </c>
      <c r="G421" s="3" t="s">
        <v>274</v>
      </c>
      <c r="H421" s="3" t="s">
        <v>275</v>
      </c>
      <c r="I421" s="3" t="s">
        <v>26</v>
      </c>
      <c r="J421" s="3" t="s">
        <v>27</v>
      </c>
      <c r="K421" s="1" t="str">
        <f t="shared" si="55"/>
        <v>Oberburgstrasse 54 Burgdorf</v>
      </c>
      <c r="L421" s="2" t="str">
        <f t="shared" si="56"/>
        <v>{"results":[{"id":493502,"weight":4,"attrs":{"origin":"address","geom_quadindex":"021122333211032220032","zoomlevel":10,"featureId":"1306238_0","lon":7.621397018432617,"detail":"oberburgstrasse 54 3400 burgdorf 404 burgdorf ch be","rank":7,"geom_st_box2d":"BOX(613887.769379086 210826.237064332,613887.769379086 210826.237064332)","lat":47.04832458496094,"num":54,"y":613887.75,"x":210826.234375,"label":"Oberburgstrasse 54 &lt;b&gt;3400 Burgdorf&lt;/b&gt;"}},{"id":493503,"weight":2,"attrs":{"origin":"address","geom_quadindex":"021122333210130223001","zoomlevel":10,"featureId":"190056784_0","lon":7.619900703430176,"detail":"oberburgstrasse 54a 3400 burgdorf 404 burgdorf ch be","rank":7,"geom_st_box2d":"BOX(613774.00962651 210853.219388579,613774.00962651 210853.219388579)","lat":47.04856872558594,"num":54,"y":613774.0,"x":210853.21875,"label":"Oberburgstrasse 54a &lt;b&gt;3400 Burgdorf&lt;/b&gt;"}},{"id":493504,"weight":2,"attrs":{"origin":"address","geom_quadindex":"021122333211023111021","zoomlevel":10,"featureId":"191498743_0","lon":7.621344089508057,"detail":"oberburgstrasse 54c 3400 burgdorf 404 burgdorf ch be","rank":7,"geom_st_box2d":"BOX(613883.675194299 210848.66265672,613883.675194299 210848.66265672)","lat":47.04852294921875,"num":54,"y":613883.6875,"x":210848.65625,"label":"Oberburgstrasse 54c &lt;b&gt;3400 Burgdorf&lt;/b&gt;"}},{"id":493505,"weight":2,"attrs":{"origin":"address","geom_quadindex":"021122333211003113122","zoomlevel":10,"featureId":"191286430_0","lon":7.621363639831543,"detail":"oberburgstrasse 54d 3400 burgdorf 404 burgdorf ch be","rank":7,"geom_st_box2d":"BOX(613885.03759135 210903.084792641,613885.03759135 210903.084792641)","lat":47.049015045166016,"num":54,"y":613885.0625,"x":210903.078125,"label":"Oberburgstrasse 54d &lt;b&gt;3400 Burgdorf&lt;/b&gt;"}},{"id":493506,"weight":2,"attrs":{"origin":"address","geom_quadindex":"021122333211023320003","zoomlevel":10,"featureId":"191128752_0","lon":7.621199131011963,"detail":"oberburgstrasse 54g 3400 burgdorf 404 burgdorf ch be","rank":7,"geom_st_box2d":"BOX(613872.706575674 210826.870890072,613872.706575674 210826.870890072)","lat":47.0483283996582,"num":54,"y":613872.6875,"x":210826.875,"label":"Oberburgstrasse 54g &lt;b&gt;3400 Burgdorf&lt;/b&gt;"}},{"id":493507,"weight":2,"attrs":{"origin":"address","geom_quadindex":"021122333210123122213","zoomlevel":10,"featureId":"190208509_0","lon":7.619672775268555,"detail":"oberburgstrasse 54h 3400 burgdorf 404 burgdorf ch be","rank":7,"geom_st_box2d":"BOX(613756.7320449 210835.910480993,613756.7320449 210835.910480993)","lat":47.04841232299805,"num":54,"y":613756.75,"x":210835.90625,"label":"Oberburgstrasse 54h &lt;b&gt;3400 Burgdorf&lt;/b&gt;"}}]}</v>
      </c>
      <c r="M421" s="2" t="str">
        <f t="shared" si="57"/>
        <v>613887.75</v>
      </c>
      <c r="N421" s="2" t="str">
        <f t="shared" si="58"/>
        <v>210826.234375</v>
      </c>
      <c r="O421" s="2" t="str">
        <f t="shared" si="59"/>
        <v>7.621397018432617</v>
      </c>
      <c r="P421" s="2" t="str">
        <f t="shared" si="60"/>
        <v>47.04832458496094</v>
      </c>
      <c r="Q421" s="8" t="str">
        <f t="shared" si="61"/>
        <v>Karte</v>
      </c>
      <c r="R421" s="2" t="str">
        <f t="shared" si="62"/>
        <v>uU mehrere Adressen</v>
      </c>
    </row>
    <row r="422" spans="1:18" x14ac:dyDescent="0.2">
      <c r="A422" s="3" t="s">
        <v>1637</v>
      </c>
      <c r="B422" s="3" t="s">
        <v>270</v>
      </c>
      <c r="C422" s="3" t="s">
        <v>1638</v>
      </c>
      <c r="D422" s="3" t="s">
        <v>21</v>
      </c>
      <c r="E422" s="3" t="s">
        <v>1639</v>
      </c>
      <c r="F422" s="3" t="s">
        <v>236</v>
      </c>
      <c r="G422" s="3" t="s">
        <v>1640</v>
      </c>
      <c r="H422" s="3" t="s">
        <v>1641</v>
      </c>
      <c r="I422" s="3" t="s">
        <v>26</v>
      </c>
      <c r="J422" s="3" t="s">
        <v>27</v>
      </c>
      <c r="K422" s="1" t="str">
        <f t="shared" si="55"/>
        <v>Dorfbergstrasse 10 Langnau im Emmental</v>
      </c>
      <c r="L422" s="2" t="str">
        <f t="shared" si="56"/>
        <v>{"results":[{"id":1843183,"weight":8,"attrs":{"origin":"address","geom_quadindex":"021301312221000121120","zoomlevel":10,"featureId":"1761791_0","lon":7.786759376525879,"detail":"dorfbergstrasse 10 3550 langnau im emmental 902 langnau im emmental ch be","rank":7,"geom_st_box2d":"BOX(626504.815411218 199210.178048734,626504.815411218 199210.178048734)","lat":46.943450927734375,"num":10,"y":626504.8125,"x":199210.171875,"label":"Dorfbergstrasse 10 &lt;b&gt;3550 Langnau im Emmental&lt;/b&gt;"}}]}</v>
      </c>
      <c r="M422" s="2" t="str">
        <f t="shared" si="57"/>
        <v>626504.8125</v>
      </c>
      <c r="N422" s="2" t="str">
        <f t="shared" si="58"/>
        <v>199210.171875</v>
      </c>
      <c r="O422" s="2" t="str">
        <f t="shared" si="59"/>
        <v>7.786759376525879</v>
      </c>
      <c r="P422" s="2" t="str">
        <f t="shared" si="60"/>
        <v>46.943450927734375</v>
      </c>
      <c r="Q422" s="8" t="str">
        <f t="shared" si="61"/>
        <v>Karte</v>
      </c>
      <c r="R422" s="2" t="str">
        <f t="shared" si="62"/>
        <v/>
      </c>
    </row>
    <row r="423" spans="1:18" x14ac:dyDescent="0.2">
      <c r="A423" s="3" t="s">
        <v>1642</v>
      </c>
      <c r="B423" s="3" t="s">
        <v>270</v>
      </c>
      <c r="C423" s="3" t="s">
        <v>1643</v>
      </c>
      <c r="D423" s="3" t="s">
        <v>21</v>
      </c>
      <c r="E423" s="3" t="s">
        <v>1639</v>
      </c>
      <c r="F423" s="3" t="s">
        <v>236</v>
      </c>
      <c r="G423" s="3" t="s">
        <v>1640</v>
      </c>
      <c r="H423" s="3" t="s">
        <v>1641</v>
      </c>
      <c r="I423" s="3" t="s">
        <v>26</v>
      </c>
      <c r="J423" s="3" t="s">
        <v>27</v>
      </c>
      <c r="K423" s="1" t="str">
        <f t="shared" si="55"/>
        <v>Dorfbergstrasse 10 Langnau im Emmental</v>
      </c>
      <c r="L423" s="2" t="str">
        <f t="shared" si="56"/>
        <v>{"results":[{"id":1843183,"weight":8,"attrs":{"origin":"address","geom_quadindex":"021301312221000121120","zoomlevel":10,"featureId":"1761791_0","lon":7.786759376525879,"detail":"dorfbergstrasse 10 3550 langnau im emmental 902 langnau im emmental ch be","rank":7,"geom_st_box2d":"BOX(626504.815411218 199210.178048734,626504.815411218 199210.178048734)","lat":46.943450927734375,"num":10,"y":626504.8125,"x":199210.171875,"label":"Dorfbergstrasse 10 &lt;b&gt;3550 Langnau im Emmental&lt;/b&gt;"}}]}</v>
      </c>
      <c r="M423" s="2" t="str">
        <f t="shared" si="57"/>
        <v>626504.8125</v>
      </c>
      <c r="N423" s="2" t="str">
        <f t="shared" si="58"/>
        <v>199210.171875</v>
      </c>
      <c r="O423" s="2" t="str">
        <f t="shared" si="59"/>
        <v>7.786759376525879</v>
      </c>
      <c r="P423" s="2" t="str">
        <f t="shared" si="60"/>
        <v>46.943450927734375</v>
      </c>
      <c r="Q423" s="8" t="str">
        <f t="shared" si="61"/>
        <v>Karte</v>
      </c>
      <c r="R423" s="2" t="str">
        <f t="shared" si="62"/>
        <v/>
      </c>
    </row>
    <row r="424" spans="1:18" x14ac:dyDescent="0.2">
      <c r="A424" s="3" t="s">
        <v>1644</v>
      </c>
      <c r="B424" s="3" t="s">
        <v>1645</v>
      </c>
      <c r="C424" s="3" t="s">
        <v>292</v>
      </c>
      <c r="D424" s="3" t="s">
        <v>21</v>
      </c>
      <c r="E424" s="3" t="s">
        <v>426</v>
      </c>
      <c r="F424" s="3" t="s">
        <v>176</v>
      </c>
      <c r="G424" s="3" t="s">
        <v>427</v>
      </c>
      <c r="H424" s="3" t="s">
        <v>428</v>
      </c>
      <c r="I424" s="3" t="s">
        <v>70</v>
      </c>
      <c r="J424" s="3" t="s">
        <v>27</v>
      </c>
      <c r="K424" s="1" t="str">
        <f t="shared" si="55"/>
        <v>Kommendeweg 12 Leuggern</v>
      </c>
      <c r="L424" s="2" t="str">
        <f t="shared" si="56"/>
        <v>{"results":[{"id":1705696,"weight":4,"attrs":{"origin":"address","geom_quadindex":"003333333221331103013","zoomlevel":10,"featureId":"628283_0","lon":8.217353820800781,"detail":"kommendeweg 12 5316 leuggern 4313 leuggern ch ag","rank":7,"geom_st_box2d":"BOX(658584.510468879 270288.750258424,658584.510468879 270288.750258424)","lat":47.580684661865234,"num":12,"y":658584.5,"x":270288.75,"label":"Kommendeweg 12 &lt;b&gt;5316 Leuggern&lt;/b&gt;"}}]}</v>
      </c>
      <c r="M424" s="2" t="str">
        <f t="shared" si="57"/>
        <v>658584.5</v>
      </c>
      <c r="N424" s="2" t="str">
        <f t="shared" si="58"/>
        <v>270288.75</v>
      </c>
      <c r="O424" s="2" t="str">
        <f t="shared" si="59"/>
        <v>8.217353820800781</v>
      </c>
      <c r="P424" s="2" t="str">
        <f t="shared" si="60"/>
        <v>47.580684661865234</v>
      </c>
      <c r="Q424" s="8" t="str">
        <f t="shared" si="61"/>
        <v>Karte</v>
      </c>
      <c r="R424" s="2" t="str">
        <f t="shared" si="62"/>
        <v/>
      </c>
    </row>
    <row r="425" spans="1:18" x14ac:dyDescent="0.2">
      <c r="A425" s="3" t="s">
        <v>1646</v>
      </c>
      <c r="B425" s="3" t="s">
        <v>1647</v>
      </c>
      <c r="C425" s="3" t="s">
        <v>292</v>
      </c>
      <c r="D425" s="3" t="s">
        <v>21</v>
      </c>
      <c r="E425" s="3" t="s">
        <v>1648</v>
      </c>
      <c r="F425" s="3" t="s">
        <v>789</v>
      </c>
      <c r="G425" s="3" t="s">
        <v>1649</v>
      </c>
      <c r="H425" s="3" t="s">
        <v>1650</v>
      </c>
      <c r="I425" s="3" t="s">
        <v>466</v>
      </c>
      <c r="J425" s="3" t="s">
        <v>27</v>
      </c>
      <c r="K425" s="1" t="str">
        <f t="shared" si="55"/>
        <v>Pflanzettastrasse 8 Visp</v>
      </c>
      <c r="L425" s="2" t="str">
        <f t="shared" si="56"/>
        <v>{"results":[{"id":128574,"weight":4,"attrs":{"origin":"address","geom_quadindex":"023112210210231022011","zoomlevel":10,"featureId":"959033_0","lon":7.883821964263916,"detail":"pflanzettastrasse 8 3930 visp 6297 visp ch vs","rank":7,"geom_st_box2d":"BOX(634308.2774931 126375.455128648,634308.2774931 126375.455128648)","lat":46.28791809082031,"num":8,"y":634308.25,"x":126375.453125,"label":"Pflanzettastrasse 8 &lt;b&gt;3930 Visp&lt;/b&gt;"}}]}</v>
      </c>
      <c r="M425" s="2" t="str">
        <f t="shared" si="57"/>
        <v>634308.25</v>
      </c>
      <c r="N425" s="2" t="str">
        <f t="shared" si="58"/>
        <v>126375.453125</v>
      </c>
      <c r="O425" s="2" t="str">
        <f t="shared" si="59"/>
        <v>7.883821964263916</v>
      </c>
      <c r="P425" s="2" t="str">
        <f t="shared" si="60"/>
        <v>46.28791809082031</v>
      </c>
      <c r="Q425" s="8" t="str">
        <f t="shared" si="61"/>
        <v>Karte</v>
      </c>
      <c r="R425" s="2" t="str">
        <f t="shared" si="62"/>
        <v/>
      </c>
    </row>
    <row r="426" spans="1:18" x14ac:dyDescent="0.2">
      <c r="A426" s="3" t="s">
        <v>1651</v>
      </c>
      <c r="B426" s="3" t="s">
        <v>1647</v>
      </c>
      <c r="C426" s="3" t="s">
        <v>20</v>
      </c>
      <c r="D426" s="3" t="s">
        <v>21</v>
      </c>
      <c r="E426" s="3" t="s">
        <v>1648</v>
      </c>
      <c r="F426" s="3" t="s">
        <v>789</v>
      </c>
      <c r="G426" s="3" t="s">
        <v>1649</v>
      </c>
      <c r="H426" s="3" t="s">
        <v>1650</v>
      </c>
      <c r="I426" s="3" t="s">
        <v>466</v>
      </c>
      <c r="J426" s="3" t="s">
        <v>27</v>
      </c>
      <c r="K426" s="1" t="str">
        <f t="shared" si="55"/>
        <v>Pflanzettastrasse 8 Visp</v>
      </c>
      <c r="L426" s="2" t="str">
        <f t="shared" si="56"/>
        <v>{"results":[{"id":128574,"weight":4,"attrs":{"origin":"address","geom_quadindex":"023112210210231022011","zoomlevel":10,"featureId":"959033_0","lon":7.883821964263916,"detail":"pflanzettastrasse 8 3930 visp 6297 visp ch vs","rank":7,"geom_st_box2d":"BOX(634308.2774931 126375.455128648,634308.2774931 126375.455128648)","lat":46.28791809082031,"num":8,"y":634308.25,"x":126375.453125,"label":"Pflanzettastrasse 8 &lt;b&gt;3930 Visp&lt;/b&gt;"}}]}</v>
      </c>
      <c r="M426" s="2" t="str">
        <f t="shared" si="57"/>
        <v>634308.25</v>
      </c>
      <c r="N426" s="2" t="str">
        <f t="shared" si="58"/>
        <v>126375.453125</v>
      </c>
      <c r="O426" s="2" t="str">
        <f t="shared" si="59"/>
        <v>7.883821964263916</v>
      </c>
      <c r="P426" s="2" t="str">
        <f t="shared" si="60"/>
        <v>46.28791809082031</v>
      </c>
      <c r="Q426" s="8" t="str">
        <f t="shared" si="61"/>
        <v>Karte</v>
      </c>
      <c r="R426" s="2" t="str">
        <f t="shared" si="62"/>
        <v/>
      </c>
    </row>
    <row r="427" spans="1:18" x14ac:dyDescent="0.2">
      <c r="A427" s="3" t="s">
        <v>1652</v>
      </c>
      <c r="B427" s="3" t="s">
        <v>1653</v>
      </c>
      <c r="C427" s="3" t="s">
        <v>292</v>
      </c>
      <c r="D427" s="3" t="s">
        <v>21</v>
      </c>
      <c r="E427" s="3" t="s">
        <v>59</v>
      </c>
      <c r="F427" s="3" t="s">
        <v>459</v>
      </c>
      <c r="G427" s="3" t="s">
        <v>1654</v>
      </c>
      <c r="H427" s="3" t="s">
        <v>1655</v>
      </c>
      <c r="I427" s="3" t="s">
        <v>161</v>
      </c>
      <c r="J427" s="3" t="s">
        <v>27</v>
      </c>
      <c r="K427" s="1" t="str">
        <f t="shared" si="55"/>
        <v>Spitalstrasse 6 Ilanz</v>
      </c>
      <c r="L427" s="2" t="str">
        <f t="shared" si="56"/>
        <v>{"results":[{"id":1579526,"weight":4,"attrs":{"origin":"address","geom_quadindex":"030302331331321020112","zoomlevel":10,"featureId":"9028040_0","lon":9.205327033996582,"detail":"spitalstrasse 6 7130 ilanz 3619 ilanz/glion ch gr","rank":7,"geom_st_box2d":"BOX(734915.240151657 182160.082189582,734915.240151657 182160.082189582)","lat":46.776947021484375,"num":6,"y":734915.25,"x":182160.078125,"label":"Spitalstrasse 6 &lt;b&gt;7130 Ilanz&lt;/b&gt;"}},{"id":1579829,"weight":4,"attrs":{"origin":"address","geom_quadindex":"030302331331321112223","zoomlevel":10,"featureId":"191632296_0","lon":9.205586433410645,"detail":"spitalstrasse 6.1 7130 ilanz 3619 ilanz/glion ch gr","rank":7,"geom_st_box2d":"BOX(734934.998931627 182161.001039902,734934.998931627 182161.001039902)","lat":46.77695083618164,"num":61,"y":734935.0,"x":182161.0,"label":"Spitalstrasse 6.1 &lt;b&gt;7130 Ilanz&lt;/b&gt;"}}]}</v>
      </c>
      <c r="M427" s="2" t="str">
        <f t="shared" si="57"/>
        <v>734915.25</v>
      </c>
      <c r="N427" s="2" t="str">
        <f t="shared" si="58"/>
        <v>182160.078125</v>
      </c>
      <c r="O427" s="2" t="str">
        <f t="shared" si="59"/>
        <v>9.205327033996582</v>
      </c>
      <c r="P427" s="2" t="str">
        <f t="shared" si="60"/>
        <v>46.776947021484375</v>
      </c>
      <c r="Q427" s="8" t="str">
        <f t="shared" si="61"/>
        <v>Karte</v>
      </c>
      <c r="R427" s="2" t="str">
        <f t="shared" si="62"/>
        <v>uU mehrere Adressen</v>
      </c>
    </row>
    <row r="428" spans="1:18" x14ac:dyDescent="0.2">
      <c r="A428" s="3" t="s">
        <v>1656</v>
      </c>
      <c r="B428" s="3" t="s">
        <v>1653</v>
      </c>
      <c r="C428" s="3" t="s">
        <v>80</v>
      </c>
      <c r="D428" s="3" t="s">
        <v>21</v>
      </c>
      <c r="E428" s="3" t="s">
        <v>59</v>
      </c>
      <c r="F428" s="3" t="s">
        <v>459</v>
      </c>
      <c r="G428" s="3" t="s">
        <v>1654</v>
      </c>
      <c r="H428" s="3" t="s">
        <v>1655</v>
      </c>
      <c r="I428" s="3" t="s">
        <v>161</v>
      </c>
      <c r="J428" s="3" t="s">
        <v>27</v>
      </c>
      <c r="K428" s="1" t="str">
        <f t="shared" si="55"/>
        <v>Spitalstrasse 6 Ilanz</v>
      </c>
      <c r="L428" s="2" t="str">
        <f t="shared" si="56"/>
        <v>{"results":[{"id":1579526,"weight":4,"attrs":{"origin":"address","geom_quadindex":"030302331331321020112","zoomlevel":10,"featureId":"9028040_0","lon":9.205327033996582,"detail":"spitalstrasse 6 7130 ilanz 3619 ilanz/glion ch gr","rank":7,"geom_st_box2d":"BOX(734915.240151657 182160.082189582,734915.240151657 182160.082189582)","lat":46.776947021484375,"num":6,"y":734915.25,"x":182160.078125,"label":"Spitalstrasse 6 &lt;b&gt;7130 Ilanz&lt;/b&gt;"}},{"id":1579829,"weight":4,"attrs":{"origin":"address","geom_quadindex":"030302331331321112223","zoomlevel":10,"featureId":"191632296_0","lon":9.205586433410645,"detail":"spitalstrasse 6.1 7130 ilanz 3619 ilanz/glion ch gr","rank":7,"geom_st_box2d":"BOX(734934.998931627 182161.001039902,734934.998931627 182161.001039902)","lat":46.77695083618164,"num":61,"y":734935.0,"x":182161.0,"label":"Spitalstrasse 6.1 &lt;b&gt;7130 Ilanz&lt;/b&gt;"}}]}</v>
      </c>
      <c r="M428" s="2" t="str">
        <f t="shared" si="57"/>
        <v>734915.25</v>
      </c>
      <c r="N428" s="2" t="str">
        <f t="shared" si="58"/>
        <v>182160.078125</v>
      </c>
      <c r="O428" s="2" t="str">
        <f t="shared" si="59"/>
        <v>9.205327033996582</v>
      </c>
      <c r="P428" s="2" t="str">
        <f t="shared" si="60"/>
        <v>46.776947021484375</v>
      </c>
      <c r="Q428" s="8" t="str">
        <f t="shared" si="61"/>
        <v>Karte</v>
      </c>
      <c r="R428" s="2" t="str">
        <f t="shared" si="62"/>
        <v>uU mehrere Adressen</v>
      </c>
    </row>
    <row r="429" spans="1:18" x14ac:dyDescent="0.2">
      <c r="A429" s="3" t="s">
        <v>1657</v>
      </c>
      <c r="B429" s="3" t="s">
        <v>174</v>
      </c>
      <c r="C429" s="3" t="s">
        <v>292</v>
      </c>
      <c r="D429" s="3" t="s">
        <v>21</v>
      </c>
      <c r="E429" s="3" t="s">
        <v>175</v>
      </c>
      <c r="F429" s="3" t="s">
        <v>176</v>
      </c>
      <c r="G429" s="3" t="s">
        <v>177</v>
      </c>
      <c r="H429" s="3" t="s">
        <v>178</v>
      </c>
      <c r="I429" s="3" t="s">
        <v>26</v>
      </c>
      <c r="J429" s="3" t="s">
        <v>27</v>
      </c>
      <c r="K429" s="1" t="str">
        <f t="shared" si="55"/>
        <v>Krankenhausstrasse 12 Thun</v>
      </c>
      <c r="L429" s="2" t="str">
        <f t="shared" si="56"/>
        <v>{"results":[{"id":2046758,"weight":4,"attrs":{"origin":"address","geom_quadindex":"021320111311220230120","zoomlevel":10,"featureId":"9006133_0","lon":7.63203763961792,"detail":"krankenhausstrasse 12 3600 thun 942 thun ch be","rank":7,"geom_st_box2d":"BOX(614775.078624319 178863.551157016,614775.078624319 178863.551157016)","lat":46.76079177856445,"num":12,"y":614775.0625,"x":178863.546875,"label":"Krankenhausstrasse 12 &lt;b&gt;3600 Thun&lt;/b&gt;"}},{"id":2046759,"weight":2,"attrs":{"origin":"address","geom_quadindex":"021320111311202321200","zoomlevel":10,"featureId":"1432255_0","lon":7.632155418395996,"detail":"krankenhausstrasse 12a 3600 thun 942 thun ch be","rank":7,"geom_st_box2d":"BOX(614784.000233495 178891.999886782,614784.000233495 178891.999886782)","lat":46.76104736328125,"num":12,"y":614784.0,"x":178892.0,"label":"Krankenhausstrasse 12a &lt;b&gt;3600 Thun&lt;/b&gt;"}},{"id":2046760,"weight":2,"attrs":{"origin":"address","geom_quadindex":"021320111311030222231","zoomlevel":10,"featureId":"400089082_0","lon":7.632707595825195,"detail":"krankenhausstrasse 12b 3600 thun 942 thun ch be","rank":7,"geom_st_box2d":"BOX(614826.001003348 178975.117120185,614826.001003348 178975.117120185)","lat":46.76179122924805,"num":12,"y":614826.0,"x":178975.109375,"label":"Krankenhausstrasse 12b &lt;b&gt;3600 Thun&lt;/b&gt;"}},{"id":2046761,"weight":2,"attrs":{"origin":"address","geom_quadindex":"021320111311232330303","zoomlevel":10,"featureId":"190805889_0","lon":7.633000373840332,"detail":"krankenhausstrasse 12c 3600 thun 942 thun ch be","rank":7,"geom_st_box2d":"BOX(614848.718597451 178832.999583029,614848.718597451 178832.999583029)","lat":46.76051330566406,"num":12,"y":614848.6875,"x":178833.0,"label":"Krankenhausstrasse 12c &lt;b&gt;3600 Thun&lt;/b&gt;"}},{"id":2046762,"weight":2,"attrs":{"origin":"address","geom_quadindex":"021320111311311102310","zoomlevel":10,"featureId":"3034559_0","lon":7.634831428527832,"detail":"krankenhausstrasse 12l 3600 thun 942 thun ch be","rank":7,"geom_st_box2d":"BOX(614988.31255253 178939.526732191,614988.31255253 178939.526732191)","lat":46.761470794677734,"num":12,"y":614988.3125,"x":178939.53125,"label":"Krankenhausstrasse 12l &lt;b&gt;3600 Thun&lt;/b&gt;"}}]}</v>
      </c>
      <c r="M429" s="2" t="str">
        <f t="shared" si="57"/>
        <v>614775.0625</v>
      </c>
      <c r="N429" s="2" t="str">
        <f t="shared" si="58"/>
        <v>178863.546875</v>
      </c>
      <c r="O429" s="2" t="str">
        <f t="shared" si="59"/>
        <v>7.63203763961792</v>
      </c>
      <c r="P429" s="2" t="str">
        <f t="shared" si="60"/>
        <v>46.76079177856445</v>
      </c>
      <c r="Q429" s="8" t="str">
        <f t="shared" si="61"/>
        <v>Karte</v>
      </c>
      <c r="R429" s="2" t="str">
        <f t="shared" si="62"/>
        <v>uU mehrere Adressen</v>
      </c>
    </row>
    <row r="430" spans="1:18" x14ac:dyDescent="0.2">
      <c r="A430" s="3" t="s">
        <v>1658</v>
      </c>
      <c r="B430" s="3" t="s">
        <v>1659</v>
      </c>
      <c r="C430" s="3" t="s">
        <v>40</v>
      </c>
      <c r="D430" s="3" t="s">
        <v>21</v>
      </c>
      <c r="E430" s="3" t="s">
        <v>1660</v>
      </c>
      <c r="F430" s="3" t="s">
        <v>1661</v>
      </c>
      <c r="G430" s="3" t="s">
        <v>1662</v>
      </c>
      <c r="H430" s="3" t="s">
        <v>1663</v>
      </c>
      <c r="I430" s="3" t="s">
        <v>26</v>
      </c>
      <c r="J430" s="3" t="s">
        <v>27</v>
      </c>
      <c r="K430" s="1" t="str">
        <f t="shared" si="55"/>
        <v>Laueli 89B Hasliberg Hohfluh</v>
      </c>
      <c r="L430" s="2" t="str">
        <f t="shared" si="56"/>
        <v>{"results":[{"id":1485298,"weight":5,"attrs":{"origin":"address","geom_quadindex":"021331112030010320133","zoomlevel":10,"featureId":"1397208_0","lon":8.181905746459961,"detail":"laueli 89b 6083 hasliberg hohfluh 783 hasliberg ch be","rank":7,"geom_st_box2d":"BOX(656795.402743914 177632.658362283,656795.402743914 177632.658362283)","lat":46.74746322631836,"num":89,"y":656795.375,"x":177632.65625,"label":"Laueli 89b &lt;b&gt;6083 Hasliberg Hohfluh&lt;/b&gt;"}}]}</v>
      </c>
      <c r="M430" s="2" t="str">
        <f t="shared" si="57"/>
        <v>656795.375</v>
      </c>
      <c r="N430" s="2" t="str">
        <f t="shared" si="58"/>
        <v>177632.65625</v>
      </c>
      <c r="O430" s="2" t="str">
        <f t="shared" si="59"/>
        <v>8.181905746459961</v>
      </c>
      <c r="P430" s="2" t="str">
        <f t="shared" si="60"/>
        <v>46.74746322631836</v>
      </c>
      <c r="Q430" s="8" t="str">
        <f t="shared" si="61"/>
        <v>Karte</v>
      </c>
      <c r="R430" s="2" t="str">
        <f t="shared" si="62"/>
        <v/>
      </c>
    </row>
    <row r="431" spans="1:18" x14ac:dyDescent="0.2">
      <c r="A431" s="3" t="s">
        <v>1664</v>
      </c>
      <c r="B431" s="3" t="s">
        <v>365</v>
      </c>
      <c r="C431" s="3" t="s">
        <v>1665</v>
      </c>
      <c r="D431" s="3" t="s">
        <v>21</v>
      </c>
      <c r="E431" s="3" t="s">
        <v>1666</v>
      </c>
      <c r="F431" s="3" t="s">
        <v>127</v>
      </c>
      <c r="G431" s="3" t="s">
        <v>1667</v>
      </c>
      <c r="H431" s="3" t="s">
        <v>1668</v>
      </c>
      <c r="I431" s="3" t="s">
        <v>123</v>
      </c>
      <c r="J431" s="3" t="s">
        <v>27</v>
      </c>
      <c r="K431" s="1" t="str">
        <f t="shared" si="55"/>
        <v>Chnoblisbüel 1 Walenstadtberg</v>
      </c>
      <c r="L431" s="2" t="str">
        <f t="shared" si="56"/>
        <v>{"results":[{"id":587074,"weight":3,"attrs":{"origin":"address","geom_quadindex":"030123012103233010223","zoomlevel":10,"featureId":"1728597_1","lon":9.284607887268066,"detail":"chnoblisbueel 1 8881 walenstadtberg 3298 walenstadt ch sg","rank":7,"geom_st_box2d":"BOX(740017.939178208 222682.044894521,740017.939178208 222682.044894521)","lat":47.14029312133789,"num":1,"y":740017.9375,"x":222682.046875,"label":"Chnoblisb\u00fcel 1 &lt;b&gt;8881 Walenstadtberg&lt;/b&gt;"}},{"id":587075,"weight":3,"attrs":{"origin":"address","geom_quadindex":"030123012103303220221","zoomlevel":10,"featureId":"3150257_1","lon":9.285294532775879,"detail":"chnoblisbueel 1 8881 walenstadtberg 3298 walenstadt ch sg","rank":7,"geom_st_box2d":"BOX(740069.177561052 222719.200553034,740069.177561052 222719.200553034)","lat":47.14061737060547,"num":1,"y":740069.1875,"x":222719.203125,"label":"Chnoblisb\u00fcel 1 &lt;b&gt;8881 Walenstadtberg&lt;/b&gt;"}},{"id":587076,"weight":3,"attrs":{"origin":"address","geom_quadindex":"030123012121010021122","zoomlevel":10,"featureId":"1728600_1","lon":9.284178733825684,"detail":"chnoblisbueel 1 8881 walenstadtberg 3298 walenstadt ch sg","rank":7,"geom_st_box2d":"BOX(739986.173584425 222647.203037227,739986.173584425 222647.203037227)","lat":47.13998794555664,"num":1,"y":739986.1875,"x":222647.203125,"label":"Chnoblisb\u00fcel 1 &lt;b&gt;8881 Walenstadtberg&lt;/b&gt;"}},{"id":587077,"weight":3,"attrs":{"origin":"address","geom_quadindex":"030123012103230333111","zoomlevel":10,"featureId":"191250411_0","lon":9.284499168395996,"detail":"chnoblisbueel 1 8881 walenstadtberg 3298 walenstadt ch sg","rank":7,"geom_st_box2d":"BOX(740009.570169829 222689.059962995,740009.570169829 222689.059962995)","lat":47.140357971191406,"num":1,"y":740009.5625,"x":222689.0625,"label":"Chnoblisb\u00fcel 1 &lt;b&gt;8881 Walenstadtberg&lt;/b&gt;"}}]}</v>
      </c>
      <c r="M431" s="2" t="str">
        <f t="shared" si="57"/>
        <v>740017.9375</v>
      </c>
      <c r="N431" s="2" t="str">
        <f t="shared" si="58"/>
        <v>222682.046875</v>
      </c>
      <c r="O431" s="2" t="str">
        <f t="shared" si="59"/>
        <v>9.284607887268066</v>
      </c>
      <c r="P431" s="2" t="str">
        <f t="shared" si="60"/>
        <v>47.14029312133789</v>
      </c>
      <c r="Q431" s="8" t="str">
        <f t="shared" si="61"/>
        <v>Karte</v>
      </c>
      <c r="R431" s="2" t="str">
        <f t="shared" si="62"/>
        <v>uU mehrere Adressen</v>
      </c>
    </row>
    <row r="432" spans="1:18" x14ac:dyDescent="0.2">
      <c r="A432" s="3" t="s">
        <v>1669</v>
      </c>
      <c r="B432" s="3" t="s">
        <v>365</v>
      </c>
      <c r="C432" s="3" t="s">
        <v>1670</v>
      </c>
      <c r="D432" s="3" t="s">
        <v>21</v>
      </c>
      <c r="E432" s="3" t="s">
        <v>1666</v>
      </c>
      <c r="F432" s="3" t="s">
        <v>127</v>
      </c>
      <c r="G432" s="3" t="s">
        <v>1667</v>
      </c>
      <c r="H432" s="3" t="s">
        <v>1668</v>
      </c>
      <c r="I432" s="3" t="s">
        <v>123</v>
      </c>
      <c r="J432" s="3" t="s">
        <v>27</v>
      </c>
      <c r="K432" s="1" t="str">
        <f t="shared" si="55"/>
        <v>Chnoblisbüel 1 Walenstadtberg</v>
      </c>
      <c r="L432" s="2" t="str">
        <f t="shared" si="56"/>
        <v>{"results":[{"id":587074,"weight":3,"attrs":{"origin":"address","geom_quadindex":"030123012103233010223","zoomlevel":10,"featureId":"1728597_1","lon":9.284607887268066,"detail":"chnoblisbueel 1 8881 walenstadtberg 3298 walenstadt ch sg","rank":7,"geom_st_box2d":"BOX(740017.939178208 222682.044894521,740017.939178208 222682.044894521)","lat":47.14029312133789,"num":1,"y":740017.9375,"x":222682.046875,"label":"Chnoblisb\u00fcel 1 &lt;b&gt;8881 Walenstadtberg&lt;/b&gt;"}},{"id":587075,"weight":3,"attrs":{"origin":"address","geom_quadindex":"030123012103303220221","zoomlevel":10,"featureId":"3150257_1","lon":9.285294532775879,"detail":"chnoblisbueel 1 8881 walenstadtberg 3298 walenstadt ch sg","rank":7,"geom_st_box2d":"BOX(740069.177561052 222719.200553034,740069.177561052 222719.200553034)","lat":47.14061737060547,"num":1,"y":740069.1875,"x":222719.203125,"label":"Chnoblisb\u00fcel 1 &lt;b&gt;8881 Walenstadtberg&lt;/b&gt;"}},{"id":587076,"weight":3,"attrs":{"origin":"address","geom_quadindex":"030123012121010021122","zoomlevel":10,"featureId":"1728600_1","lon":9.284178733825684,"detail":"chnoblisbueel 1 8881 walenstadtberg 3298 walenstadt ch sg","rank":7,"geom_st_box2d":"BOX(739986.173584425 222647.203037227,739986.173584425 222647.203037227)","lat":47.13998794555664,"num":1,"y":739986.1875,"x":222647.203125,"label":"Chnoblisb\u00fcel 1 &lt;b&gt;8881 Walenstadtberg&lt;/b&gt;"}},{"id":587077,"weight":3,"attrs":{"origin":"address","geom_quadindex":"030123012103230333111","zoomlevel":10,"featureId":"191250411_0","lon":9.284499168395996,"detail":"chnoblisbueel 1 8881 walenstadtberg 3298 walenstadt ch sg","rank":7,"geom_st_box2d":"BOX(740009.570169829 222689.059962995,740009.570169829 222689.059962995)","lat":47.140357971191406,"num":1,"y":740009.5625,"x":222689.0625,"label":"Chnoblisb\u00fcel 1 &lt;b&gt;8881 Walenstadtberg&lt;/b&gt;"}}]}</v>
      </c>
      <c r="M432" s="2" t="str">
        <f t="shared" si="57"/>
        <v>740017.9375</v>
      </c>
      <c r="N432" s="2" t="str">
        <f t="shared" si="58"/>
        <v>222682.046875</v>
      </c>
      <c r="O432" s="2" t="str">
        <f t="shared" si="59"/>
        <v>9.284607887268066</v>
      </c>
      <c r="P432" s="2" t="str">
        <f t="shared" si="60"/>
        <v>47.14029312133789</v>
      </c>
      <c r="Q432" s="8" t="str">
        <f t="shared" si="61"/>
        <v>Karte</v>
      </c>
      <c r="R432" s="2" t="str">
        <f t="shared" si="62"/>
        <v>uU mehrere Adressen</v>
      </c>
    </row>
    <row r="433" spans="1:18" x14ac:dyDescent="0.2">
      <c r="A433" s="3" t="s">
        <v>1671</v>
      </c>
      <c r="B433" s="3" t="s">
        <v>592</v>
      </c>
      <c r="C433" s="3" t="s">
        <v>20</v>
      </c>
      <c r="D433" s="3" t="s">
        <v>21</v>
      </c>
      <c r="E433" s="3" t="s">
        <v>594</v>
      </c>
      <c r="F433" s="3" t="s">
        <v>595</v>
      </c>
      <c r="G433" s="3" t="s">
        <v>596</v>
      </c>
      <c r="H433" s="3" t="s">
        <v>597</v>
      </c>
      <c r="I433" s="3" t="s">
        <v>130</v>
      </c>
      <c r="J433" s="3" t="s">
        <v>27</v>
      </c>
      <c r="K433" s="1" t="str">
        <f t="shared" si="55"/>
        <v>Hauptstrasse 2-4 Zihlschlacht</v>
      </c>
      <c r="L433" s="2" t="str">
        <f t="shared" si="56"/>
        <v>{"fuzzy":"true","results":[]}</v>
      </c>
      <c r="M433" s="2" t="str">
        <f t="shared" si="57"/>
        <v>Adresse nicht eindeutig</v>
      </c>
      <c r="N433" s="2" t="str">
        <f t="shared" si="58"/>
        <v xml:space="preserve"> </v>
      </c>
      <c r="O433" s="2" t="str">
        <f t="shared" si="59"/>
        <v xml:space="preserve"> </v>
      </c>
      <c r="P433" s="2" t="str">
        <f t="shared" si="60"/>
        <v xml:space="preserve"> </v>
      </c>
      <c r="Q433" s="8" t="str">
        <f t="shared" si="61"/>
        <v xml:space="preserve"> </v>
      </c>
      <c r="R433" s="2" t="str">
        <f t="shared" si="62"/>
        <v/>
      </c>
    </row>
    <row r="434" spans="1:18" x14ac:dyDescent="0.2">
      <c r="A434" s="3" t="s">
        <v>1672</v>
      </c>
      <c r="B434" s="3" t="s">
        <v>1673</v>
      </c>
      <c r="C434" s="3" t="s">
        <v>292</v>
      </c>
      <c r="D434" s="3" t="s">
        <v>21</v>
      </c>
      <c r="E434" s="3" t="s">
        <v>1674</v>
      </c>
      <c r="F434" s="3" t="s">
        <v>660</v>
      </c>
      <c r="G434" s="3" t="s">
        <v>1675</v>
      </c>
      <c r="H434" s="3" t="s">
        <v>607</v>
      </c>
      <c r="I434" s="3" t="s">
        <v>70</v>
      </c>
      <c r="J434" s="3" t="s">
        <v>27</v>
      </c>
      <c r="K434" s="1" t="str">
        <f t="shared" si="55"/>
        <v>Bäderstrasse 16 Baden</v>
      </c>
      <c r="L434" s="2" t="str">
        <f t="shared" si="56"/>
        <v>{"results":[{"id":326985,"weight":4,"attrs":{"origin":"address","geom_quadindex":"030000213220313221112","zoomlevel":10,"featureId":"534438_0","lon":8.312081336975098,"detail":"baederstrasse 16 5400 baden 4021 baden ch ag","rank":7,"geom_st_box2d":"BOX(665836.77406744 259049.777673517,665836.77406744 259049.777673517)","lat":47.47892379760742,"num":16,"y":665836.75,"x":259049.78125,"label":"B\u00e4derstrasse 16 &lt;b&gt;5400 Baden&lt;/b&gt;"}},{"id":327003,"weight":4,"attrs":{"origin":"address","geom_quadindex":"030000213220333202301","zoomlevel":10,"featureId":"263016997_0","lon":8.312018394470215,"detail":"baederstrasse 16.1 5400 baden 4021 baden ch ag","rank":7,"geom_st_box2d":"BOX(665832.696223581 258993.083752663,665832.696223581 258993.083752663)","lat":47.47841262817383,"num":161,"y":665832.6875,"x":258993.078125,"label":"B\u00e4derstrasse 16.1 &lt;b&gt;5400 Baden&lt;/b&gt;"}}]}</v>
      </c>
      <c r="M434" s="2" t="str">
        <f t="shared" si="57"/>
        <v>665836.75</v>
      </c>
      <c r="N434" s="2" t="str">
        <f t="shared" si="58"/>
        <v>259049.78125</v>
      </c>
      <c r="O434" s="2" t="str">
        <f t="shared" si="59"/>
        <v>8.312081336975098</v>
      </c>
      <c r="P434" s="2" t="str">
        <f t="shared" si="60"/>
        <v>47.47892379760742</v>
      </c>
      <c r="Q434" s="8" t="str">
        <f t="shared" si="61"/>
        <v>Karte</v>
      </c>
      <c r="R434" s="2" t="str">
        <f t="shared" si="62"/>
        <v>uU mehrere Adressen</v>
      </c>
    </row>
    <row r="435" spans="1:18" x14ac:dyDescent="0.2">
      <c r="A435" s="3" t="s">
        <v>1676</v>
      </c>
      <c r="B435" s="3" t="s">
        <v>1673</v>
      </c>
      <c r="C435" s="3" t="s">
        <v>20</v>
      </c>
      <c r="D435" s="3" t="s">
        <v>21</v>
      </c>
      <c r="E435" s="3" t="s">
        <v>1674</v>
      </c>
      <c r="F435" s="3" t="s">
        <v>660</v>
      </c>
      <c r="G435" s="3" t="s">
        <v>1675</v>
      </c>
      <c r="H435" s="3" t="s">
        <v>607</v>
      </c>
      <c r="I435" s="3" t="s">
        <v>70</v>
      </c>
      <c r="J435" s="3" t="s">
        <v>27</v>
      </c>
      <c r="K435" s="1" t="str">
        <f t="shared" si="55"/>
        <v>Bäderstrasse 16 Baden</v>
      </c>
      <c r="L435" s="2" t="str">
        <f t="shared" si="56"/>
        <v>{"results":[{"id":326985,"weight":4,"attrs":{"origin":"address","geom_quadindex":"030000213220313221112","zoomlevel":10,"featureId":"534438_0","lon":8.312081336975098,"detail":"baederstrasse 16 5400 baden 4021 baden ch ag","rank":7,"geom_st_box2d":"BOX(665836.77406744 259049.777673517,665836.77406744 259049.777673517)","lat":47.47892379760742,"num":16,"y":665836.75,"x":259049.78125,"label":"B\u00e4derstrasse 16 &lt;b&gt;5400 Baden&lt;/b&gt;"}},{"id":327003,"weight":4,"attrs":{"origin":"address","geom_quadindex":"030000213220333202301","zoomlevel":10,"featureId":"263016997_0","lon":8.312018394470215,"detail":"baederstrasse 16.1 5400 baden 4021 baden ch ag","rank":7,"geom_st_box2d":"BOX(665832.696223581 258993.083752663,665832.696223581 258993.083752663)","lat":47.47841262817383,"num":161,"y":665832.6875,"x":258993.078125,"label":"B\u00e4derstrasse 16.1 &lt;b&gt;5400 Baden&lt;/b&gt;"}}]}</v>
      </c>
      <c r="M435" s="2" t="str">
        <f t="shared" si="57"/>
        <v>665836.75</v>
      </c>
      <c r="N435" s="2" t="str">
        <f t="shared" si="58"/>
        <v>259049.78125</v>
      </c>
      <c r="O435" s="2" t="str">
        <f t="shared" si="59"/>
        <v>8.312081336975098</v>
      </c>
      <c r="P435" s="2" t="str">
        <f t="shared" si="60"/>
        <v>47.47892379760742</v>
      </c>
      <c r="Q435" s="8" t="str">
        <f t="shared" si="61"/>
        <v>Karte</v>
      </c>
      <c r="R435" s="2" t="str">
        <f t="shared" si="62"/>
        <v>uU mehrere Adressen</v>
      </c>
    </row>
    <row r="436" spans="1:18" x14ac:dyDescent="0.2">
      <c r="A436" s="3" t="s">
        <v>1677</v>
      </c>
      <c r="B436" s="3" t="s">
        <v>1678</v>
      </c>
      <c r="C436" s="3" t="s">
        <v>20</v>
      </c>
      <c r="D436" s="3" t="s">
        <v>21</v>
      </c>
      <c r="E436" s="3" t="s">
        <v>1679</v>
      </c>
      <c r="F436" s="3" t="s">
        <v>1680</v>
      </c>
      <c r="G436" s="3" t="s">
        <v>825</v>
      </c>
      <c r="H436" s="3" t="s">
        <v>826</v>
      </c>
      <c r="I436" s="3" t="s">
        <v>85</v>
      </c>
      <c r="J436" s="3" t="s">
        <v>27</v>
      </c>
      <c r="K436" s="1" t="str">
        <f t="shared" si="55"/>
        <v>Mühlebergstrasse 104 Affoltern am Albis</v>
      </c>
      <c r="L436" s="2" t="str">
        <f t="shared" si="56"/>
        <v>{"results":[{"id":424039,"weight":8,"attrs":{"origin":"address","geom_quadindex":"030021003213313230132","zoomlevel":10,"featureId":"480_0","lon":8.46682357788086,"detail":"muehlebergstrasse 104 8910 affoltern am albis 2 affoltern am albis ch zh","rank":7,"geom_st_box2d":"BOX(677793.737220529 236783.186821373,677793.737220529 236783.186821373)","lat":47.27736282348633,"num":104,"y":677793.75,"x":236783.1875,"label":"M\u00fchlebergstrasse 104 &lt;b&gt;8910 Affoltern am Albis&lt;/b&gt;"}},{"id":424040,"weight":1,"attrs":{"origin":"address","geom_quadindex":"030021003213321123201","zoomlevel":10,"featureId":"210245995_0","lon":8.46615982055664,"detail":"muehlebergstrasse 104a 8910 affoltern am albis 2 affoltern am albis ch zh","rank":7,"geom_st_box2d":"BOX(677743.801307626 236764.306162414,677743.801307626 236764.306162414)","lat":47.277198791503906,"num":104,"y":677743.8125,"x":236764.3125,"label":"M\u00fchlebergstrasse 104a &lt;b&gt;8910 Affoltern am Albis&lt;/b&gt;"}},{"id":424321,"weight":1,"attrs":{"origin":"address","geom_quadindex":"030021003213132331330","zoomlevel":10,"featureId":"210262482_0","lon":8.466682434082031,"detail":"muehlebergstrasse 104a.2 8910 affoltern am albis 2 affoltern am albis ch zh","rank":7,"geom_st_box2d":"BOX(677782.349321336 236840.470445962,677782.349321336 236840.470445962)","lat":47.27787780761719,"num":1042,"y":677782.375,"x":236840.46875,"label":"M\u00fchlebergstrasse 104a.2 &lt;b&gt;8910 Affoltern am Albis&lt;/b&gt;"}},{"id":424322,"weight":1,"attrs":{"origin":"address","geom_quadindex":"030021003213132331330","zoomlevel":10,"featureId":"210262597_0","lon":8.466682434082031,"detail":"muehlebergstrasse 104a.3 8910 affoltern am albis 2 affoltern am albis ch zh","rank":7,"geom_st_box2d":"BOX(677782.349321336 236840.470445962,677782.349321336 236840.470445962)","lat":47.27787780761719,"num":1043,"y":677782.375,"x":236840.46875,"label":"M\u00fchlebergstrasse 104a.3 &lt;b&gt;8910 Affoltern am Albis&lt;/b&gt;"}}]}</v>
      </c>
      <c r="M436" s="2" t="str">
        <f t="shared" si="57"/>
        <v>677793.75</v>
      </c>
      <c r="N436" s="2" t="str">
        <f t="shared" si="58"/>
        <v>236783.1875</v>
      </c>
      <c r="O436" s="2" t="str">
        <f t="shared" si="59"/>
        <v>8.46682357788086</v>
      </c>
      <c r="P436" s="2" t="str">
        <f t="shared" si="60"/>
        <v>47.27736282348633</v>
      </c>
      <c r="Q436" s="8" t="str">
        <f t="shared" si="61"/>
        <v>Karte</v>
      </c>
      <c r="R436" s="2" t="str">
        <f t="shared" si="62"/>
        <v>uU mehrere Adressen</v>
      </c>
    </row>
    <row r="437" spans="1:18" x14ac:dyDescent="0.2">
      <c r="A437" s="3" t="s">
        <v>1681</v>
      </c>
      <c r="B437" s="3" t="s">
        <v>1682</v>
      </c>
      <c r="C437" s="3" t="s">
        <v>20</v>
      </c>
      <c r="D437" s="3" t="s">
        <v>21</v>
      </c>
      <c r="E437" s="3" t="s">
        <v>1683</v>
      </c>
      <c r="F437" s="3" t="s">
        <v>127</v>
      </c>
      <c r="G437" s="3" t="s">
        <v>1684</v>
      </c>
      <c r="H437" s="3" t="s">
        <v>1685</v>
      </c>
      <c r="I437" s="3" t="s">
        <v>161</v>
      </c>
      <c r="J437" s="3" t="s">
        <v>27</v>
      </c>
      <c r="K437" s="1" t="str">
        <f t="shared" si="55"/>
        <v>Schlossstrasse 1 Seewis Dorf</v>
      </c>
      <c r="L437" s="2" t="str">
        <f t="shared" si="56"/>
        <v>{"results":[{"id":94756,"weight":5,"attrs":{"origin":"address","geom_quadindex":"030311003221211310133","zoomlevel":10,"featureId":"1216268_0","lon":9.637147903442383,"detail":"schlossstrasse 1 7212 seewis dorf 3972 seewis im praettigau ch gr","rank":7,"geom_st_box2d":"BOX(767222.527923403 206585.253401462,767222.527923403 206585.253401462)","lat":46.9892463684082,"num":1,"y":767222.5,"x":206585.25,"label":"Schlossstrasse 1 &lt;b&gt;7212 Seewis Dorf&lt;/b&gt;"}},{"id":95022,"weight":1,"attrs":{"origin":"address","geom_quadindex":"030311003221301030031","zoomlevel":10,"featureId":"3080058_0","lon":9.637704849243164,"detail":"schlossstrasse 10 7212 seewis dorf 3972 seewis im praettigau ch gr","rank":7,"geom_st_box2d":"BOX(767264.632277526 206593.30562747,767264.632277526 206593.30562747)","lat":46.98930740356445,"num":10,"y":767264.625,"x":206593.3125,"label":"Schlossstrasse 10 &lt;b&gt;7212 Seewis Dorf&lt;/b&gt;"}},{"id":95023,"weight":1,"attrs":{"origin":"address","geom_quadindex":"030311003221123011032","zoomlevel":10,"featureId":"1216274_0","lon":9.637760162353516,"detail":"schlossstrasse 11 7212 seewis dorf 3972 seewis im praettigau ch gr","rank":7,"geom_st_box2d":"BOX(767267.874875917 206629.018363405,767267.874875917 206629.018363405)","lat":46.989627838134766,"num":11,"y":767267.875,"x":206629.015625,"label":"Schlossstrasse 11 &lt;b&gt;7212 Seewis Dorf&lt;/b&gt;"}},{"id":95024,"weight":1,"attrs":{"origin":"address","geom_quadindex":"030311003221123303322","zoomlevel":10,"featureId":"9033227_0","lon":9.637862205505371,"detail":"schlossstrasse 12 7212 seewis dorf 3972 seewis im praettigau ch gr","rank":7,"geom_st_box2d":"BOX(767276.185355381 206609.041336889,767276.185355381 206609.041336889)","lat":46.989444732666016,"num":12,"y":767276.1875,"x":206609.046875,"label":"Schlossstrasse 12 &lt;b&gt;7212 Seewis Dorf&lt;/b&gt;"}},{"id":95025,"weight":1,"attrs":{"origin":"address","geom_quadindex":"030311003221130101023","zoomlevel":10,"featureId":"1216386_0","lon":9.638246536254883,"detail":"schlossstrasse 13 7212 seewis dorf 3972 seewis im praettigau ch gr","rank":7,"geom_st_box2d":"BOX(767304.06380475 206658.362575415,767304.06380475 206658.362575415)","lat":46.98988342285156,"num":13,"y":767304.0625,"x":206658.359375,"label":"Schlossstrasse 13 &lt;b&gt;7212 Seewis Dorf&lt;/b&gt;"}},{"id":95026,"weight":1,"attrs":{"origin":"address","geom_quadindex":"030311003221132020123","zoomlevel":10,"featureId":"1216261_0","lon":9.638016700744629,"detail":"schlossstrasse 14 7212 seewis dorf 3972 seewis im praettigau ch gr","rank":7,"geom_st_box2d":"BOX(767287.566393573 206622.009066327,767287.566393573 206622.009066327)","lat":46.989559173583984,"num":14,"y":767287.5625,"x":206622.015625,"label":"Schlossstrasse 14 &lt;b&gt;7212 Seewis Dorf&lt;/b&gt;"}},{"id":95027,"weight":1,"attrs":{"origin":"address","geom_quadindex":"030311003221113030303","zoomlevel":10,"featureId":"1216388_0","lon":9.638520240783691,"detail":"schlossstrasse 15 7212 seewis dorf 3972 seewis im praettigau ch gr","rank":7,"geom_st_box2d":"BOX(767324.299890299 206679.811109072,767324.299890299 206679.811109072)","lat":46.99007034301758,"num":15,"y":767324.3125,"x":206679.8125,"label":"Schlossstrasse 15 &lt;b&gt;7212 Seewis Dorf&lt;/b&gt;"}},{"id":95028,"weight":1,"attrs":{"origin":"address","geom_quadindex":"030311003221130311002","zoomlevel":10,"featureId":"1216383_0","lon":9.638334274291992,"detail":"schlossstrasse 16 7212 seewis dorf 3972 seewis im praettigau ch gr","rank":7,"geom_st_box2d":"BOX(767311.097417773 206644.759532881,767311.097417773 206644.759532881)","lat":46.9897575378418,"num":16,"y":767311.125,"x":206644.765625,"label":"Schlossstrasse 16 &lt;b&gt;7212 Seewis Dorf&lt;/b&gt;"}}]}</v>
      </c>
      <c r="M437" s="2" t="str">
        <f t="shared" si="57"/>
        <v>767222.5</v>
      </c>
      <c r="N437" s="2" t="str">
        <f t="shared" si="58"/>
        <v>206585.25</v>
      </c>
      <c r="O437" s="2" t="str">
        <f t="shared" si="59"/>
        <v>9.637147903442383</v>
      </c>
      <c r="P437" s="2" t="str">
        <f t="shared" si="60"/>
        <v>46.9892463684082</v>
      </c>
      <c r="Q437" s="8" t="str">
        <f t="shared" si="61"/>
        <v>Karte</v>
      </c>
      <c r="R437" s="2" t="str">
        <f t="shared" si="62"/>
        <v>uU mehrere Adressen</v>
      </c>
    </row>
    <row r="438" spans="1:18" x14ac:dyDescent="0.2">
      <c r="A438" s="3" t="s">
        <v>1686</v>
      </c>
      <c r="B438" s="3" t="s">
        <v>1687</v>
      </c>
      <c r="C438" s="3" t="s">
        <v>1688</v>
      </c>
      <c r="D438" s="3" t="s">
        <v>21</v>
      </c>
      <c r="E438" s="3" t="s">
        <v>1689</v>
      </c>
      <c r="F438" s="3" t="s">
        <v>694</v>
      </c>
      <c r="G438" s="3" t="s">
        <v>1049</v>
      </c>
      <c r="H438" s="3" t="s">
        <v>76</v>
      </c>
      <c r="I438" s="3" t="s">
        <v>77</v>
      </c>
      <c r="J438" s="3" t="s">
        <v>27</v>
      </c>
      <c r="K438" s="1" t="str">
        <f t="shared" si="55"/>
        <v>Im Burgfelderhof 40 Basel</v>
      </c>
      <c r="L438" s="2" t="str">
        <f t="shared" si="56"/>
        <v>{"results":[{"id":459421,"weight":5,"attrs":{"origin":"address","geom_quadindex":"021100100132330322200","zoomlevel":10,"featureId":"243052264_0","lon":7.5595245361328125,"detail":"im burgfelderhof 40 4055 basel 2701 basel ch bs","rank":7,"geom_st_box2d":"BOX(609096.8511816 269093.429380858,609096.8511816 269093.429380858)","lat":47.572486877441406,"num":40,"y":609096.875,"x":269093.4375,"label":"Im Burgfelderhof 40 &lt;b&gt;4055 Basel&lt;/b&gt;"}},{"id":459416,"weight":1,"attrs":{"origin":"address","geom_quadindex":"021100100310311020023","zoomlevel":10,"featureId":"243053816_0","lon":7.559720039367676,"detail":"im burgfelderhof 30 4055 basel 2701 basel ch bs","rank":7,"geom_st_box2d":"BOX(609111.820883553 268936.357183453,609111.820883553 268936.357183453)","lat":47.571075439453125,"num":30,"y":609111.8125,"x":268936.34375,"label":"Im Burgfelderhof 30 &lt;b&gt;4055 Basel&lt;/b&gt;"}},{"id":459417,"weight":1,"attrs":{"origin":"address","geom_quadindex":"021100100310303311003","zoomlevel":10,"featureId":"453458_0","lon":7.559284687042236,"detail":"im burgfelderhof 33 4055 basel 2701 basel ch bs","rank":7,"geom_st_box2d":"BOX(609079.124290167 268900.614704328,609079.124290167 268900.614704328)","lat":47.57075500488281,"num":33,"y":609079.125,"x":268900.625,"label":"Im Burgfelderhof 33 &lt;b&gt;4055 Basel&lt;/b&gt;"}},{"id":459418,"weight":1,"attrs":{"origin":"address","geom_quadindex":"021100100310301231033","zoomlevel":10,"featureId":"453459_0","lon":7.5591044425964355,"detail":"im burgfelderhof 35 4055 basel 2701 basel ch bs","rank":7,"geom_st_box2d":"BOX(609065.527275541 268921.502093125,609065.527275541 268921.502093125)","lat":47.57094192504883,"num":35,"y":609065.5,"x":268921.5,"label":"Im Burgfelderhof 35 &lt;b&gt;4055 Basel&lt;/b&gt;"}},{"id":459419,"weight":1,"attrs":{"origin":"address","geom_quadindex":"021100100310301010030","zoomlevel":10,"featureId":"453460_0","lon":7.559045791625977,"detail":"im burgfelderhof 37 4055 basel 2701 basel ch bs","rank":7,"geom_st_box2d":"BOX(609061.069189448 268944.003658957,609061.069189448 268944.003658957)","lat":47.571144104003906,"num":37,"y":609061.0625,"x":268944.0,"label":"Im Burgfelderhof 37 &lt;b&gt;4055 Basel&lt;/b&gt;"}},{"id":459420,"weight":1,"attrs":{"origin":"address","geom_quadindex":"021100100310122311102","zoomlevel":10,"featureId":"453461_0","lon":7.558913707733154,"detail":"im burgfelderhof 39 4055 basel 2701 basel ch bs","rank":7,"geom_st_box2d":"BOX(609051.099177742 268959.289941644,609051.099177742 268959.289941644)","lat":47.57128143310547,"num":39,"y":609051.125,"x":268959.28125,"label":"Im Burgfelderhof 39 &lt;b&gt;4055 Basel&lt;/b&gt;"}},{"id":459422,"weight":1,"attrs":{"origin":"address","geom_quadindex":"021100100310031111213","zoomlevel":10,"featureId":"453462_0","lon":7.5585222244262695,"detail":"im burgfelderhof 43 4055 basel 2701 basel ch bs","rank":7,"geom_st_box2d":"BOX(609021.571156786 269001.358685081,609021.571156786 269001.358685081)","lat":47.571659088134766,"num":43,"y":609021.5625,"x":269001.34375,"label":"Im Burgfelderhof 43 &lt;b&gt;4055 Basel&lt;/b&gt;"}},{"id":459423,"weight":1,"attrs":{"origin":"address","geom_quadindex":"021100100310031210001","zoomlevel":10,"featureId":"453463_0","lon":7.558267116546631,"detail":"im burgfelderhof 45 4055 basel 2701 basel ch bs","rank":7,"geom_st_box2d":"BOX(609002.392351044 268988.888055197,609002.392351044 268988.888055197)","lat":47.57154846191406,"num":45,"y":609002.375,"x":268988.875,"label":"Im Burgfelderhof 45 &lt;b&gt;4055 Basel&lt;/b&gt;"}},{"id":459424,"weight":1,"attrs":{"origin":"address","geom_quadindex":"021100100310001100033","zoomlevel":10,"featureId":"453464_0","lon":7.5575971603393555,"detail":"im burgfelderhof 60 4055 basel 2701 basel ch bs","rank":7,"geom_st_box2d":"BOX(608951.895303873 269060.839311103,608951.895303873 269060.839311103)","lat":47.57219696044922,"num":60,"y":608951.875,"x":269060.84375,"label":"Im Burgfelderhof 60 &lt;b&gt;4055 Basel&lt;/b&gt;"}}]}</v>
      </c>
      <c r="M438" s="2" t="str">
        <f t="shared" si="57"/>
        <v>609096.875</v>
      </c>
      <c r="N438" s="2" t="str">
        <f t="shared" si="58"/>
        <v>269093.4375</v>
      </c>
      <c r="O438" s="2" t="str">
        <f t="shared" si="59"/>
        <v>7.5595245361328125</v>
      </c>
      <c r="P438" s="2" t="str">
        <f t="shared" si="60"/>
        <v>47.572486877441406</v>
      </c>
      <c r="Q438" s="8" t="str">
        <f t="shared" si="61"/>
        <v>Karte</v>
      </c>
      <c r="R438" s="2" t="str">
        <f t="shared" si="62"/>
        <v>uU mehrere Adressen</v>
      </c>
    </row>
    <row r="439" spans="1:18" x14ac:dyDescent="0.2">
      <c r="A439" s="3" t="s">
        <v>1690</v>
      </c>
      <c r="B439" s="3" t="s">
        <v>670</v>
      </c>
      <c r="C439" s="3" t="s">
        <v>20</v>
      </c>
      <c r="D439" s="3" t="s">
        <v>21</v>
      </c>
      <c r="E439" s="3" t="s">
        <v>671</v>
      </c>
      <c r="F439" s="3" t="s">
        <v>228</v>
      </c>
      <c r="G439" s="3" t="s">
        <v>672</v>
      </c>
      <c r="H439" s="3" t="s">
        <v>673</v>
      </c>
      <c r="I439" s="3" t="s">
        <v>70</v>
      </c>
      <c r="J439" s="3" t="s">
        <v>27</v>
      </c>
      <c r="K439" s="1" t="str">
        <f t="shared" si="55"/>
        <v>Mutschellenstrasse 2 Bellikon</v>
      </c>
      <c r="L439" s="2" t="str">
        <f t="shared" si="56"/>
        <v>{"results":[{"id":351872,"weight":4,"attrs":{"origin":"address","geom_quadindex":"030002122013320122220","zoomlevel":10,"featureId":"536886_0","lon":8.343677520751953,"detail":"mutschellenstrasse 2 5454 bellikon 4022 bellikon ch ag","rank":7,"geom_st_box2d":"BOX(668335.111993126 248950.778832607,668335.111993126 248950.778832607)","lat":47.387840270996094,"num":2,"y":668335.125,"x":248950.78125,"label":"Mutschellenstrasse 2 &lt;b&gt;5454 Bellikon&lt;/b&gt;"}},{"id":351882,"weight":2,"attrs":{"origin":"address","geom_quadindex":"030002122120000302330","zoomlevel":10,"featureId":"536805_0","lon":8.345254898071289,"detail":"mutschellenstrasse 20 5454 bellikon 4022 bellikon ch ag","rank":7,"geom_st_box2d":"BOX(668454.963972304 248885.064719567,668454.963972304 248885.064719567)","lat":47.387237548828125,"num":20,"y":668454.9375,"x":248885.0625,"label":"Mutschellenstrasse 20 &lt;b&gt;5454 Bellikon&lt;/b&gt;"}},{"id":351883,"weight":2,"attrs":{"origin":"address","geom_quadindex":"030002122120010201123","zoomlevel":10,"featureId":"536803_0","lon":8.345884323120117,"detail":"mutschellenstrasse 21 5454 bellikon 4022 bellikon ch ag","rank":7,"geom_st_box2d":"BOX(668502.444919404 248890.090480803,668502.444919404 248890.090480803)","lat":47.38727951049805,"num":21,"y":668502.4375,"x":248890.09375,"label":"Mutschellenstrasse 21 &lt;b&gt;5454 Bellikon&lt;/b&gt;"}},{"id":351884,"weight":2,"attrs":{"origin":"address","geom_quadindex":"030002122120003332032","zoomlevel":10,"featureId":"11002227_0","lon":8.34571361541748,"detail":"mutschellenstrasse 22 5454 bellikon 4022 bellikon ch ag","rank":7,"geom_st_box2d":"BOX(668490.049454879 248849.84476269,668490.049454879 248849.84476269)","lat":47.38691711425781,"num":22,"y":668490.0625,"x":248849.84375,"label":"Mutschellenstrasse 22 &lt;b&gt;5454 Bellikon&lt;/b&gt;"}},{"id":351885,"weight":2,"attrs":{"origin":"address","geom_quadindex":"030002122120011120131","zoomlevel":10,"featureId":"536819_0","lon":8.346426010131836,"detail":"mutschellenstrasse 23 5454 bellikon 4022 bellikon ch ag","rank":7,"geom_st_box2d":"BOX(668543.251832173 248897.761093611,668543.251832173 248897.761093611)","lat":47.38734436035156,"num":23,"y":668543.25,"x":248897.765625,"label":"Mutschellenstrasse 23 &lt;b&gt;5454 Bellikon&lt;/b&gt;"}},{"id":351886,"weight":2,"attrs":{"origin":"address","geom_quadindex":"030002122120013023311","zoomlevel":10,"featureId":"536802_0","lon":8.34627914428711,"detail":"mutschellenstrasse 25a 5454 bellikon 4022 bellikon ch ag","rank":7,"geom_st_box2d":"BOX(668532.55427335 248863.903326383,668532.55427335 248863.903326383)","lat":47.38703918457031,"num":25,"y":668532.5625,"x":248863.90625,"label":"Mutschellenstrasse 25a &lt;b&gt;5454 Bellikon&lt;/b&gt;"}},{"id":351887,"weight":2,"attrs":{"origin":"address","geom_quadindex":"030002122120013213022","zoomlevel":10,"featureId":"536802_1","lon":8.346334457397461,"detail":"mutschellenstrasse 25b 5454 bellikon 4022 bellikon ch ag","rank":7,"geom_st_box2d":"BOX(668536.791363591 248857.078484195,668536.791363591 248857.078484195)","lat":47.38697814941406,"num":25,"y":668536.8125,"x":248857.078125,"label":"Mutschellenstrasse 25b &lt;b&gt;5454 Bellikon&lt;/b&gt;"}},{"id":351888,"weight":2,"attrs":{"origin":"address","geom_quadindex":"030002122120013330022","zoomlevel":10,"featureId":"536802_2","lon":8.346475601196289,"detail":"mutschellenstrasse 25c 5454 bellikon 4022 bellikon ch ag","rank":7,"geom_st_box2d":"BOX(668547.488411953 248853.471714323,668547.488411953 248853.471714323)","lat":47.38694381713867,"num":25,"y":668547.5,"x":248853.46875,"label":"Mutschellenstrasse 25c &lt;b&gt;5454 Bellikon&lt;/b&gt;"}}]}</v>
      </c>
      <c r="M439" s="2" t="str">
        <f t="shared" si="57"/>
        <v>668335.125</v>
      </c>
      <c r="N439" s="2" t="str">
        <f t="shared" si="58"/>
        <v>248950.78125</v>
      </c>
      <c r="O439" s="2" t="str">
        <f t="shared" si="59"/>
        <v>8.343677520751953</v>
      </c>
      <c r="P439" s="2" t="str">
        <f t="shared" si="60"/>
        <v>47.387840270996094</v>
      </c>
      <c r="Q439" s="8" t="str">
        <f t="shared" si="61"/>
        <v>Karte</v>
      </c>
      <c r="R439" s="2" t="str">
        <f t="shared" si="62"/>
        <v>uU mehrere Adressen</v>
      </c>
    </row>
    <row r="440" spans="1:18" x14ac:dyDescent="0.2">
      <c r="A440" s="3" t="s">
        <v>1691</v>
      </c>
      <c r="B440" s="3" t="s">
        <v>1692</v>
      </c>
      <c r="C440" s="3" t="s">
        <v>292</v>
      </c>
      <c r="D440" s="3" t="s">
        <v>21</v>
      </c>
      <c r="E440" s="3" t="s">
        <v>1693</v>
      </c>
      <c r="F440" s="3" t="s">
        <v>832</v>
      </c>
      <c r="G440" s="3" t="s">
        <v>689</v>
      </c>
      <c r="H440" s="3" t="s">
        <v>690</v>
      </c>
      <c r="I440" s="3" t="s">
        <v>70</v>
      </c>
      <c r="J440" s="3" t="s">
        <v>27</v>
      </c>
      <c r="K440" s="1" t="str">
        <f t="shared" si="55"/>
        <v>Salinenstrasse 98 Rheinfelden</v>
      </c>
      <c r="L440" s="2" t="str">
        <f t="shared" si="56"/>
        <v>{"results":[{"id":1461019,"weight":4,"attrs":{"origin":"address","geom_quadindex":"021101112130012121110","zoomlevel":10,"featureId":"608795_0","lon":7.807147026062012,"detail":"salinenstrasse 98 4310 rheinfelden 4258 rheinfelden ch ag","rank":7,"geom_st_box2d":"BOX(627736.061146669 267619.279472607,627736.061146669 267619.279472607)","lat":47.55870819091797,"num":98,"y":627736.0625,"x":267619.28125,"label":"Salinenstrasse 98 &lt;b&gt;4310 Rheinfelden&lt;/b&gt;"}}]}</v>
      </c>
      <c r="M440" s="2" t="str">
        <f t="shared" si="57"/>
        <v>627736.0625</v>
      </c>
      <c r="N440" s="2" t="str">
        <f t="shared" si="58"/>
        <v>267619.28125</v>
      </c>
      <c r="O440" s="2" t="str">
        <f t="shared" si="59"/>
        <v>7.807147026062012</v>
      </c>
      <c r="P440" s="2" t="str">
        <f t="shared" si="60"/>
        <v>47.55870819091797</v>
      </c>
      <c r="Q440" s="8" t="str">
        <f t="shared" si="61"/>
        <v>Karte</v>
      </c>
      <c r="R440" s="2" t="str">
        <f t="shared" si="62"/>
        <v/>
      </c>
    </row>
    <row r="441" spans="1:18" x14ac:dyDescent="0.2">
      <c r="A441" s="3" t="s">
        <v>1694</v>
      </c>
      <c r="B441" s="3" t="s">
        <v>1692</v>
      </c>
      <c r="C441" s="3" t="s">
        <v>20</v>
      </c>
      <c r="D441" s="3" t="s">
        <v>21</v>
      </c>
      <c r="E441" s="3" t="s">
        <v>1693</v>
      </c>
      <c r="F441" s="3" t="s">
        <v>832</v>
      </c>
      <c r="G441" s="3" t="s">
        <v>689</v>
      </c>
      <c r="H441" s="3" t="s">
        <v>690</v>
      </c>
      <c r="I441" s="3" t="s">
        <v>70</v>
      </c>
      <c r="J441" s="3" t="s">
        <v>27</v>
      </c>
      <c r="K441" s="1" t="str">
        <f t="shared" si="55"/>
        <v>Salinenstrasse 98 Rheinfelden</v>
      </c>
      <c r="L441" s="2" t="str">
        <f t="shared" si="56"/>
        <v>{"results":[{"id":1461019,"weight":4,"attrs":{"origin":"address","geom_quadindex":"021101112130012121110","zoomlevel":10,"featureId":"608795_0","lon":7.807147026062012,"detail":"salinenstrasse 98 4310 rheinfelden 4258 rheinfelden ch ag","rank":7,"geom_st_box2d":"BOX(627736.061146669 267619.279472607,627736.061146669 267619.279472607)","lat":47.55870819091797,"num":98,"y":627736.0625,"x":267619.28125,"label":"Salinenstrasse 98 &lt;b&gt;4310 Rheinfelden&lt;/b&gt;"}}]}</v>
      </c>
      <c r="M441" s="2" t="str">
        <f t="shared" si="57"/>
        <v>627736.0625</v>
      </c>
      <c r="N441" s="2" t="str">
        <f t="shared" si="58"/>
        <v>267619.28125</v>
      </c>
      <c r="O441" s="2" t="str">
        <f t="shared" si="59"/>
        <v>7.807147026062012</v>
      </c>
      <c r="P441" s="2" t="str">
        <f t="shared" si="60"/>
        <v>47.55870819091797</v>
      </c>
      <c r="Q441" s="8" t="str">
        <f t="shared" si="61"/>
        <v>Karte</v>
      </c>
      <c r="R441" s="2" t="str">
        <f t="shared" si="62"/>
        <v/>
      </c>
    </row>
    <row r="442" spans="1:18" x14ac:dyDescent="0.2">
      <c r="A442" s="3" t="s">
        <v>1695</v>
      </c>
      <c r="B442" s="3" t="s">
        <v>1696</v>
      </c>
      <c r="C442" s="3" t="s">
        <v>292</v>
      </c>
      <c r="D442" s="3" t="s">
        <v>21</v>
      </c>
      <c r="E442" s="3" t="s">
        <v>1697</v>
      </c>
      <c r="F442" s="3" t="s">
        <v>40</v>
      </c>
      <c r="G442" s="3" t="s">
        <v>1698</v>
      </c>
      <c r="H442" s="3" t="s">
        <v>1699</v>
      </c>
      <c r="I442" s="3" t="s">
        <v>392</v>
      </c>
      <c r="J442" s="3" t="s">
        <v>27</v>
      </c>
      <c r="K442" s="1" t="str">
        <f t="shared" si="55"/>
        <v>Dorf  Walzenhausen</v>
      </c>
      <c r="L442" s="2" t="str">
        <f t="shared" si="56"/>
        <v>{"results":[{"id":2062260,"weight":3,"attrs":{"origin":"address","geom_quadindex":"030110330133131030233","zoomlevel":10,"featureId":"191217872_0","lon":9.601658821105957,"detail":"dorf  9428 walzenhausen 3037 walzenhausen ch ar","rank":7,"geom_st_box2d":"BOX(763104.746190476 257977.443415225,763104.746190476 257977.443415225)","lat":47.45234680175781,"num":0,"y":763104.75,"x":257977.4375,"label":"Dorf  &lt;b&gt;9428 Walzenhausen&lt;/b&gt;"}},{"id":2062261,"weight":3,"attrs":{"origin":"address","geom_quadindex":"030110330133323313112","zoomlevel":10,"featureId":"503185_0","lon":9.601085662841797,"detail":"dorf 39 9428 walzenhausen 3037 walzenhausen ch ar","rank":7,"geom_st_box2d":"BOX(763065.731514845 257822.648046157,763065.731514845 257822.648046157)","lat":47.450965881347656,"num":39,"y":763065.75,"x":257822.640625,"label":"Dorf 39 &lt;b&gt;9428 Walzenhausen&lt;/b&gt;"}},{"id":2062262,"weight":3,"attrs":{"origin":"address","geom_quadindex":"030110330133332023103","zoomlevel":10,"featureId":"503186_0","lon":9.601177215576172,"detail":"dorf 40 9428 walzenhausen 3037 walzenhausen ch ar","rank":7,"geom_st_box2d":"BOX(763072.435170285 257830.010185201,763072.435170285 257830.010185201)","lat":47.45103073120117,"num":40,"y":763072.4375,"x":257830.015625,"label":"Dorf 40 &lt;b&gt;9428 Walzenhausen&lt;/b&gt;"}},{"id":2062263,"weight":3,"attrs":{"origin":"address","geom_quadindex":"030110330133330003332","zoomlevel":10,"featureId":"2009323_0","lon":9.601197242736816,"detail":"dorf 42 9428 walzenhausen 3037 walzenhausen ch ar","rank":7,"geom_st_box2d":"BOX(763072.995551955 257864.073663257,763072.995551955 257864.073663257)","lat":47.45133590698242,"num":42,"y":763073.0,"x":257864.078125,"label":"Dorf 42 &lt;b&gt;9428 Walzenhausen&lt;/b&gt;"}},{"id":2062264,"weight":3,"attrs":{"origin":"address","geom_quadindex":"030110330133303320120","zoomlevel":10,"featureId":"503188_0","lon":9.600947380065918,"detail":"dorf 45 9428 walzenhausen 3037 walzenhausen ch ar","rank":7,"geom_st_box2d":"BOX(763053.792911561 257877.225742736,763053.792911561 257877.225742736)","lat":47.45145797729492,"num":45,"y":763053.8125,"x":257877.21875,"label":"Dorf 45 &lt;b&gt;9428 Walzenhausen&lt;/b&gt;"}},{"id":2062265,"weight":3,"attrs":{"origin":"address","geom_quadindex":"030110330133312103210","zoomlevel":10,"featureId":"503189_0","lon":9.601381301879883,"detail":"dorf 48 9428 walzenhausen 3037 walzenhausen ch ar","rank":7,"geom_st_box2d":"BOX(763086.037119088 257894.446157331,763086.037119088 257894.446157331)","lat":47.45160675048828,"num":48,"y":763086.0625,"x":257894.453125,"label":"Dorf 48 &lt;b&gt;9428 Walzenhausen&lt;/b&gt;"}},{"id":2062266,"weight":3,"attrs":{"origin":"address","geom_quadindex":"030110330133313003110","zoomlevel":10,"featureId":"503190_0","lon":9.601600646972656,"detail":"dorf 49 9428 walzenhausen 3037 walzenhausen ch ar","rank":7,"geom_st_box2d":"BOX(763102.560031867 257896.561276191,763102.560031867 257896.561276191)","lat":47.45161819458008,"num":49,"y":763102.5625,"x":257896.5625,"label":"Dorf 49 &lt;b&gt;9428 Walzenhausen&lt;/b&gt;"}},{"id":2062267,"weight":3,"attrs":{"origin":"address","geom_quadindex":"030110330133313221110","zoomlevel":10,"featureId":"503191_0","lon":9.601593017578125,"detail":"dorf 51 9428 walzenhausen 3037 walzenhausen ch ar","rank":7,"geom_st_box2d":"BOX(763102.498901196 257878.265020853,763102.498901196 257878.265020853)","lat":47.451454162597656,"num":51,"y":763102.5,"x":257878.265625,"label":"Dorf 51 &lt;b&gt;9428 Walzenhausen&lt;/b&gt;"}},{"id":2062268,"weight":3,"attrs":{"origin":"address","geom_quadindex":"030110331022202210232","zoomlevel":10,"featureId":"503192_0","lon":9.602004051208496,"detail":"dorf 54 9428 walzenhausen 3037 walzenhausen ch ar","rank":7,"geom_st_box2d":"BOX(763133.366740767 257882.162242261,763133.366740767 257882.162242261)","lat":47.451480865478516,"num":54,"y":763133.375,"x":257882.15625,"label":"Dorf 54 &lt;b&gt;9428 Walzenhausen&lt;/b&gt;"}},{"id":2062269,"weight":3,"attrs":{"origin":"address","geom_quadindex":"030110331022202122200","zoomlevel":10,"featureId":"503193_0","lon":9.602093696594238,"detail":"dorf 55 9428 walzenhausen 3037 walzenhausen ch ar","rank":7,"geom_st_box2d":"BOX(763140.007491955 257887.511352719,763140.007491955 257887.511352719)","lat":47.45153045654297,"num":55,"y":763140.0,"x":257887.515625,"label":"Dorf 55 &lt;b&gt;9428 Walzenhausen&lt;/b&gt;"}},{"id":2062270,"weight":3,"attrs":{"origin":"address","geom_quadindex":"030110331022200233201","zoomlevel":10,"featureId":"503194_0","lon":9.602056503295898,"detail":"dorf 56 9428 walzenhausen 3037 walzenhausen ch ar","rank":7,"geom_st_box2d":"BOX(763136.813807079 257901.872535477,763136.813807079 257901.872535477)","lat":47.45166015625,"num":56,"y":763136.8125,"x":257901.875,"label":"Dorf 56 &lt;b&gt;9428 Walzenhausen&lt;/b&gt;"}},{"id":2062271,"weight":3,"attrs":{"origin":"address","geom_quadindex":"030110331022200210232","zoomlevel":10,"featureId":"503196_0","lon":9.602017402648926,"detail":"dorf 57 9428 walzenhausen 3037 walzenhausen ch ar","rank":7,"geom_st_box2d":"BOX(763133.571334624 257911.76165569,763133.571334624 257911.76165569)","lat":47.45174789428711,"num":57,"y":763133.5625,"x":257911.765625,"label":"Dorf 57 &lt;b&gt;9428 Walzenhausen&lt;/b&gt;"}},{"id":2062272,"weight":3,"attrs":{"origin":"address","geom_quadindex":"030110331022200021203","zoomlevel":10,"featureId":"503195_0","lon":9.601961135864258,"detail":"dorf 58 9428 walzenhausen 3037 walzenhausen ch ar","rank":7,"geom_st_box2d":"BOX(763129.141951902 257919.741742917,763129.141951902 257919.741742917)","lat":47.451820373535156,"num":58,"y":763129.125,"x":257919.734375,"label":"Dorf 58 &lt;b&gt;9428 Walzenhausen&lt;/b&gt;"}},{"id":2062273,"weight":3,"attrs":{"origin":"address","geom_quadindex":"030110330133311013130","zoomlevel":10,"featureId":"503197_0","lon":9.60170841217041,"detail":"dorf 59 9428 walzenhausen 3037 walzenhausen ch ar","rank":7,"geom_st_box2d":"BOX(763109.931691106 257924.903711029,763109.931691106 257924.903711029)","lat":47.451873779296875,"num":59,"y":763109.9375,"x":257924.90625,"label":"Dorf 59 &lt;b&gt;9428 Walzenhausen&lt;/b&gt;"}},{"id":2062274,"weight":3,"attrs":{"origin":"address","geom_quadindex":"030110331022200101301","zoomlevel":10,"featureId":"503229_0","lon":9.602188110351562,"detail":"dorf 60 9428 walzenhausen 3037 walzenhausen ch ar","rank":7,"geom_st_box2d":"BOX(763146.035595786 257927.524942615,763146.035595786 257927.524942615)","lat":47.45188903808594,"num":60,"y":763146.0625,"x":257927.53125,"label":"Dorf 60 &lt;b&gt;9428 Walzenhausen&lt;/b&gt;"}},{"id":2062275,"weight":3,"attrs":{"origin":"address","geom_quadindex":"030110331022023203002","zoomlevel":10,"featureId":"2009268_0","lon":9.602356910705566,"detail":"dorf 61 9428 walzenhausen 3037 walzenhausen ch ar","rank":7,"geom_st_box2d":"BOX(763158.393005344 257940.164185379,763158.393005344 257940.164185379)","lat":47.45199966430664,"num":61,"y":763158.375,"x":257940.171875,"label":"Dorf 61 &lt;b&gt;9428 Walzenhausen&lt;/b&gt;"}},{"id":2062276,"weight":3,"attrs":{"origin":"address","geom_quadindex":"030110331022023023200","zoomlevel":10,"featureId":"503230_0","lon":9.602356910705566,"detail":"dorf 62 9428 walzenhausen 3037 walzenhausen ch ar","rank":7,"geom_st_box2d":"BOX(763158.217724434 257946.074266717,763158.217724434 257946.074266717)","lat":47.452049255371094,"num":62,"y":763158.1875,"x":257946.078125,"label":"Dorf 62 &lt;b&gt;9428 Walzenhausen&lt;/b&gt;"}},{"id":2062277,"weight":3,"attrs":{"origin":"address","geom_quadindex":"030110331022201033313","zoomlevel":10,"featureId":"503227_0","lon":9.602484703063965,"detail":"dorf 64 9428 walzenhausen 3037 walzenhausen ch ar","rank":7,"geom_st_box2d":"BOX(763168.676147123 257916.304908761,763168.676147123 257916.304908761)","lat":47.4517822265625,"num":64,"y":763168.6875,"x":257916.3125,"label":"Dorf 64 &lt;b&gt;9428 Walzenhausen&lt;/b&gt;"}},{"id":2062278,"weight":3,"attrs":{"origin":"address","geom_quadindex":"030110331022203023201","zoomlevel":10,"featureId":"503225_0","lon":9.602340698242188,"detail":"dorf 65 9428 walzenhausen 3037 walzenhausen ch ar","rank":7,"geom_st_box2d":"BOX(763158.628516592 257887.307450672,763158.628516592 257887.307450672)","lat":47.45152282714844,"num":65,"y":763158.625,"x":257887.3125,"label":"Dorf 65 &lt;b&gt;9428 Walzenhausen&lt;/b&gt;"}},{"id":2062279,"weight":3,"attrs":{"origin":"address","geom_quadindex":"030110331022203013300","zoomlevel":10,"featureId":"503226_0","lon":9.602460861206055,"detail":"dorf 66 9428 walzenhausen 3037 walzenhausen ch ar","rank":7,"geom_st_box2d":"BOX(763167.492168881 257894.776602642,763167.492168881 257894.776602642)","lat":47.45158767700195,"num":66,"y":763167.5,"x":257894.78125,"label":"Dorf 66 &lt;b&gt;9428 Walzenhausen&lt;/b&gt;"}},{"id":2062280,"weight":3,"attrs":{"origin":"address","geom_quadindex":"030110331022212021120","zoomlevel":10,"featureId":"503246_0","lon":9.602747917175293,"detail":"dorf 68 9428 walzenhausen 3037 walzenhausen ch ar","rank":7,"geom_st_box2d":"BOX(763189.272329184 257891.770678687,763189.272329184 257891.770678687)","lat":47.45155334472656,"num":68,"y":763189.25,"x":257891.765625,"label":"Dorf 68 &lt;b&gt;9428 Walzenhausen&lt;/b&gt;"}},{"id":2062281,"weight":3,"attrs":{"origin":"address","geom_quadindex":"030110331022231021020","zoomlevel":10,"featureId":"503247_0","lon":9.603104591369629,"detail":"dorf 69 9428 walzenhausen 3037 walzenhausen ch ar","rank":7,"geom_st_box2d":"BOX(763216.983729804 257862.751425046,763216.983729804 257862.751425046)","lat":47.45128631591797,"num":69,"y":763217.0,"x":257862.75,"label":"Dorf 69 &lt;b&gt;9428 Walzenhausen&lt;/b&gt;"}},{"id":2062282,"weight":3,"attrs":{"origin":"address","geom_quadindex":"030110331022320233312","zoomlevel":10,"featureId":"191516195_0","lon":9.603619575500488,"detail":"dorf 70 9428 walzenhausen 3037 walzenhausen ch ar","rank":7,"geom_st_box2d":"BOX(763256.367708063 257842.815361445,763256.367708063 257842.815361445)","lat":47.45109939575195,"num":70,"y":763256.375,"x":257842.8125,"label":"Dorf 70 &lt;b&gt;9428 Walzenhausen&lt;/b&gt;"}},{"id":2062283,"weight":3,"attrs":{"origin":"address","geom_quadindex":"030110331022320231311","zoomlevel":10,"featureId":"2009237_0","lon":9.603622436523438,"detail":"dorf 70 9428 walzenhausen 3037 walzenhausen ch ar","rank":7,"geom_st_box2d":"BOX(763256.446499586 257847.206422917,763256.446499586 257847.206422917)","lat":47.45113754272461,"num":70,"y":763256.4375,"x":257847.203125,"label":"Dorf 70 &lt;b&gt;9428 Walzenhausen&lt;/b&gt;"}},{"id":2062284,"weight":3,"attrs":{"origin":"address","geom_quadindex":"030110331022210010010","zoomlevel":10,"featureId":"503228_0","lon":9.602797508239746,"detail":"dorf 72 9428 walzenhausen 3037 walzenhausen ch ar","rank":7,"geom_st_box2d":"BOX(763191.982542719 257929.425217362,763191.982542719 257929.425217362)","lat":47.4518928527832,"num":72,"y":763192.0,"x":257929.421875,"label":"Dorf 72 &lt;b&gt;9428 Walzenhausen&lt;/b&gt;"}},{"id":2062285,"weight":3,"attrs":{"origin":"address","geom_quadindex":"030110331022212112103","zoomlevel":10,"featureId":"503245_0","lon":9.60300064086914,"detail":"dorf 75 9428 walzenhausen 3037 walzenhausen ch ar","rank":7,"geom_st_box2d":"BOX(763208.207151452 257895.832837716,763208.207151452 257895.832837716)","lat":47.45158767700195,"num":75,"y":763208.1875,"x":257895.828125,"label":"Dorf 75 &lt;b&gt;9428 Walzenhausen&lt;/b&gt;"}},{"id":2062286,"weight":3,"attrs":{"origin":"address","geom_quadindex":"030110331022211213031","zoomlevel":10,"featureId":"503240_0","lon":9.603233337402344,"detail":"dorf 76 9428 walzenhausen 3037 walzenhausen ch ar","rank":7,"geom_st_box2d":"BOX(763225.386480224 257910.256131314,763225.386480224 257910.256131314)","lat":47.45171356201172,"num":76,"y":763225.375,"x":257910.25,"label":"Dorf 76 &lt;b&gt;9428 Walzenhausen&lt;/b&gt;"}},{"id":2062287,"weight":3,"attrs":{"origin":"address","geom_quadindex":"030110331022213102321","zoomlevel":10,"featureId":"503244_0","lon":9.603287696838379,"detail":"dorf 77 9428 walzenhausen 3037 walzenhausen ch ar","rank":7,"geom_st_box2d":"BOX(763229.938260405 257893.906928569,763229.938260405 257893.906928569)","lat":47.45156478881836,"num":77,"y":763229.9375,"x":257893.90625,"label":"Dorf 77 &lt;b&gt;9428 Walzenhausen&lt;/b&gt;"}},{"id":2062288,"weight":3,"attrs":{"origin":"address","geom_quadindex":"030110331022300022002","zoomlevel":10,"featureId":"503239_0","lon":9.60346508026123,"detail":"dorf 78 9428 walzenhausen 3037 walzenhausen ch ar","rank":7,"geom_st_box2d":"BOX(763242.614127847 257917.968331757,763242.614127847 257917.968331757)","lat":47.451778411865234,"num":78,"y":763242.625,"x":257917.96875,"label":"Dorf 78 &lt;b&gt;9428 Walzenhausen&lt;/b&gt;"}},{"id":2062289,"weight":3,"attrs":{"origin":"address","geom_quadindex":"030110330311111033332","zoomlevel":10,"featureId":"503187_0","lon":9.601661682128906,"detail":"dorf 81 9428 walzenhausen 3037 walzenhausen ch ar","rank":7,"geom_st_box2d":"BOX(763109.853717756 257798.067942994,763109.853717756 257798.067942994)","lat":47.45073318481445,"num":81,"y":763109.875,"x":257798.0625,"label":"Dorf 81 &lt;b&gt;9428 Walzenhausen&lt;/b&gt;"}},{"id":2062554,"weight":3,"attrs":{"origin":"address","geom_quadindex":"030110330133331330200","zoomlevel":10,"featureId":"503221_0","lon":9.601784706115723,"detail":"dorf 83 9428 walzenhausen 3037 walzenhausen ch ar","rank":7,"geom_st_box2d":"BOX(763117.809403204 257846.911666847,763117.809403204 257846.911666847)","lat":47.451168060302734,"num":83,"y":763117.8125,"x":257846.90625,"label":"Dorf 83 &lt;b&gt;9428 Walzenhausen&lt;/b&gt;"}},{"id":2062555,"weight":3,"attrs":{"origin":"address","geom_quadindex":"030110331022222020020","zoomlevel":10,"featureId":"2009204_0","lon":9.60188102722168,"detail":"dorf 84 9428 walzenhausen 3037 walzenhausen ch ar","rank":7,"geom_st_box2d":"BOX(763125.465046226 257833.506521578,763125.465046226 257833.506521578)","lat":47.451045989990234,"num":84,"y":763125.4375,"x":257833.5,"label":"Dorf 84 &lt;b&gt;9428 Walzenhausen&lt;/b&gt;"}},{"id":2062556,"weight":3,"attrs":{"origin":"address","geom_quadindex":"030110331022222123200","zoomlevel":10,"featureId":"503220_0","lon":9.602121353149414,"detail":"dorf 85 9428 walzenhausen 3037 walzenhausen ch ar","rank":7,"geom_st_box2d":"BOX(763143.695283332 257828.820555215,763143.695283332 257828.820555215)","lat":47.45100021362305,"num":85,"y":763143.6875,"x":257828.828125,"label":"Dorf 85 &lt;b&gt;9428 Walzenhausen&lt;/b&gt;"}},{"id":2062557,"weight":3,"attrs":{"origin":"address","geom_quadindex":"030110331022232222011","zoomlevel":10,"featureId":"2009199_0","lon":9.602666854858398,"detail":"dorf 86 9428 walzenhausen 3037 walzenhausen ch ar","rank":7,"geom_st_box2d":"BOX(763185.217923887 257816.029602547,763185.217923887 257816.029602547)","lat":47.45087432861328,"num":86,"y":763185.1875,"x":257816.03125,"label":"Dorf 86 &lt;b&gt;9428 Walzenhausen&lt;/b&gt;"}},{"id":2062558,"weight":3,"attrs":{"origin":"address","geom_quadindex":"030110331022223223011","zoomlevel":10,"featureId":"503219_0","lon":9.602326393127441,"detail":"dorf 87 9428 walzenhausen 3037 walzenhausen ch ar","rank":7,"geom_st_box2d":"BOX(763159.538913748 257815.815460105,763159.538913748 257815.815460105)","lat":47.45087814331055,"num":87,"y":763159.5625,"x":257815.8125,"label":"Dorf 87 &lt;b&gt;9428 Walzenhausen&lt;/b&gt;"}},{"id":2062559,"weight":3,"attrs":{"origin":"address","geom_quadindex":"030110331022221222110","zoomlevel":10,"featureId":"503223_0","lon":9.602307319641113,"detail":"dorf 88 9428 walzenhausen 3037 walzenhausen ch ar","rank":7,"geom_st_box2d":"BOX(763157.293505226 257845.425860245,763157.293505226 257845.425860245)","lat":47.45114517211914,"num":88,"y":763157.3125,"x":257845.421875,"label":"Dorf 88 &lt;b&gt;9428 Walzenhausen&lt;/b&gt;"}},{"id":2062560,"weight":3,"attrs":{"origin":"address","geom_quadindex":"030110331022221200000","zoomlevel":10,"featureId":"503222_0","lon":9.602276802062988,"detail":"dorf 89 9428 walzenhausen 3037 walzenhausen ch ar","rank":7,"geom_st_box2d":"BOX(763154.705998335 257856.051994188,763154.705998335 257856.051994188)","lat":47.45124435424805,"num":89,"y":763154.6875,"x":257856.046875,"label":"Dorf 89 &lt;b&gt;9428 Walzenhausen&lt;/b&gt;"}},{"id":2062561,"weight":3,"attrs":{"origin":"address","geom_quadindex":"030110331022221323030","zoomlevel":10,"featureId":"503224_0","lon":9.602522850036621,"detail":"dorf 90 9428 walzenhausen 3037 walzenhausen ch ar","rank":7,"geom_st_box2d":"BOX(763173.606573265 257844.266932589,763173.606573265 257844.266932589)","lat":47.451133728027344,"num":90,"y":763173.625,"x":257844.265625,"label":"Dorf 90 &lt;b&gt;9428 Walzenhausen&lt;/b&gt;"}},{"id":2062562,"weight":3,"attrs":{"origin":"address","geom_quadindex":"030110331022232010221","zoomlevel":10,"featureId":"503249_0","lon":9.602761268615723,"detail":"dorf 91 9428 walzenhausen 3037 walzenhausen ch ar","rank":7,"geom_st_box2d":"BOX(763191.715845803 257838.832955195,763191.715845803 257838.832955195)","lat":47.451080322265625,"num":91,"y":763191.6875,"x":257838.828125,"label":"Dorf 91 &lt;b&gt;9428 Walzenhausen&lt;/b&gt;"}},{"id":2062563,"weight":3,"attrs":{"origin":"address","geom_quadindex":"030110331022230300210","zoomlevel":10,"featureId":"503248_0","lon":9.602867126464844,"detail":"dorf 92 9428 walzenhausen 3037 walzenhausen ch ar","rank":7,"geom_st_box2d":"BOX(763199.307121922 257854.19921021,763199.307121922 257854.19921021)","lat":47.45121383666992,"num":92,"y":763199.3125,"x":257854.203125,"label":"Dorf 92 &lt;b&gt;9428 Walzenhausen&lt;/b&gt;"}},{"id":2062564,"weight":3,"attrs":{"origin":"address","geom_quadindex":"030110331022232121223","zoomlevel":10,"featureId":"503250_0","lon":9.602903366088867,"detail":"dorf 93 9428 walzenhausen 3037 walzenhausen ch ar","rank":7,"geom_st_box2d":"BOX(763202.63522257 257831.083906621,763202.63522257 257831.083906621)","lat":47.45100784301758,"num":93,"y":763202.625,"x":257831.078125,"label":"Dorf 93 &lt;b&gt;9428 Walzenhausen&lt;/b&gt;"}},{"id":2062565,"weight":3,"attrs":{"origin":"address","geom_quadindex":"030110331200011013101","zoomlevel":10,"featureId":"503218_0","lon":9.603208541870117,"detail":"dorf 96 9428 walzenhausen 3037 walzenhausen ch ar","rank":7,"geom_st_box2d":"BOX(763226.330306507 257808.658723341,763226.330306507 257808.658723341)","lat":47.45079803466797,"num":96,"y":763226.3125,"x":257808.65625,"label":"Dorf 96 &lt;b&gt;9428 Walzenhausen&lt;/b&gt;"}},{"id":2062566,"weight":3,"attrs":{"origin":"address","geom_quadindex":"030110331022233031000","zoomlevel":10,"featureId":"503251_0","lon":9.603188514709473,"detail":"dorf 97 9428 walzenhausen 3037 walzenhausen ch ar","rank":7,"geom_st_box2d":"BOX(763224.045082005 257834.401068991,763224.045082005 257834.401068991)","lat":47.45103073120117,"num":97,"y":763224.0625,"x":257834.40625,"label":"Dorf 97 &lt;b&gt;9428 Walzenhausen&lt;/b&gt;"}},{"id":2062567,"weight":3,"attrs":{"origin":"address","geom_quadindex":"030110331022322202313","zoomlevel":10,"featureId":"503252_0","lon":9.603468894958496,"detail":"dorf 98 9428 walzenhausen 3037 walzenhausen ch ar","rank":7,"geom_st_box2d":"BOX(763245.618732946 257821.056000552,763245.618732946 257821.056000552)","lat":47.450904846191406,"num":98,"y":763245.625,"x":257821.0625,"label":"Dorf 98 &lt;b&gt;9428 Walzenhausen&lt;/b&gt;"}},{"id":2062568,"weight":3,"attrs":{"origin":"address","geom_quadindex":"030110331200100020230","zoomlevel":10,"featureId":"503217_0","lon":9.603431701660156,"detail":"dorf 99 9428 walzenhausen 3037 walzenhausen ch ar","rank":7,"geom_st_box2d":"BOX(763243.34262505 257802.234726478,763243.34262505 257802.234726478)","lat":47.45073699951172,"num":99,"y":763243.3125,"x":257802.234375,"label":"Dorf 99 &lt;b&gt;9428 Walzenhausen&lt;/b&gt;"}},{"id":2062569,"weight":3,"attrs":{"origin":"address","geom_quadindex":"030110331200100033302","zoomlevel":10,"featureId":"503216_0","lon":9.603590965270996,"detail":"dorf 102 9428 walzenhausen 3037 walzenhausen ch ar","rank":7,"geom_st_box2d":"BOX(763255.433785614 257799.054748009,763255.433785614 257799.054748009)","lat":47.450706481933594,"num":102,"y":763255.4375,"x":257799.0625,"label":"Dorf 102 &lt;b&gt;9428 Walzenhausen&lt;/b&gt;"}},{"id":2062570,"weight":3,"attrs":{"origin":"address","geom_quadindex":"030110331200100312001","zoomlevel":10,"featureId":"503215_0","lon":9.60371208190918,"detail":"dorf 103 9428 walzenhausen 3037 walzenhausen ch ar","rank":7,"geom_st_box2d":"BOX(763264.677031686 257794.026728377,763264.677031686 257794.026728377)","lat":47.45065689086914,"num":103,"y":763264.6875,"x":257794.03125,"label":"Dorf 103 &lt;b&gt;9428 Walzenhausen&lt;/b&gt;"}},{"id":2062571,"weight":3,"attrs":{"origin":"address","geom_quadindex":"030110331022323210321","zoomlevel":10,"featureId":"503253_0","lon":9.603941917419434,"detail":"dorf 104 9428 walzenhausen 3037 walzenhausen ch ar","rank":7,"geom_st_box2d":"BOX(763281.164611737 257824.201237375,763281.164611737 257824.201237375)","lat":47.450923919677734,"num":104,"y":763281.1875,"x":257824.203125,"label":"Dorf 104 &lt;b&gt;9428 Walzenhausen&lt;/b&gt;"}},{"id":2062572,"weight":3,"attrs":{"origin":"address","geom_quadindex":"030110331200102113212","zoomlevel":10,"featureId":"503213_0","lon":9.603765487670898,"detail":"dorf 106 9428 walzenhausen 3037 walzenhausen ch ar","rank":7,"geom_st_box2d":"BOX(763269.181837884 257777.125517968,763269.181837884 257777.125517968)","lat":47.450504302978516,"num":106,"y":763269.1875,"x":257777.125,"label":"Dorf 106 &lt;b&gt;9428 Walzenhausen&lt;/b&gt;"}},{"id":2062573,"weight":3,"attrs":{"origin":"address","geom_quadindex":"030110331200103103223","zoomlevel":10,"featureId":"503212_0","lon":9.604047775268555,"detail":"dorf 107 9428 walzenhausen 3037 walzenhausen ch ar","rank":7,"geom_st_box2d":"BOX(763290.542910059 257775.958618044,763290.542910059 257775.958618044)","lat":47.45048904418945,"num":107,"y":763290.5625,"x":257775.953125,"label":"Dorf 107 &lt;b&gt;9428 Walzenhausen&lt;/b&gt;"}}]}</v>
      </c>
      <c r="M442" s="2" t="str">
        <f t="shared" si="57"/>
        <v>763104.75</v>
      </c>
      <c r="N442" s="2" t="str">
        <f t="shared" si="58"/>
        <v>257977.4375</v>
      </c>
      <c r="O442" s="2" t="str">
        <f t="shared" si="59"/>
        <v>9.601658821105957</v>
      </c>
      <c r="P442" s="2" t="str">
        <f t="shared" si="60"/>
        <v>47.45234680175781</v>
      </c>
      <c r="Q442" s="8" t="str">
        <f t="shared" si="61"/>
        <v>Karte</v>
      </c>
      <c r="R442" s="2" t="str">
        <f t="shared" si="62"/>
        <v>uU mehrere Adressen</v>
      </c>
    </row>
    <row r="443" spans="1:18" x14ac:dyDescent="0.2">
      <c r="A443" s="3" t="s">
        <v>1700</v>
      </c>
      <c r="B443" s="3" t="s">
        <v>1696</v>
      </c>
      <c r="C443" s="3" t="s">
        <v>20</v>
      </c>
      <c r="D443" s="3" t="s">
        <v>21</v>
      </c>
      <c r="E443" s="3" t="s">
        <v>1697</v>
      </c>
      <c r="F443" s="3" t="s">
        <v>40</v>
      </c>
      <c r="G443" s="3" t="s">
        <v>1698</v>
      </c>
      <c r="H443" s="3" t="s">
        <v>1699</v>
      </c>
      <c r="I443" s="3" t="s">
        <v>392</v>
      </c>
      <c r="J443" s="3" t="s">
        <v>27</v>
      </c>
      <c r="K443" s="1" t="str">
        <f t="shared" si="55"/>
        <v>Dorf  Walzenhausen</v>
      </c>
      <c r="L443" s="2" t="str">
        <f t="shared" si="56"/>
        <v>{"results":[{"id":2062260,"weight":3,"attrs":{"origin":"address","geom_quadindex":"030110330133131030233","zoomlevel":10,"featureId":"191217872_0","lon":9.601658821105957,"detail":"dorf  9428 walzenhausen 3037 walzenhausen ch ar","rank":7,"geom_st_box2d":"BOX(763104.746190476 257977.443415225,763104.746190476 257977.443415225)","lat":47.45234680175781,"num":0,"y":763104.75,"x":257977.4375,"label":"Dorf  &lt;b&gt;9428 Walzenhausen&lt;/b&gt;"}},{"id":2062261,"weight":3,"attrs":{"origin":"address","geom_quadindex":"030110330133323313112","zoomlevel":10,"featureId":"503185_0","lon":9.601085662841797,"detail":"dorf 39 9428 walzenhausen 3037 walzenhausen ch ar","rank":7,"geom_st_box2d":"BOX(763065.731514845 257822.648046157,763065.731514845 257822.648046157)","lat":47.450965881347656,"num":39,"y":763065.75,"x":257822.640625,"label":"Dorf 39 &lt;b&gt;9428 Walzenhausen&lt;/b&gt;"}},{"id":2062262,"weight":3,"attrs":{"origin":"address","geom_quadindex":"030110330133332023103","zoomlevel":10,"featureId":"503186_0","lon":9.601177215576172,"detail":"dorf 40 9428 walzenhausen 3037 walzenhausen ch ar","rank":7,"geom_st_box2d":"BOX(763072.435170285 257830.010185201,763072.435170285 257830.010185201)","lat":47.45103073120117,"num":40,"y":763072.4375,"x":257830.015625,"label":"Dorf 40 &lt;b&gt;9428 Walzenhausen&lt;/b&gt;"}},{"id":2062263,"weight":3,"attrs":{"origin":"address","geom_quadindex":"030110330133330003332","zoomlevel":10,"featureId":"2009323_0","lon":9.601197242736816,"detail":"dorf 42 9428 walzenhausen 3037 walzenhausen ch ar","rank":7,"geom_st_box2d":"BOX(763072.995551955 257864.073663257,763072.995551955 257864.073663257)","lat":47.45133590698242,"num":42,"y":763073.0,"x":257864.078125,"label":"Dorf 42 &lt;b&gt;9428 Walzenhausen&lt;/b&gt;"}},{"id":2062264,"weight":3,"attrs":{"origin":"address","geom_quadindex":"030110330133303320120","zoomlevel":10,"featureId":"503188_0","lon":9.600947380065918,"detail":"dorf 45 9428 walzenhausen 3037 walzenhausen ch ar","rank":7,"geom_st_box2d":"BOX(763053.792911561 257877.225742736,763053.792911561 257877.225742736)","lat":47.45145797729492,"num":45,"y":763053.8125,"x":257877.21875,"label":"Dorf 45 &lt;b&gt;9428 Walzenhausen&lt;/b&gt;"}},{"id":2062265,"weight":3,"attrs":{"origin":"address","geom_quadindex":"030110330133312103210","zoomlevel":10,"featureId":"503189_0","lon":9.601381301879883,"detail":"dorf 48 9428 walzenhausen 3037 walzenhausen ch ar","rank":7,"geom_st_box2d":"BOX(763086.037119088 257894.446157331,763086.037119088 257894.446157331)","lat":47.45160675048828,"num":48,"y":763086.0625,"x":257894.453125,"label":"Dorf 48 &lt;b&gt;9428 Walzenhausen&lt;/b&gt;"}},{"id":2062266,"weight":3,"attrs":{"origin":"address","geom_quadindex":"030110330133313003110","zoomlevel":10,"featureId":"503190_0","lon":9.601600646972656,"detail":"dorf 49 9428 walzenhausen 3037 walzenhausen ch ar","rank":7,"geom_st_box2d":"BOX(763102.560031867 257896.561276191,763102.560031867 257896.561276191)","lat":47.45161819458008,"num":49,"y":763102.5625,"x":257896.5625,"label":"Dorf 49 &lt;b&gt;9428 Walzenhausen&lt;/b&gt;"}},{"id":2062267,"weight":3,"attrs":{"origin":"address","geom_quadindex":"030110330133313221110","zoomlevel":10,"featureId":"503191_0","lon":9.601593017578125,"detail":"dorf 51 9428 walzenhausen 3037 walzenhausen ch ar","rank":7,"geom_st_box2d":"BOX(763102.498901196 257878.265020853,763102.498901196 257878.265020853)","lat":47.451454162597656,"num":51,"y":763102.5,"x":257878.265625,"label":"Dorf 51 &lt;b&gt;9428 Walzenhausen&lt;/b&gt;"}},{"id":2062268,"weight":3,"attrs":{"origin":"address","geom_quadindex":"030110331022202210232","zoomlevel":10,"featureId":"503192_0","lon":9.602004051208496,"detail":"dorf 54 9428 walzenhausen 3037 walzenhausen ch ar","rank":7,"geom_st_box2d":"BOX(763133.366740767 257882.162242261,763133.366740767 257882.162242261)","lat":47.451480865478516,"num":54,"y":763133.375,"x":257882.15625,"label":"Dorf 54 &lt;b&gt;9428 Walzenhausen&lt;/b&gt;"}},{"id":2062269,"weight":3,"attrs":{"origin":"address","geom_quadindex":"030110331022202122200","zoomlevel":10,"featureId":"503193_0","lon":9.602093696594238,"detail":"dorf 55 9428 walzenhausen 3037 walzenhausen ch ar","rank":7,"geom_st_box2d":"BOX(763140.007491955 257887.511352719,763140.007491955 257887.511352719)","lat":47.45153045654297,"num":55,"y":763140.0,"x":257887.515625,"label":"Dorf 55 &lt;b&gt;9428 Walzenhausen&lt;/b&gt;"}},{"id":2062270,"weight":3,"attrs":{"origin":"address","geom_quadindex":"030110331022200233201","zoomlevel":10,"featureId":"503194_0","lon":9.602056503295898,"detail":"dorf 56 9428 walzenhausen 3037 walzenhausen ch ar","rank":7,"geom_st_box2d":"BOX(763136.813807079 257901.872535477,763136.813807079 257901.872535477)","lat":47.45166015625,"num":56,"y":763136.8125,"x":257901.875,"label":"Dorf 56 &lt;b&gt;9428 Walzenhausen&lt;/b&gt;"}},{"id":2062271,"weight":3,"attrs":{"origin":"address","geom_quadindex":"030110331022200210232","zoomlevel":10,"featureId":"503196_0","lon":9.602017402648926,"detail":"dorf 57 9428 walzenhausen 3037 walzenhausen ch ar","rank":7,"geom_st_box2d":"BOX(763133.571334624 257911.76165569,763133.571334624 257911.76165569)","lat":47.45174789428711,"num":57,"y":763133.5625,"x":257911.765625,"label":"Dorf 57 &lt;b&gt;9428 Walzenhausen&lt;/b&gt;"}},{"id":2062272,"weight":3,"attrs":{"origin":"address","geom_quadindex":"030110331022200021203","zoomlevel":10,"featureId":"503195_0","lon":9.601961135864258,"detail":"dorf 58 9428 walzenhausen 3037 walzenhausen ch ar","rank":7,"geom_st_box2d":"BOX(763129.141951902 257919.741742917,763129.141951902 257919.741742917)","lat":47.451820373535156,"num":58,"y":763129.125,"x":257919.734375,"label":"Dorf 58 &lt;b&gt;9428 Walzenhausen&lt;/b&gt;"}},{"id":2062273,"weight":3,"attrs":{"origin":"address","geom_quadindex":"030110330133311013130","zoomlevel":10,"featureId":"503197_0","lon":9.60170841217041,"detail":"dorf 59 9428 walzenhausen 3037 walzenhausen ch ar","rank":7,"geom_st_box2d":"BOX(763109.931691106 257924.903711029,763109.931691106 257924.903711029)","lat":47.451873779296875,"num":59,"y":763109.9375,"x":257924.90625,"label":"Dorf 59 &lt;b&gt;9428 Walzenhausen&lt;/b&gt;"}},{"id":2062274,"weight":3,"attrs":{"origin":"address","geom_quadindex":"030110331022200101301","zoomlevel":10,"featureId":"503229_0","lon":9.602188110351562,"detail":"dorf 60 9428 walzenhausen 3037 walzenhausen ch ar","rank":7,"geom_st_box2d":"BOX(763146.035595786 257927.524942615,763146.035595786 257927.524942615)","lat":47.45188903808594,"num":60,"y":763146.0625,"x":257927.53125,"label":"Dorf 60 &lt;b&gt;9428 Walzenhausen&lt;/b&gt;"}},{"id":2062275,"weight":3,"attrs":{"origin":"address","geom_quadindex":"030110331022023203002","zoomlevel":10,"featureId":"2009268_0","lon":9.602356910705566,"detail":"dorf 61 9428 walzenhausen 3037 walzenhausen ch ar","rank":7,"geom_st_box2d":"BOX(763158.393005344 257940.164185379,763158.393005344 257940.164185379)","lat":47.45199966430664,"num":61,"y":763158.375,"x":257940.171875,"label":"Dorf 61 &lt;b&gt;9428 Walzenhausen&lt;/b&gt;"}},{"id":2062276,"weight":3,"attrs":{"origin":"address","geom_quadindex":"030110331022023023200","zoomlevel":10,"featureId":"503230_0","lon":9.602356910705566,"detail":"dorf 62 9428 walzenhausen 3037 walzenhausen ch ar","rank":7,"geom_st_box2d":"BOX(763158.217724434 257946.074266717,763158.217724434 257946.074266717)","lat":47.452049255371094,"num":62,"y":763158.1875,"x":257946.078125,"label":"Dorf 62 &lt;b&gt;9428 Walzenhausen&lt;/b&gt;"}},{"id":2062277,"weight":3,"attrs":{"origin":"address","geom_quadindex":"030110331022201033313","zoomlevel":10,"featureId":"503227_0","lon":9.602484703063965,"detail":"dorf 64 9428 walzenhausen 3037 walzenhausen ch ar","rank":7,"geom_st_box2d":"BOX(763168.676147123 257916.304908761,763168.676147123 257916.304908761)","lat":47.4517822265625,"num":64,"y":763168.6875,"x":257916.3125,"label":"Dorf 64 &lt;b&gt;9428 Walzenhausen&lt;/b&gt;"}},{"id":2062278,"weight":3,"attrs":{"origin":"address","geom_quadindex":"030110331022203023201","zoomlevel":10,"featureId":"503225_0","lon":9.602340698242188,"detail":"dorf 65 9428 walzenhausen 3037 walzenhausen ch ar","rank":7,"geom_st_box2d":"BOX(763158.628516592 257887.307450672,763158.628516592 257887.307450672)","lat":47.45152282714844,"num":65,"y":763158.625,"x":257887.3125,"label":"Dorf 65 &lt;b&gt;9428 Walzenhausen&lt;/b&gt;"}},{"id":2062279,"weight":3,"attrs":{"origin":"address","geom_quadindex":"030110331022203013300","zoomlevel":10,"featureId":"503226_0","lon":9.602460861206055,"detail":"dorf 66 9428 walzenhausen 3037 walzenhausen ch ar","rank":7,"geom_st_box2d":"BOX(763167.492168881 257894.776602642,763167.492168881 257894.776602642)","lat":47.45158767700195,"num":66,"y":763167.5,"x":257894.78125,"label":"Dorf 66 &lt;b&gt;9428 Walzenhausen&lt;/b&gt;"}},{"id":2062280,"weight":3,"attrs":{"origin":"address","geom_quadindex":"030110331022212021120","zoomlevel":10,"featureId":"503246_0","lon":9.602747917175293,"detail":"dorf 68 9428 walzenhausen 3037 walzenhausen ch ar","rank":7,"geom_st_box2d":"BOX(763189.272329184 257891.770678687,763189.272329184 257891.770678687)","lat":47.45155334472656,"num":68,"y":763189.25,"x":257891.765625,"label":"Dorf 68 &lt;b&gt;9428 Walzenhausen&lt;/b&gt;"}},{"id":2062281,"weight":3,"attrs":{"origin":"address","geom_quadindex":"030110331022231021020","zoomlevel":10,"featureId":"503247_0","lon":9.603104591369629,"detail":"dorf 69 9428 walzenhausen 3037 walzenhausen ch ar","rank":7,"geom_st_box2d":"BOX(763216.983729804 257862.751425046,763216.983729804 257862.751425046)","lat":47.45128631591797,"num":69,"y":763217.0,"x":257862.75,"label":"Dorf 69 &lt;b&gt;9428 Walzenhausen&lt;/b&gt;"}},{"id":2062282,"weight":3,"attrs":{"origin":"address","geom_quadindex":"030110331022320233312","zoomlevel":10,"featureId":"191516195_0","lon":9.603619575500488,"detail":"dorf 70 9428 walzenhausen 3037 walzenhausen ch ar","rank":7,"geom_st_box2d":"BOX(763256.367708063 257842.815361445,763256.367708063 257842.815361445)","lat":47.45109939575195,"num":70,"y":763256.375,"x":257842.8125,"label":"Dorf 70 &lt;b&gt;9428 Walzenhausen&lt;/b&gt;"}},{"id":2062283,"weight":3,"attrs":{"origin":"address","geom_quadindex":"030110331022320231311","zoomlevel":10,"featureId":"2009237_0","lon":9.603622436523438,"detail":"dorf 70 9428 walzenhausen 3037 walzenhausen ch ar","rank":7,"geom_st_box2d":"BOX(763256.446499586 257847.206422917,763256.446499586 257847.206422917)","lat":47.45113754272461,"num":70,"y":763256.4375,"x":257847.203125,"label":"Dorf 70 &lt;b&gt;9428 Walzenhausen&lt;/b&gt;"}},{"id":2062284,"weight":3,"attrs":{"origin":"address","geom_quadindex":"030110331022210010010","zoomlevel":10,"featureId":"503228_0","lon":9.602797508239746,"detail":"dorf 72 9428 walzenhausen 3037 walzenhausen ch ar","rank":7,"geom_st_box2d":"BOX(763191.982542719 257929.425217362,763191.982542719 257929.425217362)","lat":47.4518928527832,"num":72,"y":763192.0,"x":257929.421875,"label":"Dorf 72 &lt;b&gt;9428 Walzenhausen&lt;/b&gt;"}},{"id":2062285,"weight":3,"attrs":{"origin":"address","geom_quadindex":"030110331022212112103","zoomlevel":10,"featureId":"503245_0","lon":9.60300064086914,"detail":"dorf 75 9428 walzenhausen 3037 walzenhausen ch ar","rank":7,"geom_st_box2d":"BOX(763208.207151452 257895.832837716,763208.207151452 257895.832837716)","lat":47.45158767700195,"num":75,"y":763208.1875,"x":257895.828125,"label":"Dorf 75 &lt;b&gt;9428 Walzenhausen&lt;/b&gt;"}},{"id":2062286,"weight":3,"attrs":{"origin":"address","geom_quadindex":"030110331022211213031","zoomlevel":10,"featureId":"503240_0","lon":9.603233337402344,"detail":"dorf 76 9428 walzenhausen 3037 walzenhausen ch ar","rank":7,"geom_st_box2d":"BOX(763225.386480224 257910.256131314,763225.386480224 257910.256131314)","lat":47.45171356201172,"num":76,"y":763225.375,"x":257910.25,"label":"Dorf 76 &lt;b&gt;9428 Walzenhausen&lt;/b&gt;"}},{"id":2062287,"weight":3,"attrs":{"origin":"address","geom_quadindex":"030110331022213102321","zoomlevel":10,"featureId":"503244_0","lon":9.603287696838379,"detail":"dorf 77 9428 walzenhausen 3037 walzenhausen ch ar","rank":7,"geom_st_box2d":"BOX(763229.938260405 257893.906928569,763229.938260405 257893.906928569)","lat":47.45156478881836,"num":77,"y":763229.9375,"x":257893.90625,"label":"Dorf 77 &lt;b&gt;9428 Walzenhausen&lt;/b&gt;"}},{"id":2062288,"weight":3,"attrs":{"origin":"address","geom_quadindex":"030110331022300022002","zoomlevel":10,"featureId":"503239_0","lon":9.60346508026123,"detail":"dorf 78 9428 walzenhausen 3037 walzenhausen ch ar","rank":7,"geom_st_box2d":"BOX(763242.614127847 257917.968331757,763242.614127847 257917.968331757)","lat":47.451778411865234,"num":78,"y":763242.625,"x":257917.96875,"label":"Dorf 78 &lt;b&gt;9428 Walzenhausen&lt;/b&gt;"}},{"id":2062289,"weight":3,"attrs":{"origin":"address","geom_quadindex":"030110330311111033332","zoomlevel":10,"featureId":"503187_0","lon":9.601661682128906,"detail":"dorf 81 9428 walzenhausen 3037 walzenhausen ch ar","rank":7,"geom_st_box2d":"BOX(763109.853717756 257798.067942994,763109.853717756 257798.067942994)","lat":47.45073318481445,"num":81,"y":763109.875,"x":257798.0625,"label":"Dorf 81 &lt;b&gt;9428 Walzenhausen&lt;/b&gt;"}},{"id":2062554,"weight":3,"attrs":{"origin":"address","geom_quadindex":"030110330133331330200","zoomlevel":10,"featureId":"503221_0","lon":9.601784706115723,"detail":"dorf 83 9428 walzenhausen 3037 walzenhausen ch ar","rank":7,"geom_st_box2d":"BOX(763117.809403204 257846.911666847,763117.809403204 257846.911666847)","lat":47.451168060302734,"num":83,"y":763117.8125,"x":257846.90625,"label":"Dorf 83 &lt;b&gt;9428 Walzenhausen&lt;/b&gt;"}},{"id":2062555,"weight":3,"attrs":{"origin":"address","geom_quadindex":"030110331022222020020","zoomlevel":10,"featureId":"2009204_0","lon":9.60188102722168,"detail":"dorf 84 9428 walzenhausen 3037 walzenhausen ch ar","rank":7,"geom_st_box2d":"BOX(763125.465046226 257833.506521578,763125.465046226 257833.506521578)","lat":47.451045989990234,"num":84,"y":763125.4375,"x":257833.5,"label":"Dorf 84 &lt;b&gt;9428 Walzenhausen&lt;/b&gt;"}},{"id":2062556,"weight":3,"attrs":{"origin":"address","geom_quadindex":"030110331022222123200","zoomlevel":10,"featureId":"503220_0","lon":9.602121353149414,"detail":"dorf 85 9428 walzenhausen 3037 walzenhausen ch ar","rank":7,"geom_st_box2d":"BOX(763143.695283332 257828.820555215,763143.695283332 257828.820555215)","lat":47.45100021362305,"num":85,"y":763143.6875,"x":257828.828125,"label":"Dorf 85 &lt;b&gt;9428 Walzenhausen&lt;/b&gt;"}},{"id":2062557,"weight":3,"attrs":{"origin":"address","geom_quadindex":"030110331022232222011","zoomlevel":10,"featureId":"2009199_0","lon":9.602666854858398,"detail":"dorf 86 9428 walzenhausen 3037 walzenhausen ch ar","rank":7,"geom_st_box2d":"BOX(763185.217923887 257816.029602547,763185.217923887 257816.029602547)","lat":47.45087432861328,"num":86,"y":763185.1875,"x":257816.03125,"label":"Dorf 86 &lt;b&gt;9428 Walzenhausen&lt;/b&gt;"}},{"id":2062558,"weight":3,"attrs":{"origin":"address","geom_quadindex":"030110331022223223011","zoomlevel":10,"featureId":"503219_0","lon":9.602326393127441,"detail":"dorf 87 9428 walzenhausen 3037 walzenhausen ch ar","rank":7,"geom_st_box2d":"BOX(763159.538913748 257815.815460105,763159.538913748 257815.815460105)","lat":47.45087814331055,"num":87,"y":763159.5625,"x":257815.8125,"label":"Dorf 87 &lt;b&gt;9428 Walzenhausen&lt;/b&gt;"}},{"id":2062559,"weight":3,"attrs":{"origin":"address","geom_quadindex":"030110331022221222110","zoomlevel":10,"featureId":"503223_0","lon":9.602307319641113,"detail":"dorf 88 9428 walzenhausen 3037 walzenhausen ch ar","rank":7,"geom_st_box2d":"BOX(763157.293505226 257845.425860245,763157.293505226 257845.425860245)","lat":47.45114517211914,"num":88,"y":763157.3125,"x":257845.421875,"label":"Dorf 88 &lt;b&gt;9428 Walzenhausen&lt;/b&gt;"}},{"id":2062560,"weight":3,"attrs":{"origin":"address","geom_quadindex":"030110331022221200000","zoomlevel":10,"featureId":"503222_0","lon":9.602276802062988,"detail":"dorf 89 9428 walzenhausen 3037 walzenhausen ch ar","rank":7,"geom_st_box2d":"BOX(763154.705998335 257856.051994188,763154.705998335 257856.051994188)","lat":47.45124435424805,"num":89,"y":763154.6875,"x":257856.046875,"label":"Dorf 89 &lt;b&gt;9428 Walzenhausen&lt;/b&gt;"}},{"id":2062561,"weight":3,"attrs":{"origin":"address","geom_quadindex":"030110331022221323030","zoomlevel":10,"featureId":"503224_0","lon":9.602522850036621,"detail":"dorf 90 9428 walzenhausen 3037 walzenhausen ch ar","rank":7,"geom_st_box2d":"BOX(763173.606573265 257844.266932589,763173.606573265 257844.266932589)","lat":47.451133728027344,"num":90,"y":763173.625,"x":257844.265625,"label":"Dorf 90 &lt;b&gt;9428 Walzenhausen&lt;/b&gt;"}},{"id":2062562,"weight":3,"attrs":{"origin":"address","geom_quadindex":"030110331022232010221","zoomlevel":10,"featureId":"503249_0","lon":9.602761268615723,"detail":"dorf 91 9428 walzenhausen 3037 walzenhausen ch ar","rank":7,"geom_st_box2d":"BOX(763191.715845803 257838.832955195,763191.715845803 257838.832955195)","lat":47.451080322265625,"num":91,"y":763191.6875,"x":257838.828125,"label":"Dorf 91 &lt;b&gt;9428 Walzenhausen&lt;/b&gt;"}},{"id":2062563,"weight":3,"attrs":{"origin":"address","geom_quadindex":"030110331022230300210","zoomlevel":10,"featureId":"503248_0","lon":9.602867126464844,"detail":"dorf 92 9428 walzenhausen 3037 walzenhausen ch ar","rank":7,"geom_st_box2d":"BOX(763199.307121922 257854.19921021,763199.307121922 257854.19921021)","lat":47.45121383666992,"num":92,"y":763199.3125,"x":257854.203125,"label":"Dorf 92 &lt;b&gt;9428 Walzenhausen&lt;/b&gt;"}},{"id":2062564,"weight":3,"attrs":{"origin":"address","geom_quadindex":"030110331022232121223","zoomlevel":10,"featureId":"503250_0","lon":9.602903366088867,"detail":"dorf 93 9428 walzenhausen 3037 walzenhausen ch ar","rank":7,"geom_st_box2d":"BOX(763202.63522257 257831.083906621,763202.63522257 257831.083906621)","lat":47.45100784301758,"num":93,"y":763202.625,"x":257831.078125,"label":"Dorf 93 &lt;b&gt;9428 Walzenhausen&lt;/b&gt;"}},{"id":2062565,"weight":3,"attrs":{"origin":"address","geom_quadindex":"030110331200011013101","zoomlevel":10,"featureId":"503218_0","lon":9.603208541870117,"detail":"dorf 96 9428 walzenhausen 3037 walzenhausen ch ar","rank":7,"geom_st_box2d":"BOX(763226.330306507 257808.658723341,763226.330306507 257808.658723341)","lat":47.45079803466797,"num":96,"y":763226.3125,"x":257808.65625,"label":"Dorf 96 &lt;b&gt;9428 Walzenhausen&lt;/b&gt;"}},{"id":2062566,"weight":3,"attrs":{"origin":"address","geom_quadindex":"030110331022233031000","zoomlevel":10,"featureId":"503251_0","lon":9.603188514709473,"detail":"dorf 97 9428 walzenhausen 3037 walzenhausen ch ar","rank":7,"geom_st_box2d":"BOX(763224.045082005 257834.401068991,763224.045082005 257834.401068991)","lat":47.45103073120117,"num":97,"y":763224.0625,"x":257834.40625,"label":"Dorf 97 &lt;b&gt;9428 Walzenhausen&lt;/b&gt;"}},{"id":2062567,"weight":3,"attrs":{"origin":"address","geom_quadindex":"030110331022322202313","zoomlevel":10,"featureId":"503252_0","lon":9.603468894958496,"detail":"dorf 98 9428 walzenhausen 3037 walzenhausen ch ar","rank":7,"geom_st_box2d":"BOX(763245.618732946 257821.056000552,763245.618732946 257821.056000552)","lat":47.450904846191406,"num":98,"y":763245.625,"x":257821.0625,"label":"Dorf 98 &lt;b&gt;9428 Walzenhausen&lt;/b&gt;"}},{"id":2062568,"weight":3,"attrs":{"origin":"address","geom_quadindex":"030110331200100020230","zoomlevel":10,"featureId":"503217_0","lon":9.603431701660156,"detail":"dorf 99 9428 walzenhausen 3037 walzenhausen ch ar","rank":7,"geom_st_box2d":"BOX(763243.34262505 257802.234726478,763243.34262505 257802.234726478)","lat":47.45073699951172,"num":99,"y":763243.3125,"x":257802.234375,"label":"Dorf 99 &lt;b&gt;9428 Walzenhausen&lt;/b&gt;"}},{"id":2062569,"weight":3,"attrs":{"origin":"address","geom_quadindex":"030110331200100033302","zoomlevel":10,"featureId":"503216_0","lon":9.603590965270996,"detail":"dorf 102 9428 walzenhausen 3037 walzenhausen ch ar","rank":7,"geom_st_box2d":"BOX(763255.433785614 257799.054748009,763255.433785614 257799.054748009)","lat":47.450706481933594,"num":102,"y":763255.4375,"x":257799.0625,"label":"Dorf 102 &lt;b&gt;9428 Walzenhausen&lt;/b&gt;"}},{"id":2062570,"weight":3,"attrs":{"origin":"address","geom_quadindex":"030110331200100312001","zoomlevel":10,"featureId":"503215_0","lon":9.60371208190918,"detail":"dorf 103 9428 walzenhausen 3037 walzenhausen ch ar","rank":7,"geom_st_box2d":"BOX(763264.677031686 257794.026728377,763264.677031686 257794.026728377)","lat":47.45065689086914,"num":103,"y":763264.6875,"x":257794.03125,"label":"Dorf 103 &lt;b&gt;9428 Walzenhausen&lt;/b&gt;"}},{"id":2062571,"weight":3,"attrs":{"origin":"address","geom_quadindex":"030110331022323210321","zoomlevel":10,"featureId":"503253_0","lon":9.603941917419434,"detail":"dorf 104 9428 walzenhausen 3037 walzenhausen ch ar","rank":7,"geom_st_box2d":"BOX(763281.164611737 257824.201237375,763281.164611737 257824.201237375)","lat":47.450923919677734,"num":104,"y":763281.1875,"x":257824.203125,"label":"Dorf 104 &lt;b&gt;9428 Walzenhausen&lt;/b&gt;"}},{"id":2062572,"weight":3,"attrs":{"origin":"address","geom_quadindex":"030110331200102113212","zoomlevel":10,"featureId":"503213_0","lon":9.603765487670898,"detail":"dorf 106 9428 walzenhausen 3037 walzenhausen ch ar","rank":7,"geom_st_box2d":"BOX(763269.181837884 257777.125517968,763269.181837884 257777.125517968)","lat":47.450504302978516,"num":106,"y":763269.1875,"x":257777.125,"label":"Dorf 106 &lt;b&gt;9428 Walzenhausen&lt;/b&gt;"}},{"id":2062573,"weight":3,"attrs":{"origin":"address","geom_quadindex":"030110331200103103223","zoomlevel":10,"featureId":"503212_0","lon":9.604047775268555,"detail":"dorf 107 9428 walzenhausen 3037 walzenhausen ch ar","rank":7,"geom_st_box2d":"BOX(763290.542910059 257775.958618044,763290.542910059 257775.958618044)","lat":47.45048904418945,"num":107,"y":763290.5625,"x":257775.953125,"label":"Dorf 107 &lt;b&gt;9428 Walzenhausen&lt;/b&gt;"}}]}</v>
      </c>
      <c r="M443" s="2" t="str">
        <f t="shared" si="57"/>
        <v>763104.75</v>
      </c>
      <c r="N443" s="2" t="str">
        <f t="shared" si="58"/>
        <v>257977.4375</v>
      </c>
      <c r="O443" s="2" t="str">
        <f t="shared" si="59"/>
        <v>9.601658821105957</v>
      </c>
      <c r="P443" s="2" t="str">
        <f t="shared" si="60"/>
        <v>47.45234680175781</v>
      </c>
      <c r="Q443" s="8" t="str">
        <f t="shared" si="61"/>
        <v>Karte</v>
      </c>
      <c r="R443" s="2" t="str">
        <f t="shared" si="62"/>
        <v>uU mehrere Adressen</v>
      </c>
    </row>
    <row r="444" spans="1:18" x14ac:dyDescent="0.2">
      <c r="A444" s="3" t="s">
        <v>1701</v>
      </c>
      <c r="B444" s="3" t="s">
        <v>1702</v>
      </c>
      <c r="C444" s="3" t="s">
        <v>40</v>
      </c>
      <c r="D444" s="3" t="s">
        <v>21</v>
      </c>
      <c r="E444" s="3" t="s">
        <v>1703</v>
      </c>
      <c r="F444" s="3" t="s">
        <v>709</v>
      </c>
      <c r="G444" s="3" t="s">
        <v>1704</v>
      </c>
      <c r="H444" s="3" t="s">
        <v>1705</v>
      </c>
      <c r="I444" s="3" t="s">
        <v>123</v>
      </c>
      <c r="J444" s="3" t="s">
        <v>27</v>
      </c>
      <c r="K444" s="1" t="str">
        <f t="shared" si="55"/>
        <v>Güterstrasse 21/ 33 Rapperswil SG</v>
      </c>
      <c r="L444" s="2" t="str">
        <f t="shared" si="56"/>
        <v>{"results":[{"id":703954,"weight":1,"attrs":{"origin":"address","geom_quadindex":"030030311310113302033","zoomlevel":10,"featureId":"190988971_1","lon":8.8218412399292,"detail":"gueterstrasse 21 8640 rapperswil sg 3340 rapperswil-jona ch sg","rank":7,"geom_st_box2d":"BOX(704752.58435983 231513.101212506,704752.58435983 231513.101212506)","lat":47.22623825073242,"num":21,"y":704752.5625,"x":231513.09375,"label":"G\u00fcterstrasse 21 &lt;b&gt;8640 Rapperswil SG&lt;/b&gt;"}}]}</v>
      </c>
      <c r="M444" s="2" t="str">
        <f t="shared" si="57"/>
        <v>704752.5625</v>
      </c>
      <c r="N444" s="2" t="str">
        <f t="shared" si="58"/>
        <v>231513.09375</v>
      </c>
      <c r="O444" s="2" t="str">
        <f t="shared" si="59"/>
        <v>8.8218412399292</v>
      </c>
      <c r="P444" s="2" t="str">
        <f t="shared" si="60"/>
        <v>47.22623825073242</v>
      </c>
      <c r="Q444" s="8" t="str">
        <f t="shared" si="61"/>
        <v>Karte</v>
      </c>
      <c r="R444" s="2" t="str">
        <f t="shared" si="62"/>
        <v/>
      </c>
    </row>
    <row r="445" spans="1:18" x14ac:dyDescent="0.2">
      <c r="A445" s="3" t="s">
        <v>1706</v>
      </c>
      <c r="B445" s="3" t="s">
        <v>168</v>
      </c>
      <c r="C445" s="3" t="s">
        <v>292</v>
      </c>
      <c r="D445" s="3" t="s">
        <v>21</v>
      </c>
      <c r="E445" s="3" t="s">
        <v>169</v>
      </c>
      <c r="F445" s="3" t="s">
        <v>170</v>
      </c>
      <c r="G445" s="3" t="s">
        <v>171</v>
      </c>
      <c r="H445" s="3" t="s">
        <v>172</v>
      </c>
      <c r="I445" s="3" t="s">
        <v>26</v>
      </c>
      <c r="J445" s="3" t="s">
        <v>27</v>
      </c>
      <c r="K445" s="1" t="str">
        <f t="shared" si="55"/>
        <v>Anternstrasse 22 Niederbipp</v>
      </c>
      <c r="L445" s="2" t="str">
        <f t="shared" si="56"/>
        <v>{"results":[{"id":2242105,"weight":4,"attrs":{"origin":"address","geom_quadindex":"021121021131122123010","zoomlevel":10,"featureId":"1449184_0","lon":7.685125827789307,"detail":"anternstrasse 22 4704 niederbipp 981 niederbipp ch be","rank":7,"geom_st_box2d":"BOX(618652.40720503 235682.024500565,618652.40720503 235682.024500565)","lat":47.27177810668945,"num":22,"y":618652.4375,"x":235682.03125,"label":"Anternstrasse 22 &lt;b&gt;4704 Niederbipp&lt;/b&gt;"}}]}</v>
      </c>
      <c r="M445" s="2" t="str">
        <f t="shared" si="57"/>
        <v>618652.4375</v>
      </c>
      <c r="N445" s="2" t="str">
        <f t="shared" si="58"/>
        <v>235682.03125</v>
      </c>
      <c r="O445" s="2" t="str">
        <f t="shared" si="59"/>
        <v>7.685125827789307</v>
      </c>
      <c r="P445" s="2" t="str">
        <f t="shared" si="60"/>
        <v>47.27177810668945</v>
      </c>
      <c r="Q445" s="8" t="str">
        <f t="shared" si="61"/>
        <v>Karte</v>
      </c>
      <c r="R445" s="2" t="str">
        <f t="shared" si="62"/>
        <v/>
      </c>
    </row>
    <row r="446" spans="1:18" x14ac:dyDescent="0.2">
      <c r="A446" s="3" t="s">
        <v>1707</v>
      </c>
      <c r="B446" s="3" t="s">
        <v>758</v>
      </c>
      <c r="C446" s="3" t="s">
        <v>20</v>
      </c>
      <c r="D446" s="3" t="s">
        <v>21</v>
      </c>
      <c r="E446" s="3" t="s">
        <v>59</v>
      </c>
      <c r="F446" s="3" t="s">
        <v>759</v>
      </c>
      <c r="G446" s="3" t="s">
        <v>760</v>
      </c>
      <c r="H446" s="3" t="s">
        <v>761</v>
      </c>
      <c r="I446" s="3" t="s">
        <v>26</v>
      </c>
      <c r="J446" s="3" t="s">
        <v>27</v>
      </c>
      <c r="K446" s="1" t="str">
        <f t="shared" si="55"/>
        <v>Spitalstrasse 51 Huttwil</v>
      </c>
      <c r="L446" s="2" t="str">
        <f t="shared" si="56"/>
        <v>{"results":[{"id":2131331,"weight":4,"attrs":{"origin":"address","geom_quadindex":"021132022023320212030","zoomlevel":10,"featureId":"1441054_0","lon":7.838685512542725,"detail":"spitalstrasse 51 4950 huttwil 954 huttwil ch be","rank":7,"geom_st_box2d":"BOX(630360.182683639 218476.816014043,630360.182683639 218476.816014043)","lat":47.1165885925293,"num":51,"y":630360.1875,"x":218476.8125,"label":"Spitalstrasse 51 &lt;b&gt;4950 Huttwil&lt;/b&gt;"}}]}</v>
      </c>
      <c r="M446" s="2" t="str">
        <f t="shared" si="57"/>
        <v>630360.1875</v>
      </c>
      <c r="N446" s="2" t="str">
        <f t="shared" si="58"/>
        <v>218476.8125</v>
      </c>
      <c r="O446" s="2" t="str">
        <f t="shared" si="59"/>
        <v>7.838685512542725</v>
      </c>
      <c r="P446" s="2" t="str">
        <f t="shared" si="60"/>
        <v>47.1165885925293</v>
      </c>
      <c r="Q446" s="8" t="str">
        <f t="shared" si="61"/>
        <v>Karte</v>
      </c>
      <c r="R446" s="2" t="str">
        <f t="shared" si="62"/>
        <v/>
      </c>
    </row>
    <row r="447" spans="1:18" x14ac:dyDescent="0.2">
      <c r="A447" s="3" t="s">
        <v>1708</v>
      </c>
      <c r="B447" s="3" t="s">
        <v>417</v>
      </c>
      <c r="C447" s="3" t="s">
        <v>292</v>
      </c>
      <c r="D447" s="3" t="s">
        <v>21</v>
      </c>
      <c r="E447" s="3" t="s">
        <v>418</v>
      </c>
      <c r="F447" s="3" t="s">
        <v>408</v>
      </c>
      <c r="G447" s="3" t="s">
        <v>263</v>
      </c>
      <c r="H447" s="3" t="s">
        <v>135</v>
      </c>
      <c r="I447" s="3" t="s">
        <v>26</v>
      </c>
      <c r="J447" s="3" t="s">
        <v>27</v>
      </c>
      <c r="K447" s="1" t="str">
        <f t="shared" si="55"/>
        <v>Schänzlistrasse 39 Bern</v>
      </c>
      <c r="L447" s="2" t="str">
        <f t="shared" si="56"/>
        <v>{"results":[{"id":1277917,"weight":4,"attrs":{"origin":"address","geom_quadindex":"021300202120111232220","zoomlevel":10,"featureId":"1239134_0","lon":7.453740119934082,"detail":"schaenzlistrasse 39 3013 bern 351 bern ch be","rank":7,"geom_st_box2d":"BOX(601150.014815833 200127.51314108,601150.014815833 200127.51314108)","lat":46.95222854614258,"num":39,"y":601150.0,"x":200127.515625,"label":"Sch\u00e4nzlistrasse 39 &lt;b&gt;3013 Bern&lt;/b&gt;"}}]}</v>
      </c>
      <c r="M447" s="2" t="str">
        <f t="shared" si="57"/>
        <v>601150.0</v>
      </c>
      <c r="N447" s="2" t="str">
        <f t="shared" si="58"/>
        <v>200127.515625</v>
      </c>
      <c r="O447" s="2" t="str">
        <f t="shared" si="59"/>
        <v>7.453740119934082</v>
      </c>
      <c r="P447" s="2" t="str">
        <f t="shared" si="60"/>
        <v>46.95222854614258</v>
      </c>
      <c r="Q447" s="8" t="str">
        <f t="shared" si="61"/>
        <v>Karte</v>
      </c>
      <c r="R447" s="2" t="str">
        <f t="shared" si="62"/>
        <v/>
      </c>
    </row>
    <row r="448" spans="1:18" x14ac:dyDescent="0.2">
      <c r="A448" s="3" t="s">
        <v>1709</v>
      </c>
      <c r="B448" s="3" t="s">
        <v>1710</v>
      </c>
      <c r="C448" s="3" t="s">
        <v>1711</v>
      </c>
      <c r="D448" s="3" t="s">
        <v>21</v>
      </c>
      <c r="E448" s="3" t="s">
        <v>1712</v>
      </c>
      <c r="F448" s="3" t="s">
        <v>493</v>
      </c>
      <c r="G448" s="3" t="s">
        <v>689</v>
      </c>
      <c r="H448" s="3" t="s">
        <v>690</v>
      </c>
      <c r="I448" s="3" t="s">
        <v>70</v>
      </c>
      <c r="J448" s="3" t="s">
        <v>27</v>
      </c>
      <c r="K448" s="1" t="str">
        <f t="shared" si="55"/>
        <v>Roberstenstrasse 31 Rheinfelden</v>
      </c>
      <c r="L448" s="2" t="str">
        <f t="shared" si="56"/>
        <v>{"results":[{"id":1459992,"weight":4,"attrs":{"origin":"address","geom_quadindex":"021101112031112012332","zoomlevel":10,"featureId":"190231688_0","lon":7.799215793609619,"detail":"roberstenstrasse 31 4310 rheinfelden 4258 rheinfelden ch ag","rank":7,"geom_st_box2d":"BOX(627139.130941246 267619.884160651,627139.130941246 267619.884160651)","lat":47.558738708496094,"num":31,"y":627139.125,"x":267619.875,"label":"Roberstenstrasse 31 &lt;b&gt;4310 Rheinfelden&lt;/b&gt;"}},{"id":1459993,"weight":4,"attrs":{"origin":"address","geom_quadindex":"021101112031123121111","zoomlevel":10,"featureId":"608565_0","lon":7.798979759216309,"detail":"roberstenstrasse 31 4310 rheinfelden 4258 rheinfelden ch ag","rank":7,"geom_st_box2d":"BOX(627121.605727787 267560.744052663,627121.605727787 267560.744052663)","lat":47.558204650878906,"num":31,"y":627121.625,"x":267560.75,"label":"Roberstenstrasse 31 &lt;b&gt;4310 Rheinfelden&lt;/b&gt;"}},{"id":1459994,"weight":4,"attrs":{"origin":"address","geom_quadindex":"021101112120202110201","zoomlevel":10,"featureId":"263000119_0","lon":7.8001532554626465,"detail":"roberstenstrasse 31 4310 rheinfelden 4258 rheinfelden ch ag","rank":7,"geom_st_box2d":"BOX(627210.186573624 267507.653251737,627210.186573624 267507.653251737)","lat":47.55772399902344,"num":31,"y":627210.1875,"x":267507.65625,"label":"Roberstenstrasse 31 &lt;b&gt;4310 Rheinfelden&lt;/b&gt;"}}]}</v>
      </c>
      <c r="M448" s="2" t="str">
        <f t="shared" si="57"/>
        <v>627139.125</v>
      </c>
      <c r="N448" s="2" t="str">
        <f t="shared" si="58"/>
        <v>267619.875</v>
      </c>
      <c r="O448" s="2" t="str">
        <f t="shared" si="59"/>
        <v>7.799215793609619</v>
      </c>
      <c r="P448" s="2" t="str">
        <f t="shared" si="60"/>
        <v>47.558738708496094</v>
      </c>
      <c r="Q448" s="8" t="str">
        <f t="shared" si="61"/>
        <v>Karte</v>
      </c>
      <c r="R448" s="2" t="str">
        <f t="shared" si="62"/>
        <v>uU mehrere Adressen</v>
      </c>
    </row>
    <row r="449" spans="1:18" x14ac:dyDescent="0.2">
      <c r="A449" s="3" t="s">
        <v>1713</v>
      </c>
      <c r="B449" s="3" t="s">
        <v>1714</v>
      </c>
      <c r="C449" s="3" t="s">
        <v>20</v>
      </c>
      <c r="D449" s="3" t="s">
        <v>21</v>
      </c>
      <c r="E449" s="3" t="s">
        <v>1715</v>
      </c>
      <c r="F449" s="3" t="s">
        <v>789</v>
      </c>
      <c r="G449" s="3" t="s">
        <v>1716</v>
      </c>
      <c r="H449" s="3" t="s">
        <v>1717</v>
      </c>
      <c r="I449" s="3" t="s">
        <v>85</v>
      </c>
      <c r="J449" s="3" t="s">
        <v>27</v>
      </c>
      <c r="K449" s="1" t="str">
        <f t="shared" si="55"/>
        <v>Schlösslistrasse 8 Oetwil am See</v>
      </c>
      <c r="L449" s="2" t="str">
        <f t="shared" si="56"/>
        <v>{"results":[{"id":1828743,"weight":8,"attrs":{"origin":"address","geom_quadindex":"030030031101123033021","zoomlevel":10,"featureId":"2297935_0","lon":8.71989631652832,"detail":"schloesslistrasse 8 8618 oetwil am see 157 oetwil am see ch zh","rank":7,"geom_st_box2d":"BOX(696954.906716614 236150.00134207,696954.906716614 236150.00134207)","lat":47.26913070678711,"num":8,"y":696954.9375,"x":236150.0,"label":"Schl\u00f6sslistrasse 8 &lt;b&gt;8618 Oetwil am See&lt;/b&gt;"}},{"id":1828738,"weight":1,"attrs":{"origin":"address","geom_quadindex":"030030013323323302233","zoomlevel":10,"featureId":"201038596_0","lon":8.71998119354248,"detail":"schloesslistrasse 2 8618 oetwil am see 157 oetwil am see ch zh","rank":7,"geom_st_box2d":"BOX(696959.591356015 236257.471382153,696959.591356015 236257.471382153)","lat":47.27009582519531,"num":2,"y":696959.5625,"x":236257.46875,"label":"Schl\u00f6sslistrasse 2 &lt;b&gt;8618 Oetwil am See&lt;/b&gt;"}},{"id":1828739,"weight":1,"attrs":{"origin":"address","geom_quadindex":"030030013323332211010","zoomlevel":10,"featureId":"201038595_0","lon":8.720314979553223,"detail":"schloesslistrasse 3 8618 oetwil am see 157 oetwil am see ch zh","rank":7,"geom_st_box2d":"BOX(696984.749501068 236264.640568918,696984.749501068 236264.640568918)","lat":47.27015686035156,"num":3,"y":696984.75,"x":236264.640625,"label":"Schl\u00f6sslistrasse 3 &lt;b&gt;8618 Oetwil am See&lt;/b&gt;"}},{"id":1828740,"weight":1,"attrs":{"origin":"address","geom_quadindex":"030030031101110233120","zoomlevel":10,"featureId":"201038592_0","lon":8.720321655273438,"detail":"schloesslistrasse 5 8618 oetwil am see 157 oetwil am see ch zh","rank":7,"geom_st_box2d":"BOX(696985.917284425 236223.363575045,696985.917284425 236223.363575045)","lat":47.2697868347168,"num":5,"y":696985.9375,"x":236223.359375,"label":"Schl\u00f6sslistrasse 5 &lt;b&gt;8618 Oetwil am See&lt;/b&gt;"}},{"id":1828741,"weight":1,"attrs":{"origin":"address","geom_quadindex":"030030031101101202033","zoomlevel":10,"featureId":"201038594_0","lon":8.719783782958984,"detail":"schloesslistrasse 6 8618 oetwil am see 157 oetwil am see ch zh","rank":7,"geom_st_box2d":"BOX(696945.066133952 236230.100273292,696945.066133952 236230.100273292)","lat":47.26985168457031,"num":6,"y":696945.0625,"x":236230.09375,"label":"Schl\u00f6sslistrasse 6 &lt;b&gt;8618 Oetwil am See&lt;/b&gt;"}},{"id":1828742,"weight":1,"attrs":{"origin":"address","geom_quadindex":"030030031101112201101","zoomlevel":10,"featureId":"76749_0","lon":8.720226287841797,"detail":"schloesslistrasse 7 8618 oetwil am see 157 oetwil am see ch zh","rank":7,"geom_st_box2d":"BOX(696978.945154899 236205.604522453,696978.945154899 236205.604522453)","lat":47.26962661743164,"num":7,"y":696978.9375,"x":236205.609375,"label":"Schl\u00f6sslistrasse 7 &lt;b&gt;8618 Oetwil am See&lt;/b&gt;"}},{"id":1828744,"weight":1,"attrs":{"origin":"address","geom_quadindex":"030030031101131312203","zoomlevel":10,"featureId":"2297920_0","lon":8.7208251953125,"detail":"schloesslistrasse 11 8618 oetwil am see 157 oetwil am see ch zh","rank":7,"geom_st_box2d":"BOX(697024.857207119 236170.53585912,697024.857207119 236170.53585912)","lat":47.26930618286133,"num":11,"y":697024.875,"x":236170.53125,"label":"Schl\u00f6sslistrasse 11 &lt;b&gt;8618 Oetwil am See&lt;/b&gt;"}},{"id":1828745,"weight":1,"attrs":{"origin":"address","geom_quadindex":"030030031110200003331","zoomlevel":10,"featureId":"201038591_0","lon":8.720996856689453,"detail":"schloesslistrasse 12 8618 oetwil am see 157 oetwil am see ch zh","rank":7,"geom_st_box2d":"BOX(697038.615070389 236126.35595718,697038.615070389 236126.35595718)","lat":47.26890563964844,"num":12,"y":697038.625,"x":236126.359375,"label":"Schl\u00f6sslistrasse 12 &lt;b&gt;8618 Oetwil am See&lt;/b&gt;"}},{"id":1828746,"weight":1,"attrs":{"origin":"address","geom_quadindex":"030030031110200300312","zoomlevel":10,"featureId":"201038590_0","lon":8.7211332321167,"detail":"schloesslistrasse 15 8618 oetwil am see 157 oetwil am see ch zh","rank":7,"geom_st_box2d":"BOX(697049.060082335 236115.685033226,697049.060082335 236115.685033226)","lat":47.26880645751953,"num":15,"y":697049.0625,"x":236115.6875,"label":"Schl\u00f6sslistrasse 15 &lt;b&gt;8618 Oetwil am See&lt;/b&gt;"}},{"id":1828747,"weight":1,"attrs":{"origin":"address","geom_quadindex":"030030031110202200212","zoomlevel":10,"featureId":"76454_0","lon":8.720909118652344,"detail":"schloesslistrasse 16 8618 oetwil am see 157 oetwil am see ch zh","rank":7,"geom_st_box2d":"BOX(697032.59284114 236086.359909822,697032.59284114 236086.359909822)","lat":47.26854705810547,"num":16,"y":697032.5625,"x":236086.359375,"label":"Schl\u00f6sslistrasse 16 &lt;b&gt;8618 Oetwil am See&lt;/b&gt;"}},{"id":1828748,"weight":1,"attrs":{"origin":"address","geom_quadindex":"030030031110221010000","zoomlevel":10,"featureId":"201038589_0","lon":8.72137451171875,"detail":"schloesslistrasse 21 8618 oetwil am see 157 oetwil am see ch zh","rank":7,"geom_st_box2d":"BOX(697068.004013231 236074.200169024,697068.004013231 236074.200169024)","lat":47.2684326171875,"num":21,"y":697068.0,"x":236074.203125,"label":"Schl\u00f6sslistrasse 21 &lt;b&gt;8618 Oetwil am See&lt;/b&gt;"}},{"id":1828749,"weight":1,"attrs":{"origin":"address","geom_quadindex":"030030031110221032123","zoomlevel":10,"featureId":"76751_0","lon":8.721403121948242,"detail":"schloesslistrasse 23 8618 oetwil am see 157 oetwil am see ch zh","rank":7,"geom_st_box2d":"BOX(697070.37297378 236061.705185327,697070.37297378 236061.705185327)","lat":47.26831817626953,"num":23,"y":697070.375,"x":236061.703125,"label":"Schl\u00f6sslistrasse 23 &lt;b&gt;8618 Oetwil am See&lt;/b&gt;"}}]}</v>
      </c>
      <c r="M449" s="2" t="str">
        <f t="shared" si="57"/>
        <v>696954.9375</v>
      </c>
      <c r="N449" s="2" t="str">
        <f t="shared" si="58"/>
        <v>236150.0</v>
      </c>
      <c r="O449" s="2" t="str">
        <f t="shared" si="59"/>
        <v>8.71989631652832</v>
      </c>
      <c r="P449" s="2" t="str">
        <f t="shared" si="60"/>
        <v>47.26913070678711</v>
      </c>
      <c r="Q449" s="8" t="str">
        <f t="shared" si="61"/>
        <v>Karte</v>
      </c>
      <c r="R449" s="2" t="str">
        <f t="shared" si="62"/>
        <v>uU mehrere Adressen</v>
      </c>
    </row>
    <row r="450" spans="1:18" x14ac:dyDescent="0.2">
      <c r="A450" s="3" t="s">
        <v>1718</v>
      </c>
      <c r="B450" s="3" t="s">
        <v>1719</v>
      </c>
      <c r="C450" s="3" t="s">
        <v>1720</v>
      </c>
      <c r="D450" s="3" t="s">
        <v>21</v>
      </c>
      <c r="E450" s="3" t="s">
        <v>666</v>
      </c>
      <c r="F450" s="3" t="s">
        <v>55</v>
      </c>
      <c r="G450" s="3" t="s">
        <v>1432</v>
      </c>
      <c r="H450" s="3" t="s">
        <v>1431</v>
      </c>
      <c r="I450" s="3" t="s">
        <v>70</v>
      </c>
      <c r="J450" s="3" t="s">
        <v>27</v>
      </c>
      <c r="K450" s="1" t="str">
        <f t="shared" ref="K450:K513" si="63">CONCATENATE(E450," ",F450," ",H450)</f>
        <v>Badstrasse 44 Bad Zurzach</v>
      </c>
      <c r="L450" s="2" t="str">
        <f t="shared" si="56"/>
        <v>{"results":[{"id":1725143,"weight":6,"attrs":{"origin":"address","geom_quadindex":"012222232002131211111","zoomlevel":10,"featureId":"630439_0","lon":8.289113998413086,"detail":"badstrasse 44 5330 bad zurzach 4323 bad zurzach ch ag","rank":7,"geom_st_box2d":"BOX(663969.680882742 271566.980867178,663969.680882742 271566.980867178)","lat":47.591678619384766,"num":44,"y":663969.6875,"x":271566.96875,"label":"Badstrasse 44 &lt;b&gt;5330 Bad Zurzach&lt;/b&gt;"}}]}</v>
      </c>
      <c r="M450" s="2" t="str">
        <f t="shared" si="57"/>
        <v>663969.6875</v>
      </c>
      <c r="N450" s="2" t="str">
        <f t="shared" si="58"/>
        <v>271566.96875</v>
      </c>
      <c r="O450" s="2" t="str">
        <f t="shared" si="59"/>
        <v>8.289113998413086</v>
      </c>
      <c r="P450" s="2" t="str">
        <f t="shared" si="60"/>
        <v>47.591678619384766</v>
      </c>
      <c r="Q450" s="8" t="str">
        <f t="shared" si="61"/>
        <v>Karte</v>
      </c>
      <c r="R450" s="2" t="str">
        <f t="shared" si="62"/>
        <v/>
      </c>
    </row>
    <row r="451" spans="1:18" x14ac:dyDescent="0.2">
      <c r="A451" s="3" t="s">
        <v>1721</v>
      </c>
      <c r="B451" s="3" t="s">
        <v>1719</v>
      </c>
      <c r="C451" s="3" t="s">
        <v>80</v>
      </c>
      <c r="D451" s="3" t="s">
        <v>21</v>
      </c>
      <c r="E451" s="3" t="s">
        <v>1722</v>
      </c>
      <c r="F451" s="3" t="s">
        <v>228</v>
      </c>
      <c r="G451" s="3" t="s">
        <v>83</v>
      </c>
      <c r="H451" s="3" t="s">
        <v>84</v>
      </c>
      <c r="I451" s="3" t="s">
        <v>85</v>
      </c>
      <c r="J451" s="3" t="s">
        <v>27</v>
      </c>
      <c r="K451" s="1" t="str">
        <f t="shared" si="63"/>
        <v>Lengghalde 2 Zürich</v>
      </c>
      <c r="L451" s="2" t="str">
        <f t="shared" si="56"/>
        <v>{"results":[{"id":104560,"weight":4,"attrs":{"origin":"address","geom_quadindex":"030003303103330022002","zoomlevel":10,"featureId":"2381097_0","lon":8.57321548461914,"detail":"lengghalde 2 8008 zuerich 261 zuerich ch zh","rank":7,"geom_st_box2d":"BOX(685722.748538852 245203.313410558,685722.748538852 245203.313410558)","lat":47.35210418701172,"num":2,"y":685722.75,"x":245203.3125,"label":"Lengghalde 2 &lt;b&gt;8008 Z\u00fcrich&lt;/b&gt;"}},{"id":104561,"weight":2,"attrs":{"origin":"address","geom_quadindex":"030003303121112000211","zoomlevel":10,"featureId":"302020688_0","lon":8.573221206665039,"detail":"lengghalde 2a 8008 zuerich 261 zuerich ch zh","rank":7,"geom_st_box2d":"BOX(685724.272134011 245125.071533619,685724.272134011 245125.071533619)","lat":47.351402282714844,"num":2,"y":685724.25,"x":245125.078125,"label":"Lengghalde 2a &lt;b&gt;8008 Z\u00fcrich&lt;/b&gt;"}},{"id":104562,"weight":2,"attrs":{"origin":"address","geom_quadindex":"030003303103331312112","zoomlevel":10,"featureId":"302031370_0","lon":8.573932647705078,"detail":"lengghalde 2b 8008 zuerich 261 zuerich ch zh","rank":7,"geom_st_box2d":"BOX(685777.033756608 245195.646894316,685777.033756608 245195.646894316)","lat":47.352027893066406,"num":2,"y":685777.0625,"x":245195.640625,"label":"Lengghalde 2b &lt;b&gt;8008 Z\u00fcrich&lt;/b&gt;"}},{"id":104563,"weight":2,"attrs":{"origin":"address","geom_quadindex":"030003303103310312200","zoomlevel":10,"featureId":"302063719_0","lon":8.573515892028809,"detail":"lengghalde 2c 8008 zuerich 261 zuerich ch zh","rank":7,"geom_st_box2d":"BOX(685744.71923065 245253.015547783,685744.71923065 245253.015547783)","lat":47.3525505065918,"num":2,"y":685744.75,"x":245253.015625,"label":"Lengghalde 2c &lt;b&gt;8008 Z\u00fcrich&lt;/b&gt;"}},{"id":104564,"weight":2,"attrs":{"origin":"address","geom_quadindex":"030003303121112123131","zoomlevel":10,"featureId":"302063741_0","lon":8.573482513427734,"detail":"lengghalde 2d 8008 zuerich 261 zuerich ch zh","rank":7,"geom_st_box2d":"BOX(685744.203264779 245115.032721335,685744.203264779 245115.032721335)","lat":47.3513069152832,"num":2,"y":685744.1875,"x":245115.03125,"label":"Lengghalde 2d &lt;b&gt;8008 Z\u00fcrich&lt;/b&gt;"}},{"id":104565,"weight":2,"attrs":{"origin":"address","geom_quadindex":"030003303103310020233","zoomlevel":10,"featureId":"302010147_0","lon":8.57324504852295,"detail":"lengghalde 2e 8008 zuerich 261 zuerich ch zh","rank":7,"geom_st_box2d":"BOX(685724.15409592 245262.562341336,685724.15409592 245262.562341336)","lat":47.352638244628906,"num":2,"y":685724.125,"x":245262.5625,"label":"Lengghalde 2e &lt;b&gt;8008 Z\u00fcrich&lt;/b&gt;"}},{"id":104559,"weight":1,"attrs":{"origin":"address","geom_quadindex":"030003303103131201013","zoomlevel":10,"featureId":"302030708_0","lon":8.573692321777344,"detail":"lengghalde 1 8008 zuerich 261 zuerich ch zh","rank":7,"geom_st_box2d":"BOX(685757.15279243 245316.728587229,685757.15279243 245316.728587229)","lat":47.353118896484375,"num":1,"y":685757.125,"x":245316.734375,"label":"Lengghalde 1 &lt;b&gt;8008 Z\u00fcrich&lt;/b&gt;"}},{"id":104566,"weight":1,"attrs":{"origin":"address","geom_quadindex":"030003303112202102200","zoomlevel":10,"featureId":"302061663_0","lon":8.574193954467773,"detail":"lengghalde 5 8008 zuerich 261 zuerich ch zh","rank":7,"geom_st_box2d":"BOX(685796.14949453 245238.60891554,685796.14949453 245238.60891554)","lat":47.352413177490234,"num":5,"y":685796.125,"x":245238.609375,"label":"Lengghalde 5 &lt;b&gt;8008 Z\u00fcrich&lt;/b&gt;"}},{"id":104567,"weight":1,"attrs":{"origin":"address","geom_quadindex":"030003303130002113130","zoomlevel":10,"featureId":"2373687_0","lon":8.574355125427246,"detail":"lengghalde 6 8008 zuerich 261 zuerich ch zh","rank":7,"geom_st_box2d":"BOX(685810.058414791 245122.243114041,685810.058414791 245122.243114041)","lat":47.35136413574219,"num":6,"y":685810.0625,"x":245122.25,"label":"Lengghalde 6 &lt;b&gt;8008 Z\u00fcrich&lt;/b&gt;"}},{"id":104568,"weight":1,"attrs":{"origin":"address","geom_quadindex":"030003303112203302023","zoomlevel":10,"featureId":"302062007_0","lon":8.574584007263184,"detail":"lengghalde 7 8008 zuerich 261 zuerich ch zh","rank":7,"geom_st_box2d":"BOX(685825.871693121 245224.378048356,685825.871693121 245224.378048356)","lat":47.35227966308594,"num":7,"y":685825.875,"x":245224.375,"label":"Lengghalde 7 &lt;b&gt;8008 Z\u00fcrich&lt;/b&gt;"}},{"id":104569,"weight":1,"attrs":{"origin":"address","geom_quadindex":"030003303112203033002","zoomlevel":10,"featureId":"302063718_0","lon":8.574531555175781,"detail":"lengghalde 7a 8008 zuerich 261 zuerich ch zh","rank":7,"geom_st_box2d":"BOX(685821.741618658 245232.51802217,685821.741618658 245232.51802217)","lat":47.35235595703125,"num":7,"y":685821.75,"x":245232.515625,"label":"Lengghalde 7a &lt;b&gt;8008 Z\u00fcrich&lt;/b&gt;"}}]}</v>
      </c>
      <c r="M451" s="2" t="str">
        <f t="shared" si="57"/>
        <v>685722.75</v>
      </c>
      <c r="N451" s="2" t="str">
        <f t="shared" si="58"/>
        <v>245203.3125</v>
      </c>
      <c r="O451" s="2" t="str">
        <f t="shared" si="59"/>
        <v>8.57321548461914</v>
      </c>
      <c r="P451" s="2" t="str">
        <f t="shared" si="60"/>
        <v>47.35210418701172</v>
      </c>
      <c r="Q451" s="8" t="str">
        <f t="shared" si="61"/>
        <v>Karte</v>
      </c>
      <c r="R451" s="2" t="str">
        <f t="shared" si="62"/>
        <v>uU mehrere Adressen</v>
      </c>
    </row>
    <row r="452" spans="1:18" x14ac:dyDescent="0.2">
      <c r="A452" s="3" t="s">
        <v>1723</v>
      </c>
      <c r="B452" s="3" t="s">
        <v>502</v>
      </c>
      <c r="C452" s="3" t="s">
        <v>1724</v>
      </c>
      <c r="D452" s="3" t="s">
        <v>21</v>
      </c>
      <c r="E452" s="3" t="s">
        <v>503</v>
      </c>
      <c r="F452" s="3" t="s">
        <v>345</v>
      </c>
      <c r="G452" s="3" t="s">
        <v>83</v>
      </c>
      <c r="H452" s="3" t="s">
        <v>84</v>
      </c>
      <c r="I452" s="3" t="s">
        <v>85</v>
      </c>
      <c r="J452" s="3" t="s">
        <v>27</v>
      </c>
      <c r="K452" s="1" t="str">
        <f t="shared" si="63"/>
        <v>Bleulerstrasse 60 Zürich</v>
      </c>
      <c r="L452" s="2" t="str">
        <f t="shared" si="56"/>
        <v>{"results":[{"id":2176980,"weight":4,"attrs":{"origin":"address","geom_quadindex":"030003303122123033330","zoomlevel":10,"featureId":"160073_0","lon":8.569838523864746,"detail":"bleulerstrasse 60 8008 zuerich 261 zuerich ch zh","rank":7,"geom_st_box2d":"BOX(685473.108903919 244819.852143013,685473.108903919 244819.852143013)","lat":47.348690032958984,"num":60,"y":685473.125,"x":244819.859375,"label":"Bleulerstrasse 60 &lt;b&gt;8008 Z\u00fcrich&lt;/b&gt;"}}]}</v>
      </c>
      <c r="M452" s="2" t="str">
        <f t="shared" si="57"/>
        <v>685473.125</v>
      </c>
      <c r="N452" s="2" t="str">
        <f t="shared" si="58"/>
        <v>244819.859375</v>
      </c>
      <c r="O452" s="2" t="str">
        <f t="shared" si="59"/>
        <v>8.569838523864746</v>
      </c>
      <c r="P452" s="2" t="str">
        <f t="shared" si="60"/>
        <v>47.348690032958984</v>
      </c>
      <c r="Q452" s="8" t="str">
        <f t="shared" si="61"/>
        <v>Karte</v>
      </c>
      <c r="R452" s="2" t="str">
        <f t="shared" si="62"/>
        <v/>
      </c>
    </row>
    <row r="453" spans="1:18" x14ac:dyDescent="0.2">
      <c r="A453" s="3" t="s">
        <v>1725</v>
      </c>
      <c r="B453" s="3" t="s">
        <v>1726</v>
      </c>
      <c r="C453" s="3" t="s">
        <v>1727</v>
      </c>
      <c r="D453" s="3" t="s">
        <v>21</v>
      </c>
      <c r="E453" s="3" t="s">
        <v>1728</v>
      </c>
      <c r="F453" s="3" t="s">
        <v>127</v>
      </c>
      <c r="G453" s="3" t="s">
        <v>1729</v>
      </c>
      <c r="H453" s="3" t="s">
        <v>1730</v>
      </c>
      <c r="I453" s="3" t="s">
        <v>62</v>
      </c>
      <c r="J453" s="3" t="s">
        <v>27</v>
      </c>
      <c r="K453" s="1" t="str">
        <f t="shared" si="63"/>
        <v>Guido A. Zäch Strasse 1 Nottwil</v>
      </c>
      <c r="L453" s="2" t="str">
        <f t="shared" ref="L453:L516" si="64">IF($K453="","",_xlfn.WEBSERVICE(CONCATENATE("https://api3.geo.admin.ch/rest/services/api/SearchServer?searchText=",$K453,"&amp;origins=address&amp;type=locations")))</f>
        <v>{"results":[{"id":488063,"weight":7,"attrs":{"origin":"address","geom_quadindex":"021133102222200110103","zoomlevel":10,"featureId":"2068339_0","lon":8.131067276000977,"detail":"guido a. zaech strasse 1 6207 nottwil 1094 nottwil ch lu","rank":7,"geom_st_box2d":"BOX(652524.457564362 221366.328584539,652524.457564362 221366.328584539)","lat":47.14119338989258,"num":1,"y":652524.4375,"x":221366.328125,"label":"Guido A. Z\u00e4ch Strasse 1 &lt;b&gt;6207 Nottwil&lt;/b&gt;"}},{"id":488064,"weight":7,"attrs":{"origin":"address","geom_quadindex":"021133102222200110103","zoomlevel":10,"featureId":"90002010_0","lon":8.131067276000977,"detail":"guido a. zaech strasse 1 6207 nottwil 1094 nottwil ch lu","rank":7,"geom_st_box2d":"BOX(652524.458564337 221366.328584554,652524.458564337 221366.328584554)","lat":47.14119338989258,"num":1,"y":652524.4375,"x":221366.328125,"label":"Guido A. Z\u00e4ch Strasse 1 &lt;b&gt;6207 Nottwil&lt;/b&gt;"}},{"id":488065,"weight":1,"attrs":{"origin":"address","geom_quadindex":"021133031111011020013","zoomlevel":10,"featureId":"2068304_0","lon":8.128819465637207,"detail":"guido a. zaech strasse 2 6207 nottwil 1094 nottwil ch lu","rank":7,"geom_st_box2d":"BOX(652355.05777661 221241.839901114,652355.05777661 221241.839901114)","lat":47.14008712768555,"num":2,"y":652355.0625,"x":221241.84375,"label":"Guido A. Z\u00e4ch Strasse 2 &lt;b&gt;6207 Nottwil&lt;/b&gt;"}},{"id":488066,"weight":1,"attrs":{"origin":"address","geom_quadindex":"021133013333212200133","zoomlevel":10,"featureId":"191838658_0","lon":8.128467559814453,"detail":"guido a. zaech strasse 2a 6207 nottwil 1094 nottwil ch lu","rank":7,"geom_st_box2d":"BOX(652327.60524994 221321.654148992,652327.60524994 221321.654148992)","lat":47.14080810546875,"num":2,"y":652327.625,"x":221321.65625,"label":"Guido A. Z\u00e4ch Strasse 2a &lt;b&gt;6207 Nottwil&lt;/b&gt;"}},{"id":488067,"weight":1,"attrs":{"origin":"address","geom_quadindex":"021133013333213220100","zoomlevel":10,"featureId":"191838659_0","lon":8.128836631774902,"detail":"guido a. zaech strasse 2b 6207 nottwil 1094 nottwil ch lu","rank":7,"geom_st_box2d":"BOX(652355.657458828 221315.460581497,652355.657458828 221315.460581497)","lat":47.1407470703125,"num":2,"y":652355.6875,"x":221315.453125,"label":"Guido A. Z\u00e4ch Strasse 2b &lt;b&gt;6207 Nottwil&lt;/b&gt;"}},{"id":488068,"weight":1,"attrs":{"origin":"address","geom_quadindex":"021133013333231111311","zoomlevel":10,"featureId":"191838660_0","lon":8.129193305969238,"detail":"guido a. zaech strasse 2c 6207 nottwil 1094 nottwil ch lu","rank":7,"geom_st_box2d":"BOX(652382.792665262 221306.589052176,652382.792665262 221306.589052176)","lat":47.14066696166992,"num":2,"y":652382.8125,"x":221306.59375,"label":"Guido A. Z\u00e4ch Strasse 2c &lt;b&gt;6207 Nottwil&lt;/b&gt;"}},{"id":488069,"weight":1,"attrs":{"origin":"address","geom_quadindex":"021133013333320310112","zoomlevel":10,"featureId":"191838662_0","lon":8.129523277282715,"detail":"guido a. zaech strasse 2d 6207 nottwil 1094 nottwil ch lu","rank":7,"geom_st_box2d":"BOX(652407.934880698 221293.355579328,652407.934880698 221293.355579328)","lat":47.14054489135742,"num":2,"y":652407.9375,"x":221293.359375,"label":"Guido A. Z\u00e4ch Strasse 2d &lt;b&gt;6207 Nottwil&lt;/b&gt;"}},{"id":488070,"weight":1,"attrs":{"origin":"address","geom_quadindex":"021133013333323100331","zoomlevel":10,"featureId":"191838663_0","lon":8.129814147949219,"detail":"guido a. zaech strasse 2e 6207 nottwil 1094 nottwil ch lu","rank":7,"geom_st_box2d":"BOX(652430.211133809 221276.367141987,652430.211133809 221276.367141987)","lat":47.1403923034668,"num":2,"y":652430.1875,"x":221276.359375,"label":"Guido A. Z\u00e4ch Strasse 2e &lt;b&gt;6207 Nottwil&lt;/b&gt;"}},{"id":488071,"weight":1,"attrs":{"origin":"address","geom_quadindex":"021133120000000130132","zoomlevel":10,"featureId":"190016820_0","lon":8.131057739257812,"detail":"guido a. zaech strasse 4 6207 nottwil 1094 nottwil ch lu","rank":7,"geom_st_box2d":"BOX(652524.819334525 221241.053859328,652524.819334525 221241.053859328)","lat":47.14006423950195,"num":4,"y":652524.8125,"x":221241.046875,"label":"Guido A. Z\u00e4ch Strasse 4 &lt;b&gt;6207 Nottwil&lt;/b&gt;"}},{"id":488072,"weight":1,"attrs":{"origin":"address","geom_quadindex":"021133120000001210210","zoomlevel":10,"featureId":"190016820_1","lon":8.13122844696045,"detail":"guido a. zaech strasse 8 6207 nottwil 1094 nottwil ch lu","rank":7,"geom_st_box2d":"BOX(652537.848921195 221233.375147047,652537.848921195 221233.375147047)","lat":47.13999557495117,"num":8,"y":652537.875,"x":221233.375,"label":"Guido A. Z\u00e4ch Strasse 8 &lt;b&gt;6207 Nottwil&lt;/b&gt;"}}]}</v>
      </c>
      <c r="M453" s="2" t="str">
        <f t="shared" ref="M453:M516" si="65">IF($L453="","",IF(ISNUMBER(SEARCH("[]",$L453)),"Adresse nicht eindeutig",MID($L453,SEARCH("""y"":",$L453)+4,SEARCH(",""x""",$L453)-SEARCH("""y"":",$L453)-4)))</f>
        <v>652524.4375</v>
      </c>
      <c r="N453" s="2" t="str">
        <f t="shared" ref="N453:N516" si="66">IF($L453="","",IF(ISNUMBER(SEARCH("[]",$L453))," ",MID($L453,SEARCH("""x"":",$L453)+4,SEARCH(",""label""",$L453)-SEARCH("""x"":",$L453)-4)))</f>
        <v>221366.328125</v>
      </c>
      <c r="O453" s="2" t="str">
        <f t="shared" ref="O453:O516" si="67">IF($L453="","",IF(ISNUMBER(SEARCH("[]",$L453))," ",MID($L453,SEARCH("""lon"":",$L453)+6,SEARCH(",""detail""",$L453)-SEARCH("""lon"":",$L453)-6)))</f>
        <v>8.131067276000977</v>
      </c>
      <c r="P453" s="2" t="str">
        <f t="shared" ref="P453:P516" si="68">IF($L453="","",IF(ISNUMBER(SEARCH("[]",$L453))," ",MID($L453,SEARCH("""lat"":",$L453)+6,SEARCH(",""num""",$L453)-SEARCH("""lat"":",$L453)-6)))</f>
        <v>47.14119338989258</v>
      </c>
      <c r="Q453" s="8" t="str">
        <f t="shared" ref="Q453:Q516" si="69">IF($L453="","",IF(ISNUMBER(SEARCH("[]",$L453))," ",HYPERLINK(CONCATENATE("https://map.geo.admin.ch/?layers=ch.bfs.gebaeude_wohnungs_register&amp;X=",N453,"&amp;Y=",M453,"&amp;zoom=10&amp;crosshair=circle"),"Karte")))</f>
        <v>Karte</v>
      </c>
      <c r="R453" s="2" t="str">
        <f t="shared" ref="R453:R516" si="70">IF((LEN($L453)-LEN(SUBSTITUTE($L453,"""id"":","")))/LEN("""id"":")&gt;1,"uU mehrere Adressen","")</f>
        <v>uU mehrere Adressen</v>
      </c>
    </row>
    <row r="454" spans="1:18" x14ac:dyDescent="0.2">
      <c r="A454" s="3" t="s">
        <v>1731</v>
      </c>
      <c r="B454" s="3" t="s">
        <v>1732</v>
      </c>
      <c r="C454" s="3" t="s">
        <v>1733</v>
      </c>
      <c r="D454" s="3" t="s">
        <v>21</v>
      </c>
      <c r="E454" s="3" t="s">
        <v>1734</v>
      </c>
      <c r="F454" s="3" t="s">
        <v>74</v>
      </c>
      <c r="G454" s="3" t="s">
        <v>1735</v>
      </c>
      <c r="H454" s="3" t="s">
        <v>135</v>
      </c>
      <c r="I454" s="3" t="s">
        <v>26</v>
      </c>
      <c r="J454" s="3" t="s">
        <v>27</v>
      </c>
      <c r="K454" s="1" t="str">
        <f t="shared" si="63"/>
        <v>Buchserstrasse 30 Bern</v>
      </c>
      <c r="L454" s="2" t="str">
        <f t="shared" si="64"/>
        <v>{"results":[{"id":1202514,"weight":4,"attrs":{"origin":"address","geom_quadindex":"021300203231213113301","zoomlevel":10,"featureId":"1237680_0","lon":7.4740190505981445,"detail":"buchserstrasse 30 3006 bern 351 bern ch be","rank":7,"geom_st_box2d":"BOX(602694.181414651 199066.641784215,602694.181414651 199066.641784215)","lat":46.94268035888672,"num":30,"y":602694.1875,"x":199066.640625,"label":"Buchserstrasse 30 &lt;b&gt;3006 Bern&lt;/b&gt;"}},{"id":1202505,"weight":1,"attrs":{"origin":"address","geom_quadindex":"021300203230030310021","zoomlevel":10,"featureId":"2242436_0","lon":7.470485687255859,"detail":"buchserstrasse 1 3006 bern 351 bern ch be","rank":7,"geom_st_box2d":"BOX(602425.118253271 199144.176705333,602425.118253271 199144.176705333)","lat":46.943382263183594,"num":1,"y":602425.125,"x":199144.171875,"label":"Buchserstrasse 1 &lt;b&gt;3006 Bern&lt;/b&gt;"}},{"id":1202506,"weight":1,"attrs":{"origin":"address","geom_quadindex":"021300203230021320313","zoomlevel":10,"featureId":"1237716_0","lon":7.47003698348999,"detail":"buchserstrasse 2 3006 bern 351 bern ch be","rank":7,"geom_st_box2d":"BOX(602390.989258957 199135.456241122,602390.989258957 199135.456241122)","lat":46.943302154541016,"num":2,"y":602391.0,"x":199135.453125,"label":"Buchserstrasse 2 &lt;b&gt;3006 Bern&lt;/b&gt;"}},{"id":1202507,"weight":1,"attrs":{"origin":"address","geom_quadindex":"021300203230031203033","zoomlevel":10,"featureId":"1237708_0","lon":7.470641136169434,"detail":"buchserstrasse 3 3006 bern 351 bern ch be","rank":7,"geom_st_box2d":"BOX(602436.954861095 199140.242029263,602436.954861095 199140.242029263)","lat":46.94334411621094,"num":3,"y":602436.9375,"x":199140.234375,"label":"Buchserstrasse 3 &lt;b&gt;3006 Bern&lt;/b&gt;"}},{"id":1202508,"weight":1,"attrs":{"origin":"address","geom_quadindex":"021300203230023113320","zoomlevel":10,"featureId":"1237717_0","lon":7.4701666831970215,"detail":"buchserstrasse 4 3006 bern 351 bern ch be","rank":7,"geom_st_box2d":"BOX(602400.849882404 199124.185698143,602400.849882404 199124.185698143)","lat":46.943199157714844,"num":4,"y":602400.875,"x":199124.1875,"label":"Buchserstrasse 4 &lt;b&gt;3006 Bern&lt;/b&gt;"}},{"id":1202509,"weight":1,"attrs":{"origin":"address","geom_quadindex":"021300203230310121001","zoomlevel":10,"featureId":"1237415_0","lon":7.471974849700928,"detail":"buchserstrasse 18 3006 bern 351 bern ch be","rank":7,"geom_st_box2d":"BOX(602538.519418152 199093.907101464,602538.519418152 199093.907101464)","lat":46.942928314208984,"num":18,"y":602538.5,"x":199093.90625,"label":"Buchserstrasse 18 &lt;b&gt;3006 Bern&lt;/b&gt;"}},{"id":1202510,"weight":1,"attrs":{"origin":"address","geom_quadindex":"021300203230312103001","zoomlevel":10,"featureId":"1237416_0","lon":7.471975326538086,"detail":"buchserstrasse 18a 3006 bern 351 bern ch be","rank":7,"geom_st_box2d":"BOX(602538.588256021 199068.193703789,602538.588256021 199068.193703789)","lat":46.94269561767578,"num":18,"y":602538.5625,"x":199068.1875,"label":"Buchserstrasse 18a &lt;b&gt;3006 Bern&lt;/b&gt;"}},{"id":1202511,"weight":1,"attrs":{"origin":"address","geom_quadindex":"021300203230311033100","zoomlevel":10,"featureId":"1237417_0","lon":7.472280025482178,"detail":"buchserstrasse 20 3006 bern 351 bern ch be","rank":7,"geom_st_box2d":"BOX(602561.785672894 199090.257642107,602561.785672894 199090.257642107)","lat":46.942893981933594,"num":20,"y":602561.8125,"x":199090.25,"label":"Buchserstrasse 20 &lt;b&gt;3006 Bern&lt;/b&gt;"}},{"id":1202512,"weight":1,"attrs":{"origin":"address","geom_quadindex":"021300203231200021301","zoomlevel":10,"featureId":"1237418_0","lon":7.472574234008789,"detail":"buchserstrasse 22 3006 bern 351 bern ch be","rank":7,"geom_st_box2d":"BOX(602584.163988626 199091.980039855,602584.163988626 199091.980039855)","lat":46.942909240722656,"num":22,"y":602584.1875,"x":199091.984375,"label":"Buchserstrasse 22 &lt;b&gt;3006 Bern&lt;/b&gt;"}},{"id":1202513,"weight":1,"attrs":{"origin":"address","geom_quadindex":"021300203231033330031","zoomlevel":10,"featureId":"2242438_0","lon":7.473958969116211,"detail":"buchserstrasse 26 3006 bern 351 bern ch be","rank":7,"geom_st_box2d":"BOX(602689.597812591 199107.824733988,602689.597812591 199107.824733988)","lat":46.94305419921875,"num":26,"y":602689.625,"x":199107.828125,"label":"Buchserstrasse 26 &lt;b&gt;3006 Bern&lt;/b&gt;"}},{"id":1202515,"weight":1,"attrs":{"origin":"address","geom_quadindex":"021300203231132121101","zoomlevel":10,"featureId":"1237619_0","lon":7.475078582763672,"detail":"buchserstrasse 42 3006 bern 351 bern ch be","rank":7,"geom_st_box2d":"BOX(602774.825454569 199123.144081368,602774.825454569 199123.144081368)","lat":46.94319152832031,"num":42,"y":602774.8125,"x":199123.140625,"label":"Buchserstrasse 42 &lt;b&gt;3006 Bern&lt;/b&gt;"}},{"id":1202516,"weight":1,"attrs":{"origin":"address","geom_quadindex":"021300203231133111023","zoomlevel":10,"featureId":"1237620_0","lon":7.4755330085754395,"detail":"buchserstrasse 44 3006 bern 351 bern ch be","rank":7,"geom_st_box2d":"BOX(602809.432501166 199129.389074617,602809.432501166 199129.389074617)","lat":46.94324493408203,"num":44,"y":602809.4375,"x":199129.390625,"label":"Buchserstrasse 44 &lt;b&gt;3006 Bern&lt;/b&gt;"}},{"id":1202517,"weight":1,"attrs":{"origin":"address","geom_quadindex":"021300203320020333321","zoomlevel":10,"featureId":"1237621_0","lon":7.475945949554443,"detail":"buchserstrasse 46 3006 bern 351 bern ch be","rank":7,"geom_st_box2d":"BOX(602840.841613951 199131.439059231,602840.841613951 199131.439059231)","lat":46.94326400756836,"num":46,"y":602840.8125,"x":199131.4375,"label":"Buchserstrasse 46 &lt;b&gt;3006 Bern&lt;/b&gt;"}},{"id":1202518,"weight":1,"attrs":{"origin":"address","geom_quadindex":"021300203320021232133","zoomlevel":10,"featureId":"1237681_0","lon":7.476099491119385,"detail":"buchserstrasse 48 3006 bern 351 bern ch be","rank":7,"geom_st_box2d":"BOX(602852.559286902 199132.92441095,602852.559286902 199132.92441095)","lat":46.94327926635742,"num":48,"y":602852.5625,"x":199132.921875,"label":"Buchserstrasse 48 &lt;b&gt;3006 Bern&lt;/b&gt;"}},{"id":1202519,"weight":1,"attrs":{"origin":"address","geom_quadindex":"021300203320021332023","zoomlevel":10,"featureId":"1237682_0","lon":7.476255416870117,"detail":"buchserstrasse 50 3006 bern 351 bern ch be","rank":7,"geom_st_box2d":"BOX(602864.411947385 199132.894800625,602864.411947385 199132.894800625)","lat":46.94327926635742,"num":50,"y":602864.4375,"x":199132.890625,"label":"Buchserstrasse 50 &lt;b&gt;3006 Bern&lt;/b&gt;"}},{"id":1202520,"weight":1,"attrs":{"origin":"address","geom_quadindex":"021300203320030323121","zoomlevel":10,"featureId":"1237622_0","lon":7.476618766784668,"detail":"buchserstrasse 52 3006 bern 351 bern ch be","rank":7,"geom_st_box2d":"BOX(602892.084156922 199133.224701715,602892.084156922 199133.224701715)","lat":46.94327926635742,"num":52,"y":602892.0625,"x":199133.21875,"label":"Buchserstrasse 52 &lt;b&gt;3006 Bern&lt;/b&gt;"}},{"id":1202521,"weight":1,"attrs":{"origin":"address","geom_quadindex":"021300203320031323131","zoomlevel":10,"featureId":"1237623_0","lon":7.47701358795166,"detail":"buchserstrasse 52c 3006 bern 351 bern ch be","rank":7,"geom_st_box2d":"BOX(602922.143297644 199133.480682897,602922.143297644 199133.480682897)","lat":46.94328308105469,"num":52,"y":602922.125,"x":199133.484375,"label":"Buchserstrasse 52c &lt;b&gt;3006 Bern&lt;/b&gt;"}},{"id":1202522,"weight":1,"attrs":{"origin":"address","geom_quadindex":"021300203320120330220","zoomlevel":10,"featureId":"1237624_0","lon":7.477405071258545,"detail":"buchserstrasse 54 3006 bern 351 bern ch be","rank":7,"geom_st_box2d":"BOX(602951.928454389 199135.298622081,602951.928454389 199135.298622081)","lat":46.94329833984375,"num":54,"y":602951.9375,"x":199135.296875,"label":"Buchserstrasse 54 &lt;b&gt;3006 Bern&lt;/b&gt;"}},{"id":1202523,"weight":1,"attrs":{"origin":"address","geom_quadindex":"021300203320121303303","zoomlevel":10,"featureId":"1237625_0","lon":7.4777703285217285,"detail":"buchserstrasse 56 3006 bern 351 bern ch be","rank":7,"geom_st_box2d":"BOX(602979.751679295 199139.50544755,602979.751679295 199139.50544755)","lat":46.943336486816406,"num":56,"y":602979.75,"x":199139.5,"label":"Buchserstrasse 56 &lt;b&gt;3006 Bern&lt;/b&gt;"}},{"id":1202524,"weight":1,"attrs":{"origin":"address","geom_quadindex":"021300203320130202213","zoomlevel":10,"featureId":"1237626_0","lon":7.477902412414551,"detail":"buchserstrasse 58 3006 bern 351 bern ch be","rank":7,"geom_st_box2d":"BOX(602989.823389436 199139.261783774,602989.823389436 199139.261783774)","lat":46.94333267211914,"num":58,"y":602989.8125,"x":199139.265625,"label":"Buchserstrasse 58 &lt;b&gt;3006 Bern&lt;/b&gt;"}},{"id":1202525,"weight":1,"attrs":{"origin":"address","geom_quadindex":"021300203320130311003","zoomlevel":10,"featureId":"1237627_0","lon":7.478230953216553,"detail":"buchserstrasse 60 3006 bern 351 bern ch be","rank":7,"geom_st_box2d":"BOX(603014.810701277 199144.780490968,603014.810701277 199144.780490968)","lat":46.943382263183594,"num":60,"y":603014.8125,"x":199144.78125,"label":"Buchserstrasse 60 &lt;b&gt;3006 Bern&lt;/b&gt;"}},{"id":1202526,"weight":1,"attrs":{"origin":"address","geom_quadindex":"021300203320131201110","zoomlevel":10,"featureId":"1237628_0","lon":7.478355407714844,"detail":"buchserstrasse 62 3006 bern 351 bern ch be","rank":7,"geom_st_box2d":"BOX(603024.298432739 199145.482788825,603024.298432739 199145.482788825)","lat":46.943389892578125,"num":62,"y":603024.3125,"x":199145.484375,"label":"Buchserstrasse 62 &lt;b&gt;3006 Bern&lt;/b&gt;"}},{"id":1202527,"weight":1,"attrs":{"origin":"address","geom_quadindex":"021300203321020200031","zoomlevel":10,"featureId":"1237629_0","lon":7.478675842285156,"detail":"buchserstrasse 64 3006 bern 351 bern ch be","rank":7,"geom_st_box2d":"BOX(603048.671728958 199144.503611355,603048.671728958 199144.503611355)","lat":46.943382263183594,"num":64,"y":603048.6875,"x":199144.5,"label":"Buchserstrasse 64 &lt;b&gt;3006 Bern&lt;/b&gt;"}},{"id":1202528,"weight":1,"attrs":{"origin":"address","geom_quadindex":"021300203321021020301","zoomlevel":10,"featureId":"1237630_0","lon":7.479068279266357,"detail":"buchserstrasse 66 3006 bern 351 bern ch be","rank":7,"geom_st_box2d":"BOX(603078.575900708 199150.575473215,603078.575900708 199150.575473215)","lat":46.94343566894531,"num":66,"y":603078.5625,"x":199150.578125,"label":"Buchserstrasse 66 &lt;b&gt;3006 Bern&lt;/b&gt;"}}]}</v>
      </c>
      <c r="M454" s="2" t="str">
        <f t="shared" si="65"/>
        <v>602694.1875</v>
      </c>
      <c r="N454" s="2" t="str">
        <f t="shared" si="66"/>
        <v>199066.640625</v>
      </c>
      <c r="O454" s="2" t="str">
        <f t="shared" si="67"/>
        <v>7.4740190505981445</v>
      </c>
      <c r="P454" s="2" t="str">
        <f t="shared" si="68"/>
        <v>46.94268035888672</v>
      </c>
      <c r="Q454" s="8" t="str">
        <f t="shared" si="69"/>
        <v>Karte</v>
      </c>
      <c r="R454" s="2" t="str">
        <f t="shared" si="70"/>
        <v>uU mehrere Adressen</v>
      </c>
    </row>
    <row r="455" spans="1:18" x14ac:dyDescent="0.2">
      <c r="A455" s="3" t="s">
        <v>1736</v>
      </c>
      <c r="B455" s="3" t="s">
        <v>1732</v>
      </c>
      <c r="C455" s="3" t="s">
        <v>20</v>
      </c>
      <c r="D455" s="3" t="s">
        <v>21</v>
      </c>
      <c r="E455" s="3" t="s">
        <v>1734</v>
      </c>
      <c r="F455" s="3" t="s">
        <v>74</v>
      </c>
      <c r="G455" s="3" t="s">
        <v>1735</v>
      </c>
      <c r="H455" s="3" t="s">
        <v>135</v>
      </c>
      <c r="I455" s="3" t="s">
        <v>26</v>
      </c>
      <c r="J455" s="3" t="s">
        <v>27</v>
      </c>
      <c r="K455" s="1" t="str">
        <f t="shared" si="63"/>
        <v>Buchserstrasse 30 Bern</v>
      </c>
      <c r="L455" s="2" t="str">
        <f t="shared" si="64"/>
        <v>{"results":[{"id":1202514,"weight":4,"attrs":{"origin":"address","geom_quadindex":"021300203231213113301","zoomlevel":10,"featureId":"1237680_0","lon":7.4740190505981445,"detail":"buchserstrasse 30 3006 bern 351 bern ch be","rank":7,"geom_st_box2d":"BOX(602694.181414651 199066.641784215,602694.181414651 199066.641784215)","lat":46.94268035888672,"num":30,"y":602694.1875,"x":199066.640625,"label":"Buchserstrasse 30 &lt;b&gt;3006 Bern&lt;/b&gt;"}},{"id":1202505,"weight":1,"attrs":{"origin":"address","geom_quadindex":"021300203230030310021","zoomlevel":10,"featureId":"2242436_0","lon":7.470485687255859,"detail":"buchserstrasse 1 3006 bern 351 bern ch be","rank":7,"geom_st_box2d":"BOX(602425.118253271 199144.176705333,602425.118253271 199144.176705333)","lat":46.943382263183594,"num":1,"y":602425.125,"x":199144.171875,"label":"Buchserstrasse 1 &lt;b&gt;3006 Bern&lt;/b&gt;"}},{"id":1202506,"weight":1,"attrs":{"origin":"address","geom_quadindex":"021300203230021320313","zoomlevel":10,"featureId":"1237716_0","lon":7.47003698348999,"detail":"buchserstrasse 2 3006 bern 351 bern ch be","rank":7,"geom_st_box2d":"BOX(602390.989258957 199135.456241122,602390.989258957 199135.456241122)","lat":46.943302154541016,"num":2,"y":602391.0,"x":199135.453125,"label":"Buchserstrasse 2 &lt;b&gt;3006 Bern&lt;/b&gt;"}},{"id":1202507,"weight":1,"attrs":{"origin":"address","geom_quadindex":"021300203230031203033","zoomlevel":10,"featureId":"1237708_0","lon":7.470641136169434,"detail":"buchserstrasse 3 3006 bern 351 bern ch be","rank":7,"geom_st_box2d":"BOX(602436.954861095 199140.242029263,602436.954861095 199140.242029263)","lat":46.94334411621094,"num":3,"y":602436.9375,"x":199140.234375,"label":"Buchserstrasse 3 &lt;b&gt;3006 Bern&lt;/b&gt;"}},{"id":1202508,"weight":1,"attrs":{"origin":"address","geom_quadindex":"021300203230023113320","zoomlevel":10,"featureId":"1237717_0","lon":7.4701666831970215,"detail":"buchserstrasse 4 3006 bern 351 bern ch be","rank":7,"geom_st_box2d":"BOX(602400.849882404 199124.185698143,602400.849882404 199124.185698143)","lat":46.943199157714844,"num":4,"y":602400.875,"x":199124.1875,"label":"Buchserstrasse 4 &lt;b&gt;3006 Bern&lt;/b&gt;"}},{"id":1202509,"weight":1,"attrs":{"origin":"address","geom_quadindex":"021300203230310121001","zoomlevel":10,"featureId":"1237415_0","lon":7.471974849700928,"detail":"buchserstrasse 18 3006 bern 351 bern ch be","rank":7,"geom_st_box2d":"BOX(602538.519418152 199093.907101464,602538.519418152 199093.907101464)","lat":46.942928314208984,"num":18,"y":602538.5,"x":199093.90625,"label":"Buchserstrasse 18 &lt;b&gt;3006 Bern&lt;/b&gt;"}},{"id":1202510,"weight":1,"attrs":{"origin":"address","geom_quadindex":"021300203230312103001","zoomlevel":10,"featureId":"1237416_0","lon":7.471975326538086,"detail":"buchserstrasse 18a 3006 bern 351 bern ch be","rank":7,"geom_st_box2d":"BOX(602538.588256021 199068.193703789,602538.588256021 199068.193703789)","lat":46.94269561767578,"num":18,"y":602538.5625,"x":199068.1875,"label":"Buchserstrasse 18a &lt;b&gt;3006 Bern&lt;/b&gt;"}},{"id":1202511,"weight":1,"attrs":{"origin":"address","geom_quadindex":"021300203230311033100","zoomlevel":10,"featureId":"1237417_0","lon":7.472280025482178,"detail":"buchserstrasse 20 3006 bern 351 bern ch be","rank":7,"geom_st_box2d":"BOX(602561.785672894 199090.257642107,602561.785672894 199090.257642107)","lat":46.942893981933594,"num":20,"y":602561.8125,"x":199090.25,"label":"Buchserstrasse 20 &lt;b&gt;3006 Bern&lt;/b&gt;"}},{"id":1202512,"weight":1,"attrs":{"origin":"address","geom_quadindex":"021300203231200021301","zoomlevel":10,"featureId":"1237418_0","lon":7.472574234008789,"detail":"buchserstrasse 22 3006 bern 351 bern ch be","rank":7,"geom_st_box2d":"BOX(602584.163988626 199091.980039855,602584.163988626 199091.980039855)","lat":46.942909240722656,"num":22,"y":602584.1875,"x":199091.984375,"label":"Buchserstrasse 22 &lt;b&gt;3006 Bern&lt;/b&gt;"}},{"id":1202513,"weight":1,"attrs":{"origin":"address","geom_quadindex":"021300203231033330031","zoomlevel":10,"featureId":"2242438_0","lon":7.473958969116211,"detail":"buchserstrasse 26 3006 bern 351 bern ch be","rank":7,"geom_st_box2d":"BOX(602689.597812591 199107.824733988,602689.597812591 199107.824733988)","lat":46.94305419921875,"num":26,"y":602689.625,"x":199107.828125,"label":"Buchserstrasse 26 &lt;b&gt;3006 Bern&lt;/b&gt;"}},{"id":1202515,"weight":1,"attrs":{"origin":"address","geom_quadindex":"021300203231132121101","zoomlevel":10,"featureId":"1237619_0","lon":7.475078582763672,"detail":"buchserstrasse 42 3006 bern 351 bern ch be","rank":7,"geom_st_box2d":"BOX(602774.825454569 199123.144081368,602774.825454569 199123.144081368)","lat":46.94319152832031,"num":42,"y":602774.8125,"x":199123.140625,"label":"Buchserstrasse 42 &lt;b&gt;3006 Bern&lt;/b&gt;"}},{"id":1202516,"weight":1,"attrs":{"origin":"address","geom_quadindex":"021300203231133111023","zoomlevel":10,"featureId":"1237620_0","lon":7.4755330085754395,"detail":"buchserstrasse 44 3006 bern 351 bern ch be","rank":7,"geom_st_box2d":"BOX(602809.432501166 199129.389074617,602809.432501166 199129.389074617)","lat":46.94324493408203,"num":44,"y":602809.4375,"x":199129.390625,"label":"Buchserstrasse 44 &lt;b&gt;3006 Bern&lt;/b&gt;"}},{"id":1202517,"weight":1,"attrs":{"origin":"address","geom_quadindex":"021300203320020333321","zoomlevel":10,"featureId":"1237621_0","lon":7.475945949554443,"detail":"buchserstrasse 46 3006 bern 351 bern ch be","rank":7,"geom_st_box2d":"BOX(602840.841613951 199131.439059231,602840.841613951 199131.439059231)","lat":46.94326400756836,"num":46,"y":602840.8125,"x":199131.4375,"label":"Buchserstrasse 46 &lt;b&gt;3006 Bern&lt;/b&gt;"}},{"id":1202518,"weight":1,"attrs":{"origin":"address","geom_quadindex":"021300203320021232133","zoomlevel":10,"featureId":"1237681_0","lon":7.476099491119385,"detail":"buchserstrasse 48 3006 bern 351 bern ch be","rank":7,"geom_st_box2d":"BOX(602852.559286902 199132.92441095,602852.559286902 199132.92441095)","lat":46.94327926635742,"num":48,"y":602852.5625,"x":199132.921875,"label":"Buchserstrasse 48 &lt;b&gt;3006 Bern&lt;/b&gt;"}},{"id":1202519,"weight":1,"attrs":{"origin":"address","geom_quadindex":"021300203320021332023","zoomlevel":10,"featureId":"1237682_0","lon":7.476255416870117,"detail":"buchserstrasse 50 3006 bern 351 bern ch be","rank":7,"geom_st_box2d":"BOX(602864.411947385 199132.894800625,602864.411947385 199132.894800625)","lat":46.94327926635742,"num":50,"y":602864.4375,"x":199132.890625,"label":"Buchserstrasse 50 &lt;b&gt;3006 Bern&lt;/b&gt;"}},{"id":1202520,"weight":1,"attrs":{"origin":"address","geom_quadindex":"021300203320030323121","zoomlevel":10,"featureId":"1237622_0","lon":7.476618766784668,"detail":"buchserstrasse 52 3006 bern 351 bern ch be","rank":7,"geom_st_box2d":"BOX(602892.084156922 199133.224701715,602892.084156922 199133.224701715)","lat":46.94327926635742,"num":52,"y":602892.0625,"x":199133.21875,"label":"Buchserstrasse 52 &lt;b&gt;3006 Bern&lt;/b&gt;"}},{"id":1202521,"weight":1,"attrs":{"origin":"address","geom_quadindex":"021300203320031323131","zoomlevel":10,"featureId":"1237623_0","lon":7.47701358795166,"detail":"buchserstrasse 52c 3006 bern 351 bern ch be","rank":7,"geom_st_box2d":"BOX(602922.143297644 199133.480682897,602922.143297644 199133.480682897)","lat":46.94328308105469,"num":52,"y":602922.125,"x":199133.484375,"label":"Buchserstrasse 52c &lt;b&gt;3006 Bern&lt;/b&gt;"}},{"id":1202522,"weight":1,"attrs":{"origin":"address","geom_quadindex":"021300203320120330220","zoomlevel":10,"featureId":"1237624_0","lon":7.477405071258545,"detail":"buchserstrasse 54 3006 bern 351 bern ch be","rank":7,"geom_st_box2d":"BOX(602951.928454389 199135.298622081,602951.928454389 199135.298622081)","lat":46.94329833984375,"num":54,"y":602951.9375,"x":199135.296875,"label":"Buchserstrasse 54 &lt;b&gt;3006 Bern&lt;/b&gt;"}},{"id":1202523,"weight":1,"attrs":{"origin":"address","geom_quadindex":"021300203320121303303","zoomlevel":10,"featureId":"1237625_0","lon":7.4777703285217285,"detail":"buchserstrasse 56 3006 bern 351 bern ch be","rank":7,"geom_st_box2d":"BOX(602979.751679295 199139.50544755,602979.751679295 199139.50544755)","lat":46.943336486816406,"num":56,"y":602979.75,"x":199139.5,"label":"Buchserstrasse 56 &lt;b&gt;3006 Bern&lt;/b&gt;"}},{"id":1202524,"weight":1,"attrs":{"origin":"address","geom_quadindex":"021300203320130202213","zoomlevel":10,"featureId":"1237626_0","lon":7.477902412414551,"detail":"buchserstrasse 58 3006 bern 351 bern ch be","rank":7,"geom_st_box2d":"BOX(602989.823389436 199139.261783774,602989.823389436 199139.261783774)","lat":46.94333267211914,"num":58,"y":602989.8125,"x":199139.265625,"label":"Buchserstrasse 58 &lt;b&gt;3006 Bern&lt;/b&gt;"}},{"id":1202525,"weight":1,"attrs":{"origin":"address","geom_quadindex":"021300203320130311003","zoomlevel":10,"featureId":"1237627_0","lon":7.478230953216553,"detail":"buchserstrasse 60 3006 bern 351 bern ch be","rank":7,"geom_st_box2d":"BOX(603014.810701277 199144.780490968,603014.810701277 199144.780490968)","lat":46.943382263183594,"num":60,"y":603014.8125,"x":199144.78125,"label":"Buchserstrasse 60 &lt;b&gt;3006 Bern&lt;/b&gt;"}},{"id":1202526,"weight":1,"attrs":{"origin":"address","geom_quadindex":"021300203320131201110","zoomlevel":10,"featureId":"1237628_0","lon":7.478355407714844,"detail":"buchserstrasse 62 3006 bern 351 bern ch be","rank":7,"geom_st_box2d":"BOX(603024.298432739 199145.482788825,603024.298432739 199145.482788825)","lat":46.943389892578125,"num":62,"y":603024.3125,"x":199145.484375,"label":"Buchserstrasse 62 &lt;b&gt;3006 Bern&lt;/b&gt;"}},{"id":1202527,"weight":1,"attrs":{"origin":"address","geom_quadindex":"021300203321020200031","zoomlevel":10,"featureId":"1237629_0","lon":7.478675842285156,"detail":"buchserstrasse 64 3006 bern 351 bern ch be","rank":7,"geom_st_box2d":"BOX(603048.671728958 199144.503611355,603048.671728958 199144.503611355)","lat":46.943382263183594,"num":64,"y":603048.6875,"x":199144.5,"label":"Buchserstrasse 64 &lt;b&gt;3006 Bern&lt;/b&gt;"}},{"id":1202528,"weight":1,"attrs":{"origin":"address","geom_quadindex":"021300203321021020301","zoomlevel":10,"featureId":"1237630_0","lon":7.479068279266357,"detail":"buchserstrasse 66 3006 bern 351 bern ch be","rank":7,"geom_st_box2d":"BOX(603078.575900708 199150.575473215,603078.575900708 199150.575473215)","lat":46.94343566894531,"num":66,"y":603078.5625,"x":199150.578125,"label":"Buchserstrasse 66 &lt;b&gt;3006 Bern&lt;/b&gt;"}}]}</v>
      </c>
      <c r="M455" s="2" t="str">
        <f t="shared" si="65"/>
        <v>602694.1875</v>
      </c>
      <c r="N455" s="2" t="str">
        <f t="shared" si="66"/>
        <v>199066.640625</v>
      </c>
      <c r="O455" s="2" t="str">
        <f t="shared" si="67"/>
        <v>7.4740190505981445</v>
      </c>
      <c r="P455" s="2" t="str">
        <f t="shared" si="68"/>
        <v>46.94268035888672</v>
      </c>
      <c r="Q455" s="8" t="str">
        <f t="shared" si="69"/>
        <v>Karte</v>
      </c>
      <c r="R455" s="2" t="str">
        <f t="shared" si="70"/>
        <v>uU mehrere Adressen</v>
      </c>
    </row>
    <row r="456" spans="1:18" x14ac:dyDescent="0.2">
      <c r="A456" s="3" t="s">
        <v>1737</v>
      </c>
      <c r="B456" s="3" t="s">
        <v>1738</v>
      </c>
      <c r="C456" s="3" t="s">
        <v>292</v>
      </c>
      <c r="D456" s="3" t="s">
        <v>21</v>
      </c>
      <c r="E456" s="3" t="s">
        <v>1739</v>
      </c>
      <c r="F456" s="3" t="s">
        <v>218</v>
      </c>
      <c r="G456" s="3" t="s">
        <v>1452</v>
      </c>
      <c r="H456" s="3" t="s">
        <v>135</v>
      </c>
      <c r="I456" s="3" t="s">
        <v>26</v>
      </c>
      <c r="J456" s="3" t="s">
        <v>27</v>
      </c>
      <c r="K456" s="1" t="str">
        <f t="shared" si="63"/>
        <v>Riedweg 15 Bern</v>
      </c>
      <c r="L456" s="2" t="str">
        <f t="shared" si="64"/>
        <v>{"results":[{"id":1271471,"weight":4,"attrs":{"origin":"address","geom_quadindex":"021211311331121223121","zoomlevel":10,"featureId":"1230923_0","lon":7.437560558319092,"detail":"riedweg 15 3012 bern 351 bern ch be","rank":7,"geom_st_box2d":"BOX(599918.327982967 201008.15405476,599918.327982967 201008.15405476)","lat":46.96015167236328,"num":15,"y":599918.3125,"x":201008.15625,"label":"Riedweg 15 &lt;b&gt;3012 Bern&lt;/b&gt;"}},{"id":1211745,"weight":4,"attrs":{"origin":"address","geom_quadindex":"021211311330110001100","zoomlevel":10,"featureId":"1230906_0","lon":7.43486213684082,"detail":"engeriedweg 15 3012 bern 351 bern ch be","rank":7,"geom_st_box2d":"BOX(599712.944621767 201093.409436055,599712.944621767 201093.409436055)","lat":46.96091842651367,"num":15,"y":599712.9375,"x":201093.40625,"label":"Engeriedweg 15 &lt;b&gt;3012 Bern&lt;/b&gt;"}}]}</v>
      </c>
      <c r="M456" s="2" t="str">
        <f t="shared" si="65"/>
        <v>599918.3125</v>
      </c>
      <c r="N456" s="2" t="str">
        <f t="shared" si="66"/>
        <v>201008.15625</v>
      </c>
      <c r="O456" s="2" t="str">
        <f t="shared" si="67"/>
        <v>7.437560558319092</v>
      </c>
      <c r="P456" s="2" t="str">
        <f t="shared" si="68"/>
        <v>46.96015167236328</v>
      </c>
      <c r="Q456" s="8" t="str">
        <f t="shared" si="69"/>
        <v>Karte</v>
      </c>
      <c r="R456" s="2" t="str">
        <f t="shared" si="70"/>
        <v>uU mehrere Adressen</v>
      </c>
    </row>
    <row r="457" spans="1:18" x14ac:dyDescent="0.2">
      <c r="A457" s="3" t="s">
        <v>1740</v>
      </c>
      <c r="B457" s="3" t="s">
        <v>1741</v>
      </c>
      <c r="C457" s="3" t="s">
        <v>292</v>
      </c>
      <c r="D457" s="3" t="s">
        <v>21</v>
      </c>
      <c r="E457" s="3" t="s">
        <v>1742</v>
      </c>
      <c r="F457" s="3" t="s">
        <v>493</v>
      </c>
      <c r="G457" s="3" t="s">
        <v>1743</v>
      </c>
      <c r="H457" s="3" t="s">
        <v>1744</v>
      </c>
      <c r="I457" s="3" t="s">
        <v>26</v>
      </c>
      <c r="J457" s="3" t="s">
        <v>27</v>
      </c>
      <c r="K457" s="1" t="str">
        <f t="shared" si="63"/>
        <v>Lyss-Strasse 31 Aarberg</v>
      </c>
      <c r="L457" s="2" t="str">
        <f t="shared" si="64"/>
        <v>{"fuzzy":"true","results":[]}</v>
      </c>
      <c r="M457" s="2" t="str">
        <f t="shared" si="65"/>
        <v>Adresse nicht eindeutig</v>
      </c>
      <c r="N457" s="2" t="str">
        <f t="shared" si="66"/>
        <v xml:space="preserve"> </v>
      </c>
      <c r="O457" s="2" t="str">
        <f t="shared" si="67"/>
        <v xml:space="preserve"> </v>
      </c>
      <c r="P457" s="2" t="str">
        <f t="shared" si="68"/>
        <v xml:space="preserve"> </v>
      </c>
      <c r="Q457" s="8" t="str">
        <f t="shared" si="69"/>
        <v xml:space="preserve"> </v>
      </c>
      <c r="R457" s="2" t="str">
        <f t="shared" si="70"/>
        <v/>
      </c>
    </row>
    <row r="458" spans="1:18" x14ac:dyDescent="0.2">
      <c r="A458" s="3" t="s">
        <v>1745</v>
      </c>
      <c r="B458" s="3" t="s">
        <v>1741</v>
      </c>
      <c r="C458" s="3" t="s">
        <v>20</v>
      </c>
      <c r="D458" s="3" t="s">
        <v>21</v>
      </c>
      <c r="E458" s="3" t="s">
        <v>1742</v>
      </c>
      <c r="F458" s="3" t="s">
        <v>493</v>
      </c>
      <c r="G458" s="3" t="s">
        <v>1743</v>
      </c>
      <c r="H458" s="3" t="s">
        <v>1744</v>
      </c>
      <c r="I458" s="3" t="s">
        <v>26</v>
      </c>
      <c r="J458" s="3" t="s">
        <v>27</v>
      </c>
      <c r="K458" s="1" t="str">
        <f t="shared" si="63"/>
        <v>Lyss-Strasse 31 Aarberg</v>
      </c>
      <c r="L458" s="2" t="str">
        <f t="shared" si="64"/>
        <v>{"fuzzy":"true","results":[]}</v>
      </c>
      <c r="M458" s="2" t="str">
        <f t="shared" si="65"/>
        <v>Adresse nicht eindeutig</v>
      </c>
      <c r="N458" s="2" t="str">
        <f t="shared" si="66"/>
        <v xml:space="preserve"> </v>
      </c>
      <c r="O458" s="2" t="str">
        <f t="shared" si="67"/>
        <v xml:space="preserve"> </v>
      </c>
      <c r="P458" s="2" t="str">
        <f t="shared" si="68"/>
        <v xml:space="preserve"> </v>
      </c>
      <c r="Q458" s="8" t="str">
        <f t="shared" si="69"/>
        <v xml:space="preserve"> </v>
      </c>
      <c r="R458" s="2" t="str">
        <f t="shared" si="70"/>
        <v/>
      </c>
    </row>
    <row r="459" spans="1:18" x14ac:dyDescent="0.2">
      <c r="A459" s="3" t="s">
        <v>1746</v>
      </c>
      <c r="B459" s="3" t="s">
        <v>371</v>
      </c>
      <c r="C459" s="3" t="s">
        <v>1747</v>
      </c>
      <c r="D459" s="3" t="s">
        <v>21</v>
      </c>
      <c r="E459" s="3" t="s">
        <v>1748</v>
      </c>
      <c r="F459" s="3" t="s">
        <v>459</v>
      </c>
      <c r="G459" s="3" t="s">
        <v>1749</v>
      </c>
      <c r="H459" s="3" t="s">
        <v>1750</v>
      </c>
      <c r="I459" s="3" t="s">
        <v>123</v>
      </c>
      <c r="J459" s="3" t="s">
        <v>27</v>
      </c>
      <c r="K459" s="1" t="str">
        <f t="shared" si="63"/>
        <v>Marolanistrasse 6 Altstätten SG</v>
      </c>
      <c r="L459" s="2" t="str">
        <f t="shared" si="64"/>
        <v>{"results":[{"id":274651,"weight":4,"attrs":{"origin":"address","geom_quadindex":"030112120301221100033","zoomlevel":10,"featureId":"1092892_0","lon":9.540719032287598,"detail":"f.-marolanistrasse 6 9450 altstaetten sg 3251 altstaetten ch sg","rank":7,"geom_st_box2d":"BOX(758717.551857629 250134.894689471,758717.551857629 250134.894689471)","lat":47.38290786743164,"num":6,"y":758717.5625,"x":250134.890625,"label":"F.-Marolanistrasse 6 &lt;b&gt;9450 Altst\u00e4tten SG&lt;/b&gt;"}}]}</v>
      </c>
      <c r="M459" s="2" t="str">
        <f t="shared" si="65"/>
        <v>758717.5625</v>
      </c>
      <c r="N459" s="2" t="str">
        <f t="shared" si="66"/>
        <v>250134.890625</v>
      </c>
      <c r="O459" s="2" t="str">
        <f t="shared" si="67"/>
        <v>9.540719032287598</v>
      </c>
      <c r="P459" s="2" t="str">
        <f t="shared" si="68"/>
        <v>47.38290786743164</v>
      </c>
      <c r="Q459" s="8" t="str">
        <f t="shared" si="69"/>
        <v>Karte</v>
      </c>
      <c r="R459" s="2" t="str">
        <f t="shared" si="70"/>
        <v/>
      </c>
    </row>
    <row r="460" spans="1:18" x14ac:dyDescent="0.2">
      <c r="A460" s="3" t="s">
        <v>1751</v>
      </c>
      <c r="B460" s="3" t="s">
        <v>371</v>
      </c>
      <c r="C460" s="3" t="s">
        <v>1752</v>
      </c>
      <c r="D460" s="3" t="s">
        <v>21</v>
      </c>
      <c r="E460" s="3" t="s">
        <v>1748</v>
      </c>
      <c r="F460" s="3" t="s">
        <v>459</v>
      </c>
      <c r="G460" s="3" t="s">
        <v>1749</v>
      </c>
      <c r="H460" s="3" t="s">
        <v>1750</v>
      </c>
      <c r="I460" s="3" t="s">
        <v>123</v>
      </c>
      <c r="J460" s="3" t="s">
        <v>27</v>
      </c>
      <c r="K460" s="1" t="str">
        <f t="shared" si="63"/>
        <v>Marolanistrasse 6 Altstätten SG</v>
      </c>
      <c r="L460" s="2" t="str">
        <f t="shared" si="64"/>
        <v>{"results":[{"id":274651,"weight":4,"attrs":{"origin":"address","geom_quadindex":"030112120301221100033","zoomlevel":10,"featureId":"1092892_0","lon":9.540719032287598,"detail":"f.-marolanistrasse 6 9450 altstaetten sg 3251 altstaetten ch sg","rank":7,"geom_st_box2d":"BOX(758717.551857629 250134.894689471,758717.551857629 250134.894689471)","lat":47.38290786743164,"num":6,"y":758717.5625,"x":250134.890625,"label":"F.-Marolanistrasse 6 &lt;b&gt;9450 Altst\u00e4tten SG&lt;/b&gt;"}}]}</v>
      </c>
      <c r="M460" s="2" t="str">
        <f t="shared" si="65"/>
        <v>758717.5625</v>
      </c>
      <c r="N460" s="2" t="str">
        <f t="shared" si="66"/>
        <v>250134.890625</v>
      </c>
      <c r="O460" s="2" t="str">
        <f t="shared" si="67"/>
        <v>9.540719032287598</v>
      </c>
      <c r="P460" s="2" t="str">
        <f t="shared" si="68"/>
        <v>47.38290786743164</v>
      </c>
      <c r="Q460" s="8" t="str">
        <f t="shared" si="69"/>
        <v>Karte</v>
      </c>
      <c r="R460" s="2" t="str">
        <f t="shared" si="70"/>
        <v/>
      </c>
    </row>
    <row r="461" spans="1:18" x14ac:dyDescent="0.2">
      <c r="A461" s="3" t="s">
        <v>1753</v>
      </c>
      <c r="B461" s="3" t="s">
        <v>221</v>
      </c>
      <c r="C461" s="3" t="s">
        <v>292</v>
      </c>
      <c r="D461" s="3" t="s">
        <v>21</v>
      </c>
      <c r="E461" s="3" t="s">
        <v>222</v>
      </c>
      <c r="F461" s="3" t="s">
        <v>223</v>
      </c>
      <c r="G461" s="3" t="s">
        <v>224</v>
      </c>
      <c r="H461" s="3" t="s">
        <v>135</v>
      </c>
      <c r="I461" s="3" t="s">
        <v>26</v>
      </c>
      <c r="J461" s="3" t="s">
        <v>27</v>
      </c>
      <c r="K461" s="1" t="str">
        <f t="shared" si="63"/>
        <v>Tiefenaustrasse 112 Bern</v>
      </c>
      <c r="L461" s="2" t="str">
        <f t="shared" si="64"/>
        <v>{"results":[{"id":1291265,"weight":4,"attrs":{"origin":"address","geom_quadindex":"021300022322120010122","zoomlevel":10,"featureId":"1231369_0","lon":7.45261812210083,"detail":"tiefenaustrasse 112 3004 bern 351 bern ch be","rank":7,"geom_st_box2d":"BOX(601064.138142227 202674.315340394,601064.138142227 202674.315340394)","lat":46.97513961791992,"num":112,"y":601064.125,"x":202674.3125,"label":"Tiefenaustrasse 112 &lt;b&gt;3004 Bern&lt;/b&gt;"}}]}</v>
      </c>
      <c r="M461" s="2" t="str">
        <f t="shared" si="65"/>
        <v>601064.125</v>
      </c>
      <c r="N461" s="2" t="str">
        <f t="shared" si="66"/>
        <v>202674.3125</v>
      </c>
      <c r="O461" s="2" t="str">
        <f t="shared" si="67"/>
        <v>7.45261812210083</v>
      </c>
      <c r="P461" s="2" t="str">
        <f t="shared" si="68"/>
        <v>46.97513961791992</v>
      </c>
      <c r="Q461" s="8" t="str">
        <f t="shared" si="69"/>
        <v>Karte</v>
      </c>
      <c r="R461" s="2" t="str">
        <f t="shared" si="70"/>
        <v/>
      </c>
    </row>
    <row r="462" spans="1:18" x14ac:dyDescent="0.2">
      <c r="A462" s="3" t="s">
        <v>1754</v>
      </c>
      <c r="B462" s="3" t="s">
        <v>265</v>
      </c>
      <c r="C462" s="3" t="s">
        <v>292</v>
      </c>
      <c r="D462" s="3" t="s">
        <v>21</v>
      </c>
      <c r="E462" s="3" t="s">
        <v>59</v>
      </c>
      <c r="F462" s="3" t="s">
        <v>266</v>
      </c>
      <c r="G462" s="3" t="s">
        <v>267</v>
      </c>
      <c r="H462" s="3" t="s">
        <v>268</v>
      </c>
      <c r="I462" s="3" t="s">
        <v>85</v>
      </c>
      <c r="J462" s="3" t="s">
        <v>27</v>
      </c>
      <c r="K462" s="1" t="str">
        <f t="shared" si="63"/>
        <v>Spitalstrasse 24 Bülach</v>
      </c>
      <c r="L462" s="2" t="str">
        <f t="shared" si="64"/>
        <v>{"results":[{"id":1512373,"weight":4,"attrs":{"origin":"address","geom_quadindex":"030001033113310223220","zoomlevel":10,"featureId":"16071_0","lon":8.533316612243652,"detail":"spitalstrasse 24 8180 buelach 53 buelach ch zh","rank":7,"geom_st_box2d":"BOX(682445.420889169 263994.923708257,682445.420889169 263994.923708257)","lat":47.521522521972656,"num":24,"y":682445.4375,"x":263994.9375,"label":"Spitalstrasse 24 &lt;b&gt;8180 B\u00fclach&lt;/b&gt;"}},{"id":1512374,"weight":2,"attrs":{"origin":"address","geom_quadindex":"030001033113133300201","zoomlevel":10,"featureId":"210211416_0","lon":8.53386402130127,"detail":"spitalstrasse 24a 8180 buelach 53 buelach ch zh","rank":7,"geom_st_box2d":"BOX(682486.107548814 264035.896266585,682486.107548814 264035.896266585)","lat":47.52188491821289,"num":24,"y":682486.125,"x":264035.90625,"label":"Spitalstrasse 24a &lt;b&gt;8180 B\u00fclach&lt;/b&gt;"}},{"id":1512375,"weight":2,"attrs":{"origin":"address","geom_quadindex":"030001122002200131002","zoomlevel":10,"featureId":"210211414_0","lon":8.534391403198242,"detail":"spitalstrasse 24b 8180 buelach 53 buelach ch zh","rank":7,"geom_st_box2d":"BOX(682526.077758476 264015.575301187,682526.077758476 264015.575301187)","lat":47.521697998046875,"num":24,"y":682526.0625,"x":264015.5625,"label":"Spitalstrasse 24b &lt;b&gt;8180 B\u00fclach&lt;/b&gt;"}},{"id":1512376,"weight":2,"attrs":{"origin":"address","geom_quadindex":"030001122002221033010","zoomlevel":10,"featureId":"210211412_0","lon":8.534586906433105,"detail":"spitalstrasse 24c 8180 buelach 53 buelach ch zh","rank":7,"geom_st_box2d":"BOX(682541.684327806 263953.486852034,682541.684327806 263953.486852034)","lat":47.52113723754883,"num":24,"y":682541.6875,"x":263953.5,"label":"Spitalstrasse 24c &lt;b&gt;8180 B\u00fclach&lt;/b&gt;"}},{"id":1512377,"weight":2,"attrs":{"origin":"address","geom_quadindex":"030001122002023312002","zoomlevel":10,"featureId":"210211410_0","lon":8.534734725952148,"detail":"spitalstrasse 24d 8180 buelach 53 buelach ch zh","rank":7,"geom_st_box2d":"BOX(682551.675611092 264033.874590274,682551.675611092 264033.874590274)","lat":47.52185821533203,"num":24,"y":682551.6875,"x":264033.875,"label":"Spitalstrasse 24d &lt;b&gt;8180 B\u00fclach&lt;/b&gt;"}}]}</v>
      </c>
      <c r="M462" s="2" t="str">
        <f t="shared" si="65"/>
        <v>682445.4375</v>
      </c>
      <c r="N462" s="2" t="str">
        <f t="shared" si="66"/>
        <v>263994.9375</v>
      </c>
      <c r="O462" s="2" t="str">
        <f t="shared" si="67"/>
        <v>8.533316612243652</v>
      </c>
      <c r="P462" s="2" t="str">
        <f t="shared" si="68"/>
        <v>47.521522521972656</v>
      </c>
      <c r="Q462" s="8" t="str">
        <f t="shared" si="69"/>
        <v>Karte</v>
      </c>
      <c r="R462" s="2" t="str">
        <f t="shared" si="70"/>
        <v>uU mehrere Adressen</v>
      </c>
    </row>
    <row r="463" spans="1:18" x14ac:dyDescent="0.2">
      <c r="A463" s="3" t="s">
        <v>1755</v>
      </c>
      <c r="B463" s="3" t="s">
        <v>570</v>
      </c>
      <c r="C463" s="3" t="s">
        <v>80</v>
      </c>
      <c r="D463" s="3" t="s">
        <v>21</v>
      </c>
      <c r="E463" s="3" t="s">
        <v>571</v>
      </c>
      <c r="F463" s="3" t="s">
        <v>32</v>
      </c>
      <c r="G463" s="3" t="s">
        <v>572</v>
      </c>
      <c r="H463" s="3" t="s">
        <v>573</v>
      </c>
      <c r="I463" s="3" t="s">
        <v>161</v>
      </c>
      <c r="J463" s="3" t="s">
        <v>27</v>
      </c>
      <c r="K463" s="1" t="str">
        <f t="shared" si="63"/>
        <v>Promenade 4 Davos Platz</v>
      </c>
      <c r="L463" s="2" t="str">
        <f t="shared" si="64"/>
        <v>{"results":[{"id":2030056,"weight":5,"attrs":{"origin":"address","geom_quadindex":"031202202301133023120","zoomlevel":10,"featureId":"1199561_0","lon":9.814449310302734,"detail":"promenade 4 7270 davos platz 3851 davos ch gr","rank":7,"geom_st_box2d":"BOX(781382.72776792 184587.252999178,781382.72776792 184587.252999178)","lat":46.78773880004883,"num":4,"y":781382.75,"x":184587.25,"label":"Promenade 4 &lt;b&gt;7270 Davos Platz&lt;/b&gt;"}},{"id":2030585,"weight":5,"attrs":{"origin":"address","geom_quadindex":"031202202301133132223","zoomlevel":10,"featureId":"1199574_0","lon":9.814668655395508,"detail":"promenade 4.1 7270 davos platz 3851 davos ch gr","rank":7,"geom_st_box2d":"BOX(781399.612478438 184585.255003014,781399.612478438 184585.255003014)","lat":46.787715911865234,"num":41,"y":781399.625,"x":184585.25,"label":"Promenade 4.1 &lt;b&gt;7270 Davos Platz&lt;/b&gt;"}},{"id":2031206,"weight":5,"attrs":{"origin":"address","geom_quadindex":"031202202113312202201","zoomlevel":10,"featureId":"190604611_0","lon":9.82038688659668,"detail":"promenade 41.4 7270 davos platz 3851 davos ch gr","rank":7,"geom_st_box2d":"BOX(781817.022166991 185223.740546342,781817.022166991 185223.740546342)","lat":46.79334259033203,"num":414,"y":781817.0,"x":185223.734375,"label":"Promenade 41.4 &lt;b&gt;7270 Davos Platz&lt;/b&gt;"}},{"id":2030584,"weight":1,"attrs":{"origin":"address","geom_quadindex":"031202202113311300322","zoomlevel":10,"featureId":"1199776_0","lon":9.820993423461914,"detail":"promenade 40 7270 davos platz 3851 davos ch gr","rank":7,"geom_st_box2d":"BOX(781862.375598749 185255.306056062,781862.375598749 185255.306056062)","lat":46.79361343383789,"num":40,"y":781862.375,"x":185255.3125,"label":"Promenade 40 &lt;b&gt;7270 Davos Platz&lt;/b&gt;"}},{"id":2030586,"weight":1,"attrs":{"origin":"address","geom_quadindex":"031202202113312202302","zoomlevel":10,"featureId":"1199751_0","lon":9.820405960083008,"detail":"promenade 41 7270 davos platz 3851 davos ch gr","rank":7,"geom_st_box2d":"BOX(781818.511142669 185223.141549529,781818.511142669 185223.141549529)","lat":46.7933349609375,"num":41,"y":781818.5,"x":185223.140625,"label":"Promenade 41 &lt;b&gt;7270 Davos Platz&lt;/b&gt;"}},{"id":2030587,"weight":1,"attrs":{"origin":"address","geom_quadindex":"031202202113133102331","zoomlevel":10,"featureId":"3173156_0","lon":9.821027755737305,"detail":"promenade 42 7270 davos platz 3851 davos ch gr","rank":7,"geom_st_box2d":"BOX(781863.794712479 185296.125562734,781863.794712479 185296.125562734)","lat":46.79397964477539,"num":42,"y":781863.8125,"x":185296.125,"label":"Promenade 42 &lt;b&gt;7270 Davos Platz&lt;/b&gt;"}},{"id":2030588,"weight":1,"attrs":{"origin":"address","geom_quadindex":"031202202113310231131","zoomlevel":10,"featureId":"1199702_0","lon":9.820577621459961,"detail":"promenade 43 7270 davos platz 3851 davos ch gr","rank":7,"geom_st_box2d":"BOX(781830.810056344 185250.154203937,781830.810056344 185250.154203937)","lat":46.793575286865234,"num":43,"y":781830.8125,"x":185250.15625,"label":"Promenade 43 &lt;b&gt;7270 Davos Platz&lt;/b&gt;"}},{"id":2030589,"weight":1,"attrs":{"origin":"address","geom_quadindex":"031202203002021221313","zoomlevel":10,"featureId":"191225372_0","lon":9.821656227111816,"detail":"promenade 44 7270 davos platz 3851 davos ch gr","rank":7,"geom_st_box2d":"BOX(781911.38901596 185307.754268623,781911.38901596 185307.754268623)","lat":46.794071197509766,"num":44,"y":781911.375,"x":185307.75,"label":"Promenade 44 &lt;b&gt;7270 Davos Platz&lt;/b&gt;"}},{"id":2030590,"weight":1,"attrs":{"origin":"address","geom_quadindex":"031202202113133200223","zoomlevel":10,"featureId":"190612689_0","lon":9.820798873901367,"detail":"promenade 45 7270 davos platz 3851 davos ch gr","rank":7,"geom_st_box2d":"BOX(781846.607937067 185284.580753646,781846.607937067 185284.580753646)","lat":46.793880462646484,"num":45,"y":781846.625,"x":185284.578125,"label":"Promenade 45 &lt;b&gt;7270 Davos Platz&lt;/b&gt;"}},{"id":2030591,"weight":1,"attrs":{"origin":"address","geom_quadindex":"031202203002002312301","zoomlevel":10,"featureId":"1199775_0","lon":9.821511268615723,"detail":"promenade 46 7270 davos platz 3851 davos ch gr","rank":7,"geom_st_box2d":"BOX(781899.331303058 185341.09389592,781899.331303058 185341.09389592)","lat":46.794376373291016,"num":46,"y":781899.3125,"x":185341.09375,"label":"Promenade 46 &lt;b&gt;7270 Davos Platz&lt;/b&gt;"}},{"id":2030592,"weight":1,"attrs":{"origin":"address","geom_quadindex":"031202202113113022211","zoomlevel":10,"featureId":"1199714_0","lon":9.820833206176758,"detail":"promenade 47 7270 davos platz 3851 davos ch gr","rank":7,"geom_st_box2d":"BOX(781847.30214342 185348.178997356,781847.30214342 185348.178997356)","lat":46.79445266723633,"num":47,"y":781847.3125,"x":185348.171875,"label":"Promenade 47 &lt;b&gt;7270 Davos Platz&lt;/b&gt;"}},{"id":2030593,"weight":1,"attrs":{"origin":"address","geom_quadindex":"031202202113113113122","zoomlevel":10,"featureId":"9022854_0","lon":9.821176528930664,"detail":"promenade 48 7270 davos platz 3851 davos ch gr","rank":7,"geom_st_box2d":"BOX(781873.325759383 185356.205805314,781873.325759383 185356.205805314)","lat":46.794517517089844,"num":48,"y":781873.3125,"x":185356.203125,"label":"Promenade 48 &lt;b&gt;7270 Davos Platz&lt;/b&gt;"}},{"id":2030594,"weight":1,"attrs":{"origin":"address","geom_quadindex":"031202203002021101102","zoomlevel":10,"featureId":"1199784_0","lon":9.821839332580566,"detail":"promenade 48a 7270 davos platz 3851 davos ch gr","rank":7,"geom_st_box2d":"BOX(781924.700877939 185331.398928112,781924.700877939 185331.398928112)","lat":46.794281005859375,"num":48,"y":781924.6875,"x":185331.40625,"label":"Promenade 48a &lt;b&gt;7270 Davos Platz&lt;/b&gt;"}},{"id":2030595,"weight":1,"attrs":{"origin":"address","geom_quadindex":"031202202113111013310","zoomlevel":10,"featureId":"1199712_0","lon":9.821012496948242,"detail":"promenade 49 7270 davos platz 3851 davos ch gr","rank":7,"geom_st_box2d":"BOX(781859.872067267 185385.1195081,781859.872067267 185385.1195081)","lat":46.79478073120117,"num":49,"y":781859.875,"x":185385.125,"label":"Promenade 49 &lt;b&gt;7270 Davos Platz&lt;/b&gt;"}},{"id":2031203,"weight":1,"attrs":{"origin":"address","geom_quadindex":"031202202113321001131","zoomlevel":10,"featureId":"190604608_0","lon":9.820082664489746,"detail":"promenade 41.1 7270 davos platz 3851 davos ch gr","rank":7,"geom_st_box2d":"BOX(781794.098469246 185213.707717302,781794.098469246 185213.707717302)","lat":46.79325866699219,"num":411,"y":781794.125,"x":185213.703125,"label":"Promenade 41.1 &lt;b&gt;7270 Davos Platz&lt;/b&gt;"}},{"id":2031204,"weight":1,"attrs":{"origin":"address","geom_quadindex":"031202202113330032011","zoomlevel":10,"featureId":"190604609_0","lon":9.820489883422852,"detail":"promenade 41.2 7270 davos platz 3851 davos ch gr","rank":7,"geom_st_box2d":"BOX(781825.483968603 185203.651758131,781825.483968603 185203.651758131)","lat":46.79315948486328,"num":412,"y":781825.5,"x":185203.65625,"label":"Promenade 41.2 &lt;b&gt;7270 Davos Platz&lt;/b&gt;"}},{"id":2031205,"weight":1,"attrs":{"origin":"address","geom_quadindex":"031202202113321310120","zoomlevel":10,"featureId":"190604610_0","lon":9.820298194885254,"detail":"promenade 41.3 7270 davos platz 3851 davos ch gr","rank":7,"geom_st_box2d":"BOX(781810.995164481 185199.00284491,781810.995164481 185199.00284491)","lat":46.793121337890625,"num":413,"y":781811.0,"x":185199.0,"label":"Promenade 41.3 &lt;b&gt;7270 Davos Platz&lt;/b&gt;"}}]}</v>
      </c>
      <c r="M463" s="2" t="str">
        <f t="shared" si="65"/>
        <v>781382.75</v>
      </c>
      <c r="N463" s="2" t="str">
        <f t="shared" si="66"/>
        <v>184587.25</v>
      </c>
      <c r="O463" s="2" t="str">
        <f t="shared" si="67"/>
        <v>9.814449310302734</v>
      </c>
      <c r="P463" s="2" t="str">
        <f t="shared" si="68"/>
        <v>46.78773880004883</v>
      </c>
      <c r="Q463" s="8" t="str">
        <f t="shared" si="69"/>
        <v>Karte</v>
      </c>
      <c r="R463" s="2" t="str">
        <f t="shared" si="70"/>
        <v>uU mehrere Adressen</v>
      </c>
    </row>
    <row r="464" spans="1:18" x14ac:dyDescent="0.2">
      <c r="A464" s="3" t="s">
        <v>1756</v>
      </c>
      <c r="B464" s="3" t="s">
        <v>1757</v>
      </c>
      <c r="C464" s="3" t="s">
        <v>20</v>
      </c>
      <c r="D464" s="3" t="s">
        <v>21</v>
      </c>
      <c r="E464" s="3" t="s">
        <v>1758</v>
      </c>
      <c r="F464" s="3" t="s">
        <v>262</v>
      </c>
      <c r="G464" s="3" t="s">
        <v>1759</v>
      </c>
      <c r="H464" s="3" t="s">
        <v>1760</v>
      </c>
      <c r="I464" s="3" t="s">
        <v>700</v>
      </c>
      <c r="J464" s="3" t="s">
        <v>27</v>
      </c>
      <c r="K464" s="1" t="str">
        <f t="shared" si="63"/>
        <v>Spitalweg 11 Dornach</v>
      </c>
      <c r="L464" s="2" t="str">
        <f t="shared" si="64"/>
        <v>{"results":[{"id":1634679,"weight":4,"attrs":{"origin":"address","geom_quadindex":"021100313200210021120","zoomlevel":10,"featureId":"340866_0","lon":7.613632678985596,"detail":"spitalweg 11 4143 dornach 2473 dornach ch so","rank":7,"geom_st_box2d":"BOX(613189.351350353 259561.961437039,613189.351350353 259561.961437039)","lat":47.4866943359375,"num":11,"y":613189.375,"x":259561.96875,"label":"Spitalweg 11 &lt;b&gt;4143 Dornach&lt;/b&gt;"}}]}</v>
      </c>
      <c r="M464" s="2" t="str">
        <f t="shared" si="65"/>
        <v>613189.375</v>
      </c>
      <c r="N464" s="2" t="str">
        <f t="shared" si="66"/>
        <v>259561.96875</v>
      </c>
      <c r="O464" s="2" t="str">
        <f t="shared" si="67"/>
        <v>7.613632678985596</v>
      </c>
      <c r="P464" s="2" t="str">
        <f t="shared" si="68"/>
        <v>47.4866943359375</v>
      </c>
      <c r="Q464" s="8" t="str">
        <f t="shared" si="69"/>
        <v>Karte</v>
      </c>
      <c r="R464" s="2" t="str">
        <f t="shared" si="70"/>
        <v/>
      </c>
    </row>
    <row r="465" spans="1:18" x14ac:dyDescent="0.2">
      <c r="A465" s="3" t="s">
        <v>1761</v>
      </c>
      <c r="B465" s="3" t="s">
        <v>1762</v>
      </c>
      <c r="C465" s="3" t="s">
        <v>40</v>
      </c>
      <c r="D465" s="3" t="s">
        <v>21</v>
      </c>
      <c r="E465" s="3" t="s">
        <v>175</v>
      </c>
      <c r="F465" s="3" t="s">
        <v>1346</v>
      </c>
      <c r="G465" s="3" t="s">
        <v>1763</v>
      </c>
      <c r="H465" s="3" t="s">
        <v>1764</v>
      </c>
      <c r="I465" s="3" t="s">
        <v>123</v>
      </c>
      <c r="J465" s="3" t="s">
        <v>27</v>
      </c>
      <c r="K465" s="1" t="str">
        <f t="shared" si="63"/>
        <v>Krankenhausstrasse 23 Flawil</v>
      </c>
      <c r="L465" s="2" t="str">
        <f t="shared" si="64"/>
        <v>{"results":[{"id":948286,"weight":4,"attrs":{"origin":"address","geom_quadindex":"030102110230223033233","zoomlevel":10,"featureId":"1052588_0","lon":9.18478775024414,"detail":"krankenhausstrasse 23 9230 flawil 3402 flawil ch sg","rank":7,"geom_st_box2d":"BOX(731760.793915961 253374.403967023,731760.793915961 253374.403967023)","lat":47.41798400878906,"num":23,"y":731760.8125,"x":253374.40625,"label":"Krankenhausstrasse 23 &lt;b&gt;9230 Flawil&lt;/b&gt;"}},{"id":948287,"weight":4,"attrs":{"origin":"address","geom_quadindex":"030102110230222031133","zoomlevel":10,"featureId":"3076392_0","lon":9.184422492980957,"detail":"krankenhausstrasse 23 9230 flawil 3402 flawil ch sg","rank":7,"geom_st_box2d":"BOX(731733.126625181 253379.72403503,731733.126625181 253379.72403503)","lat":47.41803741455078,"num":23,"y":731733.125,"x":253379.71875,"label":"Krankenhausstrasse 23 &lt;b&gt;9230 Flawil&lt;/b&gt;"}},{"id":948289,"weight":4,"attrs":{"origin":"address","geom_quadindex":"030102110221333201202","zoomlevel":10,"featureId":"190172093_0","lon":9.183894157409668,"detail":"krankenhausstrasse 23.1 9230 flawil 3402 flawil ch sg","rank":7,"geom_st_box2d":"BOX(731693.404397444 253371.713239432,731693.404397444 253371.713239432)","lat":47.417972564697266,"num":231,"y":731693.375,"x":253371.71875,"label":"Krankenhausstrasse 23.1 &lt;b&gt;9230 Flawil&lt;/b&gt;"}},{"id":948290,"weight":4,"attrs":{"origin":"address","geom_quadindex":"030102110230222320330","zoomlevel":10,"featureId":"190172095_0","lon":9.184463500976562,"detail":"krankenhausstrasse 23.2 9230 flawil 3402 flawil ch sg","rank":7,"geom_st_box2d":"BOX(731736.532845645 253363.851129945,731736.532845645 253363.851129945)","lat":47.41789245605469,"num":232,"y":731736.5625,"x":253363.84375,"label":"Krankenhausstrasse 23.2 &lt;b&gt;9230 Flawil&lt;/b&gt;"}},{"id":948291,"weight":4,"attrs":{"origin":"address","geom_quadindex":"030102110230222231001","zoomlevel":10,"featureId":"1052618_0","lon":9.184381484985352,"detail":"krankenhausstrasse 23.3 9230 flawil 3402 flawil ch sg","rank":7,"geom_st_box2d":"BOX(731730.29876504 253366.284137225,731730.29876504 253366.284137225)","lat":47.41791534423828,"num":233,"y":731730.3125,"x":253366.28125,"label":"Krankenhausstrasse 23.3 &lt;b&gt;9230 Flawil&lt;/b&gt;"}}]}</v>
      </c>
      <c r="M465" s="2" t="str">
        <f t="shared" si="65"/>
        <v>731760.8125</v>
      </c>
      <c r="N465" s="2" t="str">
        <f t="shared" si="66"/>
        <v>253374.40625</v>
      </c>
      <c r="O465" s="2" t="str">
        <f t="shared" si="67"/>
        <v>9.18478775024414</v>
      </c>
      <c r="P465" s="2" t="str">
        <f t="shared" si="68"/>
        <v>47.41798400878906</v>
      </c>
      <c r="Q465" s="8" t="str">
        <f t="shared" si="69"/>
        <v>Karte</v>
      </c>
      <c r="R465" s="2" t="str">
        <f t="shared" si="70"/>
        <v>uU mehrere Adressen</v>
      </c>
    </row>
    <row r="466" spans="1:18" x14ac:dyDescent="0.2">
      <c r="A466" s="3" t="s">
        <v>1765</v>
      </c>
      <c r="B466" s="3" t="s">
        <v>525</v>
      </c>
      <c r="C466" s="3" t="s">
        <v>1766</v>
      </c>
      <c r="D466" s="3" t="s">
        <v>21</v>
      </c>
      <c r="E466" s="3" t="s">
        <v>1767</v>
      </c>
      <c r="F466" s="3" t="s">
        <v>243</v>
      </c>
      <c r="G466" s="3" t="s">
        <v>1768</v>
      </c>
      <c r="H466" s="3" t="s">
        <v>1769</v>
      </c>
      <c r="I466" s="3" t="s">
        <v>26</v>
      </c>
      <c r="J466" s="3" t="s">
        <v>27</v>
      </c>
      <c r="K466" s="1" t="str">
        <f t="shared" si="63"/>
        <v>Adelbodenstrasse 27 Frutigen</v>
      </c>
      <c r="L466" s="2" t="str">
        <f t="shared" si="64"/>
        <v>{"results":[{"id":217465,"weight":4,"attrs":{"origin":"address","geom_quadindex":"021323022010203213201","zoomlevel":10,"featureId":"1337344_0","lon":7.640990257263184,"detail":"adelbodenstrasse 27 3714 frutigen 563 frutigen ch be","rank":7,"geom_st_box2d":"BOX(615509.659283763 159208.311290415,615509.659283763 159208.311290415)","lat":46.58396530151367,"num":27,"y":615509.6875,"x":159208.3125,"label":"Adelbodenstrasse 27 &lt;b&gt;3714 Frutigen&lt;/b&gt;"}},{"id":220572,"weight":4,"attrs":{"origin":"address","geom_quadindex":"021322330111113010011","zoomlevel":10,"featureId":"1337923_0","lon":7.6094536781311035,"detail":"alte adelbodenstrasse 27 3725 achseten 563 frutigen ch be","rank":7,"geom_st_box2d":"BOX(613104.488055879 153720.286502743,613104.488055879 153720.286502743)","lat":46.53464889526367,"num":27,"y":613104.5,"x":153720.28125,"label":"Alte Adelbodenstrasse 27 &lt;b&gt;3725 Achseten&lt;/b&gt;"}},{"id":220573,"weight":1,"attrs":{"origin":"address","geom_quadindex":"021322331000000002003","zoomlevel":10,"featureId":"400078448_0","lon":7.609730243682861,"detail":"alte adelbodenstrasse 27a 3725 achseten 563 frutigen ch be","rank":7,"geom_st_box2d":"BOX(613125.654043474 153745.425870917,613125.654043474 153745.425870917)","lat":46.534873962402344,"num":27,"y":613125.625,"x":153745.421875,"label":"Alte Adelbodenstrasse 27a &lt;b&gt;3725 Achseten&lt;/b&gt;"}}]}</v>
      </c>
      <c r="M466" s="2" t="str">
        <f t="shared" si="65"/>
        <v>615509.6875</v>
      </c>
      <c r="N466" s="2" t="str">
        <f t="shared" si="66"/>
        <v>159208.3125</v>
      </c>
      <c r="O466" s="2" t="str">
        <f t="shared" si="67"/>
        <v>7.640990257263184</v>
      </c>
      <c r="P466" s="2" t="str">
        <f t="shared" si="68"/>
        <v>46.58396530151367</v>
      </c>
      <c r="Q466" s="8" t="str">
        <f t="shared" si="69"/>
        <v>Karte</v>
      </c>
      <c r="R466" s="2" t="str">
        <f t="shared" si="70"/>
        <v>uU mehrere Adressen</v>
      </c>
    </row>
    <row r="467" spans="1:18" x14ac:dyDescent="0.2">
      <c r="A467" s="3" t="s">
        <v>1770</v>
      </c>
      <c r="B467" s="3" t="s">
        <v>525</v>
      </c>
      <c r="C467" s="3" t="s">
        <v>1771</v>
      </c>
      <c r="D467" s="3" t="s">
        <v>21</v>
      </c>
      <c r="E467" s="3" t="s">
        <v>1767</v>
      </c>
      <c r="F467" s="3" t="s">
        <v>243</v>
      </c>
      <c r="G467" s="3" t="s">
        <v>1768</v>
      </c>
      <c r="H467" s="3" t="s">
        <v>1769</v>
      </c>
      <c r="I467" s="3" t="s">
        <v>26</v>
      </c>
      <c r="J467" s="3" t="s">
        <v>27</v>
      </c>
      <c r="K467" s="1" t="str">
        <f t="shared" si="63"/>
        <v>Adelbodenstrasse 27 Frutigen</v>
      </c>
      <c r="L467" s="2" t="str">
        <f t="shared" si="64"/>
        <v>{"results":[{"id":217465,"weight":4,"attrs":{"origin":"address","geom_quadindex":"021323022010203213201","zoomlevel":10,"featureId":"1337344_0","lon":7.640990257263184,"detail":"adelbodenstrasse 27 3714 frutigen 563 frutigen ch be","rank":7,"geom_st_box2d":"BOX(615509.659283763 159208.311290415,615509.659283763 159208.311290415)","lat":46.58396530151367,"num":27,"y":615509.6875,"x":159208.3125,"label":"Adelbodenstrasse 27 &lt;b&gt;3714 Frutigen&lt;/b&gt;"}},{"id":220572,"weight":4,"attrs":{"origin":"address","geom_quadindex":"021322330111113010011","zoomlevel":10,"featureId":"1337923_0","lon":7.6094536781311035,"detail":"alte adelbodenstrasse 27 3725 achseten 563 frutigen ch be","rank":7,"geom_st_box2d":"BOX(613104.488055879 153720.286502743,613104.488055879 153720.286502743)","lat":46.53464889526367,"num":27,"y":613104.5,"x":153720.28125,"label":"Alte Adelbodenstrasse 27 &lt;b&gt;3725 Achseten&lt;/b&gt;"}},{"id":220573,"weight":1,"attrs":{"origin":"address","geom_quadindex":"021322331000000002003","zoomlevel":10,"featureId":"400078448_0","lon":7.609730243682861,"detail":"alte adelbodenstrasse 27a 3725 achseten 563 frutigen ch be","rank":7,"geom_st_box2d":"BOX(613125.654043474 153745.425870917,613125.654043474 153745.425870917)","lat":46.534873962402344,"num":27,"y":613125.625,"x":153745.421875,"label":"Alte Adelbodenstrasse 27a &lt;b&gt;3725 Achseten&lt;/b&gt;"}}]}</v>
      </c>
      <c r="M467" s="2" t="str">
        <f t="shared" si="65"/>
        <v>615509.6875</v>
      </c>
      <c r="N467" s="2" t="str">
        <f t="shared" si="66"/>
        <v>159208.3125</v>
      </c>
      <c r="O467" s="2" t="str">
        <f t="shared" si="67"/>
        <v>7.640990257263184</v>
      </c>
      <c r="P467" s="2" t="str">
        <f t="shared" si="68"/>
        <v>46.58396530151367</v>
      </c>
      <c r="Q467" s="8" t="str">
        <f t="shared" si="69"/>
        <v>Karte</v>
      </c>
      <c r="R467" s="2" t="str">
        <f t="shared" si="70"/>
        <v>uU mehrere Adressen</v>
      </c>
    </row>
    <row r="468" spans="1:18" x14ac:dyDescent="0.2">
      <c r="A468" s="3" t="s">
        <v>1772</v>
      </c>
      <c r="B468" s="3" t="s">
        <v>1773</v>
      </c>
      <c r="C468" s="3" t="s">
        <v>40</v>
      </c>
      <c r="D468" s="3" t="s">
        <v>21</v>
      </c>
      <c r="E468" s="3" t="s">
        <v>527</v>
      </c>
      <c r="F468" s="3" t="s">
        <v>243</v>
      </c>
      <c r="G468" s="3" t="s">
        <v>528</v>
      </c>
      <c r="H468" s="3" t="s">
        <v>529</v>
      </c>
      <c r="I468" s="3" t="s">
        <v>26</v>
      </c>
      <c r="J468" s="3" t="s">
        <v>27</v>
      </c>
      <c r="K468" s="1" t="str">
        <f t="shared" si="63"/>
        <v>Weissenaustrasse 27 Unterseen</v>
      </c>
      <c r="L468" s="2" t="str">
        <f t="shared" si="64"/>
        <v>{"results":[{"id":1045047,"weight":4,"attrs":{"origin":"address","geom_quadindex":"021330202120022200312","zoomlevel":10,"featureId":"1350976_0","lon":7.843043327331543,"detail":"weissenaustrasse 27 3800 unterseen 593 unterseen ch be","rank":7,"geom_st_box2d":"BOX(630940.429054205 170051.315018126,630940.429054205 170051.315018126)","lat":46.680965423583984,"num":27,"y":630940.4375,"x":170051.3125,"label":"Weissenaustrasse 27 &lt;b&gt;3800 Unterseen&lt;/b&gt;"}}]}</v>
      </c>
      <c r="M468" s="2" t="str">
        <f t="shared" si="65"/>
        <v>630940.4375</v>
      </c>
      <c r="N468" s="2" t="str">
        <f t="shared" si="66"/>
        <v>170051.3125</v>
      </c>
      <c r="O468" s="2" t="str">
        <f t="shared" si="67"/>
        <v>7.843043327331543</v>
      </c>
      <c r="P468" s="2" t="str">
        <f t="shared" si="68"/>
        <v>46.680965423583984</v>
      </c>
      <c r="Q468" s="8" t="str">
        <f t="shared" si="69"/>
        <v>Karte</v>
      </c>
      <c r="R468" s="2" t="str">
        <f t="shared" si="70"/>
        <v/>
      </c>
    </row>
    <row r="469" spans="1:18" x14ac:dyDescent="0.2">
      <c r="A469" s="3" t="s">
        <v>1774</v>
      </c>
      <c r="B469" s="3" t="s">
        <v>105</v>
      </c>
      <c r="C469" s="3" t="s">
        <v>292</v>
      </c>
      <c r="D469" s="3" t="s">
        <v>21</v>
      </c>
      <c r="E469" s="3" t="s">
        <v>107</v>
      </c>
      <c r="F469" s="3" t="s">
        <v>108</v>
      </c>
      <c r="G469" s="3" t="s">
        <v>109</v>
      </c>
      <c r="H469" s="3" t="s">
        <v>110</v>
      </c>
      <c r="I469" s="3" t="s">
        <v>85</v>
      </c>
      <c r="J469" s="3" t="s">
        <v>27</v>
      </c>
      <c r="K469" s="1" t="str">
        <f t="shared" si="63"/>
        <v>Urdorferstrasse 100 Schlieren</v>
      </c>
      <c r="L469" s="2" t="str">
        <f t="shared" si="64"/>
        <v>{"results":[{"id":1614036,"weight":4,"attrs":{"origin":"address","geom_quadindex":"030002131331223300133","zoomlevel":10,"featureId":"210266568_0","lon":8.429574012756348,"detail":"urdorferstrasse 100 8952 schlieren 247 schlieren ch zh","rank":7,"geom_st_box2d":"BOX(674812.820597323 249622.545702801,674812.820597323 249622.545702801)","lat":47.39318084716797,"num":100,"y":674812.8125,"x":249622.546875,"label":"Urdorferstrasse 100 &lt;b&gt;8952 Schlieren&lt;/b&gt;"}}]}</v>
      </c>
      <c r="M469" s="2" t="str">
        <f t="shared" si="65"/>
        <v>674812.8125</v>
      </c>
      <c r="N469" s="2" t="str">
        <f t="shared" si="66"/>
        <v>249622.546875</v>
      </c>
      <c r="O469" s="2" t="str">
        <f t="shared" si="67"/>
        <v>8.429574012756348</v>
      </c>
      <c r="P469" s="2" t="str">
        <f t="shared" si="68"/>
        <v>47.39318084716797</v>
      </c>
      <c r="Q469" s="8" t="str">
        <f t="shared" si="69"/>
        <v>Karte</v>
      </c>
      <c r="R469" s="2" t="str">
        <f t="shared" si="70"/>
        <v/>
      </c>
    </row>
    <row r="470" spans="1:18" x14ac:dyDescent="0.2">
      <c r="A470" s="3" t="s">
        <v>1775</v>
      </c>
      <c r="B470" s="3" t="s">
        <v>1776</v>
      </c>
      <c r="C470" s="3" t="s">
        <v>292</v>
      </c>
      <c r="D470" s="3" t="s">
        <v>21</v>
      </c>
      <c r="E470" s="3" t="s">
        <v>59</v>
      </c>
      <c r="F470" s="3" t="s">
        <v>127</v>
      </c>
      <c r="G470" s="3" t="s">
        <v>181</v>
      </c>
      <c r="H470" s="3" t="s">
        <v>182</v>
      </c>
      <c r="I470" s="3" t="s">
        <v>70</v>
      </c>
      <c r="J470" s="3" t="s">
        <v>27</v>
      </c>
      <c r="K470" s="1" t="str">
        <f t="shared" si="63"/>
        <v>Spitalstrasse 1 Menziken</v>
      </c>
      <c r="L470" s="2" t="str">
        <f t="shared" si="64"/>
        <v>{"results":[{"id":996139,"weight":4,"attrs":{"origin":"address","geom_quadindex":"021131132212211132123","zoomlevel":10,"featureId":"1620362_1","lon":8.189313888549805,"detail":"spitalstrasse 1 5737 menziken 4139 menziken ch ag","rank":7,"geom_st_box2d":"BOX(656831.093043457 233073.472666426,656831.093043457 233073.472666426)","lat":47.24613571166992,"num":1,"y":656831.0625,"x":233073.46875,"label":"Spitalstrasse 1 &lt;b&gt;5737 Menziken&lt;/b&gt;"}},{"id":996147,"weight":2,"attrs":{"origin":"address","geom_quadindex":"021131132212231123020","zoomlevel":10,"featureId":"1621023_0","lon":8.189229011535645,"detail":"spitalstrasse 10 5737 menziken 4139 menziken ch ag","rank":7,"geom_st_box2d":"BOX(656825.220254663 233015.427885238,656825.220254663 233015.427885238)","lat":47.24561309814453,"num":10,"y":656825.25,"x":233015.421875,"label":"Spitalstrasse 10 &lt;b&gt;5737 Menziken&lt;/b&gt;"}},{"id":996148,"weight":2,"attrs":{"origin":"address","geom_quadindex":"021131132230100111310","zoomlevel":10,"featureId":"1621047_0","lon":8.18974494934082,"detail":"spitalstrasse 12 5737 menziken 4139 menziken ch ag","rank":7,"geom_st_box2d":"BOX(656864.716721368 232966.808257794,656864.716721368 232966.808257794)","lat":47.24517059326172,"num":12,"y":656864.6875,"x":232966.8125,"label":"Spitalstrasse 12 &lt;b&gt;5737 Menziken&lt;/b&gt;"}},{"id":996149,"weight":2,"attrs":{"origin":"address","geom_quadindex":"021131132230101003223","zoomlevel":10,"featureId":"1621048_0","lon":8.189809799194336,"detail":"spitalstrasse 14 5737 menziken 4139 menziken ch ag","rank":7,"geom_st_box2d":"BOX(656869.704775961 232961.675300587,656869.704775961 232961.675300587)","lat":47.24512481689453,"num":14,"y":656869.6875,"x":232961.671875,"label":"Spitalstrasse 14 &lt;b&gt;5737 Menziken&lt;/b&gt;"}},{"id":996150,"weight":2,"attrs":{"origin":"address","geom_quadindex":"021131132230103130303","zoomlevel":10,"featureId":"1621049_0","lon":8.190069198608398,"detail":"spitalstrasse 16 5737 menziken 4139 menziken ch ag","rank":7,"geom_st_box2d":"BOX(656889.63904298 232929.77551927,656889.63904298 232929.77551927)","lat":47.24483871459961,"num":16,"y":656889.625,"x":232929.78125,"label":"Spitalstrasse 16 &lt;b&gt;5737 Menziken&lt;/b&gt;"}},{"id":996151,"weight":2,"attrs":{"origin":"address","geom_quadindex":"021131132230130300312","zoomlevel":10,"featureId":"263029743_0","lon":8.190361022949219,"detail":"spitalstrasse 18 5737 menziken 4139 menziken ch ag","rank":7,"geom_st_box2d":"BOX(656912.099346742 232893.126768419,656912.099346742 232893.126768419)","lat":47.2445068359375,"num":18,"y":656912.125,"x":232893.125,"label":"Spitalstrasse 18 &lt;b&gt;5737 Menziken&lt;/b&gt;"}}]}</v>
      </c>
      <c r="M470" s="2" t="str">
        <f t="shared" si="65"/>
        <v>656831.0625</v>
      </c>
      <c r="N470" s="2" t="str">
        <f t="shared" si="66"/>
        <v>233073.46875</v>
      </c>
      <c r="O470" s="2" t="str">
        <f t="shared" si="67"/>
        <v>8.189313888549805</v>
      </c>
      <c r="P470" s="2" t="str">
        <f t="shared" si="68"/>
        <v>47.24613571166992</v>
      </c>
      <c r="Q470" s="8" t="str">
        <f t="shared" si="69"/>
        <v>Karte</v>
      </c>
      <c r="R470" s="2" t="str">
        <f t="shared" si="70"/>
        <v>uU mehrere Adressen</v>
      </c>
    </row>
    <row r="471" spans="1:18" x14ac:dyDescent="0.2">
      <c r="A471" s="3" t="s">
        <v>1777</v>
      </c>
      <c r="B471" s="3" t="s">
        <v>233</v>
      </c>
      <c r="C471" s="3" t="s">
        <v>20</v>
      </c>
      <c r="D471" s="3" t="s">
        <v>21</v>
      </c>
      <c r="E471" s="3" t="s">
        <v>235</v>
      </c>
      <c r="F471" s="3" t="s">
        <v>236</v>
      </c>
      <c r="G471" s="3" t="s">
        <v>237</v>
      </c>
      <c r="H471" s="3" t="s">
        <v>238</v>
      </c>
      <c r="I471" s="3" t="s">
        <v>239</v>
      </c>
      <c r="J471" s="3" t="s">
        <v>27</v>
      </c>
      <c r="K471" s="1" t="str">
        <f t="shared" si="63"/>
        <v>Waldeggstrasse 10 Schwyz</v>
      </c>
      <c r="L471" s="2" t="str">
        <f t="shared" si="64"/>
        <v>{"results":[{"id":1414678,"weight":4,"attrs":{"origin":"address","geom_quadindex":"030210003100220302012","zoomlevel":10,"featureId":"261167_0","lon":8.659566879272461,"detail":"waldeggstrasse 10 6430 schwyz 1372 schwyz ch sz","rank":7,"geom_st_box2d":"BOX(692828.235502589 207930.07191599,692828.235502589 207930.07191599)","lat":47.01592254638672,"num":10,"y":692828.25,"x":207930.078125,"label":"Waldeggstrasse 10 &lt;b&gt;6430 Schwyz&lt;/b&gt;"}}]}</v>
      </c>
      <c r="M471" s="2" t="str">
        <f t="shared" si="65"/>
        <v>692828.25</v>
      </c>
      <c r="N471" s="2" t="str">
        <f t="shared" si="66"/>
        <v>207930.078125</v>
      </c>
      <c r="O471" s="2" t="str">
        <f t="shared" si="67"/>
        <v>8.659566879272461</v>
      </c>
      <c r="P471" s="2" t="str">
        <f t="shared" si="68"/>
        <v>47.01592254638672</v>
      </c>
      <c r="Q471" s="8" t="str">
        <f t="shared" si="69"/>
        <v>Karte</v>
      </c>
      <c r="R471" s="2" t="str">
        <f t="shared" si="70"/>
        <v/>
      </c>
    </row>
    <row r="472" spans="1:18" x14ac:dyDescent="0.2">
      <c r="A472" s="3" t="s">
        <v>1778</v>
      </c>
      <c r="B472" s="3" t="s">
        <v>1779</v>
      </c>
      <c r="C472" s="3" t="s">
        <v>80</v>
      </c>
      <c r="D472" s="3" t="s">
        <v>21</v>
      </c>
      <c r="E472" s="3" t="s">
        <v>194</v>
      </c>
      <c r="F472" s="3" t="s">
        <v>195</v>
      </c>
      <c r="G472" s="3" t="s">
        <v>196</v>
      </c>
      <c r="H472" s="3" t="s">
        <v>197</v>
      </c>
      <c r="I472" s="3" t="s">
        <v>161</v>
      </c>
      <c r="J472" s="3" t="s">
        <v>27</v>
      </c>
      <c r="K472" s="1" t="str">
        <f t="shared" si="63"/>
        <v>Stradung 52 Savognin</v>
      </c>
      <c r="L472" s="2" t="str">
        <f t="shared" si="64"/>
        <v>{"results":[{"id":1352463,"weight":3,"attrs":{"origin":"address","geom_quadindex":"030333002012312200311","zoomlevel":10,"featureId":"9023926_0","lon":9.600570678710938,"detail":"stradung 52 7460 savognin 3543 surses ch gr","rank":7,"geom_st_box2d":"BOX(765647.869969891 162727.558817383,765647.869969891 162727.558817383)","lat":46.595272064208984,"num":52,"y":765647.875,"x":162727.5625,"label":"Stradung 52 &lt;b&gt;7460 Savognin&lt;/b&gt;"}},{"id":1352464,"weight":2,"attrs":{"origin":"address","geom_quadindex":"030333002031000310231","zoomlevel":10,"featureId":"191649673_0","lon":9.601564407348633,"detail":"stradung 52b 7460 savognin 3543 surses ch gr","rank":7,"geom_st_box2d":"BOX(765726.527144081 162638.625572544,765726.527144081 162638.625572544)","lat":46.594451904296875,"num":52,"y":765726.5,"x":162638.625,"label":"Stradung 52b &lt;b&gt;7460 Savognin&lt;/b&gt;"}},{"id":1352465,"weight":2,"attrs":{"origin":"address","geom_quadindex":"030333002031003103201","zoomlevel":10,"featureId":"191649674_0","lon":9.601886749267578,"detail":"stradung 52c 7460 savognin 3543 surses ch gr","rank":7,"geom_st_box2d":"BOX(765751.677790466 162621.234572603,765751.677790466 162621.234572603)","lat":46.59429168701172,"num":52,"y":765751.6875,"x":162621.234375,"label":"Stradung 52c &lt;b&gt;7460 Savognin&lt;/b&gt;"}}]}</v>
      </c>
      <c r="M472" s="2" t="str">
        <f t="shared" si="65"/>
        <v>765647.875</v>
      </c>
      <c r="N472" s="2" t="str">
        <f t="shared" si="66"/>
        <v>162727.5625</v>
      </c>
      <c r="O472" s="2" t="str">
        <f t="shared" si="67"/>
        <v>9.600570678710938</v>
      </c>
      <c r="P472" s="2" t="str">
        <f t="shared" si="68"/>
        <v>46.595272064208984</v>
      </c>
      <c r="Q472" s="8" t="str">
        <f t="shared" si="69"/>
        <v>Karte</v>
      </c>
      <c r="R472" s="2" t="str">
        <f t="shared" si="70"/>
        <v>uU mehrere Adressen</v>
      </c>
    </row>
    <row r="473" spans="1:18" x14ac:dyDescent="0.2">
      <c r="A473" s="3" t="s">
        <v>1780</v>
      </c>
      <c r="B473" s="3" t="s">
        <v>360</v>
      </c>
      <c r="C473" s="3" t="s">
        <v>292</v>
      </c>
      <c r="D473" s="3" t="s">
        <v>21</v>
      </c>
      <c r="E473" s="3" t="s">
        <v>361</v>
      </c>
      <c r="F473" s="3" t="s">
        <v>187</v>
      </c>
      <c r="G473" s="3" t="s">
        <v>362</v>
      </c>
      <c r="H473" s="3" t="s">
        <v>363</v>
      </c>
      <c r="I473" s="3" t="s">
        <v>85</v>
      </c>
      <c r="J473" s="3" t="s">
        <v>27</v>
      </c>
      <c r="K473" s="1" t="str">
        <f t="shared" si="63"/>
        <v>Brunnenstrasse 42 Uster</v>
      </c>
      <c r="L473" s="2" t="str">
        <f t="shared" si="64"/>
        <v>{"results":[{"id":332315,"weight":4,"attrs":{"origin":"address","geom_quadindex":"030012213110030301300","zoomlevel":10,"featureId":"9072057_0","lon":8.723981857299805,"detail":"brunnenstrasse 42 8610 uster 198 uster ch zh","rank":7,"geom_st_box2d":"BOX(697110.120914191 245549.634342373,697110.120914191 245549.634342373)","lat":47.353641510009766,"num":42,"y":697110.125,"x":245549.640625,"label":"Brunnenstrasse 42 &lt;b&gt;8610 Uster&lt;/b&gt;"}},{"id":332512,"weight":4,"attrs":{"origin":"address","geom_quadindex":"030012213110031330321","zoomlevel":10,"featureId":"210204163_0","lon":8.7244234085083,"detail":"brunnenstrasse 42.1 8610 uster 198 uster ch zh","rank":7,"geom_st_box2d":"BOX(697143.575730577 245541.260389156,697143.575730577 245541.260389156)","lat":47.35356140136719,"num":421,"y":697143.5625,"x":245541.265625,"label":"Brunnenstrasse 42.1 &lt;b&gt;8610 Uster&lt;/b&gt;"}}]}</v>
      </c>
      <c r="M473" s="2" t="str">
        <f t="shared" si="65"/>
        <v>697110.125</v>
      </c>
      <c r="N473" s="2" t="str">
        <f t="shared" si="66"/>
        <v>245549.640625</v>
      </c>
      <c r="O473" s="2" t="str">
        <f t="shared" si="67"/>
        <v>8.723981857299805</v>
      </c>
      <c r="P473" s="2" t="str">
        <f t="shared" si="68"/>
        <v>47.353641510009766</v>
      </c>
      <c r="Q473" s="8" t="str">
        <f t="shared" si="69"/>
        <v>Karte</v>
      </c>
      <c r="R473" s="2" t="str">
        <f t="shared" si="70"/>
        <v>uU mehrere Adressen</v>
      </c>
    </row>
    <row r="474" spans="1:18" x14ac:dyDescent="0.2">
      <c r="A474" s="3" t="s">
        <v>1781</v>
      </c>
      <c r="B474" s="3" t="s">
        <v>1782</v>
      </c>
      <c r="C474" s="3" t="s">
        <v>40</v>
      </c>
      <c r="D474" s="3" t="s">
        <v>21</v>
      </c>
      <c r="E474" s="3" t="s">
        <v>1783</v>
      </c>
      <c r="F474" s="3" t="s">
        <v>499</v>
      </c>
      <c r="G474" s="3" t="s">
        <v>379</v>
      </c>
      <c r="H474" s="3" t="s">
        <v>380</v>
      </c>
      <c r="I474" s="3" t="s">
        <v>123</v>
      </c>
      <c r="J474" s="3" t="s">
        <v>27</v>
      </c>
      <c r="K474" s="1" t="str">
        <f t="shared" si="63"/>
        <v>Fürstenlandstrasse 32 Wil SG</v>
      </c>
      <c r="L474" s="2" t="str">
        <f t="shared" si="64"/>
        <v>{"results":[{"id":1065644,"weight":6,"attrs":{"origin":"address","geom_quadindex":"030100221002130202203","zoomlevel":10,"featureId":"1061982_0","lon":9.057540893554688,"detail":"fuerstenlandstrasse 32 9500 wil sg 3427 wil _sg_ ch sg","rank":7,"geom_st_box2d":"BOX(722051.671610998 258436.420329147,722051.671610998 258436.420329147)","lat":47.46537399291992,"num":32,"y":722051.6875,"x":258436.421875,"label":"F\u00fcrstenlandstrasse 32 &lt;b&gt;9500 Wil SG&lt;/b&gt;"}}]}</v>
      </c>
      <c r="M474" s="2" t="str">
        <f t="shared" si="65"/>
        <v>722051.6875</v>
      </c>
      <c r="N474" s="2" t="str">
        <f t="shared" si="66"/>
        <v>258436.421875</v>
      </c>
      <c r="O474" s="2" t="str">
        <f t="shared" si="67"/>
        <v>9.057540893554688</v>
      </c>
      <c r="P474" s="2" t="str">
        <f t="shared" si="68"/>
        <v>47.46537399291992</v>
      </c>
      <c r="Q474" s="8" t="str">
        <f t="shared" si="69"/>
        <v>Karte</v>
      </c>
      <c r="R474" s="2" t="str">
        <f t="shared" si="70"/>
        <v/>
      </c>
    </row>
    <row r="475" spans="1:18" x14ac:dyDescent="0.2">
      <c r="A475" s="3" t="s">
        <v>1784</v>
      </c>
      <c r="B475" s="3" t="s">
        <v>1782</v>
      </c>
      <c r="C475" s="3" t="s">
        <v>20</v>
      </c>
      <c r="D475" s="3" t="s">
        <v>21</v>
      </c>
      <c r="E475" s="3" t="s">
        <v>1783</v>
      </c>
      <c r="F475" s="3" t="s">
        <v>499</v>
      </c>
      <c r="G475" s="3" t="s">
        <v>379</v>
      </c>
      <c r="H475" s="3" t="s">
        <v>380</v>
      </c>
      <c r="I475" s="3" t="s">
        <v>123</v>
      </c>
      <c r="J475" s="3" t="s">
        <v>27</v>
      </c>
      <c r="K475" s="1" t="str">
        <f t="shared" si="63"/>
        <v>Fürstenlandstrasse 32 Wil SG</v>
      </c>
      <c r="L475" s="2" t="str">
        <f t="shared" si="64"/>
        <v>{"results":[{"id":1065644,"weight":6,"attrs":{"origin":"address","geom_quadindex":"030100221002130202203","zoomlevel":10,"featureId":"1061982_0","lon":9.057540893554688,"detail":"fuerstenlandstrasse 32 9500 wil sg 3427 wil _sg_ ch sg","rank":7,"geom_st_box2d":"BOX(722051.671610998 258436.420329147,722051.671610998 258436.420329147)","lat":47.46537399291992,"num":32,"y":722051.6875,"x":258436.421875,"label":"F\u00fcrstenlandstrasse 32 &lt;b&gt;9500 Wil SG&lt;/b&gt;"}}]}</v>
      </c>
      <c r="M475" s="2" t="str">
        <f t="shared" si="65"/>
        <v>722051.6875</v>
      </c>
      <c r="N475" s="2" t="str">
        <f t="shared" si="66"/>
        <v>258436.421875</v>
      </c>
      <c r="O475" s="2" t="str">
        <f t="shared" si="67"/>
        <v>9.057540893554688</v>
      </c>
      <c r="P475" s="2" t="str">
        <f t="shared" si="68"/>
        <v>47.46537399291992</v>
      </c>
      <c r="Q475" s="8" t="str">
        <f t="shared" si="69"/>
        <v>Karte</v>
      </c>
      <c r="R475" s="2" t="str">
        <f t="shared" si="70"/>
        <v/>
      </c>
    </row>
    <row r="476" spans="1:18" x14ac:dyDescent="0.2">
      <c r="A476" s="3" t="s">
        <v>1785</v>
      </c>
      <c r="B476" s="3" t="s">
        <v>291</v>
      </c>
      <c r="C476" s="3" t="s">
        <v>20</v>
      </c>
      <c r="D476" s="3" t="s">
        <v>21</v>
      </c>
      <c r="E476" s="3" t="s">
        <v>293</v>
      </c>
      <c r="F476" s="3" t="s">
        <v>294</v>
      </c>
      <c r="G476" s="3" t="s">
        <v>295</v>
      </c>
      <c r="H476" s="3" t="s">
        <v>296</v>
      </c>
      <c r="I476" s="3" t="s">
        <v>85</v>
      </c>
      <c r="J476" s="3" t="s">
        <v>27</v>
      </c>
      <c r="K476" s="1" t="str">
        <f t="shared" si="63"/>
        <v>Asylstrasse 19 Horgen</v>
      </c>
      <c r="L476" s="2" t="str">
        <f t="shared" si="64"/>
        <v>{"results":[{"id":1704496,"weight":4,"attrs":{"origin":"address","geom_quadindex":"030021130033321203331","zoomlevel":10,"featureId":"55152_0","lon":8.589615821838379,"detail":"asylstrasse 19 8810 horgen 295 horgen ch zh","rank":7,"geom_st_box2d":"BOX(687106.583583638 235349.970985893,687106.583583638 235349.970985893)","lat":47.263309478759766,"num":19,"y":687106.5625,"x":235349.96875,"label":"Asylstrasse 19 &lt;b&gt;8810 Horgen&lt;/b&gt;"}},{"id":1704497,"weight":2,"attrs":{"origin":"address","geom_quadindex":"030021130033233132230","zoomlevel":10,"featureId":"210104965_0","lon":8.589048385620117,"detail":"asylstrasse 19a 8810 horgen 295 horgen ch zh","rank":7,"geom_st_box2d":"BOX(687063.969882936 235327.932439453,687063.969882936 235327.932439453)","lat":47.26311492919922,"num":19,"y":687064.0,"x":235327.9375,"label":"Asylstrasse 19a &lt;b&gt;8810 Horgen&lt;/b&gt;"}}]}</v>
      </c>
      <c r="M476" s="2" t="str">
        <f t="shared" si="65"/>
        <v>687106.5625</v>
      </c>
      <c r="N476" s="2" t="str">
        <f t="shared" si="66"/>
        <v>235349.96875</v>
      </c>
      <c r="O476" s="2" t="str">
        <f t="shared" si="67"/>
        <v>8.589615821838379</v>
      </c>
      <c r="P476" s="2" t="str">
        <f t="shared" si="68"/>
        <v>47.263309478759766</v>
      </c>
      <c r="Q476" s="8" t="str">
        <f t="shared" si="69"/>
        <v>Karte</v>
      </c>
      <c r="R476" s="2" t="str">
        <f t="shared" si="70"/>
        <v>uU mehrere Adressen</v>
      </c>
    </row>
    <row r="477" spans="1:18" x14ac:dyDescent="0.2">
      <c r="A477" s="3" t="s">
        <v>1786</v>
      </c>
      <c r="B477" s="3" t="s">
        <v>1787</v>
      </c>
      <c r="C477" s="3" t="s">
        <v>292</v>
      </c>
      <c r="D477" s="3" t="s">
        <v>21</v>
      </c>
      <c r="E477" s="3" t="s">
        <v>1788</v>
      </c>
      <c r="F477" s="3" t="s">
        <v>243</v>
      </c>
      <c r="G477" s="3" t="s">
        <v>1789</v>
      </c>
      <c r="H477" s="3" t="s">
        <v>1790</v>
      </c>
      <c r="I477" s="3" t="s">
        <v>70</v>
      </c>
      <c r="J477" s="3" t="s">
        <v>27</v>
      </c>
      <c r="K477" s="1" t="str">
        <f t="shared" si="63"/>
        <v>Mühlethalstrasse 27 Zofingen</v>
      </c>
      <c r="L477" s="2" t="str">
        <f t="shared" si="64"/>
        <v>{"results":[{"id":1632889,"weight":4,"attrs":{"origin":"address","geom_quadindex":"021130100231303212111","zoomlevel":10,"featureId":"263012069_0","lon":7.945797443389893,"detail":"muehlethalstrasse 27 4800 zofingen 4289 zofingen ch ag","rank":7,"geom_st_box2d":"BOX(638360.279681223 238428.543834698,638360.279681223 238428.543834698)","lat":47.295631408691406,"num":27,"y":638360.25,"x":238428.546875,"label":"M\u00fchlethalstrasse 27 &lt;b&gt;4800 Zofingen&lt;/b&gt;"}},{"id":1632890,"weight":4,"attrs":{"origin":"address","geom_quadindex":"021130100320023012013","zoomlevel":10,"featureId":"623321_0","lon":7.947331428527832,"detail":"muehlethalstrasse 27 4800 zofingen 4289 zofingen ch ag","rank":7,"geom_st_box2d":"BOX(638475.812204784 238501.52087277,638475.812204784 238501.52087277)","lat":47.29627990722656,"num":27,"y":638475.8125,"x":238501.515625,"label":"M\u00fchlethalstrasse 27 &lt;b&gt;4800 Zofingen&lt;/b&gt;"}},{"id":1632891,"weight":4,"attrs":{"origin":"address","geom_quadindex":"021130100320022230231","zoomlevel":10,"featureId":"263017450_1","lon":7.946940898895264,"detail":"muehlethalstrasse 27 4800 zofingen 4289 zofingen ch ag","rank":7,"geom_st_box2d":"BOX(638446.424884406 238480.844818643,638446.424884406 238480.844818643)","lat":47.29609680175781,"num":27,"y":638446.4375,"x":238480.84375,"label":"M\u00fchlethalstrasse 27 &lt;b&gt;4800 Zofingen&lt;/b&gt;"}},{"id":1632892,"weight":4,"attrs":{"origin":"address","geom_quadindex":"021130100302232321311","zoomlevel":10,"featureId":"263016477_0","lon":7.947896957397461,"detail":"muehlethalstrasse 27 4800 zofingen 4289 zofingen ch ag","rank":7,"geom_st_box2d":"BOX(638517.978240762 238599.057649096,638517.978240762 238599.057649096)","lat":47.297157287597656,"num":27,"y":638518.0,"x":238599.0625,"label":"M\u00fchlethalstrasse 27 &lt;b&gt;4800 Zofingen&lt;/b&gt;"}},{"id":1632893,"weight":4,"attrs":{"origin":"address","geom_quadindex":"021130100231330230311","zoomlevel":10,"featureId":"263016104_0","lon":7.946181774139404,"detail":"muehlethalstrasse 27 4800 zofingen 4289 zofingen ch ag","rank":7,"geom_st_box2d":"BOX(638389.561731887 238393.846412551,638389.561731887 238393.846412551)","lat":47.295318603515625,"num":27,"y":638389.5625,"x":238393.84375,"label":"M\u00fchlethalstrasse 27 &lt;b&gt;4800 Zofingen&lt;/b&gt;"}},{"id":1632894,"weight":4,"attrs":{"origin":"address","geom_quadindex":"021130100231113221222","zoomlevel":10,"featureId":"263018724_0","lon":7.9464921951293945,"detail":"muehlethalstrasse 27 4800 zofingen 4289 zofingen ch ag","rank":7,"geom_st_box2d":"BOX(638412.116614844 238538.96243994,638412.116614844 238538.96243994)","lat":47.2966194152832,"num":27,"y":638412.125,"x":238538.96875,"label":"M\u00fchlethalstrasse 27 &lt;b&gt;4800 Zofingen&lt;/b&gt;"}},{"id":1632895,"weight":4,"attrs":{"origin":"address","geom_quadindex":"021130100320201223033","zoomlevel":10,"featureId":"263022501_0","lon":7.947275161743164,"detail":"muehlethalstrasse 27 4800 zofingen 4289 zofingen ch ag","rank":7,"geom_st_box2d":"BOX(638471.924962767 238449.324419424,638471.924962767 238449.324419424)","lat":47.29581069946289,"num":27,"y":638471.9375,"x":238449.328125,"label":"M\u00fchlethalstrasse 27 &lt;b&gt;4800 Zofingen&lt;/b&gt;"}}]}</v>
      </c>
      <c r="M477" s="2" t="str">
        <f t="shared" si="65"/>
        <v>638360.25</v>
      </c>
      <c r="N477" s="2" t="str">
        <f t="shared" si="66"/>
        <v>238428.546875</v>
      </c>
      <c r="O477" s="2" t="str">
        <f t="shared" si="67"/>
        <v>7.945797443389893</v>
      </c>
      <c r="P477" s="2" t="str">
        <f t="shared" si="68"/>
        <v>47.295631408691406</v>
      </c>
      <c r="Q477" s="8" t="str">
        <f t="shared" si="69"/>
        <v>Karte</v>
      </c>
      <c r="R477" s="2" t="str">
        <f t="shared" si="70"/>
        <v>uU mehrere Adressen</v>
      </c>
    </row>
    <row r="478" spans="1:18" x14ac:dyDescent="0.2">
      <c r="A478" s="3" t="s">
        <v>1791</v>
      </c>
      <c r="B478" s="3" t="s">
        <v>1787</v>
      </c>
      <c r="C478" s="3" t="s">
        <v>20</v>
      </c>
      <c r="D478" s="3" t="s">
        <v>21</v>
      </c>
      <c r="E478" s="3" t="s">
        <v>1788</v>
      </c>
      <c r="F478" s="3" t="s">
        <v>243</v>
      </c>
      <c r="G478" s="3" t="s">
        <v>1789</v>
      </c>
      <c r="H478" s="3" t="s">
        <v>1790</v>
      </c>
      <c r="I478" s="3" t="s">
        <v>70</v>
      </c>
      <c r="J478" s="3" t="s">
        <v>27</v>
      </c>
      <c r="K478" s="1" t="str">
        <f t="shared" si="63"/>
        <v>Mühlethalstrasse 27 Zofingen</v>
      </c>
      <c r="L478" s="2" t="str">
        <f t="shared" si="64"/>
        <v>{"results":[{"id":1632889,"weight":4,"attrs":{"origin":"address","geom_quadindex":"021130100231303212111","zoomlevel":10,"featureId":"263012069_0","lon":7.945797443389893,"detail":"muehlethalstrasse 27 4800 zofingen 4289 zofingen ch ag","rank":7,"geom_st_box2d":"BOX(638360.279681223 238428.543834698,638360.279681223 238428.543834698)","lat":47.295631408691406,"num":27,"y":638360.25,"x":238428.546875,"label":"M\u00fchlethalstrasse 27 &lt;b&gt;4800 Zofingen&lt;/b&gt;"}},{"id":1632890,"weight":4,"attrs":{"origin":"address","geom_quadindex":"021130100320023012013","zoomlevel":10,"featureId":"623321_0","lon":7.947331428527832,"detail":"muehlethalstrasse 27 4800 zofingen 4289 zofingen ch ag","rank":7,"geom_st_box2d":"BOX(638475.812204784 238501.52087277,638475.812204784 238501.52087277)","lat":47.29627990722656,"num":27,"y":638475.8125,"x":238501.515625,"label":"M\u00fchlethalstrasse 27 &lt;b&gt;4800 Zofingen&lt;/b&gt;"}},{"id":1632891,"weight":4,"attrs":{"origin":"address","geom_quadindex":"021130100320022230231","zoomlevel":10,"featureId":"263017450_1","lon":7.946940898895264,"detail":"muehlethalstrasse 27 4800 zofingen 4289 zofingen ch ag","rank":7,"geom_st_box2d":"BOX(638446.424884406 238480.844818643,638446.424884406 238480.844818643)","lat":47.29609680175781,"num":27,"y":638446.4375,"x":238480.84375,"label":"M\u00fchlethalstrasse 27 &lt;b&gt;4800 Zofingen&lt;/b&gt;"}},{"id":1632892,"weight":4,"attrs":{"origin":"address","geom_quadindex":"021130100302232321311","zoomlevel":10,"featureId":"263016477_0","lon":7.947896957397461,"detail":"muehlethalstrasse 27 4800 zofingen 4289 zofingen ch ag","rank":7,"geom_st_box2d":"BOX(638517.978240762 238599.057649096,638517.978240762 238599.057649096)","lat":47.297157287597656,"num":27,"y":638518.0,"x":238599.0625,"label":"M\u00fchlethalstrasse 27 &lt;b&gt;4800 Zofingen&lt;/b&gt;"}},{"id":1632893,"weight":4,"attrs":{"origin":"address","geom_quadindex":"021130100231330230311","zoomlevel":10,"featureId":"263016104_0","lon":7.946181774139404,"detail":"muehlethalstrasse 27 4800 zofingen 4289 zofingen ch ag","rank":7,"geom_st_box2d":"BOX(638389.561731887 238393.846412551,638389.561731887 238393.846412551)","lat":47.295318603515625,"num":27,"y":638389.5625,"x":238393.84375,"label":"M\u00fchlethalstrasse 27 &lt;b&gt;4800 Zofingen&lt;/b&gt;"}},{"id":1632894,"weight":4,"attrs":{"origin":"address","geom_quadindex":"021130100231113221222","zoomlevel":10,"featureId":"263018724_0","lon":7.9464921951293945,"detail":"muehlethalstrasse 27 4800 zofingen 4289 zofingen ch ag","rank":7,"geom_st_box2d":"BOX(638412.116614844 238538.96243994,638412.116614844 238538.96243994)","lat":47.2966194152832,"num":27,"y":638412.125,"x":238538.96875,"label":"M\u00fchlethalstrasse 27 &lt;b&gt;4800 Zofingen&lt;/b&gt;"}},{"id":1632895,"weight":4,"attrs":{"origin":"address","geom_quadindex":"021130100320201223033","zoomlevel":10,"featureId":"263022501_0","lon":7.947275161743164,"detail":"muehlethalstrasse 27 4800 zofingen 4289 zofingen ch ag","rank":7,"geom_st_box2d":"BOX(638471.924962767 238449.324419424,638471.924962767 238449.324419424)","lat":47.29581069946289,"num":27,"y":638471.9375,"x":238449.328125,"label":"M\u00fchlethalstrasse 27 &lt;b&gt;4800 Zofingen&lt;/b&gt;"}}]}</v>
      </c>
      <c r="M478" s="2" t="str">
        <f t="shared" si="65"/>
        <v>638360.25</v>
      </c>
      <c r="N478" s="2" t="str">
        <f t="shared" si="66"/>
        <v>238428.546875</v>
      </c>
      <c r="O478" s="2" t="str">
        <f t="shared" si="67"/>
        <v>7.945797443389893</v>
      </c>
      <c r="P478" s="2" t="str">
        <f t="shared" si="68"/>
        <v>47.295631408691406</v>
      </c>
      <c r="Q478" s="8" t="str">
        <f t="shared" si="69"/>
        <v>Karte</v>
      </c>
      <c r="R478" s="2" t="str">
        <f t="shared" si="70"/>
        <v>uU mehrere Adressen</v>
      </c>
    </row>
    <row r="479" spans="1:18" x14ac:dyDescent="0.2">
      <c r="A479" s="3" t="s">
        <v>1792</v>
      </c>
      <c r="B479" s="3" t="s">
        <v>680</v>
      </c>
      <c r="C479" s="3" t="s">
        <v>1793</v>
      </c>
      <c r="D479" s="3" t="s">
        <v>21</v>
      </c>
      <c r="E479" s="3" t="s">
        <v>1794</v>
      </c>
      <c r="F479" s="3" t="s">
        <v>266</v>
      </c>
      <c r="G479" s="3" t="s">
        <v>1795</v>
      </c>
      <c r="H479" s="3" t="s">
        <v>1796</v>
      </c>
      <c r="I479" s="3" t="s">
        <v>334</v>
      </c>
      <c r="J479" s="3" t="s">
        <v>27</v>
      </c>
      <c r="K479" s="1" t="str">
        <f t="shared" si="63"/>
        <v>chemin du Village 24 Meyriez</v>
      </c>
      <c r="L479" s="2" t="str">
        <f t="shared" si="64"/>
        <v>{"results":[{"id":1038858,"weight":6,"attrs":{"origin":"address","geom_quadindex":"021210232100100330002","zoomlevel":10,"featureId":"1536470_0","lon":7.10813045501709,"detail":"chemin du village 24 3280 meyriez 2271 meyriez ch fr","rank":7,"geom_st_box2d":"BOX(574826.79363611 196852.374252221,574826.79363611 196852.374252221)","lat":46.92229080200195,"num":24,"y":574826.8125,"x":196852.375,"label":"Chemin du Village 24 &lt;b&gt;3280 Meyriez&lt;/b&gt;"}}]}</v>
      </c>
      <c r="M479" s="2" t="str">
        <f t="shared" si="65"/>
        <v>574826.8125</v>
      </c>
      <c r="N479" s="2" t="str">
        <f t="shared" si="66"/>
        <v>196852.375</v>
      </c>
      <c r="O479" s="2" t="str">
        <f t="shared" si="67"/>
        <v>7.10813045501709</v>
      </c>
      <c r="P479" s="2" t="str">
        <f t="shared" si="68"/>
        <v>46.92229080200195</v>
      </c>
      <c r="Q479" s="8" t="str">
        <f t="shared" si="69"/>
        <v>Karte</v>
      </c>
      <c r="R479" s="2" t="str">
        <f t="shared" si="70"/>
        <v/>
      </c>
    </row>
    <row r="480" spans="1:18" x14ac:dyDescent="0.2">
      <c r="A480" s="3" t="s">
        <v>1797</v>
      </c>
      <c r="B480" s="3" t="s">
        <v>680</v>
      </c>
      <c r="C480" s="3" t="s">
        <v>1798</v>
      </c>
      <c r="D480" s="3" t="s">
        <v>21</v>
      </c>
      <c r="E480" s="3" t="s">
        <v>1794</v>
      </c>
      <c r="F480" s="3" t="s">
        <v>266</v>
      </c>
      <c r="G480" s="3" t="s">
        <v>1795</v>
      </c>
      <c r="H480" s="3" t="s">
        <v>1796</v>
      </c>
      <c r="I480" s="3" t="s">
        <v>334</v>
      </c>
      <c r="J480" s="3" t="s">
        <v>27</v>
      </c>
      <c r="K480" s="1" t="str">
        <f t="shared" si="63"/>
        <v>chemin du Village 24 Meyriez</v>
      </c>
      <c r="L480" s="2" t="str">
        <f t="shared" si="64"/>
        <v>{"results":[{"id":1038858,"weight":6,"attrs":{"origin":"address","geom_quadindex":"021210232100100330002","zoomlevel":10,"featureId":"1536470_0","lon":7.10813045501709,"detail":"chemin du village 24 3280 meyriez 2271 meyriez ch fr","rank":7,"geom_st_box2d":"BOX(574826.79363611 196852.374252221,574826.79363611 196852.374252221)","lat":46.92229080200195,"num":24,"y":574826.8125,"x":196852.375,"label":"Chemin du Village 24 &lt;b&gt;3280 Meyriez&lt;/b&gt;"}}]}</v>
      </c>
      <c r="M480" s="2" t="str">
        <f t="shared" si="65"/>
        <v>574826.8125</v>
      </c>
      <c r="N480" s="2" t="str">
        <f t="shared" si="66"/>
        <v>196852.375</v>
      </c>
      <c r="O480" s="2" t="str">
        <f t="shared" si="67"/>
        <v>7.10813045501709</v>
      </c>
      <c r="P480" s="2" t="str">
        <f t="shared" si="68"/>
        <v>46.92229080200195</v>
      </c>
      <c r="Q480" s="8" t="str">
        <f t="shared" si="69"/>
        <v>Karte</v>
      </c>
      <c r="R480" s="2" t="str">
        <f t="shared" si="70"/>
        <v/>
      </c>
    </row>
    <row r="481" spans="1:18" x14ac:dyDescent="0.2">
      <c r="A481" s="3" t="s">
        <v>1799</v>
      </c>
      <c r="B481" s="3" t="s">
        <v>680</v>
      </c>
      <c r="C481" s="3" t="s">
        <v>1800</v>
      </c>
      <c r="D481" s="3" t="s">
        <v>21</v>
      </c>
      <c r="E481" s="3" t="s">
        <v>682</v>
      </c>
      <c r="F481" s="3" t="s">
        <v>127</v>
      </c>
      <c r="G481" s="3" t="s">
        <v>683</v>
      </c>
      <c r="H481" s="3" t="s">
        <v>684</v>
      </c>
      <c r="I481" s="3" t="s">
        <v>334</v>
      </c>
      <c r="J481" s="3" t="s">
        <v>27</v>
      </c>
      <c r="K481" s="1" t="str">
        <f t="shared" si="63"/>
        <v>Maggenberg 1 Tafers</v>
      </c>
      <c r="L481" s="2" t="str">
        <f t="shared" si="64"/>
        <v>{"results":[{"id":1349397,"weight":4,"attrs":{"origin":"address","geom_quadindex":"021212312312012211132","zoomlevel":10,"featureId":"3073425_0","lon":7.212348937988281,"detail":"maggenberg 1 1712 tafers 2306 tafers ch fr","rank":7,"geom_st_box2d":"BOX(582728.801445742 184407.677424465,582728.801445742 184407.677424465)","lat":46.81060028076172,"num":1,"y":582728.8125,"x":184407.671875,"label":"Maggenberg 1 &lt;b&gt;1712 Tafers&lt;/b&gt;"}},{"id":1349402,"weight":6,"attrs":{"origin":"address","geom_quadindex":"021212312311232333002","zoomlevel":10,"featureId":"235557821_0","lon":7.215571403503418,"detail":"maggenbergmatte 1 1712 tafers 2306 tafers ch fr","rank":7,"geom_st_box2d":"BOX(582974.883616736 184455.958975736,582974.883616736 184455.958975736)","lat":46.81104278564453,"num":1,"y":582974.875,"x":184455.953125,"label":"Maggenbergmatte 1 &lt;b&gt;1712 Tafers&lt;/b&gt;"}},{"id":1349411,"weight":6,"attrs":{"origin":"address","geom_quadindex":"021212312311203230311","zoomlevel":10,"featureId":"1546603_0","lon":7.2149882316589355,"detail":"maggenbergstrasse 1 1712 tafers 2306 tafers ch fr","rank":7,"geom_st_box2d":"BOX(582930.558638136 184517.001873082,582930.558638136 184517.001873082)","lat":46.811588287353516,"num":1,"y":582930.5625,"x":184517.0,"label":"Maggenbergstrasse 1 &lt;b&gt;1712 Tafers&lt;/b&gt;"}},{"id":1349398,"weight":2,"attrs":{"origin":"address","geom_quadindex":"021212312312030023310","zoomlevel":10,"featureId":"1546583_0","lon":7.212256908416748,"detail":"maggenberg 1c 1712 tafers 2306 tafers ch fr","rank":7,"geom_st_box2d":"BOX(582721.714605114 184381.60812287,582721.714605114 184381.60812287)","lat":46.81036376953125,"num":1,"y":582721.6875,"x":184381.609375,"label":"Maggenberg 1c &lt;b&gt;1712 Tafers&lt;/b&gt;"}},{"id":1349399,"weight":2,"attrs":{"origin":"address","geom_quadindex":"021212312312033013111","zoomlevel":10,"featureId":"191395291_0","lon":7.212742328643799,"detail":"maggenberg 1d 1712 tafers 2306 tafers ch fr","rank":7,"geom_st_box2d":"BOX(582758.696734833 184361.397051398,582758.696734833 184361.397051398)","lat":46.810184478759766,"num":1,"y":582758.6875,"x":184361.390625,"label":"Maggenberg 1d &lt;b&gt;1712 Tafers&lt;/b&gt;"}},{"id":1349410,"weight":2,"attrs":{"origin":"address","geom_quadindex":"021212312313021032222","zoomlevel":10,"featureId":"235557743_0","lon":7.214956283569336,"detail":"maggenbergmatte 11 1712 tafers 2306 tafers ch fr","rank":7,"geom_st_box2d":"BOX(582927.737773671 184380.270706448,582927.737773671 184380.270706448)","lat":46.810359954833984,"num":11,"y":582927.75,"x":184380.265625,"label":"Maggenbergmatte 11 &lt;b&gt;1712 Tafers&lt;/b&gt;"}},{"id":1349416,"weight":2,"attrs":{"origin":"address","geom_quadindex":"021212312133203212111","zoomlevel":10,"featureId":"235557548_0","lon":7.214980602264404,"detail":"maggenbergstrasse 11 1712 tafers 2306 tafers ch fr","rank":7,"geom_st_box2d":"BOX(582930.676514293 184756.745038018,582930.676514293 184756.745038018)","lat":46.813743591308594,"num":11,"y":582930.6875,"x":184756.75,"label":"Maggenbergstrasse 11 &lt;b&gt;1712 Tafers&lt;/b&gt;"}},{"id":1349417,"weight":2,"attrs":{"origin":"address","geom_quadindex":"021212312133230033200","zoomlevel":10,"featureId":"235557551_0","lon":7.21536922454834,"detail":"maggenbergstrasse 15 1712 tafers 2306 tafers ch fr","rank":7,"geom_st_box2d":"BOX(582960.276792176 184733.027641057,582960.276792176 184733.027641057)","lat":46.813533782958984,"num":15,"y":582960.25,"x":184733.03125,"label":"Maggenbergstrasse 15 &lt;b&gt;1712 Tafers&lt;/b&gt;"}},{"id":1349403,"weight":1,"attrs":{"origin":"address","geom_quadindex":"021212312312111330111","zoomlevel":10,"featureId":"191630298_0","lon":7.214420795440674,"detail":"maggenbergmatte 2 1712 tafers 2306 tafers ch fr","rank":7,"geom_st_box2d":"BOX(582886.998711716 184430.995673525,582886.998711716 184430.995673525)","lat":46.810813903808594,"num":2,"y":582887.0,"x":184431.0,"label":"Maggenbergmatte 2 &lt;b&gt;1712 Tafers&lt;/b&gt;"}},{"id":1349400,"weight":1,"attrs":{"origin":"address","geom_quadindex":"021212312330100333003","zoomlevel":10,"featureId":"1546585_0","lon":7.213284969329834,"detail":"maggenberg 3 1712 tafers 2306 tafers ch fr","rank":7,"geom_st_box2d":"BOX(582799.625779854 184192.386678285,582799.625779854 184192.386678285)","lat":46.80866622924805,"num":3,"y":582799.625,"x":184192.390625,"label":"Maggenberg 3 &lt;b&gt;1712 Tafers&lt;/b&gt;"}},{"id":1349404,"weight":1,"attrs":{"origin":"address","geom_quadindex":"021212312313013020200","zoomlevel":10,"featureId":"235557820_0","lon":7.2156219482421875,"detail":"maggenbergmatte 3 1712 tafers 2306 tafers ch fr","rank":7,"geom_st_box2d":"BOX(582978.640556319 184414.315080401,582978.640556319 184414.315080401)","lat":46.810665130615234,"num":3,"y":582978.625,"x":184414.3125,"label":"Maggenbergmatte 3 &lt;b&gt;1712 Tafers&lt;/b&gt;"}},{"id":1349412,"weight":1,"attrs":{"origin":"address","geom_quadindex":"021212312311023232311","zoomlevel":10,"featureId":"1546604_0","lon":7.214987277984619,"detail":"maggenbergstrasse 3 1712 tafers 2306 tafers ch fr","rank":7,"geom_st_box2d":"BOX(582930.651608177 184571.785911929,582930.651608177 184571.785911929)","lat":46.81208038330078,"num":3,"y":582930.625,"x":184571.78125,"label":"Maggenbergstrasse 3 &lt;b&gt;1712 Tafers&lt;/b&gt;"}},{"id":1349405,"weight":1,"attrs":{"origin":"address","geom_quadindex":"021212312312113332020","zoomlevel":10,"featureId":"191630299_0","lon":7.214376926422119,"detail":"maggenbergmatte 4 1712 tafers 2306 tafers ch fr","rank":7,"geom_st_box2d":"BOX(582883.577803716 184397.176533692,582883.577803716 184397.176533692)","lat":46.810508728027344,"num":4,"y":582883.5625,"x":184397.171875,"label":"Maggenbergmatte 4 &lt;b&gt;1712 Tafers&lt;/b&gt;"}},{"id":1349406,"weight":1,"attrs":{"origin":"address","geom_quadindex":"021212312313031202101","zoomlevel":10,"featureId":"235557741_0","lon":7.2156524658203125,"detail":"maggenbergmatte 5 1712 tafers 2306 tafers ch fr","rank":7,"geom_st_box2d":"BOX(582980.870530646 184375.877148371,582980.870530646 184375.877148371)","lat":46.81032180786133,"num":5,"y":582980.875,"x":184375.875,"label":"Maggenbergmatte 5 &lt;b&gt;1712 Tafers&lt;/b&gt;"}},{"id":1349413,"weight":1,"attrs":{"origin":"address","geom_quadindex":"021212312311021012111","zoomlevel":10,"featureId":"1546605_0","lon":7.214984893798828,"detail":"maggenbergstrasse 5 1712 tafers 2306 tafers ch fr","rank":7,"geom_st_box2d":"BOX(582930.606582353 184625.062946724,582930.606582353 184625.062946724)","lat":46.81256103515625,"num":5,"y":582930.625,"x":184625.0625,"label":"Maggenbergstrasse 5 &lt;b&gt;1712 Tafers&lt;/b&gt;"}},{"id":1349407,"weight":1,"attrs":{"origin":"address","geom_quadindex":"021212312312131323201","zoomlevel":10,"featureId":"191630300_0","lon":7.214337348937988,"detail":"maggenbergmatte 6 1712 tafers 2306 tafers ch fr","rank":7,"geom_st_box2d":"BOX(582880.437887245 184366.616402609,582880.437887245 184366.616402609)","lat":46.81023406982422,"num":6,"y":582880.4375,"x":184366.609375,"label":"Maggenbergmatte 6 &lt;b&gt;1712 Tafers&lt;/b&gt;"}},{"id":1349401,"weight":1,"attrs":{"origin":"address","geom_quadindex":"021212312330003012021","zoomlevel":10,"featureId":"1546586_0","lon":7.2118988037109375,"detail":"maggenberg 7 1712 tafers 2306 tafers ch fr","rank":7,"geom_st_box2d":"BOX(582693.797182356 184184.86542119,582693.797182356 184184.86542119)","lat":46.80859375,"num":7,"y":582693.8125,"x":184184.859375,"label":"Maggenberg 7 &lt;b&gt;1712 Tafers&lt;/b&gt;"}},{"id":1349408,"weight":1,"attrs":{"origin":"address","geom_quadindex":"021212312311223223111","zoomlevel":10,"featureId":"235557822_0","lon":7.214941501617432,"detail":"maggenbergmatte 7 1712 tafers 2306 tafers ch fr","rank":7,"geom_st_box2d":"BOX(582926.83775702 184456.750737226,582926.83775702 184456.750737226)","lat":46.8110466003418,"num":7,"y":582926.8125,"x":184456.75,"label":"Maggenbergmatte 7 &lt;b&gt;1712 Tafers&lt;/b&gt;"}},{"id":1349414,"weight":1,"attrs":{"origin":"address","geom_quadindex":"021212312311001023123","zoomlevel":10,"featureId":"3073329_0","lon":7.214926719665527,"detail":"maggenbergstrasse 7 1712 tafers 2306 tafers ch fr","rank":7,"geom_st_box2d":"BOX(582926.323662505 184674.843886495,582926.323662505 184674.843886495)","lat":46.81300735473633,"num":7,"y":582926.3125,"x":184674.84375,"label":"Maggenbergstrasse 7 &lt;b&gt;1712 Tafers&lt;/b&gt;"}},{"id":1349409,"weight":1,"attrs":{"origin":"address","geom_quadindex":"021212312313003003000","zoomlevel":10,"featureId":"235557742_0","lon":7.214906215667725,"detail":"maggenbergmatte 9 1712 tafers 2306 tafers ch fr","rank":7,"geom_st_box2d":"BOX(582924.021841702 184419.824636091,582924.021841702 184419.824636091)","lat":46.81071472167969,"num":9,"y":582924.0,"x":184419.828125,"label":"Maggenbergmatte 9 &lt;b&gt;1712 Tafers&lt;/b&gt;"}},{"id":1349415,"weight":1,"attrs":{"origin":"address","geom_quadindex":"021212312133220320123","zoomlevel":10,"featureId":"235557549_0","lon":7.214684963226318,"detail":"maggenbergstrasse 9 1712 tafers 2306 tafers ch fr","rank":7,"geom_st_box2d":"BOX(582907.998093075 184722.295535565,582907.998093075 184722.295535565)","lat":46.81343460083008,"num":9,"y":582908.0,"x":184722.296875,"label":"Maggenbergstrasse 9 &lt;b&gt;1712 Tafers&lt;/b&gt;"}}]}</v>
      </c>
      <c r="M481" s="2" t="str">
        <f t="shared" si="65"/>
        <v>582728.8125</v>
      </c>
      <c r="N481" s="2" t="str">
        <f t="shared" si="66"/>
        <v>184407.671875</v>
      </c>
      <c r="O481" s="2" t="str">
        <f t="shared" si="67"/>
        <v>7.212348937988281</v>
      </c>
      <c r="P481" s="2" t="str">
        <f t="shared" si="68"/>
        <v>46.81060028076172</v>
      </c>
      <c r="Q481" s="8" t="str">
        <f t="shared" si="69"/>
        <v>Karte</v>
      </c>
      <c r="R481" s="2" t="str">
        <f t="shared" si="70"/>
        <v>uU mehrere Adressen</v>
      </c>
    </row>
    <row r="482" spans="1:18" x14ac:dyDescent="0.2">
      <c r="A482" s="3" t="s">
        <v>1801</v>
      </c>
      <c r="B482" s="3" t="s">
        <v>72</v>
      </c>
      <c r="C482" s="3" t="s">
        <v>292</v>
      </c>
      <c r="D482" s="3" t="s">
        <v>21</v>
      </c>
      <c r="E482" s="3" t="s">
        <v>73</v>
      </c>
      <c r="F482" s="3" t="s">
        <v>74</v>
      </c>
      <c r="G482" s="3" t="s">
        <v>75</v>
      </c>
      <c r="H482" s="3" t="s">
        <v>76</v>
      </c>
      <c r="I482" s="3" t="s">
        <v>77</v>
      </c>
      <c r="J482" s="3" t="s">
        <v>27</v>
      </c>
      <c r="K482" s="1" t="str">
        <f t="shared" si="63"/>
        <v>Kleinriehenstrasse 30 Basel</v>
      </c>
      <c r="L482" s="2" t="str">
        <f t="shared" si="64"/>
        <v>{"results":[{"id":472737,"weight":4,"attrs":{"origin":"address","geom_quadindex":"021100111220203203122","zoomlevel":10,"featureId":"456170_0","lon":7.613506317138672,"detail":"kleinriehenstrasse 30 4058 basel 2701 basel ch bs","rank":7,"geom_st_box2d":"BOX(613160.13039476 268427.349236752,613160.13039476 268427.349236752)","lat":47.566429138183594,"num":30,"y":613160.125,"x":268427.34375,"label":"Kleinriehenstrasse 30 &lt;b&gt;4058 Basel&lt;/b&gt;"}}]}</v>
      </c>
      <c r="M482" s="2" t="str">
        <f t="shared" si="65"/>
        <v>613160.125</v>
      </c>
      <c r="N482" s="2" t="str">
        <f t="shared" si="66"/>
        <v>268427.34375</v>
      </c>
      <c r="O482" s="2" t="str">
        <f t="shared" si="67"/>
        <v>7.613506317138672</v>
      </c>
      <c r="P482" s="2" t="str">
        <f t="shared" si="68"/>
        <v>47.566429138183594</v>
      </c>
      <c r="Q482" s="8" t="str">
        <f t="shared" si="69"/>
        <v>Karte</v>
      </c>
      <c r="R482" s="2" t="str">
        <f t="shared" si="70"/>
        <v/>
      </c>
    </row>
    <row r="483" spans="1:18" x14ac:dyDescent="0.2">
      <c r="A483" s="3" t="s">
        <v>1802</v>
      </c>
      <c r="B483" s="3" t="s">
        <v>1803</v>
      </c>
      <c r="C483" s="3" t="s">
        <v>292</v>
      </c>
      <c r="D483" s="3" t="s">
        <v>21</v>
      </c>
      <c r="E483" s="3" t="s">
        <v>1804</v>
      </c>
      <c r="F483" s="3" t="s">
        <v>40</v>
      </c>
      <c r="G483" s="3" t="s">
        <v>1805</v>
      </c>
      <c r="H483" s="3" t="s">
        <v>1806</v>
      </c>
      <c r="I483" s="3" t="s">
        <v>130</v>
      </c>
      <c r="J483" s="3" t="s">
        <v>27</v>
      </c>
      <c r="K483" s="1" t="str">
        <f t="shared" si="63"/>
        <v>St. Katharinental  Diessenhofen</v>
      </c>
      <c r="L483" s="2" t="str">
        <f t="shared" si="64"/>
        <v>{"results":[{"id":2041699,"weight":4,"attrs":{"origin":"address","geom_quadindex":"012232011323321322320","zoomlevel":10,"featureId":"400052210_0","lon":8.730191230773926,"detail":"st. katharinental  8253 diessenhofen 4545 diessenhofen ch tg","rank":7,"geom_st_box2d":"BOX(696960.001874412 283154.99560178,696960.001874412 283154.99560178)","lat":47.691829681396484,"num":0,"y":696960.0,"x":283155.0,"label":"St. Katharinental  &lt;b&gt;8253 Diessenhofen&lt;/b&gt;"}},{"id":2041700,"weight":4,"attrs":{"origin":"address","geom_quadindex":"012232011323330132232","zoomlevel":10,"featureId":"400052218_0","lon":8.730673789978027,"detail":"st. katharinental  8253 diessenhofen 4545 diessenhofen ch tg","rank":7,"geom_st_box2d":"BOX(696995.991971513 283168.995956128,696995.991971513 283168.995956128)","lat":47.691951751708984,"num":0,"y":696996.0,"x":283169.0,"label":"St. Katharinental  &lt;b&gt;8253 Diessenhofen&lt;/b&gt;"}},{"id":2041701,"weight":4,"attrs":{"origin":"address","geom_quadindex":"012232011323330300031","zoomlevel":10,"featureId":"400052212_0","lon":8.73058032989502,"detail":"st. katharinental  8253 diessenhofen 4545 diessenhofen ch tg","rank":7,"geom_st_box2d":"BOX(696988.991900587 283167.995893756,696988.991900587 283167.995893756)","lat":47.69194412231445,"num":0,"y":696989.0,"x":283168.0,"label":"St. Katharinental  &lt;b&gt;8253 Diessenhofen&lt;/b&gt;"}},{"id":2041702,"weight":4,"attrs":{"origin":"address","geom_quadindex":"012232102000130132232","zoomlevel":10,"featureId":"400052266_0","lon":8.740010261535645,"detail":"st. katharinental  8253 diessenhofen 4545 diessenhofen ch tg","rank":7,"geom_st_box2d":"BOX(697698.992728146 283051.994161073,697698.992728146 283051.994161073)","lat":47.6907958984375,"num":0,"y":697699.0,"x":283052.0,"label":"St. Katharinental  &lt;b&gt;8253 Diessenhofen&lt;/b&gt;"}},{"id":2041703,"weight":4,"attrs":{"origin":"address","geom_quadindex":"012232011333330303210","zoomlevel":10,"featureId":"653757_0","lon":8.736865043640137,"detail":"st. katharinental  8253 diessenhofen 4545 diessenhofen ch tg","rank":7,"geom_st_box2d":"BOX(697460.994795711 283162.990433457,697460.994795711 283162.990433457)","lat":47.691829681396484,"num":0,"y":697461.0,"x":283163.0,"label":"St. Katharinental  &lt;b&gt;8253 Diessenhofen&lt;/b&gt;"}},{"id":2041704,"weight":4,"attrs":{"origin":"address","geom_quadindex":"012232011333323211322","zoomlevel":10,"featureId":"653748_0","lon":8.736379623413086,"detail":"st. katharinental  8253 diessenhofen 4545 diessenhofen ch tg","rank":7,"geom_st_box2d":"BOX(697424.994004639 283135.990227448,697424.994004639 283135.990227448)","lat":47.69158935546875,"num":0,"y":697425.0,"x":283136.0,"label":"St. Katharinental  &lt;b&gt;8253 Diessenhofen&lt;/b&gt;"}},{"id":2041705,"weight":4,"attrs":{"origin":"address","geom_quadindex":"012232011323330233220","zoomlevel":10,"featureId":"400052211_0","lon":8.730510711669922,"detail":"st. katharinental  8253 diessenhofen 4545 diessenhofen ch tg","rank":7,"geom_st_box2d":"BOX(696983.992198351 283154.995811002,696983.992198351 283154.995811002)","lat":47.69182586669922,"num":0,"y":696984.0,"x":283155.0,"label":"St. Katharinental  &lt;b&gt;8253 Diessenhofen&lt;/b&gt;"}},{"id":2041706,"weight":4,"attrs":{"origin":"address","geom_quadindex":"012232011332213201100","zoomlevel":10,"featureId":"400052265_0","lon":8.73239803314209,"detail":"st. katharinental  8253 diessenhofen 4545 diessenhofen ch tg","rank":7,"geom_st_box2d":"BOX(697124.9934405 283197.99708914,697124.9934405 283197.99708914)","lat":47.69219207763672,"num":0,"y":697125.0,"x":283198.0,"label":"St. Katharinental  &lt;b&gt;8253 Diessenhofen&lt;/b&gt;"}},{"id":2041707,"weight":4,"attrs":{"origin":"address","geom_quadindex":"012232011333320012031","zoomlevel":10,"featureId":"3174588_0","lon":8.735949516296387,"detail":"st. katharinental  8253 diessenhofen 4545 diessenhofen ch tg","rank":7,"geom_st_box2d":"BOX(697391.992410915 283178.989653373,697391.992410915 283178.989653373)","lat":47.69198226928711,"num":0,"y":697392.0,"x":283179.0,"label":"St. Katharinental  &lt;b&gt;8253 Diessenhofen&lt;/b&gt;"}},{"id":2041708,"weight":4,"attrs":{"origin":"address","geom_quadindex":"012232011333213221011","zoomlevel":10,"featureId":"3174574_0","lon":8.73550796508789,"detail":"st. katharinental 3 8253 diessenhofen 4545 diessenhofen ch tg","rank":7,"geom_st_box2d":"BOX(697358.612176637 283190.538277061,697358.612176637 283190.538277061)","lat":47.69209289550781,"num":3,"y":697358.625,"x":283190.53125,"label":"St. Katharinental 3 &lt;b&gt;8253 Diessenhofen&lt;/b&gt;"}},{"id":2041709,"weight":4,"attrs":{"origin":"address","geom_quadindex":"012232013111010003132","zoomlevel":10,"featureId":"3174576_0","lon":8.73512077331543,"detail":"st. katharinental 5 8253 diessenhofen 4545 diessenhofen ch tg","rank":7,"geom_st_box2d":"BOX(697330.759366783 283119.675286938,697330.759366783 283119.675286938)","lat":47.69145965576172,"num":5,"y":697330.75,"x":283119.6875,"label":"St. Katharinental 5 &lt;b&gt;8253 Diessenhofen&lt;/b&gt;"}},{"id":2041710,"weight":4,"attrs":{"origin":"address","geom_quadindex":"012232011333231322023","zoomlevel":10,"featureId":"3174575_0","lon":8.735635757446289,"detail":"st. katharinental 7 8253 diessenhofen 4545 diessenhofen ch tg","rank":7,"geom_st_box2d":"BOX(697368.79599528 283156.137534523,697368.79599528 283156.137534523)","lat":47.69178009033203,"num":7,"y":697368.8125,"x":283156.125,"label":"St. Katharinental 7 &lt;b&gt;8253 Diessenhofen&lt;/b&gt;"}},{"id":2041711,"weight":4,"attrs":{"origin":"address","geom_quadindex":"012232013111210020201","zoomlevel":10,"featureId":"3174579_0","lon":8.735013961791992,"detail":"st. katharinental 8 8253 diessenhofen 4545 diessenhofen ch tg","rank":7,"geom_st_box2d":"BOX(697324.71508581 282998.277665054,697324.71508581 282998.277665054)","lat":47.69036865234375,"num":8,"y":697324.6875,"x":282998.28125,"label":"St. Katharinental 8 &lt;b&gt;8253 Diessenhofen&lt;/b&gt;"}},{"id":2041712,"weight":4,"attrs":{"origin":"address","geom_quadindex":"012232013111011320311","zoomlevel":10,"featureId":"3174582_0","lon":8.735662460327148,"detail":"st. katharinental 11 8253 diessenhofen 4545 diessenhofen ch tg","rank":7,"geom_st_box2d":"BOX(697371.727872634 283100.7688253,697371.727872634 283100.7688253)","lat":47.691280364990234,"num":11,"y":697371.75,"x":283100.78125,"label":"St. Katharinental 11 &lt;b&gt;8253 Diessenhofen&lt;/b&gt;"}},{"id":2042212,"weight":4,"attrs":{"origin":"address","geom_quadindex":"012232013111211320220","zoomlevel":10,"featureId":"653754_0","lon":8.73559284210205,"detail":"st. katharinental 12 8253 diessenhofen 4545 diessenhofen ch tg","rank":7,"geom_st_box2d":"BOX(697368.454488522 282982.934248004,697368.454488522 282982.934248004)","lat":47.690223693847656,"num":12,"y":697368.4375,"x":282982.9375,"label":"St. Katharinental 12 &lt;b&gt;8253 Diessenhofen&lt;/b&gt;"}},{"id":2042213,"weight":4,"attrs":{"origin":"address","geom_quadindex":"012232013111102013222","zoomlevel":10,"featureId":"3174578_0","lon":8.735958099365234,"detail":"st. katharinental 13 8253 diessenhofen 4545 diessenhofen ch tg","rank":7,"geom_st_box2d":"BOX(697394.111703013 283088.391144375,697394.111703013 283088.391144375)","lat":47.691165924072266,"num":13,"y":697394.125,"x":283088.40625,"label":"St. Katharinental 13 &lt;b&gt;8253 Diessenhofen&lt;/b&gt;"}},{"id":2042214,"weight":4,"attrs":{"origin":"address","geom_quadindex":"012232013111211332303","zoomlevel":10,"featureId":"653755_0","lon":8.73572063446045,"detail":"st. katharinental 14 8253 diessenhofen 4545 diessenhofen ch tg","rank":7,"geom_st_box2d":"BOX(697378.101807458 282979.427333374,697378.101807458 282979.427333374)","lat":47.690189361572266,"num":14,"y":697378.125,"x":282979.4375,"label":"St. Katharinental 14 &lt;b&gt;8253 Diessenhofen&lt;/b&gt;"}},{"id":2042215,"weight":4,"attrs":{"origin":"address","geom_quadindex":"012232013111231010302","zoomlevel":10,"featureId":"653756_0","lon":8.735511779785156,"detail":"st. katharinental 16 8253 diessenhofen 4545 diessenhofen ch tg","rank":7,"geom_st_box2d":"BOX(697362.955021699 282946.511706031,697362.955021699 282946.511706031)","lat":47.68989562988281,"num":16,"y":697362.9375,"x":282946.5,"label":"St. Katharinental 16 &lt;b&gt;8253 Diessenhofen&lt;/b&gt;"}}]}</v>
      </c>
      <c r="M483" s="2" t="str">
        <f t="shared" si="65"/>
        <v>696960.0</v>
      </c>
      <c r="N483" s="2" t="str">
        <f t="shared" si="66"/>
        <v>283155.0</v>
      </c>
      <c r="O483" s="2" t="str">
        <f t="shared" si="67"/>
        <v>8.730191230773926</v>
      </c>
      <c r="P483" s="2" t="str">
        <f t="shared" si="68"/>
        <v>47.691829681396484</v>
      </c>
      <c r="Q483" s="8" t="str">
        <f t="shared" si="69"/>
        <v>Karte</v>
      </c>
      <c r="R483" s="2" t="str">
        <f t="shared" si="70"/>
        <v>uU mehrere Adressen</v>
      </c>
    </row>
    <row r="484" spans="1:18" x14ac:dyDescent="0.2">
      <c r="A484" s="3" t="s">
        <v>1807</v>
      </c>
      <c r="B484" s="3" t="s">
        <v>1803</v>
      </c>
      <c r="C484" s="3" t="s">
        <v>20</v>
      </c>
      <c r="D484" s="3" t="s">
        <v>21</v>
      </c>
      <c r="E484" s="3" t="s">
        <v>1804</v>
      </c>
      <c r="F484" s="3" t="s">
        <v>40</v>
      </c>
      <c r="G484" s="3" t="s">
        <v>1805</v>
      </c>
      <c r="H484" s="3" t="s">
        <v>1806</v>
      </c>
      <c r="I484" s="3" t="s">
        <v>130</v>
      </c>
      <c r="J484" s="3" t="s">
        <v>27</v>
      </c>
      <c r="K484" s="1" t="str">
        <f t="shared" si="63"/>
        <v>St. Katharinental  Diessenhofen</v>
      </c>
      <c r="L484" s="2" t="str">
        <f t="shared" si="64"/>
        <v>{"results":[{"id":2041699,"weight":4,"attrs":{"origin":"address","geom_quadindex":"012232011323321322320","zoomlevel":10,"featureId":"400052210_0","lon":8.730191230773926,"detail":"st. katharinental  8253 diessenhofen 4545 diessenhofen ch tg","rank":7,"geom_st_box2d":"BOX(696960.001874412 283154.99560178,696960.001874412 283154.99560178)","lat":47.691829681396484,"num":0,"y":696960.0,"x":283155.0,"label":"St. Katharinental  &lt;b&gt;8253 Diessenhofen&lt;/b&gt;"}},{"id":2041700,"weight":4,"attrs":{"origin":"address","geom_quadindex":"012232011323330132232","zoomlevel":10,"featureId":"400052218_0","lon":8.730673789978027,"detail":"st. katharinental  8253 diessenhofen 4545 diessenhofen ch tg","rank":7,"geom_st_box2d":"BOX(696995.991971513 283168.995956128,696995.991971513 283168.995956128)","lat":47.691951751708984,"num":0,"y":696996.0,"x":283169.0,"label":"St. Katharinental  &lt;b&gt;8253 Diessenhofen&lt;/b&gt;"}},{"id":2041701,"weight":4,"attrs":{"origin":"address","geom_quadindex":"012232011323330300031","zoomlevel":10,"featureId":"400052212_0","lon":8.73058032989502,"detail":"st. katharinental  8253 diessenhofen 4545 diessenhofen ch tg","rank":7,"geom_st_box2d":"BOX(696988.991900587 283167.995893756,696988.991900587 283167.995893756)","lat":47.69194412231445,"num":0,"y":696989.0,"x":283168.0,"label":"St. Katharinental  &lt;b&gt;8253 Diessenhofen&lt;/b&gt;"}},{"id":2041702,"weight":4,"attrs":{"origin":"address","geom_quadindex":"012232102000130132232","zoomlevel":10,"featureId":"400052266_0","lon":8.740010261535645,"detail":"st. katharinental  8253 diessenhofen 4545 diessenhofen ch tg","rank":7,"geom_st_box2d":"BOX(697698.992728146 283051.994161073,697698.992728146 283051.994161073)","lat":47.6907958984375,"num":0,"y":697699.0,"x":283052.0,"label":"St. Katharinental  &lt;b&gt;8253 Diessenhofen&lt;/b&gt;"}},{"id":2041703,"weight":4,"attrs":{"origin":"address","geom_quadindex":"012232011333330303210","zoomlevel":10,"featureId":"653757_0","lon":8.736865043640137,"detail":"st. katharinental  8253 diessenhofen 4545 diessenhofen ch tg","rank":7,"geom_st_box2d":"BOX(697460.994795711 283162.990433457,697460.994795711 283162.990433457)","lat":47.691829681396484,"num":0,"y":697461.0,"x":283163.0,"label":"St. Katharinental  &lt;b&gt;8253 Diessenhofen&lt;/b&gt;"}},{"id":2041704,"weight":4,"attrs":{"origin":"address","geom_quadindex":"012232011333323211322","zoomlevel":10,"featureId":"653748_0","lon":8.736379623413086,"detail":"st. katharinental  8253 diessenhofen 4545 diessenhofen ch tg","rank":7,"geom_st_box2d":"BOX(697424.994004639 283135.990227448,697424.994004639 283135.990227448)","lat":47.69158935546875,"num":0,"y":697425.0,"x":283136.0,"label":"St. Katharinental  &lt;b&gt;8253 Diessenhofen&lt;/b&gt;"}},{"id":2041705,"weight":4,"attrs":{"origin":"address","geom_quadindex":"012232011323330233220","zoomlevel":10,"featureId":"400052211_0","lon":8.730510711669922,"detail":"st. katharinental  8253 diessenhofen 4545 diessenhofen ch tg","rank":7,"geom_st_box2d":"BOX(696983.992198351 283154.995811002,696983.992198351 283154.995811002)","lat":47.69182586669922,"num":0,"y":696984.0,"x":283155.0,"label":"St. Katharinental  &lt;b&gt;8253 Diessenhofen&lt;/b&gt;"}},{"id":2041706,"weight":4,"attrs":{"origin":"address","geom_quadindex":"012232011332213201100","zoomlevel":10,"featureId":"400052265_0","lon":8.73239803314209,"detail":"st. katharinental  8253 diessenhofen 4545 diessenhofen ch tg","rank":7,"geom_st_box2d":"BOX(697124.9934405 283197.99708914,697124.9934405 283197.99708914)","lat":47.69219207763672,"num":0,"y":697125.0,"x":283198.0,"label":"St. Katharinental  &lt;b&gt;8253 Diessenhofen&lt;/b&gt;"}},{"id":2041707,"weight":4,"attrs":{"origin":"address","geom_quadindex":"012232011333320012031","zoomlevel":10,"featureId":"3174588_0","lon":8.735949516296387,"detail":"st. katharinental  8253 diessenhofen 4545 diessenhofen ch tg","rank":7,"geom_st_box2d":"BOX(697391.992410915 283178.989653373,697391.992410915 283178.989653373)","lat":47.69198226928711,"num":0,"y":697392.0,"x":283179.0,"label":"St. Katharinental  &lt;b&gt;8253 Diessenhofen&lt;/b&gt;"}},{"id":2041708,"weight":4,"attrs":{"origin":"address","geom_quadindex":"012232011333213221011","zoomlevel":10,"featureId":"3174574_0","lon":8.73550796508789,"detail":"st. katharinental 3 8253 diessenhofen 4545 diessenhofen ch tg","rank":7,"geom_st_box2d":"BOX(697358.612176637 283190.538277061,697358.612176637 283190.538277061)","lat":47.69209289550781,"num":3,"y":697358.625,"x":283190.53125,"label":"St. Katharinental 3 &lt;b&gt;8253 Diessenhofen&lt;/b&gt;"}},{"id":2041709,"weight":4,"attrs":{"origin":"address","geom_quadindex":"012232013111010003132","zoomlevel":10,"featureId":"3174576_0","lon":8.73512077331543,"detail":"st. katharinental 5 8253 diessenhofen 4545 diessenhofen ch tg","rank":7,"geom_st_box2d":"BOX(697330.759366783 283119.675286938,697330.759366783 283119.675286938)","lat":47.69145965576172,"num":5,"y":697330.75,"x":283119.6875,"label":"St. Katharinental 5 &lt;b&gt;8253 Diessenhofen&lt;/b&gt;"}},{"id":2041710,"weight":4,"attrs":{"origin":"address","geom_quadindex":"012232011333231322023","zoomlevel":10,"featureId":"3174575_0","lon":8.735635757446289,"detail":"st. katharinental 7 8253 diessenhofen 4545 diessenhofen ch tg","rank":7,"geom_st_box2d":"BOX(697368.79599528 283156.137534523,697368.79599528 283156.137534523)","lat":47.69178009033203,"num":7,"y":697368.8125,"x":283156.125,"label":"St. Katharinental 7 &lt;b&gt;8253 Diessenhofen&lt;/b&gt;"}},{"id":2041711,"weight":4,"attrs":{"origin":"address","geom_quadindex":"012232013111210020201","zoomlevel":10,"featureId":"3174579_0","lon":8.735013961791992,"detail":"st. katharinental 8 8253 diessenhofen 4545 diessenhofen ch tg","rank":7,"geom_st_box2d":"BOX(697324.71508581 282998.277665054,697324.71508581 282998.277665054)","lat":47.69036865234375,"num":8,"y":697324.6875,"x":282998.28125,"label":"St. Katharinental 8 &lt;b&gt;8253 Diessenhofen&lt;/b&gt;"}},{"id":2041712,"weight":4,"attrs":{"origin":"address","geom_quadindex":"012232013111011320311","zoomlevel":10,"featureId":"3174582_0","lon":8.735662460327148,"detail":"st. katharinental 11 8253 diessenhofen 4545 diessenhofen ch tg","rank":7,"geom_st_box2d":"BOX(697371.727872634 283100.7688253,697371.727872634 283100.7688253)","lat":47.691280364990234,"num":11,"y":697371.75,"x":283100.78125,"label":"St. Katharinental 11 &lt;b&gt;8253 Diessenhofen&lt;/b&gt;"}},{"id":2042212,"weight":4,"attrs":{"origin":"address","geom_quadindex":"012232013111211320220","zoomlevel":10,"featureId":"653754_0","lon":8.73559284210205,"detail":"st. katharinental 12 8253 diessenhofen 4545 diessenhofen ch tg","rank":7,"geom_st_box2d":"BOX(697368.454488522 282982.934248004,697368.454488522 282982.934248004)","lat":47.690223693847656,"num":12,"y":697368.4375,"x":282982.9375,"label":"St. Katharinental 12 &lt;b&gt;8253 Diessenhofen&lt;/b&gt;"}},{"id":2042213,"weight":4,"attrs":{"origin":"address","geom_quadindex":"012232013111102013222","zoomlevel":10,"featureId":"3174578_0","lon":8.735958099365234,"detail":"st. katharinental 13 8253 diessenhofen 4545 diessenhofen ch tg","rank":7,"geom_st_box2d":"BOX(697394.111703013 283088.391144375,697394.111703013 283088.391144375)","lat":47.691165924072266,"num":13,"y":697394.125,"x":283088.40625,"label":"St. Katharinental 13 &lt;b&gt;8253 Diessenhofen&lt;/b&gt;"}},{"id":2042214,"weight":4,"attrs":{"origin":"address","geom_quadindex":"012232013111211332303","zoomlevel":10,"featureId":"653755_0","lon":8.73572063446045,"detail":"st. katharinental 14 8253 diessenhofen 4545 diessenhofen ch tg","rank":7,"geom_st_box2d":"BOX(697378.101807458 282979.427333374,697378.101807458 282979.427333374)","lat":47.690189361572266,"num":14,"y":697378.125,"x":282979.4375,"label":"St. Katharinental 14 &lt;b&gt;8253 Diessenhofen&lt;/b&gt;"}},{"id":2042215,"weight":4,"attrs":{"origin":"address","geom_quadindex":"012232013111231010302","zoomlevel":10,"featureId":"653756_0","lon":8.735511779785156,"detail":"st. katharinental 16 8253 diessenhofen 4545 diessenhofen ch tg","rank":7,"geom_st_box2d":"BOX(697362.955021699 282946.511706031,697362.955021699 282946.511706031)","lat":47.68989562988281,"num":16,"y":697362.9375,"x":282946.5,"label":"St. Katharinental 16 &lt;b&gt;8253 Diessenhofen&lt;/b&gt;"}}]}</v>
      </c>
      <c r="M484" s="2" t="str">
        <f t="shared" si="65"/>
        <v>696960.0</v>
      </c>
      <c r="N484" s="2" t="str">
        <f t="shared" si="66"/>
        <v>283155.0</v>
      </c>
      <c r="O484" s="2" t="str">
        <f t="shared" si="67"/>
        <v>8.730191230773926</v>
      </c>
      <c r="P484" s="2" t="str">
        <f t="shared" si="68"/>
        <v>47.691829681396484</v>
      </c>
      <c r="Q484" s="8" t="str">
        <f t="shared" si="69"/>
        <v>Karte</v>
      </c>
      <c r="R484" s="2" t="str">
        <f t="shared" si="70"/>
        <v>uU mehrere Adressen</v>
      </c>
    </row>
    <row r="485" spans="1:18" x14ac:dyDescent="0.2">
      <c r="A485" s="3" t="s">
        <v>1808</v>
      </c>
      <c r="B485" s="3" t="s">
        <v>1809</v>
      </c>
      <c r="C485" s="3" t="s">
        <v>80</v>
      </c>
      <c r="D485" s="3" t="s">
        <v>21</v>
      </c>
      <c r="E485" s="3" t="s">
        <v>1810</v>
      </c>
      <c r="F485" s="3" t="s">
        <v>1811</v>
      </c>
      <c r="G485" s="3" t="s">
        <v>1812</v>
      </c>
      <c r="H485" s="3" t="s">
        <v>84</v>
      </c>
      <c r="I485" s="3" t="s">
        <v>85</v>
      </c>
      <c r="J485" s="3" t="s">
        <v>27</v>
      </c>
      <c r="K485" s="1" t="str">
        <f t="shared" si="63"/>
        <v>Birmensdorferstrasse 497 Zürich</v>
      </c>
      <c r="L485" s="2" t="str">
        <f t="shared" si="64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485" s="2" t="str">
        <f t="shared" si="65"/>
        <v>679986.8125</v>
      </c>
      <c r="N485" s="2" t="str">
        <f t="shared" si="66"/>
        <v>246664.828125</v>
      </c>
      <c r="O485" s="2" t="str">
        <f t="shared" si="67"/>
        <v>8.497568130493164</v>
      </c>
      <c r="P485" s="2" t="str">
        <f t="shared" si="68"/>
        <v>47.365970611572266</v>
      </c>
      <c r="Q485" s="8" t="str">
        <f t="shared" si="69"/>
        <v>Karte</v>
      </c>
      <c r="R485" s="2" t="str">
        <f t="shared" si="70"/>
        <v>uU mehrere Adressen</v>
      </c>
    </row>
    <row r="486" spans="1:18" x14ac:dyDescent="0.2">
      <c r="A486" s="3" t="s">
        <v>1813</v>
      </c>
      <c r="B486" s="3" t="s">
        <v>112</v>
      </c>
      <c r="C486" s="3" t="s">
        <v>292</v>
      </c>
      <c r="D486" s="3" t="s">
        <v>21</v>
      </c>
      <c r="E486" s="3" t="s">
        <v>113</v>
      </c>
      <c r="F486" s="3" t="s">
        <v>114</v>
      </c>
      <c r="G486" s="3" t="s">
        <v>115</v>
      </c>
      <c r="H486" s="3" t="s">
        <v>84</v>
      </c>
      <c r="I486" s="3" t="s">
        <v>85</v>
      </c>
      <c r="J486" s="3" t="s">
        <v>27</v>
      </c>
      <c r="K486" s="1" t="str">
        <f t="shared" si="63"/>
        <v>Tièchestrasse 99 Zürich</v>
      </c>
      <c r="L486" s="2" t="str">
        <f t="shared" si="64"/>
        <v>{"results":[{"id":247435,"weight":4,"attrs":{"origin":"address","geom_quadindex":"030003031122233101122","zoomlevel":10,"featureId":"166247_0","lon":8.520533561706543,"detail":"tiechestrasse 99 8037 zuerich 261 zuerich ch zh","rank":7,"geom_st_box2d":"BOX(681670.97553578 250340.420656584,681670.97553578 250340.420656584)","lat":47.39881896972656,"num":99,"y":681671.0,"x":250340.421875,"label":"Ti\u00e8chestrasse 99 &lt;b&gt;8037 Z\u00fcrich&lt;/b&gt;"}},{"id":247436,"weight":2,"attrs":{"origin":"address","geom_quadindex":"030003031122223332221","zoomlevel":10,"featureId":"302062697_0","lon":8.519783020019531,"detail":"tiechestrasse 99a 8037 zuerich 261 zuerich ch zh","rank":7,"geom_st_box2d":"BOX(681614.679425435 250313.367440731,681614.679425435 250313.367440731)","lat":47.398582458496094,"num":99,"y":681614.6875,"x":250313.375,"label":"Ti\u00e8chestrasse 99a &lt;b&gt;8037 Z\u00fcrich&lt;/b&gt;"}}]}</v>
      </c>
      <c r="M486" s="2" t="str">
        <f t="shared" si="65"/>
        <v>681671.0</v>
      </c>
      <c r="N486" s="2" t="str">
        <f t="shared" si="66"/>
        <v>250340.421875</v>
      </c>
      <c r="O486" s="2" t="str">
        <f t="shared" si="67"/>
        <v>8.520533561706543</v>
      </c>
      <c r="P486" s="2" t="str">
        <f t="shared" si="68"/>
        <v>47.39881896972656</v>
      </c>
      <c r="Q486" s="8" t="str">
        <f t="shared" si="69"/>
        <v>Karte</v>
      </c>
      <c r="R486" s="2" t="str">
        <f t="shared" si="70"/>
        <v>uU mehrere Adressen</v>
      </c>
    </row>
    <row r="487" spans="1:18" x14ac:dyDescent="0.2">
      <c r="A487" s="3" t="s">
        <v>1814</v>
      </c>
      <c r="B487" s="3" t="s">
        <v>1815</v>
      </c>
      <c r="C487" s="3" t="s">
        <v>20</v>
      </c>
      <c r="D487" s="3" t="s">
        <v>21</v>
      </c>
      <c r="E487" s="3" t="s">
        <v>1816</v>
      </c>
      <c r="F487" s="3" t="s">
        <v>266</v>
      </c>
      <c r="G487" s="3" t="s">
        <v>1817</v>
      </c>
      <c r="H487" s="3" t="s">
        <v>1818</v>
      </c>
      <c r="I487" s="3" t="s">
        <v>85</v>
      </c>
      <c r="J487" s="3" t="s">
        <v>27</v>
      </c>
      <c r="K487" s="1" t="str">
        <f t="shared" si="63"/>
        <v>Bahnstrasse 24 Schwerzenbach</v>
      </c>
      <c r="L487" s="2" t="str">
        <f t="shared" si="64"/>
        <v>{"results":[{"id":317442,"weight":4,"attrs":{"origin":"address","geom_quadindex":"030012023000232303131","zoomlevel":10,"featureId":"2311079_0","lon":8.656502723693848,"detail":"bahnstrasse 24 8603 schwerzenbach 197 schwerzenbach ch zh","rank":7,"geom_st_box2d":"BOX(691955.162161585 249150.491447079,691955.162161585 249150.491447079)","lat":47.38676452636719,"num":24,"y":691955.1875,"x":249150.484375,"label":"Bahnstrasse 24 &lt;b&gt;8603 Schwerzenbach&lt;/b&gt;"}},{"id":317443,"weight":2,"attrs":{"origin":"address","geom_quadindex":"030012023000223102321","zoomlevel":10,"featureId":"201007768_0","lon":8.656058311462402,"detail":"bahnstrasse 24a 8603 schwerzenbach 197 schwerzenbach ch zh","rank":7,"geom_st_box2d":"BOX(691921.451363574 249163.412959533,691921.451363574 249163.412959533)","lat":47.38688278198242,"num":24,"y":691921.4375,"x":249163.40625,"label":"Bahnstrasse 24a &lt;b&gt;8603 Schwerzenbach&lt;/b&gt;"}}]}</v>
      </c>
      <c r="M487" s="2" t="str">
        <f t="shared" si="65"/>
        <v>691955.1875</v>
      </c>
      <c r="N487" s="2" t="str">
        <f t="shared" si="66"/>
        <v>249150.484375</v>
      </c>
      <c r="O487" s="2" t="str">
        <f t="shared" si="67"/>
        <v>8.656502723693848</v>
      </c>
      <c r="P487" s="2" t="str">
        <f t="shared" si="68"/>
        <v>47.38676452636719</v>
      </c>
      <c r="Q487" s="8" t="str">
        <f t="shared" si="69"/>
        <v>Karte</v>
      </c>
      <c r="R487" s="2" t="str">
        <f t="shared" si="70"/>
        <v>uU mehrere Adressen</v>
      </c>
    </row>
    <row r="488" spans="1:18" x14ac:dyDescent="0.2">
      <c r="A488" s="3" t="s">
        <v>1819</v>
      </c>
      <c r="B488" s="3" t="s">
        <v>1820</v>
      </c>
      <c r="C488" s="3" t="s">
        <v>40</v>
      </c>
      <c r="D488" s="3" t="s">
        <v>21</v>
      </c>
      <c r="E488" s="3" t="s">
        <v>1821</v>
      </c>
      <c r="F488" s="3" t="s">
        <v>279</v>
      </c>
      <c r="G488" s="3" t="s">
        <v>415</v>
      </c>
      <c r="H488" s="3" t="s">
        <v>84</v>
      </c>
      <c r="I488" s="3" t="s">
        <v>85</v>
      </c>
      <c r="J488" s="3" t="s">
        <v>27</v>
      </c>
      <c r="K488" s="1" t="str">
        <f t="shared" si="63"/>
        <v>Spiegelhofstrasse 45 Zürich</v>
      </c>
      <c r="L488" s="2" t="str">
        <f t="shared" si="64"/>
        <v>{"results":[{"id":227147,"weight":4,"attrs":{"origin":"address","geom_quadindex":"030003123223020220220","zoomlevel":10,"featureId":"302020224_0","lon":8.558945655822754,"detail":"spiegelhofstrasse 45 8032 zuerich 261 zuerich ch zh","rank":7,"geom_st_box2d":"BOX(684609.49462545 247650.709733995,684609.49462545 247650.709733995)","lat":47.37425994873047,"num":45,"y":684609.5,"x":247650.703125,"label":"Spiegelhofstrasse 45 &lt;b&gt;8032 Z\u00fcrich&lt;/b&gt;"}}]}</v>
      </c>
      <c r="M488" s="2" t="str">
        <f t="shared" si="65"/>
        <v>684609.5</v>
      </c>
      <c r="N488" s="2" t="str">
        <f t="shared" si="66"/>
        <v>247650.703125</v>
      </c>
      <c r="O488" s="2" t="str">
        <f t="shared" si="67"/>
        <v>8.558945655822754</v>
      </c>
      <c r="P488" s="2" t="str">
        <f t="shared" si="68"/>
        <v>47.37425994873047</v>
      </c>
      <c r="Q488" s="8" t="str">
        <f t="shared" si="69"/>
        <v>Karte</v>
      </c>
      <c r="R488" s="2" t="str">
        <f t="shared" si="70"/>
        <v/>
      </c>
    </row>
    <row r="489" spans="1:18" x14ac:dyDescent="0.2">
      <c r="A489" s="3" t="s">
        <v>1822</v>
      </c>
      <c r="B489" s="3" t="s">
        <v>1823</v>
      </c>
      <c r="C489" s="3" t="s">
        <v>1824</v>
      </c>
      <c r="D489" s="3" t="s">
        <v>21</v>
      </c>
      <c r="E489" s="3" t="s">
        <v>1455</v>
      </c>
      <c r="F489" s="3" t="s">
        <v>1048</v>
      </c>
      <c r="G489" s="3" t="s">
        <v>1825</v>
      </c>
      <c r="H489" s="3" t="s">
        <v>1826</v>
      </c>
      <c r="I489" s="3" t="s">
        <v>130</v>
      </c>
      <c r="J489" s="3" t="s">
        <v>27</v>
      </c>
      <c r="K489" s="1" t="str">
        <f t="shared" si="63"/>
        <v>Seestrasse 101 Berlingen</v>
      </c>
      <c r="L489" s="2" t="str">
        <f t="shared" si="64"/>
        <v>{"results":[{"id":202275,"weight":4,"attrs":{"origin":"address","geom_quadindex":"012233113230102103322","zoomlevel":10,"featureId":"675073_0","lon":9.019726753234863,"detail":"seestrasse 101 8267 berlingen 4801 berlingen ch tg","rank":7,"geom_st_box2d":"BOX(718731.263329482 281682.144603572,718731.263329482 281682.144603572)","lat":47.67500305175781,"num":101,"y":718731.25,"x":281682.15625,"label":"Seestrasse 101 &lt;b&gt;8267 Berlingen&lt;/b&gt;"}}]}</v>
      </c>
      <c r="M489" s="2" t="str">
        <f t="shared" si="65"/>
        <v>718731.25</v>
      </c>
      <c r="N489" s="2" t="str">
        <f t="shared" si="66"/>
        <v>281682.15625</v>
      </c>
      <c r="O489" s="2" t="str">
        <f t="shared" si="67"/>
        <v>9.019726753234863</v>
      </c>
      <c r="P489" s="2" t="str">
        <f t="shared" si="68"/>
        <v>47.67500305175781</v>
      </c>
      <c r="Q489" s="8" t="str">
        <f t="shared" si="69"/>
        <v>Karte</v>
      </c>
      <c r="R489" s="2" t="str">
        <f t="shared" si="70"/>
        <v/>
      </c>
    </row>
    <row r="490" spans="1:18" x14ac:dyDescent="0.2">
      <c r="A490" s="3" t="s">
        <v>1827</v>
      </c>
      <c r="B490" s="3" t="s">
        <v>1828</v>
      </c>
      <c r="C490" s="3" t="s">
        <v>20</v>
      </c>
      <c r="D490" s="3" t="s">
        <v>21</v>
      </c>
      <c r="E490" s="3" t="s">
        <v>1829</v>
      </c>
      <c r="F490" s="3" t="s">
        <v>1830</v>
      </c>
      <c r="G490" s="3" t="s">
        <v>1831</v>
      </c>
      <c r="H490" s="3" t="s">
        <v>1832</v>
      </c>
      <c r="I490" s="3" t="s">
        <v>26</v>
      </c>
      <c r="J490" s="3" t="s">
        <v>27</v>
      </c>
      <c r="K490" s="1" t="str">
        <f t="shared" si="63"/>
        <v>Bolligenstrasse 111 Ostermundigen</v>
      </c>
      <c r="L490" s="2" t="str">
        <f t="shared" si="64"/>
        <v>{"results":[{"id":1195294,"weight":3,"attrs":{"origin":"address","geom_quadindex":"021300201123323002200","zoomlevel":10,"featureId":"1238808_0","lon":7.480596542358398,"detail":"bolligenstrasse 111 3072 ostermundigen 351 bern ch be","rank":7,"geom_st_box2d":"BOX(603193.653124314 201586.105628527,603193.653124314 201586.105628527)","lat":46.9653434753418,"num":111,"y":603193.625,"x":201586.109375,"label":"Bolligenstrasse 111 &lt;b&gt;3072 Ostermundigen&lt;/b&gt;"}}]}</v>
      </c>
      <c r="M490" s="2" t="str">
        <f t="shared" si="65"/>
        <v>603193.625</v>
      </c>
      <c r="N490" s="2" t="str">
        <f t="shared" si="66"/>
        <v>201586.109375</v>
      </c>
      <c r="O490" s="2" t="str">
        <f t="shared" si="67"/>
        <v>7.480596542358398</v>
      </c>
      <c r="P490" s="2" t="str">
        <f t="shared" si="68"/>
        <v>46.9653434753418</v>
      </c>
      <c r="Q490" s="8" t="str">
        <f t="shared" si="69"/>
        <v>Karte</v>
      </c>
      <c r="R490" s="2" t="str">
        <f t="shared" si="70"/>
        <v/>
      </c>
    </row>
    <row r="491" spans="1:18" x14ac:dyDescent="0.2">
      <c r="A491" s="3" t="s">
        <v>1833</v>
      </c>
      <c r="B491" s="3" t="s">
        <v>1828</v>
      </c>
      <c r="C491" s="3" t="s">
        <v>292</v>
      </c>
      <c r="D491" s="3" t="s">
        <v>21</v>
      </c>
      <c r="E491" s="3" t="s">
        <v>1829</v>
      </c>
      <c r="F491" s="3" t="s">
        <v>1830</v>
      </c>
      <c r="G491" s="3" t="s">
        <v>1831</v>
      </c>
      <c r="H491" s="3" t="s">
        <v>1832</v>
      </c>
      <c r="I491" s="3" t="s">
        <v>26</v>
      </c>
      <c r="J491" s="3" t="s">
        <v>27</v>
      </c>
      <c r="K491" s="1" t="str">
        <f t="shared" si="63"/>
        <v>Bolligenstrasse 111 Ostermundigen</v>
      </c>
      <c r="L491" s="2" t="str">
        <f t="shared" si="64"/>
        <v>{"results":[{"id":1195294,"weight":3,"attrs":{"origin":"address","geom_quadindex":"021300201123323002200","zoomlevel":10,"featureId":"1238808_0","lon":7.480596542358398,"detail":"bolligenstrasse 111 3072 ostermundigen 351 bern ch be","rank":7,"geom_st_box2d":"BOX(603193.653124314 201586.105628527,603193.653124314 201586.105628527)","lat":46.9653434753418,"num":111,"y":603193.625,"x":201586.109375,"label":"Bolligenstrasse 111 &lt;b&gt;3072 Ostermundigen&lt;/b&gt;"}}]}</v>
      </c>
      <c r="M491" s="2" t="str">
        <f t="shared" si="65"/>
        <v>603193.625</v>
      </c>
      <c r="N491" s="2" t="str">
        <f t="shared" si="66"/>
        <v>201586.109375</v>
      </c>
      <c r="O491" s="2" t="str">
        <f t="shared" si="67"/>
        <v>7.480596542358398</v>
      </c>
      <c r="P491" s="2" t="str">
        <f t="shared" si="68"/>
        <v>46.9653434753418</v>
      </c>
      <c r="Q491" s="8" t="str">
        <f t="shared" si="69"/>
        <v>Karte</v>
      </c>
      <c r="R491" s="2" t="str">
        <f t="shared" si="70"/>
        <v/>
      </c>
    </row>
    <row r="492" spans="1:18" x14ac:dyDescent="0.2">
      <c r="A492" s="3" t="s">
        <v>1834</v>
      </c>
      <c r="B492" s="3" t="s">
        <v>1835</v>
      </c>
      <c r="C492" s="3" t="s">
        <v>1836</v>
      </c>
      <c r="D492" s="3" t="s">
        <v>21</v>
      </c>
      <c r="E492" s="3" t="s">
        <v>1837</v>
      </c>
      <c r="F492" s="3" t="s">
        <v>236</v>
      </c>
      <c r="G492" s="3" t="s">
        <v>602</v>
      </c>
      <c r="H492" s="3" t="s">
        <v>84</v>
      </c>
      <c r="I492" s="3" t="s">
        <v>85</v>
      </c>
      <c r="J492" s="3" t="s">
        <v>27</v>
      </c>
      <c r="K492" s="1" t="str">
        <f t="shared" si="63"/>
        <v>Frauenklinikstrasse 10 Zürich</v>
      </c>
      <c r="L492" s="2" t="str">
        <f t="shared" si="64"/>
        <v>{"results":[{"id":2238085,"weight":4,"attrs":{"origin":"address","geom_quadindex":"030003122312033002222","zoomlevel":10,"featureId":"2368754_0","lon":8.550888061523438,"detail":"frauenklinikstrasse 10 8006 zuerich 261 zuerich ch zh","rank":7,"geom_st_box2d":"BOX(683994.34876753 248108.229578581,683994.34876753 248108.229578581)","lat":47.37845230102539,"num":10,"y":683994.375,"x":248108.234375,"label":"Frauenklinikstrasse 10 &lt;b&gt;8006 Z\u00fcrich&lt;/b&gt;"}}]}</v>
      </c>
      <c r="M492" s="2" t="str">
        <f t="shared" si="65"/>
        <v>683994.375</v>
      </c>
      <c r="N492" s="2" t="str">
        <f t="shared" si="66"/>
        <v>248108.234375</v>
      </c>
      <c r="O492" s="2" t="str">
        <f t="shared" si="67"/>
        <v>8.550888061523438</v>
      </c>
      <c r="P492" s="2" t="str">
        <f t="shared" si="68"/>
        <v>47.37845230102539</v>
      </c>
      <c r="Q492" s="8" t="str">
        <f t="shared" si="69"/>
        <v>Karte</v>
      </c>
      <c r="R492" s="2" t="str">
        <f t="shared" si="70"/>
        <v/>
      </c>
    </row>
    <row r="493" spans="1:18" x14ac:dyDescent="0.2">
      <c r="A493" s="3" t="s">
        <v>1838</v>
      </c>
      <c r="B493" s="3" t="s">
        <v>1233</v>
      </c>
      <c r="C493" s="3" t="s">
        <v>1839</v>
      </c>
      <c r="D493" s="3" t="s">
        <v>21</v>
      </c>
      <c r="E493" s="3" t="s">
        <v>1840</v>
      </c>
      <c r="F493" s="3" t="s">
        <v>841</v>
      </c>
      <c r="G493" s="3" t="s">
        <v>710</v>
      </c>
      <c r="H493" s="3" t="s">
        <v>76</v>
      </c>
      <c r="I493" s="3" t="s">
        <v>77</v>
      </c>
      <c r="J493" s="3" t="s">
        <v>27</v>
      </c>
      <c r="K493" s="1" t="str">
        <f t="shared" si="63"/>
        <v>Mittlere Strasse 91 Basel</v>
      </c>
      <c r="L493" s="2" t="str">
        <f t="shared" si="64"/>
        <v>{"results":[{"id":493366,"weight":5,"attrs":{"origin":"address","geom_quadindex":"021100103100032200110","zoomlevel":10,"featureId":"441345_0","lon":7.576472759246826,"detail":"mittlere strasse 91 4031 basel 2701 basel ch bs","rank":7,"geom_st_box2d":"BOX(610373.985829922 268022.221470929,610373.985829922 268022.221470929)","lat":47.562835693359375,"num":91,"y":610374.0,"x":268022.21875,"label":"Mittlere Strasse 91 &lt;b&gt;4031 Basel&lt;/b&gt;"}},{"id":493638,"weight":5,"attrs":{"origin":"address","geom_quadindex":"021100103100221123113","zoomlevel":10,"featureId":"243053213_0","lon":7.576330184936523,"detail":"mittlere strasse 91.1 4031 basel 2701 basel ch bs","rank":7,"geom_st_box2d":"BOX(610363.424910587 267937.457985457,610363.424910587 267937.457985457)","lat":47.56207275390625,"num":911,"y":610363.4375,"x":267937.46875,"label":"Mittlere Strasse 91.1 &lt;b&gt;4031 Basel&lt;/b&gt;"}}]}</v>
      </c>
      <c r="M493" s="2" t="str">
        <f t="shared" si="65"/>
        <v>610374.0</v>
      </c>
      <c r="N493" s="2" t="str">
        <f t="shared" si="66"/>
        <v>268022.21875</v>
      </c>
      <c r="O493" s="2" t="str">
        <f t="shared" si="67"/>
        <v>7.576472759246826</v>
      </c>
      <c r="P493" s="2" t="str">
        <f t="shared" si="68"/>
        <v>47.562835693359375</v>
      </c>
      <c r="Q493" s="8" t="str">
        <f t="shared" si="69"/>
        <v>Karte</v>
      </c>
      <c r="R493" s="2" t="str">
        <f t="shared" si="70"/>
        <v>uU mehrere Adressen</v>
      </c>
    </row>
    <row r="494" spans="1:18" x14ac:dyDescent="0.2">
      <c r="A494" s="3" t="s">
        <v>1841</v>
      </c>
      <c r="B494" s="3" t="s">
        <v>1842</v>
      </c>
      <c r="C494" s="3" t="s">
        <v>20</v>
      </c>
      <c r="D494" s="3" t="s">
        <v>21</v>
      </c>
      <c r="E494" s="3" t="s">
        <v>133</v>
      </c>
      <c r="F494" s="3" t="s">
        <v>1346</v>
      </c>
      <c r="G494" s="3" t="s">
        <v>134</v>
      </c>
      <c r="H494" s="3" t="s">
        <v>135</v>
      </c>
      <c r="I494" s="3" t="s">
        <v>26</v>
      </c>
      <c r="J494" s="3" t="s">
        <v>27</v>
      </c>
      <c r="K494" s="1" t="str">
        <f t="shared" si="63"/>
        <v>Freiburgstrasse 23 Bern</v>
      </c>
      <c r="L494" s="2" t="str">
        <f t="shared" si="64"/>
        <v>{"fuzzy":"true","results":[]}</v>
      </c>
      <c r="M494" s="2" t="str">
        <f t="shared" si="65"/>
        <v>Adresse nicht eindeutig</v>
      </c>
      <c r="N494" s="2" t="str">
        <f t="shared" si="66"/>
        <v xml:space="preserve"> </v>
      </c>
      <c r="O494" s="2" t="str">
        <f t="shared" si="67"/>
        <v xml:space="preserve"> </v>
      </c>
      <c r="P494" s="2" t="str">
        <f t="shared" si="68"/>
        <v xml:space="preserve"> </v>
      </c>
      <c r="Q494" s="8" t="str">
        <f t="shared" si="69"/>
        <v xml:space="preserve"> </v>
      </c>
      <c r="R494" s="2" t="str">
        <f t="shared" si="70"/>
        <v/>
      </c>
    </row>
    <row r="495" spans="1:18" x14ac:dyDescent="0.2">
      <c r="A495" s="3" t="s">
        <v>1843</v>
      </c>
      <c r="B495" s="3" t="s">
        <v>707</v>
      </c>
      <c r="C495" s="3" t="s">
        <v>80</v>
      </c>
      <c r="D495" s="3" t="s">
        <v>21</v>
      </c>
      <c r="E495" s="3" t="s">
        <v>59</v>
      </c>
      <c r="F495" s="3" t="s">
        <v>709</v>
      </c>
      <c r="G495" s="3" t="s">
        <v>710</v>
      </c>
      <c r="H495" s="3" t="s">
        <v>76</v>
      </c>
      <c r="I495" s="3" t="s">
        <v>77</v>
      </c>
      <c r="J495" s="3" t="s">
        <v>27</v>
      </c>
      <c r="K495" s="1" t="str">
        <f t="shared" si="63"/>
        <v>Spitalstrasse 33 Basel</v>
      </c>
      <c r="L495" s="2" t="str">
        <f t="shared" si="64"/>
        <v>{"results":[{"id":539485,"weight":4,"attrs":{"origin":"address","geom_quadindex":"021100101323333333122","zoomlevel":10,"featureId":"243053347_0","lon":7.5818634033203125,"detail":"spitalstrasse 33 4031 basel 2701 basel ch bs","rank":7,"geom_st_box2d":"BOX(610779.508199577 268126.849820286,610779.508199577 268126.849820286)","lat":47.56377029418945,"num":33,"y":610779.5,"x":268126.84375,"label":"Spitalstrasse 33 &lt;b&gt;4031 Basel&lt;/b&gt;"}}]}</v>
      </c>
      <c r="M495" s="2" t="str">
        <f t="shared" si="65"/>
        <v>610779.5</v>
      </c>
      <c r="N495" s="2" t="str">
        <f t="shared" si="66"/>
        <v>268126.84375</v>
      </c>
      <c r="O495" s="2" t="str">
        <f t="shared" si="67"/>
        <v>7.5818634033203125</v>
      </c>
      <c r="P495" s="2" t="str">
        <f t="shared" si="68"/>
        <v>47.56377029418945</v>
      </c>
      <c r="Q495" s="8" t="str">
        <f t="shared" si="69"/>
        <v>Karte</v>
      </c>
      <c r="R495" s="2" t="str">
        <f t="shared" si="70"/>
        <v/>
      </c>
    </row>
    <row r="496" spans="1:18" x14ac:dyDescent="0.2">
      <c r="A496" s="3" t="s">
        <v>1844</v>
      </c>
      <c r="B496" s="3" t="s">
        <v>707</v>
      </c>
      <c r="C496" s="3" t="s">
        <v>292</v>
      </c>
      <c r="D496" s="3" t="s">
        <v>21</v>
      </c>
      <c r="E496" s="3" t="s">
        <v>59</v>
      </c>
      <c r="F496" s="3" t="s">
        <v>709</v>
      </c>
      <c r="G496" s="3" t="s">
        <v>710</v>
      </c>
      <c r="H496" s="3" t="s">
        <v>76</v>
      </c>
      <c r="I496" s="3" t="s">
        <v>77</v>
      </c>
      <c r="J496" s="3" t="s">
        <v>27</v>
      </c>
      <c r="K496" s="1" t="str">
        <f t="shared" si="63"/>
        <v>Spitalstrasse 33 Basel</v>
      </c>
      <c r="L496" s="2" t="str">
        <f t="shared" si="64"/>
        <v>{"results":[{"id":539485,"weight":4,"attrs":{"origin":"address","geom_quadindex":"021100101323333333122","zoomlevel":10,"featureId":"243053347_0","lon":7.5818634033203125,"detail":"spitalstrasse 33 4031 basel 2701 basel ch bs","rank":7,"geom_st_box2d":"BOX(610779.508199577 268126.849820286,610779.508199577 268126.849820286)","lat":47.56377029418945,"num":33,"y":610779.5,"x":268126.84375,"label":"Spitalstrasse 33 &lt;b&gt;4031 Basel&lt;/b&gt;"}}]}</v>
      </c>
      <c r="M496" s="2" t="str">
        <f t="shared" si="65"/>
        <v>610779.5</v>
      </c>
      <c r="N496" s="2" t="str">
        <f t="shared" si="66"/>
        <v>268126.84375</v>
      </c>
      <c r="O496" s="2" t="str">
        <f t="shared" si="67"/>
        <v>7.5818634033203125</v>
      </c>
      <c r="P496" s="2" t="str">
        <f t="shared" si="68"/>
        <v>47.56377029418945</v>
      </c>
      <c r="Q496" s="8" t="str">
        <f t="shared" si="69"/>
        <v>Karte</v>
      </c>
      <c r="R496" s="2" t="str">
        <f t="shared" si="70"/>
        <v/>
      </c>
    </row>
    <row r="497" spans="1:18" x14ac:dyDescent="0.2">
      <c r="A497" s="3" t="s">
        <v>1845</v>
      </c>
      <c r="B497" s="3" t="s">
        <v>1846</v>
      </c>
      <c r="C497" s="3" t="s">
        <v>1847</v>
      </c>
      <c r="D497" s="3" t="s">
        <v>21</v>
      </c>
      <c r="E497" s="3" t="s">
        <v>1837</v>
      </c>
      <c r="F497" s="3" t="s">
        <v>236</v>
      </c>
      <c r="G497" s="3" t="s">
        <v>602</v>
      </c>
      <c r="H497" s="3" t="s">
        <v>84</v>
      </c>
      <c r="I497" s="3" t="s">
        <v>85</v>
      </c>
      <c r="J497" s="3" t="s">
        <v>27</v>
      </c>
      <c r="K497" s="1" t="str">
        <f t="shared" si="63"/>
        <v>Frauenklinikstrasse 10 Zürich</v>
      </c>
      <c r="L497" s="2" t="str">
        <f t="shared" si="64"/>
        <v>{"results":[{"id":2238085,"weight":4,"attrs":{"origin":"address","geom_quadindex":"030003122312033002222","zoomlevel":10,"featureId":"2368754_0","lon":8.550888061523438,"detail":"frauenklinikstrasse 10 8006 zuerich 261 zuerich ch zh","rank":7,"geom_st_box2d":"BOX(683994.34876753 248108.229578581,683994.34876753 248108.229578581)","lat":47.37845230102539,"num":10,"y":683994.375,"x":248108.234375,"label":"Frauenklinikstrasse 10 &lt;b&gt;8006 Z\u00fcrich&lt;/b&gt;"}}]}</v>
      </c>
      <c r="M497" s="2" t="str">
        <f t="shared" si="65"/>
        <v>683994.375</v>
      </c>
      <c r="N497" s="2" t="str">
        <f t="shared" si="66"/>
        <v>248108.234375</v>
      </c>
      <c r="O497" s="2" t="str">
        <f t="shared" si="67"/>
        <v>8.550888061523438</v>
      </c>
      <c r="P497" s="2" t="str">
        <f t="shared" si="68"/>
        <v>47.37845230102539</v>
      </c>
      <c r="Q497" s="8" t="str">
        <f t="shared" si="69"/>
        <v>Karte</v>
      </c>
      <c r="R497" s="2" t="str">
        <f t="shared" si="70"/>
        <v/>
      </c>
    </row>
    <row r="498" spans="1:18" x14ac:dyDescent="0.2">
      <c r="A498" s="3" t="s">
        <v>1848</v>
      </c>
      <c r="B498" s="3" t="s">
        <v>1849</v>
      </c>
      <c r="C498" s="3" t="s">
        <v>1850</v>
      </c>
      <c r="D498" s="3" t="s">
        <v>21</v>
      </c>
      <c r="E498" s="3" t="s">
        <v>601</v>
      </c>
      <c r="F498" s="3" t="s">
        <v>108</v>
      </c>
      <c r="G498" s="3" t="s">
        <v>602</v>
      </c>
      <c r="H498" s="3" t="s">
        <v>84</v>
      </c>
      <c r="I498" s="3" t="s">
        <v>85</v>
      </c>
      <c r="J498" s="3" t="s">
        <v>27</v>
      </c>
      <c r="K498" s="1" t="str">
        <f t="shared" si="63"/>
        <v>Rämistrasse 100 Zürich</v>
      </c>
      <c r="L498" s="2" t="str">
        <f t="shared" si="64"/>
        <v>{"results":[{"id":186398,"weight":4,"attrs":{"origin":"address","geom_quadindex":"030003122321130121211","zoomlevel":10,"featureId":"155061_0","lon":8.54916763305664,"detail":"raemistrasse 100 8006 zuerich 261 zuerich ch zh","rank":7,"geom_st_box2d":"BOX(683867.397958243 247900.999301587,683867.397958243 247900.999301587)","lat":47.37660598754883,"num":100,"y":683867.375,"x":247901.0,"label":"R\u00e4mistrasse 100 &lt;b&gt;8006 Z\u00fcrich&lt;/b&gt;"}}]}</v>
      </c>
      <c r="M498" s="2" t="str">
        <f t="shared" si="65"/>
        <v>683867.375</v>
      </c>
      <c r="N498" s="2" t="str">
        <f t="shared" si="66"/>
        <v>247901.0</v>
      </c>
      <c r="O498" s="2" t="str">
        <f t="shared" si="67"/>
        <v>8.54916763305664</v>
      </c>
      <c r="P498" s="2" t="str">
        <f t="shared" si="68"/>
        <v>47.37660598754883</v>
      </c>
      <c r="Q498" s="8" t="str">
        <f t="shared" si="69"/>
        <v>Karte</v>
      </c>
      <c r="R498" s="2" t="str">
        <f t="shared" si="70"/>
        <v/>
      </c>
    </row>
    <row r="499" spans="1:18" x14ac:dyDescent="0.2">
      <c r="A499" s="3" t="s">
        <v>1851</v>
      </c>
      <c r="B499" s="3" t="s">
        <v>599</v>
      </c>
      <c r="C499" s="3" t="s">
        <v>1852</v>
      </c>
      <c r="D499" s="3" t="s">
        <v>21</v>
      </c>
      <c r="E499" s="3" t="s">
        <v>1853</v>
      </c>
      <c r="F499" s="3" t="s">
        <v>493</v>
      </c>
      <c r="G499" s="3" t="s">
        <v>602</v>
      </c>
      <c r="H499" s="3" t="s">
        <v>84</v>
      </c>
      <c r="I499" s="3" t="s">
        <v>85</v>
      </c>
      <c r="J499" s="3" t="s">
        <v>27</v>
      </c>
      <c r="K499" s="1" t="str">
        <f t="shared" si="63"/>
        <v>Gloriastrasse 31 Zürich</v>
      </c>
      <c r="L499" s="2" t="str">
        <f t="shared" si="64"/>
        <v>{"results":[{"id":20384,"weight":4,"attrs":{"origin":"address","geom_quadindex":"030003122330133103232","zoomlevel":10,"featureId":"155053_0","lon":8.552648544311523,"detail":"gloriastrasse 31 8006 zuerich 261 zuerich ch zh","rank":7,"geom_st_box2d":"BOX(684130.643029929 247873.667948628,684130.643029929 247873.667948628)","lat":47.37632751464844,"num":31,"y":684130.625,"x":247873.671875,"label":"Gloriastrasse 31 &lt;b&gt;8006 Z\u00fcrich&lt;/b&gt;"}}]}</v>
      </c>
      <c r="M499" s="2" t="str">
        <f t="shared" si="65"/>
        <v>684130.625</v>
      </c>
      <c r="N499" s="2" t="str">
        <f t="shared" si="66"/>
        <v>247873.671875</v>
      </c>
      <c r="O499" s="2" t="str">
        <f t="shared" si="67"/>
        <v>8.552648544311523</v>
      </c>
      <c r="P499" s="2" t="str">
        <f t="shared" si="68"/>
        <v>47.37632751464844</v>
      </c>
      <c r="Q499" s="8" t="str">
        <f t="shared" si="69"/>
        <v>Karte</v>
      </c>
      <c r="R499" s="2" t="str">
        <f t="shared" si="70"/>
        <v/>
      </c>
    </row>
    <row r="500" spans="1:18" x14ac:dyDescent="0.2">
      <c r="A500" s="3" t="s">
        <v>1854</v>
      </c>
      <c r="B500" s="3" t="s">
        <v>1846</v>
      </c>
      <c r="C500" s="3" t="s">
        <v>1855</v>
      </c>
      <c r="D500" s="3" t="s">
        <v>21</v>
      </c>
      <c r="E500" s="3" t="s">
        <v>1837</v>
      </c>
      <c r="F500" s="3" t="s">
        <v>236</v>
      </c>
      <c r="G500" s="3" t="s">
        <v>1856</v>
      </c>
      <c r="H500" s="3" t="s">
        <v>84</v>
      </c>
      <c r="I500" s="3" t="s">
        <v>85</v>
      </c>
      <c r="J500" s="3" t="s">
        <v>27</v>
      </c>
      <c r="K500" s="1" t="str">
        <f t="shared" si="63"/>
        <v>Frauenklinikstrasse 10 Zürich</v>
      </c>
      <c r="L500" s="2" t="str">
        <f t="shared" si="64"/>
        <v>{"results":[{"id":2238085,"weight":4,"attrs":{"origin":"address","geom_quadindex":"030003122312033002222","zoomlevel":10,"featureId":"2368754_0","lon":8.550888061523438,"detail":"frauenklinikstrasse 10 8006 zuerich 261 zuerich ch zh","rank":7,"geom_st_box2d":"BOX(683994.34876753 248108.229578581,683994.34876753 248108.229578581)","lat":47.37845230102539,"num":10,"y":683994.375,"x":248108.234375,"label":"Frauenklinikstrasse 10 &lt;b&gt;8006 Z\u00fcrich&lt;/b&gt;"}}]}</v>
      </c>
      <c r="M500" s="2" t="str">
        <f t="shared" si="65"/>
        <v>683994.375</v>
      </c>
      <c r="N500" s="2" t="str">
        <f t="shared" si="66"/>
        <v>248108.234375</v>
      </c>
      <c r="O500" s="2" t="str">
        <f t="shared" si="67"/>
        <v>8.550888061523438</v>
      </c>
      <c r="P500" s="2" t="str">
        <f t="shared" si="68"/>
        <v>47.37845230102539</v>
      </c>
      <c r="Q500" s="8" t="str">
        <f t="shared" si="69"/>
        <v>Karte</v>
      </c>
      <c r="R500" s="2" t="str">
        <f t="shared" si="70"/>
        <v/>
      </c>
    </row>
    <row r="501" spans="1:18" x14ac:dyDescent="0.2">
      <c r="A501" s="3" t="s">
        <v>1857</v>
      </c>
      <c r="B501" s="3" t="s">
        <v>1846</v>
      </c>
      <c r="C501" s="3" t="s">
        <v>1858</v>
      </c>
      <c r="D501" s="3" t="s">
        <v>21</v>
      </c>
      <c r="E501" s="3" t="s">
        <v>1837</v>
      </c>
      <c r="F501" s="3" t="s">
        <v>236</v>
      </c>
      <c r="G501" s="3" t="s">
        <v>602</v>
      </c>
      <c r="H501" s="3" t="s">
        <v>84</v>
      </c>
      <c r="I501" s="3" t="s">
        <v>85</v>
      </c>
      <c r="J501" s="3" t="s">
        <v>27</v>
      </c>
      <c r="K501" s="1" t="str">
        <f t="shared" si="63"/>
        <v>Frauenklinikstrasse 10 Zürich</v>
      </c>
      <c r="L501" s="2" t="str">
        <f t="shared" si="64"/>
        <v>{"results":[{"id":2238085,"weight":4,"attrs":{"origin":"address","geom_quadindex":"030003122312033002222","zoomlevel":10,"featureId":"2368754_0","lon":8.550888061523438,"detail":"frauenklinikstrasse 10 8006 zuerich 261 zuerich ch zh","rank":7,"geom_st_box2d":"BOX(683994.34876753 248108.229578581,683994.34876753 248108.229578581)","lat":47.37845230102539,"num":10,"y":683994.375,"x":248108.234375,"label":"Frauenklinikstrasse 10 &lt;b&gt;8006 Z\u00fcrich&lt;/b&gt;"}}]}</v>
      </c>
      <c r="M501" s="2" t="str">
        <f t="shared" si="65"/>
        <v>683994.375</v>
      </c>
      <c r="N501" s="2" t="str">
        <f t="shared" si="66"/>
        <v>248108.234375</v>
      </c>
      <c r="O501" s="2" t="str">
        <f t="shared" si="67"/>
        <v>8.550888061523438</v>
      </c>
      <c r="P501" s="2" t="str">
        <f t="shared" si="68"/>
        <v>47.37845230102539</v>
      </c>
      <c r="Q501" s="8" t="str">
        <f t="shared" si="69"/>
        <v>Karte</v>
      </c>
      <c r="R501" s="2" t="str">
        <f t="shared" si="70"/>
        <v/>
      </c>
    </row>
    <row r="502" spans="1:18" x14ac:dyDescent="0.2">
      <c r="A502" s="3" t="s">
        <v>1859</v>
      </c>
      <c r="B502" s="3" t="s">
        <v>1846</v>
      </c>
      <c r="C502" s="3" t="s">
        <v>1860</v>
      </c>
      <c r="D502" s="3" t="s">
        <v>21</v>
      </c>
      <c r="E502" s="3" t="s">
        <v>1861</v>
      </c>
      <c r="F502" s="3" t="s">
        <v>789</v>
      </c>
      <c r="G502" s="3" t="s">
        <v>602</v>
      </c>
      <c r="H502" s="3" t="s">
        <v>84</v>
      </c>
      <c r="I502" s="3" t="s">
        <v>85</v>
      </c>
      <c r="J502" s="3" t="s">
        <v>27</v>
      </c>
      <c r="K502" s="1" t="str">
        <f t="shared" si="63"/>
        <v>Culmannstrasse 8 Zürich</v>
      </c>
      <c r="L502" s="2" t="str">
        <f t="shared" si="64"/>
        <v>{"results":[{"id":2202630,"weight":4,"attrs":{"origin":"address","geom_quadindex":"030003122301223131033","zoomlevel":10,"featureId":"302006694_0","lon":8.547390937805176,"detail":"culmannstrasse 8 8006 zuerich 261 zuerich ch zh","rank":7,"geom_st_box2d":"BOX(683728.631677991 248223.630760238,683728.631677991 248223.630760238)","lat":47.37952423095703,"num":8,"y":683728.625,"x":248223.625,"label":"Culmannstrasse 8 &lt;b&gt;8006 Z\u00fcrich&lt;/b&gt;"}},{"id":2202631,"weight":2,"attrs":{"origin":"address","geom_quadindex":"030003122301232102121","zoomlevel":10,"featureId":"302006695_0","lon":8.547640800476074,"detail":"culmannstrasse 8a 8006 zuerich 261 zuerich ch zh","rank":7,"geom_st_box2d":"BOX(683747.472639095 248227.426808007,683747.472639095 248227.426808007)","lat":47.379554748535156,"num":8,"y":683747.5,"x":248227.421875,"label":"Culmannstrasse 8a &lt;b&gt;8006 Z\u00fcrich&lt;/b&gt;"}},{"id":2202628,"weight":1,"attrs":{"origin":"address","geom_quadindex":"030003122301223022202","zoomlevel":10,"featureId":"153700_0","lon":8.547027587890625,"detail":"culmannstrasse 1 8006 zuerich 261 zuerich ch zh","rank":7,"geom_st_box2d":"BOX(683701.214736855 248218.976691286,683701.214736855 248218.976691286)","lat":47.379486083984375,"num":1,"y":683701.1875,"x":248218.984375,"label":"Culmannstrasse 1 &lt;b&gt;8006 Z\u00fcrich&lt;/b&gt;"}},{"id":2202629,"weight":1,"attrs":{"origin":"address","geom_quadindex":"030003122303010011212","zoomlevel":10,"featureId":"302061670_0","lon":8.54757308959961,"detail":"culmannstrasse 4 8006 zuerich 261 zuerich ch zh","rank":7,"geom_st_box2d":"BOX(683742.712643209 248200.676809841,683742.712643209 248200.676809841)","lat":47.37931823730469,"num":4,"y":683742.6875,"x":248200.671875,"label":"Culmannstrasse 4 &lt;b&gt;8006 Z\u00fcrich&lt;/b&gt;"}},{"id":2202632,"weight":1,"attrs":{"origin":"address","geom_quadindex":"030003122301230200023","zoomlevel":10,"featureId":"153749_0","lon":8.5474271774292,"detail":"culmannstrasse 10 8006 zuerich 261 zuerich ch zh","rank":7,"geom_st_box2d":"BOX(683731.041675133 248245.36075363,683731.041675133 248245.36075363)","lat":47.37971878051758,"num":10,"y":683731.0625,"x":248245.359375,"label":"Culmannstrasse 10 &lt;b&gt;8006 Z\u00fcrich&lt;/b&gt;"}},{"id":2202633,"weight":1,"attrs":{"origin":"address","geom_quadindex":"030003122301230020012","zoomlevel":10,"featureId":"153750_0","lon":8.547438621520996,"detail":"culmannstrasse 12 8006 zuerich 261 zuerich ch zh","rank":7,"geom_st_box2d":"BOX(683731.804674641 248253.647750832,683731.804674641 248253.647750832)","lat":47.37979507446289,"num":12,"y":683731.8125,"x":248253.640625,"label":"Culmannstrasse 12 &lt;b&gt;8006 Z\u00fcrich&lt;/b&gt;"}},{"id":2202634,"weight":1,"attrs":{"origin":"address","geom_quadindex":"030003122301201223131","zoomlevel":10,"featureId":"302006656_0","lon":8.547136306762695,"detail":"culmannstrasse 13 8006 zuerich 261 zuerich ch zh","rank":7,"geom_st_box2d":"BOX(683708.425712222 248293.327657622,683708.425712222 248293.327657622)","lat":47.38015365600586,"num":13,"y":683708.4375,"x":248293.328125,"label":"Culmannstrasse 13 &lt;b&gt;8006 Z\u00fcrich&lt;/b&gt;"}},{"id":2202635,"weight":1,"attrs":{"origin":"address","geom_quadindex":"030003122301023211011","zoomlevel":10,"featureId":"153641_0","lon":8.54721450805664,"detail":"culmannstrasse 19 8006 zuerich 261 zuerich ch zh","rank":7,"geom_st_box2d":"BOX(683713.751702645 248334.853645643,683713.751702645 248334.853645643)","lat":47.38052749633789,"num":19,"y":683713.75,"x":248334.859375,"label":"Culmannstrasse 19 &lt;b&gt;8006 Z\u00fcrich&lt;/b&gt;"}},{"id":2202636,"weight":1,"attrs":{"origin":"address","geom_quadindex":"030003122301032230202","zoomlevel":10,"featureId":"153639_0","lon":8.547533988952637,"detail":"culmannstrasse 20 8006 zuerich 261 zuerich ch zh","rank":7,"geom_st_box2d":"BOX(683737.969677013 248325.087728411,683737.969677013 248325.087728411)","lat":47.380435943603516,"num":20,"y":683738.0,"x":248325.09375,"label":"Culmannstrasse 20 &lt;b&gt;8006 Z\u00fcrich&lt;/b&gt;"}},{"id":2202637,"weight":1,"attrs":{"origin":"address","geom_quadindex":"030003122301023011110","zoomlevel":10,"featureId":"153640_0","lon":8.547237396240234,"detail":"culmannstrasse 21 8006 zuerich 261 zuerich ch zh","rank":7,"geom_st_box2d":"BOX(683715.271700766 248349.157641051,683715.271700766 248349.157641051)","lat":47.380653381347656,"num":21,"y":683715.25,"x":248349.15625,"label":"Culmannstrasse 21 &lt;b&gt;8006 Z\u00fcrich&lt;/b&gt;"}},{"id":2202638,"weight":1,"attrs":{"origin":"address","geom_quadindex":"030003122301032010223","zoomlevel":10,"featureId":"153642_0","lon":8.547547340393066,"detail":"culmannstrasse 22 8006 zuerich 261 zuerich ch zh","rank":7,"geom_st_box2d":"BOX(683738.718680638 248346.184719288,683738.718680638 248346.184719288)","lat":47.3806266784668,"num":22,"y":683738.6875,"x":248346.1875,"label":"Culmannstrasse 22 &lt;b&gt;8006 Z\u00fcrich&lt;/b&gt;"}},{"id":2202639,"weight":1,"attrs":{"origin":"address","geom_quadindex":"030003122301021122231","zoomlevel":10,"featureId":"153643_0","lon":8.547268867492676,"detail":"culmannstrasse 23 8006 zuerich 261 zuerich ch zh","rank":7,"geom_st_box2d":"BOX(683717.400698974 248364.814637868,683717.400698974 248364.814637868)","lat":47.380794525146484,"num":23,"y":683717.375,"x":248364.8125,"label":"Culmannstrasse 23 &lt;b&gt;8006 Z\u00fcrich&lt;/b&gt;"}},{"id":2202640,"weight":1,"attrs":{"origin":"address","geom_quadindex":"030003122301030230011","zoomlevel":10,"featureId":"153644_0","lon":8.54755973815918,"detail":"culmannstrasse 24 8006 zuerich 261 zuerich ch zh","rank":7,"geom_st_box2d":"BOX(683739.487682279 248356.555716202,683739.487682279 248356.555716202)","lat":47.38071823120117,"num":24,"y":683739.5,"x":248356.5625,"label":"Culmannstrasse 24 &lt;b&gt;8006 Z\u00fcrich&lt;/b&gt;"}},{"id":2202641,"weight":1,"attrs":{"origin":"address","geom_quadindex":"030003122301012231033","zoomlevel":10,"featureId":"2368622_0","lon":8.547613143920898,"detail":"culmannstrasse 26 8006 zuerich 261 zuerich ch zh","rank":7,"geom_st_box2d":"BOX(683743.148686963 248384.685713747,683743.148686963 248384.685713747)","lat":47.3809700012207,"num":26,"y":683743.125,"x":248384.6875,"label":"Culmannstrasse 26 &lt;b&gt;8006 Z\u00fcrich&lt;/b&gt;"}},{"id":2202642,"weight":1,"attrs":{"origin":"address","geom_quadindex":"030003122301003033022","zoomlevel":10,"featureId":"153645_0","lon":8.547205924987793,"detail":"culmannstrasse 27 8006 zuerich 261 zuerich ch zh","rank":7,"geom_st_box2d":"BOX(683712.215700949 248395.543599909,683712.215700949 248395.543599909)","lat":47.381072998046875,"num":27,"y":683712.1875,"x":248395.546875,"label":"Culmannstrasse 27 &lt;b&gt;8006 Z\u00fcrich&lt;/b&gt;"}},{"id":2202643,"weight":1,"attrs":{"origin":"address","geom_quadindex":"030003122301003010300","zoomlevel":10,"featureId":"153648_0","lon":8.547186851501465,"detail":"culmannstrasse 29 8006 zuerich 261 zuerich ch zh","rank":7,"geom_st_box2d":"BOX(683710.600700895 248406.121587106,683710.600700895 248406.121587106)","lat":47.381168365478516,"num":29,"y":683710.625,"x":248406.125,"label":"Culmannstrasse 29 &lt;b&gt;8006 Z\u00fcrich&lt;/b&gt;"}},{"id":2202644,"weight":1,"attrs":{"origin":"address","geom_quadindex":"030003122301010231130","zoomlevel":10,"featureId":"153647_0","lon":8.54763412475586,"detail":"culmannstrasse 30 8006 zuerich 261 zuerich ch zh","rank":7,"geom_st_box2d":"BOX(683744.288694944 248414.557702509,683744.288694944 248414.557702509)","lat":47.38124084472656,"num":30,"y":683744.3125,"x":248414.5625,"label":"Culmannstrasse 30 &lt;b&gt;8006 Z\u00fcrich&lt;/b&gt;"}},{"id":2202645,"weight":1,"attrs":{"origin":"address","geom_quadindex":"030003122301001300123","zoomlevel":10,"featureId":"153646_0","lon":8.547295570373535,"detail":"culmannstrasse 31 8006 zuerich 261 zuerich ch zh","rank":7,"geom_st_box2d":"BOX(683718.591699332 248421.212605942,683718.591699332 248421.212605942)","lat":47.38130187988281,"num":31,"y":683718.5625,"x":248421.21875,"label":"Culmannstrasse 31 &lt;b&gt;8006 Z\u00fcrich&lt;/b&gt;"}},{"id":2202646,"weight":1,"attrs":{"origin":"address","geom_quadindex":"030003122301001103222","zoomlevel":10,"featureId":"302049587_0","lon":8.547314643859863,"detail":"culmannstrasse 31a 8006 zuerich 261 zuerich ch zh","rank":7,"geom_st_box2d":"BOX(683719.969699609 248430.41860518,683719.969699609 248430.41860518)","lat":47.381385803222656,"num":31,"y":683720.0,"x":248430.421875,"label":"Culmannstrasse 31a &lt;b&gt;8006 Z\u00fcrich&lt;/b&gt;"}},{"id":2202647,"weight":1,"attrs":{"origin":"address","geom_quadindex":"030003122301001023310","zoomlevel":10,"featureId":"302023095_0","lon":8.547154426574707,"detail":"culmannstrasse 31b 8006 zuerich 261 zuerich ch zh","rank":7,"geom_st_box2d":"BOX(683707.953700033 248424.487565084,683707.953700033 248424.487565084)","lat":47.38133239746094,"num":31,"y":683707.9375,"x":248424.484375,"label":"Culmannstrasse 31b &lt;b&gt;8006 Z\u00fcrich&lt;/b&gt;"}},{"id":2202648,"weight":1,"attrs":{"origin":"address","geom_quadindex":"030003122301000100101","zoomlevel":10,"featureId":"2368598_0","lon":8.546906471252441,"detail":"culmannstrasse 33 8006 zuerich 261 zuerich ch zh","rank":7,"geom_st_box2d":"BOX(683688.97569752 248437.41148579,683688.97569752 248437.41148579)","lat":47.38145065307617,"num":33,"y":683689.0,"x":248437.40625,"label":"Culmannstrasse 33 &lt;b&gt;8006 Z\u00fcrich&lt;/b&gt;"}},{"id":2202649,"weight":1,"attrs":{"origin":"address","geom_quadindex":"030003122301010011211","zoomlevel":10,"featureId":"153622_0","lon":8.54762077331543,"detail":"culmannstrasse 34 8006 zuerich 261 zuerich ch zh","rank":7,"geom_st_box2d":"BOX(683742.977700942 248435.27868722,683742.977700942 248435.27868722)","lat":47.38142776489258,"num":34,"y":683743.0,"x":248435.28125,"label":"Culmannstrasse 34 &lt;b&gt;8006 Z\u00fcrich&lt;/b&gt;"}},{"id":2202650,"weight":1,"attrs":{"origin":"address","geom_quadindex":"030003122123232211330","zoomlevel":10,"featureId":"153623_0","lon":8.547640800476074,"detail":"culmannstrasse 36 8006 zuerich 261 zuerich ch zh","rank":7,"geom_st_box2d":"BOX(683744.288705177 248449.319685025,683744.288705177 248449.319685025)","lat":47.381553649902344,"num":36,"y":683744.3125,"x":248449.3125,"label":"Culmannstrasse 36 &lt;b&gt;8006 Z\u00fcrich&lt;/b&gt;"}},{"id":2202651,"weight":1,"attrs":{"origin":"address","geom_quadindex":"030003122123223321011","zoomlevel":10,"featureId":"153636_0","lon":8.547331809997559,"detail":"culmannstrasse 37 8006 zuerich 261 zuerich ch zh","rank":7,"geom_st_box2d":"BOX(683721.049700443 248444.709600315,683721.049700443 248444.709600315)","lat":47.38151550292969,"num":37,"y":683721.0625,"x":248444.703125,"label":"Culmannstrasse 37 &lt;b&gt;8006 Z\u00fcrich&lt;/b&gt;"}},{"id":2202652,"weight":1,"attrs":{"origin":"address","geom_quadindex":"030003122123223103121","zoomlevel":10,"featureId":"153637_0","lon":8.547347068786621,"detail":"culmannstrasse 39 8006 zuerich 261 zuerich ch zh","rank":7,"geom_st_box2d":"BOX(683721.96970182 248461.932593232,683721.96970182 248461.932593232)","lat":47.38166809082031,"num":39,"y":683722.0,"x":248461.9375,"label":"Culmannstrasse 39 &lt;b&gt;8006 Z\u00fcrich&lt;/b&gt;"}},{"id":2202653,"weight":1,"attrs":{"origin":"address","geom_quadindex":"030003122123232113022","zoomlevel":10,"featureId":"153624_0","lon":8.54780101776123,"detail":"culmannstrasse 40 8006 zuerich 261 zuerich ch zh","rank":7,"geom_st_box2d":"BOX(683756.196712513 248461.418724543,683756.196712513 248461.418724543)","lat":47.38166046142578,"num":40,"y":683756.1875,"x":248461.421875,"label":"Culmannstrasse 40 &lt;b&gt;8006 Z\u00fcrich&lt;/b&gt;"}},{"id":2202654,"weight":1,"attrs":{"origin":"address","geom_quadindex":"030003122123221132012","zoomlevel":10,"featureId":"153638_0","lon":8.547382354736328,"detail":"culmannstrasse 43 8006 zuerich 261 zuerich ch zh","rank":7,"geom_st_box2d":"BOX(683724.31470487 248484.465588763,683724.31470487 248484.465588763)","lat":47.38187026977539,"num":43,"y":683724.3125,"x":248484.46875,"label":"Culmannstrasse 43 &lt;b&gt;8006 Z\u00fcrich&lt;/b&gt;"}},{"id":2202655,"weight":1,"attrs":{"origin":"address","geom_quadindex":"030003122123230110323","zoomlevel":10,"featureId":"302020939_0","lon":8.547792434692383,"detail":"culmannstrasse 44 8006 zuerich 261 zuerich ch zh","rank":7,"geom_st_box2d":"BOX(683755.119725321 248492.86270651,683755.119725321 248492.86270651)","lat":47.38194274902344,"num":44,"y":683755.125,"x":248492.859375,"label":"Culmannstrasse 44 &lt;b&gt;8006 Z\u00fcrich&lt;/b&gt;"}},{"id":2202656,"weight":1,"attrs":{"origin":"address","geom_quadindex":"030003122123203111031","zoomlevel":10,"featureId":"153601_0","lon":8.547446250915527,"detail":"culmannstrasse 45 8006 zuerich 261 zuerich ch zh","rank":7,"geom_st_box2d":"BOX(683728.539515293 248524.222494811,683728.539515293 248524.222494811)","lat":47.38222885131836,"num":45,"y":683728.5625,"x":248524.21875,"label":"Culmannstrasse 45 &lt;b&gt;8006 Z\u00fcrich&lt;/b&gt;"}},{"id":2202883,"weight":1,"attrs":{"origin":"address","geom_quadindex":"030003122123212303323","zoomlevel":10,"featureId":"153598_0","lon":8.547744750976562,"detail":"culmannstrasse 46 8006 zuerich 261 zuerich ch zh","rank":7,"geom_st_box2d":"BOX(683751.394669538 248503.864661136,683751.394669538 248503.864661136)","lat":47.382041931152344,"num":46,"y":683751.375,"x":248503.859375,"label":"Culmannstrasse 46 &lt;b&gt;8006 Z\u00fcrich&lt;/b&gt;"}},{"id":2202884,"weight":1,"attrs":{"origin":"address","geom_quadindex":"030003122123201131211","zoomlevel":10,"featureId":"153602_0","lon":8.547450065612793,"detail":"culmannstrasse 49 8006 zuerich 261 zuerich ch zh","rank":7,"geom_st_box2d":"BOX(683728.539374163 248545.347418683,683728.539374163 248545.347418683)","lat":47.38241958618164,"num":49,"y":683728.5625,"x":248545.34375,"label":"Culmannstrasse 49 &lt;b&gt;8006 Z\u00fcrich&lt;/b&gt;"}},{"id":2202885,"weight":1,"attrs":{"origin":"address","geom_quadindex":"030003122123201130002","zoomlevel":10,"featureId":"302023113_0","lon":8.547385215759277,"detail":"culmannstrasse 49a 8006 zuerich 261 zuerich ch zh","rank":7,"geom_st_box2d":"BOX(683723.619361022 248546.589393583,683723.619361022 248546.589393583)","lat":47.38243103027344,"num":49,"y":683723.625,"x":248546.59375,"label":"Culmannstrasse 49a &lt;b&gt;8006 Z\u00fcrich&lt;/b&gt;"}},{"id":2202886,"weight":1,"attrs":{"origin":"address","geom_quadindex":"030003122123212101010","zoomlevel":10,"featureId":"302023071_0","lon":8.547728538513184,"detail":"culmannstrasse 50 8006 zuerich 261 zuerich ch zh","rank":7,"geom_st_box2d":"BOX(683749.858526581 248525.373578686,683749.858526581 248525.373578686)","lat":47.38223648071289,"num":50,"y":683749.875,"x":248525.375,"label":"Culmannstrasse 50 &lt;b&gt;8006 Z\u00fcrich&lt;/b&gt;"}},{"id":2202887,"weight":1,"attrs":{"origin":"address","geom_quadindex":"030003122123023331110","zoomlevel":10,"featureId":"153603_0","lon":8.547468185424805,"detail":"culmannstrasse 51 8006 zuerich 261 zuerich ch zh","rank":7,"geom_st_box2d":"BOX(683729.687265382 248561.816364219,683729.687265382 248561.816364219)","lat":47.382564544677734,"num":51,"y":683729.6875,"x":248561.8125,"label":"Culmannstrasse 51 &lt;b&gt;8006 Z\u00fcrich&lt;/b&gt;"}},{"id":2202888,"weight":1,"attrs":{"origin":"address","geom_quadindex":"030003122123210132002","zoomlevel":10,"featureId":"302006674_0","lon":8.547768592834473,"detail":"culmannstrasse 52 8006 zuerich 261 zuerich ch zh","rank":7,"geom_st_box2d":"BOX(683752.66541414 248542.854528514,683752.66541414 248542.854528514)","lat":47.38239288330078,"num":52,"y":683752.6875,"x":248542.859375,"label":"Culmannstrasse 52 &lt;b&gt;8006 Z\u00fcrich&lt;/b&gt;"}},{"id":2202889,"weight":1,"attrs":{"origin":"address","geom_quadindex":"030003122123023133101","zoomlevel":10,"featureId":"153613_0","lon":8.547463417053223,"detail":"culmannstrasse 53 8006 zuerich 261 zuerich ch zh","rank":7,"geom_st_box2d":"BOX(683729.139191076 248572.863322135,683729.139191076 248572.863322135)","lat":47.38266372680664,"num":53,"y":683729.125,"x":248572.859375,"label":"Culmannstrasse 53 &lt;b&gt;8006 Z\u00fcrich&lt;/b&gt;"}},{"id":2202890,"weight":1,"attrs":{"origin":"address","geom_quadindex":"030003122123032321123","zoomlevel":10,"featureId":"9011590_0","lon":8.547755241394043,"detail":"culmannstrasse 56 8006 zuerich 261 zuerich ch zh","rank":7,"geom_st_box2d":"BOX(683751.394297954 248560.329461425,683751.394297954 248560.329461425)","lat":47.38254928588867,"num":56,"y":683751.375,"x":248560.328125,"label":"Culmannstrasse 56 &lt;b&gt;8006 Z\u00fcrich&lt;/b&gt;"}},{"id":2202891,"weight":1,"attrs":{"origin":"address","geom_quadindex":"030003122123030321102","zoomlevel":10,"featureId":"302049509_0","lon":8.547757148742676,"detail":"culmannstrasse 58 8006 zuerich 261 zuerich ch zh","rank":7,"geom_st_box2d":"BOX(683751.093098282 248590.641353021,683751.093098282 248590.641353021)","lat":47.3828239440918,"num":58,"y":683751.0625,"x":248590.640625,"label":"Culmannstrasse 58 &lt;b&gt;8006 Z\u00fcrich&lt;/b&gt;"}},{"id":2202892,"weight":1,"attrs":{"origin":"address","geom_quadindex":"030003122123030332121","zoomlevel":10,"featureId":"302023102_0","lon":8.547805786132812,"detail":"culmannstrasse 58a 8006 zuerich 261 zuerich ch zh","rank":7,"geom_st_box2d":"BOX(683754.83913 248586.476383873,683754.83913 248586.476383873)","lat":47.38278579711914,"num":58,"y":683754.8125,"x":248586.46875,"label":"Culmannstrasse 58a &lt;b&gt;8006 Z\u00fcrich&lt;/b&gt;"}},{"id":2202893,"weight":1,"attrs":{"origin":"address","geom_quadindex":"030003122123021311100","zoomlevel":10,"featureId":"153576_0","lon":8.547465324401855,"detail":"culmannstrasse 59 8006 zuerich 261 zuerich ch zh","rank":7,"geom_st_box2d":"BOX(683728.925020728 248598.356229478,683728.925020728 248598.356229478)","lat":47.382896423339844,"num":59,"y":683728.9375,"x":248598.359375,"label":"Culmannstrasse 59 &lt;b&gt;8006 Z\u00fcrich&lt;/b&gt;"}},{"id":2202894,"weight":1,"attrs":{"origin":"address","geom_quadindex":"030003122123030301310","zoomlevel":10,"featureId":"2368536_0","lon":8.547767639160156,"detail":"culmannstrasse 60 8006 zuerich 261 zuerich ch zh","rank":7,"geom_st_box2d":"BOX(683751.778061016 248596.434335524,683751.778061016 248596.434335524)","lat":47.38287353515625,"num":60,"y":683751.75,"x":248596.4375,"label":"Culmannstrasse 60 &lt;b&gt;8006 Z\u00fcrich&lt;/b&gt;"}},{"id":2202895,"weight":1,"attrs":{"origin":"address","geom_quadindex":"030003122123003202031","zoomlevel":10,"featureId":"153577_0","lon":8.547126770019531,"detail":"culmannstrasse 61 8006 zuerich 261 zuerich ch zh","rank":7,"geom_st_box2d":"BOX(683702.994822104 248622.998026303,683702.994822104 248622.998026303)","lat":47.38311767578125,"num":61,"y":683703.0,"x":248623.0,"label":"Culmannstrasse 61 &lt;b&gt;8006 Z\u00fcrich&lt;/b&gt;"}},{"id":2202896,"weight":1,"attrs":{"origin":"address","geom_quadindex":"030003122123030121122","zoomlevel":10,"featureId":"302049603_0","lon":8.547758102416992,"detail":"culmannstrasse 62 8006 zuerich 261 zuerich ch zh","rank":7,"geom_st_box2d":"BOX(683750.991007634 248604.410303935,683750.991007634 248604.410303935)","lat":47.3829460144043,"num":62,"y":683751.0,"x":248604.40625,"label":"Culmannstrasse 62 &lt;b&gt;8006 Z\u00fcrich&lt;/b&gt;"}},{"id":2202897,"weight":1,"attrs":{"origin":"address","geom_quadindex":"030003122123000033110","zoomlevel":10,"featureId":"153578_0","lon":8.546904563903809,"detail":"culmannstrasse 63 8006 zuerich 261 zuerich ch zh","rank":7,"geom_st_box2d":"BOX(683685.711540231 248660.774809356,683685.711540231 248660.774809356)","lat":47.383460998535156,"num":63,"y":683685.6875,"x":248660.78125,"label":"Culmannstrasse 63 &lt;b&gt;8006 Z\u00fcrich&lt;/b&gt;"}},{"id":2202898,"weight":1,"attrs":{"origin":"address","geom_quadindex":"030003122123030110002","zoomlevel":10,"featureId":"302065293_0","lon":8.547780990600586,"detail":"culmannstrasse 64 8006 zuerich 261 zuerich ch zh","rank":7,"geom_st_box2d":"BOX(683752.563955169 248612.696281569,683752.563955169 248612.696281569)","lat":47.38302230834961,"num":64,"y":683752.5625,"x":248612.703125,"label":"Culmannstrasse 64 &lt;b&gt;8006 Z\u00fcrich&lt;/b&gt;"}},{"id":2202899,"weight":1,"attrs":{"origin":"address","geom_quadindex":"030003122123012330200","zoomlevel":10,"featureId":"153599_0","lon":8.547785758972168,"detail":"culmannstrasse 64 8006 zuerich 261 zuerich ch zh","rank":7,"geom_st_box2d":"BOX(683752.856916076 248618.70826166,683752.856916076 248618.70826166)","lat":47.38307571411133,"num":64,"y":683752.875,"x":248618.703125,"label":"Culmannstrasse 64 &lt;b&gt;8006 Z\u00fcrich&lt;/b&gt;"}},{"id":2202900,"weight":1,"attrs":{"origin":"address","geom_quadindex":"030003122123001230000","zoomlevel":10,"featureId":"153580_0","lon":8.54720687866211,"detail":"culmannstrasse 65 8006 zuerich 261 zuerich ch zh","rank":7,"geom_st_box2d":"BOX(683708.70465062 248649.499954687,683708.70465062 248649.499954687)","lat":47.383358001708984,"num":65,"y":683708.6875,"x":248649.5,"label":"Culmannstrasse 65 &lt;b&gt;8006 Z\u00fcrich&lt;/b&gt;"}},{"id":2202901,"weight":1,"attrs":{"origin":"address","geom_quadindex":"030003122123012330001","zoomlevel":10,"featureId":"302065294_0","lon":8.547791481018066,"detail":"culmannstrasse 66 8006 zuerich 261 zuerich ch zh","rank":7,"geom_st_box2d":"BOX(683753.298907161 248620.154258511,683753.298907161 248620.154258511)","lat":47.383087158203125,"num":66,"y":683753.3125,"x":248620.15625,"label":"Culmannstrasse 66 &lt;b&gt;8006 Z\u00fcrich&lt;/b&gt;"}},{"id":2202902,"weight":1,"attrs":{"origin":"address","geom_quadindex":"030003122123003112333","zoomlevel":10,"featureId":"153581_0","lon":8.547444343566895,"detail":"culmannstrasse 67 8006 zuerich 261 zuerich ch zh","rank":7,"geom_st_box2d":"BOX(683726.810770615 248635.423086763,683726.810770615 248635.423086763)","lat":47.38322830200195,"num":67,"y":683726.8125,"x":248635.421875,"label":"Culmannstrasse 67 &lt;b&gt;8006 Z\u00fcrich&lt;/b&gt;"}},{"id":2202903,"weight":1,"attrs":{"origin":"address","geom_quadindex":"030003122123012310003","zoomlevel":10,"featureId":"302065295_0","lon":8.547794342041016,"detail":"culmannstrasse 68 8006 zuerich 261 zuerich ch zh","rank":7,"geom_st_box2d":"BOX(683753.343859486 248627.429233075,683753.343859486 248627.429233075)","lat":47.38315200805664,"num":68,"y":683753.375,"x":248627.421875,"label":"Culmannstrasse 68 &lt;b&gt;8006 Z\u00fcrich&lt;/b&gt;"}}]}</v>
      </c>
      <c r="M502" s="2" t="str">
        <f t="shared" si="65"/>
        <v>683728.625</v>
      </c>
      <c r="N502" s="2" t="str">
        <f t="shared" si="66"/>
        <v>248223.625</v>
      </c>
      <c r="O502" s="2" t="str">
        <f t="shared" si="67"/>
        <v>8.547390937805176</v>
      </c>
      <c r="P502" s="2" t="str">
        <f t="shared" si="68"/>
        <v>47.37952423095703</v>
      </c>
      <c r="Q502" s="8" t="str">
        <f t="shared" si="69"/>
        <v>Karte</v>
      </c>
      <c r="R502" s="2" t="str">
        <f t="shared" si="70"/>
        <v>uU mehrere Adressen</v>
      </c>
    </row>
    <row r="503" spans="1:18" x14ac:dyDescent="0.2">
      <c r="A503" s="3" t="s">
        <v>1862</v>
      </c>
      <c r="B503" s="3" t="s">
        <v>1863</v>
      </c>
      <c r="C503" s="3" t="s">
        <v>1864</v>
      </c>
      <c r="D503" s="3" t="s">
        <v>21</v>
      </c>
      <c r="E503" s="3" t="s">
        <v>601</v>
      </c>
      <c r="F503" s="3" t="s">
        <v>108</v>
      </c>
      <c r="G503" s="3" t="s">
        <v>602</v>
      </c>
      <c r="H503" s="3" t="s">
        <v>84</v>
      </c>
      <c r="I503" s="3" t="s">
        <v>85</v>
      </c>
      <c r="J503" s="3" t="s">
        <v>27</v>
      </c>
      <c r="K503" s="1" t="str">
        <f t="shared" si="63"/>
        <v>Rämistrasse 100 Zürich</v>
      </c>
      <c r="L503" s="2" t="str">
        <f t="shared" si="64"/>
        <v>{"results":[{"id":186398,"weight":4,"attrs":{"origin":"address","geom_quadindex":"030003122321130121211","zoomlevel":10,"featureId":"155061_0","lon":8.54916763305664,"detail":"raemistrasse 100 8006 zuerich 261 zuerich ch zh","rank":7,"geom_st_box2d":"BOX(683867.397958243 247900.999301587,683867.397958243 247900.999301587)","lat":47.37660598754883,"num":100,"y":683867.375,"x":247901.0,"label":"R\u00e4mistrasse 100 &lt;b&gt;8006 Z\u00fcrich&lt;/b&gt;"}}]}</v>
      </c>
      <c r="M503" s="2" t="str">
        <f t="shared" si="65"/>
        <v>683867.375</v>
      </c>
      <c r="N503" s="2" t="str">
        <f t="shared" si="66"/>
        <v>247901.0</v>
      </c>
      <c r="O503" s="2" t="str">
        <f t="shared" si="67"/>
        <v>8.54916763305664</v>
      </c>
      <c r="P503" s="2" t="str">
        <f t="shared" si="68"/>
        <v>47.37660598754883</v>
      </c>
      <c r="Q503" s="8" t="str">
        <f t="shared" si="69"/>
        <v>Karte</v>
      </c>
      <c r="R503" s="2" t="str">
        <f t="shared" si="70"/>
        <v/>
      </c>
    </row>
    <row r="504" spans="1:18" x14ac:dyDescent="0.2">
      <c r="A504" s="3" t="s">
        <v>1865</v>
      </c>
      <c r="B504" s="3" t="s">
        <v>599</v>
      </c>
      <c r="C504" s="3" t="s">
        <v>1866</v>
      </c>
      <c r="D504" s="3" t="s">
        <v>21</v>
      </c>
      <c r="E504" s="3" t="s">
        <v>1853</v>
      </c>
      <c r="F504" s="3" t="s">
        <v>67</v>
      </c>
      <c r="G504" s="3" t="s">
        <v>602</v>
      </c>
      <c r="H504" s="3" t="s">
        <v>84</v>
      </c>
      <c r="I504" s="3" t="s">
        <v>85</v>
      </c>
      <c r="J504" s="3" t="s">
        <v>27</v>
      </c>
      <c r="K504" s="1" t="str">
        <f t="shared" si="63"/>
        <v>Gloriastrasse 25 Zürich</v>
      </c>
      <c r="L504" s="2" t="str">
        <f t="shared" si="64"/>
        <v>{"results":[{"id":20374,"weight":4,"attrs":{"origin":"address","geom_quadindex":"030003122330312102012","zoomlevel":10,"featureId":"302007715_0","lon":8.552203178405762,"detail":"gloriastrasse 25 8006 zuerich 261 zuerich ch zh","rank":7,"geom_st_box2d":"BOX(684097.823077782 247817.851619821,684097.823077782 247817.851619821)","lat":47.37582778930664,"num":25,"y":684097.8125,"x":247817.859375,"label":"Gloriastrasse 25 &lt;b&gt;8006 Z\u00fcrich&lt;/b&gt;"}},{"id":20375,"weight":2,"attrs":{"origin":"address","geom_quadindex":"030003122330132232221","zoomlevel":10,"featureId":"302007716_0","lon":8.552107810974121,"detail":"gloriastrasse 25a 8006 zuerich 261 zuerich ch zh","rank":7,"geom_st_box2d":"BOX(684090.104143246 247852.226541158,684090.104143246 247852.226541158)","lat":47.376136779785156,"num":25,"y":684090.125,"x":247852.21875,"label":"Gloriastrasse 25a &lt;b&gt;8006 Z\u00fcrich&lt;/b&gt;"}}]}</v>
      </c>
      <c r="M504" s="2" t="str">
        <f t="shared" si="65"/>
        <v>684097.8125</v>
      </c>
      <c r="N504" s="2" t="str">
        <f t="shared" si="66"/>
        <v>247817.859375</v>
      </c>
      <c r="O504" s="2" t="str">
        <f t="shared" si="67"/>
        <v>8.552203178405762</v>
      </c>
      <c r="P504" s="2" t="str">
        <f t="shared" si="68"/>
        <v>47.37582778930664</v>
      </c>
      <c r="Q504" s="8" t="str">
        <f t="shared" si="69"/>
        <v>Karte</v>
      </c>
      <c r="R504" s="2" t="str">
        <f t="shared" si="70"/>
        <v>uU mehrere Adressen</v>
      </c>
    </row>
    <row r="505" spans="1:18" x14ac:dyDescent="0.2">
      <c r="A505" s="3" t="s">
        <v>1867</v>
      </c>
      <c r="B505" s="3" t="s">
        <v>599</v>
      </c>
      <c r="C505" s="3" t="s">
        <v>1868</v>
      </c>
      <c r="D505" s="3" t="s">
        <v>21</v>
      </c>
      <c r="E505" s="3" t="s">
        <v>1837</v>
      </c>
      <c r="F505" s="3" t="s">
        <v>236</v>
      </c>
      <c r="G505" s="3" t="s">
        <v>602</v>
      </c>
      <c r="H505" s="3" t="s">
        <v>84</v>
      </c>
      <c r="I505" s="3" t="s">
        <v>85</v>
      </c>
      <c r="J505" s="3" t="s">
        <v>27</v>
      </c>
      <c r="K505" s="1" t="str">
        <f t="shared" si="63"/>
        <v>Frauenklinikstrasse 10 Zürich</v>
      </c>
      <c r="L505" s="2" t="str">
        <f t="shared" si="64"/>
        <v>{"results":[{"id":2238085,"weight":4,"attrs":{"origin":"address","geom_quadindex":"030003122312033002222","zoomlevel":10,"featureId":"2368754_0","lon":8.550888061523438,"detail":"frauenklinikstrasse 10 8006 zuerich 261 zuerich ch zh","rank":7,"geom_st_box2d":"BOX(683994.34876753 248108.229578581,683994.34876753 248108.229578581)","lat":47.37845230102539,"num":10,"y":683994.375,"x":248108.234375,"label":"Frauenklinikstrasse 10 &lt;b&gt;8006 Z\u00fcrich&lt;/b&gt;"}}]}</v>
      </c>
      <c r="M505" s="2" t="str">
        <f t="shared" si="65"/>
        <v>683994.375</v>
      </c>
      <c r="N505" s="2" t="str">
        <f t="shared" si="66"/>
        <v>248108.234375</v>
      </c>
      <c r="O505" s="2" t="str">
        <f t="shared" si="67"/>
        <v>8.550888061523438</v>
      </c>
      <c r="P505" s="2" t="str">
        <f t="shared" si="68"/>
        <v>47.37845230102539</v>
      </c>
      <c r="Q505" s="8" t="str">
        <f t="shared" si="69"/>
        <v>Karte</v>
      </c>
      <c r="R505" s="2" t="str">
        <f t="shared" si="70"/>
        <v/>
      </c>
    </row>
    <row r="506" spans="1:18" x14ac:dyDescent="0.2">
      <c r="A506" s="3" t="s">
        <v>1869</v>
      </c>
      <c r="B506" s="3" t="s">
        <v>599</v>
      </c>
      <c r="C506" s="3" t="s">
        <v>1839</v>
      </c>
      <c r="D506" s="3" t="s">
        <v>21</v>
      </c>
      <c r="E506" s="3" t="s">
        <v>1837</v>
      </c>
      <c r="F506" s="3" t="s">
        <v>266</v>
      </c>
      <c r="G506" s="3" t="s">
        <v>602</v>
      </c>
      <c r="H506" s="3" t="s">
        <v>84</v>
      </c>
      <c r="I506" s="3" t="s">
        <v>85</v>
      </c>
      <c r="J506" s="3" t="s">
        <v>27</v>
      </c>
      <c r="K506" s="1" t="str">
        <f t="shared" si="63"/>
        <v>Frauenklinikstrasse 24 Zürich</v>
      </c>
      <c r="L506" s="2" t="str">
        <f t="shared" si="64"/>
        <v>{"results":[{"id":2238086,"weight":4,"attrs":{"origin":"address","geom_quadindex":"030003122312000330211","zoomlevel":10,"featureId":"302006646_0","lon":8.550046920776367,"detail":"frauenklinikstrasse 24 8006 zuerich 261 zuerich ch zh","rank":7,"geom_st_box2d":"BOX(683929.817075166 248179.097936414,683929.817075166 248179.097936414)","lat":47.37909698486328,"num":24,"y":683929.8125,"x":248179.09375,"label":"Frauenklinikstrasse 24 &lt;b&gt;8006 Z\u00fcrich&lt;/b&gt;"}}]}</v>
      </c>
      <c r="M506" s="2" t="str">
        <f t="shared" si="65"/>
        <v>683929.8125</v>
      </c>
      <c r="N506" s="2" t="str">
        <f t="shared" si="66"/>
        <v>248179.09375</v>
      </c>
      <c r="O506" s="2" t="str">
        <f t="shared" si="67"/>
        <v>8.550046920776367</v>
      </c>
      <c r="P506" s="2" t="str">
        <f t="shared" si="68"/>
        <v>47.37909698486328</v>
      </c>
      <c r="Q506" s="8" t="str">
        <f t="shared" si="69"/>
        <v>Karte</v>
      </c>
      <c r="R506" s="2" t="str">
        <f t="shared" si="70"/>
        <v/>
      </c>
    </row>
    <row r="507" spans="1:18" x14ac:dyDescent="0.2">
      <c r="A507" s="3" t="s">
        <v>1870</v>
      </c>
      <c r="B507" s="3" t="s">
        <v>1849</v>
      </c>
      <c r="C507" s="3" t="s">
        <v>1871</v>
      </c>
      <c r="D507" s="3" t="s">
        <v>21</v>
      </c>
      <c r="E507" s="3" t="s">
        <v>601</v>
      </c>
      <c r="F507" s="3" t="s">
        <v>108</v>
      </c>
      <c r="G507" s="3" t="s">
        <v>602</v>
      </c>
      <c r="H507" s="3" t="s">
        <v>84</v>
      </c>
      <c r="I507" s="3" t="s">
        <v>85</v>
      </c>
      <c r="J507" s="3" t="s">
        <v>27</v>
      </c>
      <c r="K507" s="1" t="str">
        <f t="shared" si="63"/>
        <v>Rämistrasse 100 Zürich</v>
      </c>
      <c r="L507" s="2" t="str">
        <f t="shared" si="64"/>
        <v>{"results":[{"id":186398,"weight":4,"attrs":{"origin":"address","geom_quadindex":"030003122321130121211","zoomlevel":10,"featureId":"155061_0","lon":8.54916763305664,"detail":"raemistrasse 100 8006 zuerich 261 zuerich ch zh","rank":7,"geom_st_box2d":"BOX(683867.397958243 247900.999301587,683867.397958243 247900.999301587)","lat":47.37660598754883,"num":100,"y":683867.375,"x":247901.0,"label":"R\u00e4mistrasse 100 &lt;b&gt;8006 Z\u00fcrich&lt;/b&gt;"}}]}</v>
      </c>
      <c r="M507" s="2" t="str">
        <f t="shared" si="65"/>
        <v>683867.375</v>
      </c>
      <c r="N507" s="2" t="str">
        <f t="shared" si="66"/>
        <v>247901.0</v>
      </c>
      <c r="O507" s="2" t="str">
        <f t="shared" si="67"/>
        <v>8.54916763305664</v>
      </c>
      <c r="P507" s="2" t="str">
        <f t="shared" si="68"/>
        <v>47.37660598754883</v>
      </c>
      <c r="Q507" s="8" t="str">
        <f t="shared" si="69"/>
        <v>Karte</v>
      </c>
      <c r="R507" s="2" t="str">
        <f t="shared" si="70"/>
        <v/>
      </c>
    </row>
    <row r="508" spans="1:18" x14ac:dyDescent="0.2">
      <c r="A508" s="3" t="s">
        <v>1872</v>
      </c>
      <c r="B508" s="3" t="s">
        <v>1846</v>
      </c>
      <c r="C508" s="3" t="s">
        <v>1873</v>
      </c>
      <c r="D508" s="3" t="s">
        <v>21</v>
      </c>
      <c r="E508" s="3" t="s">
        <v>601</v>
      </c>
      <c r="F508" s="3" t="s">
        <v>108</v>
      </c>
      <c r="G508" s="3" t="s">
        <v>602</v>
      </c>
      <c r="H508" s="3" t="s">
        <v>84</v>
      </c>
      <c r="I508" s="3" t="s">
        <v>85</v>
      </c>
      <c r="J508" s="3" t="s">
        <v>27</v>
      </c>
      <c r="K508" s="1" t="str">
        <f t="shared" si="63"/>
        <v>Rämistrasse 100 Zürich</v>
      </c>
      <c r="L508" s="2" t="str">
        <f t="shared" si="64"/>
        <v>{"results":[{"id":186398,"weight":4,"attrs":{"origin":"address","geom_quadindex":"030003122321130121211","zoomlevel":10,"featureId":"155061_0","lon":8.54916763305664,"detail":"raemistrasse 100 8006 zuerich 261 zuerich ch zh","rank":7,"geom_st_box2d":"BOX(683867.397958243 247900.999301587,683867.397958243 247900.999301587)","lat":47.37660598754883,"num":100,"y":683867.375,"x":247901.0,"label":"R\u00e4mistrasse 100 &lt;b&gt;8006 Z\u00fcrich&lt;/b&gt;"}}]}</v>
      </c>
      <c r="M508" s="2" t="str">
        <f t="shared" si="65"/>
        <v>683867.375</v>
      </c>
      <c r="N508" s="2" t="str">
        <f t="shared" si="66"/>
        <v>247901.0</v>
      </c>
      <c r="O508" s="2" t="str">
        <f t="shared" si="67"/>
        <v>8.54916763305664</v>
      </c>
      <c r="P508" s="2" t="str">
        <f t="shared" si="68"/>
        <v>47.37660598754883</v>
      </c>
      <c r="Q508" s="8" t="str">
        <f t="shared" si="69"/>
        <v>Karte</v>
      </c>
      <c r="R508" s="2" t="str">
        <f t="shared" si="70"/>
        <v/>
      </c>
    </row>
    <row r="509" spans="1:18" x14ac:dyDescent="0.2">
      <c r="A509" s="3" t="s">
        <v>1874</v>
      </c>
      <c r="B509" s="3" t="s">
        <v>599</v>
      </c>
      <c r="C509" s="3" t="s">
        <v>1875</v>
      </c>
      <c r="D509" s="3" t="s">
        <v>21</v>
      </c>
      <c r="E509" s="3" t="s">
        <v>1837</v>
      </c>
      <c r="F509" s="3" t="s">
        <v>266</v>
      </c>
      <c r="G509" s="3" t="s">
        <v>602</v>
      </c>
      <c r="H509" s="3" t="s">
        <v>84</v>
      </c>
      <c r="I509" s="3" t="s">
        <v>85</v>
      </c>
      <c r="J509" s="3" t="s">
        <v>27</v>
      </c>
      <c r="K509" s="1" t="str">
        <f t="shared" si="63"/>
        <v>Frauenklinikstrasse 24 Zürich</v>
      </c>
      <c r="L509" s="2" t="str">
        <f t="shared" si="64"/>
        <v>{"results":[{"id":2238086,"weight":4,"attrs":{"origin":"address","geom_quadindex":"030003122312000330211","zoomlevel":10,"featureId":"302006646_0","lon":8.550046920776367,"detail":"frauenklinikstrasse 24 8006 zuerich 261 zuerich ch zh","rank":7,"geom_st_box2d":"BOX(683929.817075166 248179.097936414,683929.817075166 248179.097936414)","lat":47.37909698486328,"num":24,"y":683929.8125,"x":248179.09375,"label":"Frauenklinikstrasse 24 &lt;b&gt;8006 Z\u00fcrich&lt;/b&gt;"}}]}</v>
      </c>
      <c r="M509" s="2" t="str">
        <f t="shared" si="65"/>
        <v>683929.8125</v>
      </c>
      <c r="N509" s="2" t="str">
        <f t="shared" si="66"/>
        <v>248179.09375</v>
      </c>
      <c r="O509" s="2" t="str">
        <f t="shared" si="67"/>
        <v>8.550046920776367</v>
      </c>
      <c r="P509" s="2" t="str">
        <f t="shared" si="68"/>
        <v>47.37909698486328</v>
      </c>
      <c r="Q509" s="8" t="str">
        <f t="shared" si="69"/>
        <v>Karte</v>
      </c>
      <c r="R509" s="2" t="str">
        <f t="shared" si="70"/>
        <v/>
      </c>
    </row>
    <row r="510" spans="1:18" x14ac:dyDescent="0.2">
      <c r="A510" s="3" t="s">
        <v>1876</v>
      </c>
      <c r="B510" s="3" t="s">
        <v>1846</v>
      </c>
      <c r="C510" s="3" t="s">
        <v>1877</v>
      </c>
      <c r="D510" s="3" t="s">
        <v>21</v>
      </c>
      <c r="E510" s="3" t="s">
        <v>1837</v>
      </c>
      <c r="F510" s="3" t="s">
        <v>89</v>
      </c>
      <c r="G510" s="3" t="s">
        <v>602</v>
      </c>
      <c r="H510" s="3" t="s">
        <v>84</v>
      </c>
      <c r="I510" s="3" t="s">
        <v>85</v>
      </c>
      <c r="J510" s="3" t="s">
        <v>27</v>
      </c>
      <c r="K510" s="1" t="str">
        <f t="shared" si="63"/>
        <v>Frauenklinikstrasse 26 Zürich</v>
      </c>
      <c r="L510" s="2" t="str">
        <f t="shared" si="64"/>
        <v>{"results":[{"id":2238087,"weight":4,"attrs":{"origin":"address","geom_quadindex":"030003122301331232311","zoomlevel":10,"featureId":"302006839_0","lon":8.54949951171875,"detail":"frauenklinikstrasse 26 8006 zuerich 261 zuerich ch zh","rank":7,"geom_st_box2d":"BOX(683887.756287231 248233.833519905,683887.756287231 248233.833519905)","lat":47.37959671020508,"num":26,"y":683887.75,"x":248233.828125,"label":"Frauenklinikstrasse 26 &lt;b&gt;8006 Z\u00fcrich&lt;/b&gt;"}},{"id":2238085,"weight":1,"attrs":{"origin":"address","geom_quadindex":"030003122312033002222","zoomlevel":10,"featureId":"2368754_0","lon":8.550888061523438,"detail":"frauenklinikstrasse 10 8006 zuerich 261 zuerich ch zh","rank":7,"geom_st_box2d":"BOX(683994.34876753 248108.229578581,683994.34876753 248108.229578581)","lat":47.37845230102539,"num":10,"y":683994.375,"x":248108.234375,"label":"Frauenklinikstrasse 10 &lt;b&gt;8006 Z\u00fcrich&lt;/b&gt;"}},{"id":2238086,"weight":1,"attrs":{"origin":"address","geom_quadindex":"030003122312000330211","zoomlevel":10,"featureId":"302006646_0","lon":8.550046920776367,"detail":"frauenklinikstrasse 24 8006 zuerich 261 zuerich ch zh","rank":7,"geom_st_box2d":"BOX(683929.817075166 248179.097936414,683929.817075166 248179.097936414)","lat":47.37909698486328,"num":24,"y":683929.8125,"x":248179.09375,"label":"Frauenklinikstrasse 24 &lt;b&gt;8006 Z\u00fcrich&lt;/b&gt;"}},{"id":2238088,"weight":1,"attrs":{"origin":"address","geom_quadindex":"030003122301312310222","zoomlevel":10,"featureId":"302060597_0","lon":8.549269676208496,"detail":"frauenklinikstrasse 28 8006 zuerich 261 zuerich ch zh","rank":7,"geom_st_box2d":"BOX(683869.802397008 248272.941343316,683869.802397008 248272.941343316)","lat":47.37995147705078,"num":28,"y":683869.8125,"x":248272.9375,"label":"Frauenklinikstrasse 28 &lt;b&gt;8006 Z\u00fcrich&lt;/b&gt;"}}]}</v>
      </c>
      <c r="M510" s="2" t="str">
        <f t="shared" si="65"/>
        <v>683887.75</v>
      </c>
      <c r="N510" s="2" t="str">
        <f t="shared" si="66"/>
        <v>248233.828125</v>
      </c>
      <c r="O510" s="2" t="str">
        <f t="shared" si="67"/>
        <v>8.54949951171875</v>
      </c>
      <c r="P510" s="2" t="str">
        <f t="shared" si="68"/>
        <v>47.37959671020508</v>
      </c>
      <c r="Q510" s="8" t="str">
        <f t="shared" si="69"/>
        <v>Karte</v>
      </c>
      <c r="R510" s="2" t="str">
        <f t="shared" si="70"/>
        <v>uU mehrere Adressen</v>
      </c>
    </row>
    <row r="511" spans="1:18" x14ac:dyDescent="0.2">
      <c r="A511" s="3" t="s">
        <v>1878</v>
      </c>
      <c r="B511" s="3" t="s">
        <v>1879</v>
      </c>
      <c r="C511" s="3" t="s">
        <v>1880</v>
      </c>
      <c r="D511" s="3" t="s">
        <v>21</v>
      </c>
      <c r="E511" s="3" t="s">
        <v>594</v>
      </c>
      <c r="F511" s="3" t="s">
        <v>339</v>
      </c>
      <c r="G511" s="3" t="s">
        <v>1881</v>
      </c>
      <c r="H511" s="3" t="s">
        <v>1882</v>
      </c>
      <c r="I511" s="3" t="s">
        <v>92</v>
      </c>
      <c r="J511" s="3" t="s">
        <v>27</v>
      </c>
      <c r="K511" s="1" t="str">
        <f t="shared" si="63"/>
        <v>Hauptstrasse 55 Binningen</v>
      </c>
      <c r="L511" s="2" t="str">
        <f t="shared" si="64"/>
        <v>{"results":[{"id":724063,"weight":4,"attrs":{"origin":"address","geom_quadindex":"021100121031103311013","zoomlevel":10,"featureId":"396917_0","lon":7.574798583984375,"detail":"hauptstrasse 55 4102 binningen 2765 binningen ch bl","rank":7,"geom_st_box2d":"BOX(610251.944623442 265736.433354142,610251.944623442 265736.433354142)","lat":47.54227828979492,"num":55,"y":610251.9375,"x":265736.4375,"label":"Hauptstrasse 55 &lt;b&gt;4102 Binningen&lt;/b&gt;"}}]}</v>
      </c>
      <c r="M511" s="2" t="str">
        <f t="shared" si="65"/>
        <v>610251.9375</v>
      </c>
      <c r="N511" s="2" t="str">
        <f t="shared" si="66"/>
        <v>265736.4375</v>
      </c>
      <c r="O511" s="2" t="str">
        <f t="shared" si="67"/>
        <v>7.574798583984375</v>
      </c>
      <c r="P511" s="2" t="str">
        <f t="shared" si="68"/>
        <v>47.54227828979492</v>
      </c>
      <c r="Q511" s="8" t="str">
        <f t="shared" si="69"/>
        <v>Karte</v>
      </c>
      <c r="R511" s="2" t="str">
        <f t="shared" si="70"/>
        <v/>
      </c>
    </row>
    <row r="512" spans="1:18" x14ac:dyDescent="0.2">
      <c r="A512" s="3" t="s">
        <v>1883</v>
      </c>
      <c r="B512" s="3" t="s">
        <v>1849</v>
      </c>
      <c r="C512" s="3" t="s">
        <v>1884</v>
      </c>
      <c r="D512" s="3" t="s">
        <v>21</v>
      </c>
      <c r="E512" s="3" t="s">
        <v>601</v>
      </c>
      <c r="F512" s="3" t="s">
        <v>108</v>
      </c>
      <c r="G512" s="3" t="s">
        <v>602</v>
      </c>
      <c r="H512" s="3" t="s">
        <v>84</v>
      </c>
      <c r="I512" s="3" t="s">
        <v>85</v>
      </c>
      <c r="J512" s="3" t="s">
        <v>27</v>
      </c>
      <c r="K512" s="1" t="str">
        <f t="shared" si="63"/>
        <v>Rämistrasse 100 Zürich</v>
      </c>
      <c r="L512" s="2" t="str">
        <f t="shared" si="64"/>
        <v>{"results":[{"id":186398,"weight":4,"attrs":{"origin":"address","geom_quadindex":"030003122321130121211","zoomlevel":10,"featureId":"155061_0","lon":8.54916763305664,"detail":"raemistrasse 100 8006 zuerich 261 zuerich ch zh","rank":7,"geom_st_box2d":"BOX(683867.397958243 247900.999301587,683867.397958243 247900.999301587)","lat":47.37660598754883,"num":100,"y":683867.375,"x":247901.0,"label":"R\u00e4mistrasse 100 &lt;b&gt;8006 Z\u00fcrich&lt;/b&gt;"}}]}</v>
      </c>
      <c r="M512" s="2" t="str">
        <f t="shared" si="65"/>
        <v>683867.375</v>
      </c>
      <c r="N512" s="2" t="str">
        <f t="shared" si="66"/>
        <v>247901.0</v>
      </c>
      <c r="O512" s="2" t="str">
        <f t="shared" si="67"/>
        <v>8.54916763305664</v>
      </c>
      <c r="P512" s="2" t="str">
        <f t="shared" si="68"/>
        <v>47.37660598754883</v>
      </c>
      <c r="Q512" s="8" t="str">
        <f t="shared" si="69"/>
        <v>Karte</v>
      </c>
      <c r="R512" s="2" t="str">
        <f t="shared" si="70"/>
        <v/>
      </c>
    </row>
    <row r="513" spans="1:18" x14ac:dyDescent="0.2">
      <c r="A513" s="3" t="s">
        <v>1885</v>
      </c>
      <c r="B513" s="3" t="s">
        <v>1886</v>
      </c>
      <c r="C513" s="3" t="s">
        <v>1887</v>
      </c>
      <c r="D513" s="3" t="s">
        <v>21</v>
      </c>
      <c r="E513" s="3" t="s">
        <v>1888</v>
      </c>
      <c r="F513" s="3" t="s">
        <v>262</v>
      </c>
      <c r="G513" s="3" t="s">
        <v>415</v>
      </c>
      <c r="H513" s="3" t="s">
        <v>84</v>
      </c>
      <c r="I513" s="3" t="s">
        <v>85</v>
      </c>
      <c r="J513" s="3" t="s">
        <v>27</v>
      </c>
      <c r="K513" s="1" t="str">
        <f t="shared" si="63"/>
        <v>Plattenstrasse 11 Zürich</v>
      </c>
      <c r="L513" s="2" t="str">
        <f t="shared" si="64"/>
        <v>{"results":[{"id":159307,"weight":4,"attrs":{"origin":"address","geom_quadindex":"030003122333002231103","zoomlevel":10,"featureId":"2367183_0","lon":8.552923202514648,"detail":"plattenstrasse 11 8032 zuerich 261 zuerich ch zh","rank":7,"geom_st_box2d":"BOX(684154.140734439 247682.44119384,684154.140734439 247682.44119384)","lat":47.374603271484375,"num":11,"y":684154.125,"x":247682.4375,"label":"Plattenstrasse 11 &lt;b&gt;8032 Z\u00fcrich&lt;/b&gt;"}}]}</v>
      </c>
      <c r="M513" s="2" t="str">
        <f t="shared" si="65"/>
        <v>684154.125</v>
      </c>
      <c r="N513" s="2" t="str">
        <f t="shared" si="66"/>
        <v>247682.4375</v>
      </c>
      <c r="O513" s="2" t="str">
        <f t="shared" si="67"/>
        <v>8.552923202514648</v>
      </c>
      <c r="P513" s="2" t="str">
        <f t="shared" si="68"/>
        <v>47.374603271484375</v>
      </c>
      <c r="Q513" s="8" t="str">
        <f t="shared" si="69"/>
        <v>Karte</v>
      </c>
      <c r="R513" s="2" t="str">
        <f t="shared" si="70"/>
        <v/>
      </c>
    </row>
    <row r="514" spans="1:18" x14ac:dyDescent="0.2">
      <c r="A514" s="3" t="s">
        <v>1889</v>
      </c>
      <c r="B514" s="3" t="s">
        <v>305</v>
      </c>
      <c r="C514" s="3" t="s">
        <v>292</v>
      </c>
      <c r="D514" s="3" t="s">
        <v>21</v>
      </c>
      <c r="E514" s="3" t="s">
        <v>306</v>
      </c>
      <c r="F514" s="3" t="s">
        <v>262</v>
      </c>
      <c r="G514" s="3" t="s">
        <v>307</v>
      </c>
      <c r="H514" s="3" t="s">
        <v>308</v>
      </c>
      <c r="I514" s="3" t="s">
        <v>309</v>
      </c>
      <c r="J514" s="3" t="s">
        <v>27</v>
      </c>
      <c r="K514" s="1" t="str">
        <f t="shared" ref="K514:K577" si="71">CONCATENATE(E514," ",F514," ",H514)</f>
        <v>Landhausstrasse 11 Baar</v>
      </c>
      <c r="L514" s="2" t="str">
        <f t="shared" si="64"/>
        <v>{"results":[{"id":2117319,"weight":4,"attrs":{"origin":"address","geom_quadindex":"030021231300333013023","zoomlevel":10,"featureId":"190717869_0","lon":8.517822265625,"detail":"landhausstrasse 11 6340 baar 1701 baar ch zg","rank":7,"geom_st_box2d":"BOX(681779.102123309 227602.057809116,681779.102123309 227602.057809116)","lat":47.194305419921875,"num":11,"y":681779.125,"x":227602.0625,"label":"Landhausstrasse 11 &lt;b&gt;6340 Baar&lt;/b&gt;"}},{"id":2117320,"weight":4,"attrs":{"origin":"address","geom_quadindex":"030021231301232031001","zoomlevel":10,"featureId":"191116510_0","lon":8.518985748291016,"detail":"landhausstrasse 11 6340 baar 1701 baar ch zg","rank":7,"geom_st_box2d":"BOX(681867.319756213 227599.830324502,681867.319756213 227599.830324502)","lat":47.19427490234375,"num":11,"y":681867.3125,"x":227599.828125,"label":"Landhausstrasse 11 &lt;b&gt;6340 Baar&lt;/b&gt;"}}]}</v>
      </c>
      <c r="M514" s="2" t="str">
        <f t="shared" si="65"/>
        <v>681779.125</v>
      </c>
      <c r="N514" s="2" t="str">
        <f t="shared" si="66"/>
        <v>227602.0625</v>
      </c>
      <c r="O514" s="2" t="str">
        <f t="shared" si="67"/>
        <v>8.517822265625</v>
      </c>
      <c r="P514" s="2" t="str">
        <f t="shared" si="68"/>
        <v>47.194305419921875</v>
      </c>
      <c r="Q514" s="8" t="str">
        <f t="shared" si="69"/>
        <v>Karte</v>
      </c>
      <c r="R514" s="2" t="str">
        <f t="shared" si="70"/>
        <v>uU mehrere Adressen</v>
      </c>
    </row>
    <row r="515" spans="1:18" x14ac:dyDescent="0.2">
      <c r="A515" s="3" t="s">
        <v>1890</v>
      </c>
      <c r="B515" s="3" t="s">
        <v>647</v>
      </c>
      <c r="C515" s="3" t="s">
        <v>292</v>
      </c>
      <c r="D515" s="3" t="s">
        <v>21</v>
      </c>
      <c r="E515" s="3" t="s">
        <v>648</v>
      </c>
      <c r="F515" s="3" t="s">
        <v>459</v>
      </c>
      <c r="G515" s="3" t="s">
        <v>649</v>
      </c>
      <c r="H515" s="3" t="s">
        <v>650</v>
      </c>
      <c r="I515" s="3" t="s">
        <v>161</v>
      </c>
      <c r="J515" s="3" t="s">
        <v>27</v>
      </c>
      <c r="K515" s="1" t="str">
        <f t="shared" si="71"/>
        <v>Klinikstrasse 6 Davos Clavadel</v>
      </c>
      <c r="L515" s="2" t="str">
        <f t="shared" si="64"/>
        <v>{"results":[{"id":2023502,"weight":5,"attrs":{"origin":"address","geom_quadindex":"031202220312120202021","zoomlevel":10,"featureId":"1200308_0","lon":9.815471649169922,"detail":"klinikstrasse 6 7272 davos clavadel 3851 davos ch gr","rank":7,"geom_st_box2d":"BOX(781524.079290529 182500.080321285,781524.079290529 182500.080321285)","lat":46.7689323425293,"num":6,"y":781524.0625,"x":182500.078125,"label":"Klinikstrasse 6 &lt;b&gt;7272 Davos Clavadel&lt;/b&gt;"}},{"id":2023507,"weight":5,"attrs":{"origin":"address","geom_quadindex":"031202220312023301133","zoomlevel":10,"featureId":"190150267_0","lon":9.81458568572998,"detail":"klinikstrasse 6.1 7272 davos clavadel 3851 davos ch gr","rank":7,"geom_st_box2d":"BOX(781457.192527595 182474.121632194,781457.192527595 182474.121632194)","lat":46.76871871948242,"num":61,"y":781457.1875,"x":182474.125,"label":"Klinikstrasse 6.1 &lt;b&gt;7272 Davos Clavadel&lt;/b&gt;"}},{"id":2023508,"weight":5,"attrs":{"origin":"address","geom_quadindex":"031202220312032003321","zoomlevel":10,"featureId":"191168891_0","lon":9.81477165222168,"detail":"klinikstrasse 6.2 7272 davos clavadel 3851 davos ch gr","rank":7,"geom_st_box2d":"BOX(781471.07872928 182483.432762286,781471.07872928 182483.432762286)","lat":46.768798828125,"num":62,"y":781471.0625,"x":182483.4375,"label":"Klinikstrasse 6.2 &lt;b&gt;7272 Davos Clavadel&lt;/b&gt;"}},{"id":2023509,"weight":5,"attrs":{"origin":"address","geom_quadindex":"031202220312211133212","zoomlevel":10,"featureId":"191385251_0","lon":9.815406799316406,"detail":"klinikstrasse 6.3 7272 davos clavadel 3851 davos ch gr","rank":7,"geom_st_box2d":"BOX(781520.753589218 182447.571536262,781520.753589218 182447.571536262)","lat":46.768463134765625,"num":63,"y":781520.75,"x":182447.578125,"label":"Klinikstrasse 6.3 &lt;b&gt;7272 Davos Clavadel&lt;/b&gt;"}}]}</v>
      </c>
      <c r="M515" s="2" t="str">
        <f t="shared" si="65"/>
        <v>781524.0625</v>
      </c>
      <c r="N515" s="2" t="str">
        <f t="shared" si="66"/>
        <v>182500.078125</v>
      </c>
      <c r="O515" s="2" t="str">
        <f t="shared" si="67"/>
        <v>9.815471649169922</v>
      </c>
      <c r="P515" s="2" t="str">
        <f t="shared" si="68"/>
        <v>46.7689323425293</v>
      </c>
      <c r="Q515" s="8" t="str">
        <f t="shared" si="69"/>
        <v>Karte</v>
      </c>
      <c r="R515" s="2" t="str">
        <f t="shared" si="70"/>
        <v>uU mehrere Adressen</v>
      </c>
    </row>
    <row r="516" spans="1:18" x14ac:dyDescent="0.2">
      <c r="A516" s="3" t="s">
        <v>1891</v>
      </c>
      <c r="B516" s="3" t="s">
        <v>1892</v>
      </c>
      <c r="C516" s="3" t="s">
        <v>292</v>
      </c>
      <c r="D516" s="3" t="s">
        <v>21</v>
      </c>
      <c r="E516" s="3" t="s">
        <v>666</v>
      </c>
      <c r="F516" s="3" t="s">
        <v>339</v>
      </c>
      <c r="G516" s="3" t="s">
        <v>667</v>
      </c>
      <c r="H516" s="3" t="s">
        <v>668</v>
      </c>
      <c r="I516" s="3" t="s">
        <v>70</v>
      </c>
      <c r="J516" s="3" t="s">
        <v>27</v>
      </c>
      <c r="K516" s="1" t="str">
        <f t="shared" si="71"/>
        <v>Badstrasse 55 Schinznach Bad</v>
      </c>
      <c r="L516" s="2" t="str">
        <f t="shared" si="64"/>
        <v>{"results":[{"id":819561,"weight":4,"attrs":{"origin":"address","geom_quadindex":"021111323003102221131","zoomlevel":10,"featureId":"573194_0","lon":8.164483070373535,"detail":"badstrasse 55 5116 schinznach bad 4095 brugg ch ag","rank":7,"geom_st_box2d":"BOX(654733.58247176 256588.418954034,654733.58247176 256588.418954034)","lat":47.45780563354492,"num":55,"y":654733.5625,"x":256588.421875,"label":"Badstrasse 55 &lt;b&gt;5116 Schinznach Bad&lt;/b&gt;"}}]}</v>
      </c>
      <c r="M516" s="2" t="str">
        <f t="shared" si="65"/>
        <v>654733.5625</v>
      </c>
      <c r="N516" s="2" t="str">
        <f t="shared" si="66"/>
        <v>256588.421875</v>
      </c>
      <c r="O516" s="2" t="str">
        <f t="shared" si="67"/>
        <v>8.164483070373535</v>
      </c>
      <c r="P516" s="2" t="str">
        <f t="shared" si="68"/>
        <v>47.45780563354492</v>
      </c>
      <c r="Q516" s="8" t="str">
        <f t="shared" si="69"/>
        <v>Karte</v>
      </c>
      <c r="R516" s="2" t="str">
        <f t="shared" si="70"/>
        <v/>
      </c>
    </row>
    <row r="517" spans="1:18" x14ac:dyDescent="0.2">
      <c r="A517" s="3" t="s">
        <v>1893</v>
      </c>
      <c r="B517" s="3" t="s">
        <v>1892</v>
      </c>
      <c r="C517" s="3" t="s">
        <v>20</v>
      </c>
      <c r="D517" s="3" t="s">
        <v>21</v>
      </c>
      <c r="E517" s="3" t="s">
        <v>666</v>
      </c>
      <c r="F517" s="3" t="s">
        <v>339</v>
      </c>
      <c r="G517" s="3" t="s">
        <v>667</v>
      </c>
      <c r="H517" s="3" t="s">
        <v>668</v>
      </c>
      <c r="I517" s="3" t="s">
        <v>70</v>
      </c>
      <c r="J517" s="3" t="s">
        <v>27</v>
      </c>
      <c r="K517" s="1" t="str">
        <f t="shared" si="71"/>
        <v>Badstrasse 55 Schinznach Bad</v>
      </c>
      <c r="L517" s="2" t="str">
        <f t="shared" ref="L517:L580" si="72">IF($K517="","",_xlfn.WEBSERVICE(CONCATENATE("https://api3.geo.admin.ch/rest/services/api/SearchServer?searchText=",$K517,"&amp;origins=address&amp;type=locations")))</f>
        <v>{"results":[{"id":819561,"weight":4,"attrs":{"origin":"address","geom_quadindex":"021111323003102221131","zoomlevel":10,"featureId":"573194_0","lon":8.164483070373535,"detail":"badstrasse 55 5116 schinznach bad 4095 brugg ch ag","rank":7,"geom_st_box2d":"BOX(654733.58247176 256588.418954034,654733.58247176 256588.418954034)","lat":47.45780563354492,"num":55,"y":654733.5625,"x":256588.421875,"label":"Badstrasse 55 &lt;b&gt;5116 Schinznach Bad&lt;/b&gt;"}}]}</v>
      </c>
      <c r="M517" s="2" t="str">
        <f t="shared" ref="M517:M580" si="73">IF($L517="","",IF(ISNUMBER(SEARCH("[]",$L517)),"Adresse nicht eindeutig",MID($L517,SEARCH("""y"":",$L517)+4,SEARCH(",""x""",$L517)-SEARCH("""y"":",$L517)-4)))</f>
        <v>654733.5625</v>
      </c>
      <c r="N517" s="2" t="str">
        <f t="shared" ref="N517:N580" si="74">IF($L517="","",IF(ISNUMBER(SEARCH("[]",$L517))," ",MID($L517,SEARCH("""x"":",$L517)+4,SEARCH(",""label""",$L517)-SEARCH("""x"":",$L517)-4)))</f>
        <v>256588.421875</v>
      </c>
      <c r="O517" s="2" t="str">
        <f t="shared" ref="O517:O580" si="75">IF($L517="","",IF(ISNUMBER(SEARCH("[]",$L517))," ",MID($L517,SEARCH("""lon"":",$L517)+6,SEARCH(",""detail""",$L517)-SEARCH("""lon"":",$L517)-6)))</f>
        <v>8.164483070373535</v>
      </c>
      <c r="P517" s="2" t="str">
        <f t="shared" ref="P517:P580" si="76">IF($L517="","",IF(ISNUMBER(SEARCH("[]",$L517))," ",MID($L517,SEARCH("""lat"":",$L517)+6,SEARCH(",""num""",$L517)-SEARCH("""lat"":",$L517)-6)))</f>
        <v>47.45780563354492</v>
      </c>
      <c r="Q517" s="8" t="str">
        <f t="shared" ref="Q517:Q580" si="77">IF($L517="","",IF(ISNUMBER(SEARCH("[]",$L517))," ",HYPERLINK(CONCATENATE("https://map.geo.admin.ch/?layers=ch.bfs.gebaeude_wohnungs_register&amp;X=",N517,"&amp;Y=",M517,"&amp;zoom=10&amp;crosshair=circle"),"Karte")))</f>
        <v>Karte</v>
      </c>
      <c r="R517" s="2" t="str">
        <f t="shared" ref="R517:R580" si="78">IF((LEN($L517)-LEN(SUBSTITUTE($L517,"""id"":","")))/LEN("""id"":")&gt;1,"uU mehrere Adressen","")</f>
        <v/>
      </c>
    </row>
    <row r="518" spans="1:18" x14ac:dyDescent="0.2">
      <c r="A518" s="3" t="s">
        <v>1894</v>
      </c>
      <c r="B518" s="3" t="s">
        <v>1120</v>
      </c>
      <c r="C518" s="3" t="s">
        <v>1895</v>
      </c>
      <c r="D518" s="3" t="s">
        <v>21</v>
      </c>
      <c r="E518" s="3" t="s">
        <v>1896</v>
      </c>
      <c r="F518" s="3" t="s">
        <v>32</v>
      </c>
      <c r="G518" s="3" t="s">
        <v>1897</v>
      </c>
      <c r="H518" s="3" t="s">
        <v>1898</v>
      </c>
      <c r="I518" s="3" t="s">
        <v>43</v>
      </c>
      <c r="J518" s="3" t="s">
        <v>27</v>
      </c>
      <c r="K518" s="1" t="str">
        <f t="shared" si="71"/>
        <v>avenue de Thienne 4 Orbe</v>
      </c>
      <c r="L518" s="2" t="str">
        <f t="shared" si="72"/>
        <v>{"results":[{"id":634820,"weight":6,"attrs":{"origin":"address","geom_quadindex":"020331031022120023033","zoomlevel":10,"featureId":"818352_0","lon":6.532686233520508,"detail":"avenue de thienne 4 1350 orbe 5757 orbe ch vd","rank":7,"geom_st_box2d":"BOX(530747.519859427 175475.879739695,530747.519859427 175475.879739695)","lat":46.72687911987305,"num":4,"y":530747.5,"x":175475.875,"label":"Avenue de Thienne 4 &lt;b&gt;1350 Orbe&lt;/b&gt;"}}]}</v>
      </c>
      <c r="M518" s="2" t="str">
        <f t="shared" si="73"/>
        <v>530747.5</v>
      </c>
      <c r="N518" s="2" t="str">
        <f t="shared" si="74"/>
        <v>175475.875</v>
      </c>
      <c r="O518" s="2" t="str">
        <f t="shared" si="75"/>
        <v>6.532686233520508</v>
      </c>
      <c r="P518" s="2" t="str">
        <f t="shared" si="76"/>
        <v>46.72687911987305</v>
      </c>
      <c r="Q518" s="8" t="str">
        <f t="shared" si="77"/>
        <v>Karte</v>
      </c>
      <c r="R518" s="2" t="str">
        <f t="shared" si="78"/>
        <v/>
      </c>
    </row>
    <row r="519" spans="1:18" x14ac:dyDescent="0.2">
      <c r="A519" s="3" t="s">
        <v>1899</v>
      </c>
      <c r="B519" s="3" t="s">
        <v>1120</v>
      </c>
      <c r="C519" s="3" t="s">
        <v>1900</v>
      </c>
      <c r="D519" s="3" t="s">
        <v>21</v>
      </c>
      <c r="E519" s="3" t="s">
        <v>1901</v>
      </c>
      <c r="F519" s="3" t="s">
        <v>1902</v>
      </c>
      <c r="G519" s="3" t="s">
        <v>1903</v>
      </c>
      <c r="H519" s="3" t="s">
        <v>1904</v>
      </c>
      <c r="I519" s="3" t="s">
        <v>43</v>
      </c>
      <c r="J519" s="3" t="s">
        <v>27</v>
      </c>
      <c r="K519" s="1" t="str">
        <f t="shared" si="71"/>
        <v>St-Loup 13 Pompaples</v>
      </c>
      <c r="L519" s="2" t="str">
        <f t="shared" si="72"/>
        <v>{"results":[{"id":1964024,"weight":5,"attrs":{"origin":"address","geom_quadindex":"020331203332311322221","zoomlevel":10,"featureId":"865813_0","lon":6.50434684753418,"detail":"st-loup 13 1318 pompaples 5497 pompaples ch vd","rank":7,"geom_st_box2d":"BOX(528501.858544755 168838.789213147,528501.858544755 168838.789213147)","lat":46.66694259643555,"num":13,"y":528501.875,"x":168838.796875,"label":"St-Loup 13 &lt;b&gt;1318 Pompaples&lt;/b&gt;"}},{"id":1964013,"weight":4,"attrs":{"origin":"address","geom_quadindex":"020331203332120323123","zoomlevel":10,"featureId":"280077612_0","lon":6.503259658813477,"detail":"st-loup  1318 pompaples 5497 pompaples ch vd","rank":7,"geom_st_box2d":"BOX(528419.351480902 168898.412957974,528419.351480902 168898.412957974)","lat":46.6674690246582,"num":0,"y":528419.375,"x":168898.40625,"label":"St-Loup  &lt;b&gt;1318 Pompaples&lt;/b&gt;"}},{"id":1964014,"weight":1,"attrs":{"origin":"address","geom_quadindex":"020331203332322131313","zoomlevel":10,"featureId":"865819_0","lon":6.503389358520508,"detail":"st-loup 1 1318 pompaples 5497 pompaples ch vd","rank":7,"geom_st_box2d":"BOX(528427.744757305 168769.522504901,528427.744757305 168769.522504901)","lat":46.66630935668945,"num":1,"y":528427.75,"x":168769.515625,"label":"St-Loup 1 &lt;b&gt;1318 Pompaples&lt;/b&gt;"}},{"id":1964015,"weight":1,"attrs":{"origin":"address","geom_quadindex":"020331203332323300220","zoomlevel":10,"featureId":"865818_0","lon":6.503584384918213,"detail":"st-loup 2 1318 pompaples 5497 pompaples ch vd","rank":7,"geom_st_box2d":"BOX(528442.578602772 168761.884563005,528442.578602772 168761.884563005)","lat":46.66624450683594,"num":2,"y":528442.5625,"x":168761.890625,"label":"St-Loup 2 &lt;b&gt;1318 Pompaples&lt;/b&gt;"}},{"id":1964016,"weight":1,"attrs":{"origin":"address","geom_quadindex":"020331203332221301022","zoomlevel":10,"featureId":"865820_0","lon":6.5020952224731445,"detail":"st-loup 3 1318 pompaples 5497 pompaples ch vd","rank":7,"geom_st_box2d":"BOX(528328.956637624 168792.241008831,528328.956637624 168792.241008831)","lat":46.66650390625,"num":3,"y":528328.9375,"x":168792.234375,"label":"St-Loup 3 &lt;b&gt;1318 Pompaples&lt;/b&gt;"}},{"id":1964017,"weight":1,"attrs":{"origin":"address","geom_quadindex":"020331203332202131022","zoomlevel":10,"featureId":"865822_0","lon":6.501805305480957,"detail":"st-loup 4 1318 pompaples 5497 pompaples ch vd","rank":7,"geom_st_box2d":"BOX(528307.205987626 168829.097024609,528307.205987626 168829.097024609)","lat":46.666831970214844,"num":4,"y":528307.1875,"x":168829.09375,"label":"St-Loup 4 &lt;b&gt;1318 Pompaples&lt;/b&gt;"}},{"id":1964018,"weight":1,"attrs":{"origin":"address","geom_quadindex":"020331203332131232111","zoomlevel":10,"featureId":"865815_0","lon":6.504276752471924,"detail":"st-loup 5 1318 pompaples 5497 pompaples ch vd","rank":7,"geom_st_box2d":"BOX(528497.227900845 168900.096424107,528497.227900845 168900.096424107)","lat":46.6674919128418,"num":5,"y":528497.25,"x":168900.09375,"label":"St-Loup 5 &lt;b&gt;1318 Pompaples&lt;/b&gt;"}},{"id":1964019,"weight":1,"attrs":{"origin":"address","geom_quadindex":"020331203332101230232","zoomlevel":10,"featureId":"865816_0","lon":6.5034708976745605,"detail":"st-loup 6 1318 pompaples 5497 pompaples ch vd","rank":7,"geom_st_box2d":"BOX(528436.235663342 168958.857293234,528436.235663342 168958.857293234)","lat":46.66801452636719,"num":6,"y":528436.25,"x":168958.859375,"label":"St-Loup 6 &lt;b&gt;1318 Pompaples&lt;/b&gt;"}},{"id":1964020,"weight":1,"attrs":{"origin":"address","geom_quadindex":"020331203332012130221","zoomlevel":10,"featureId":"865817_0","lon":6.502512454986572,"detail":"st-loup 7 1318 pompaples 5497 pompaples ch vd","rank":7,"geom_st_box2d":"BOX(528362.737141071 168944.664804831,528362.737141071 168944.664804831)","lat":46.66788101196289,"num":7,"y":528362.75,"x":168944.671875,"label":"St-Loup 7 &lt;b&gt;1318 Pompaples&lt;/b&gt;"}},{"id":1964021,"weight":1,"attrs":{"origin":"address","geom_quadindex":"020331203332133212320","zoomlevel":10,"featureId":"865814_0","lon":6.504261016845703,"detail":"st-loup 8 1318 pompaples 5497 pompaples ch vd","rank":7,"geom_st_box2d":"BOX(528495.716781832 168875.142318165,528495.716781832 168875.142318165)","lat":46.667266845703125,"num":8,"y":528495.6875,"x":168875.140625,"label":"St-Loup 8 &lt;b&gt;1318 Pompaples&lt;/b&gt;"}},{"id":1964022,"weight":1,"attrs":{"origin":"address","geom_quadindex":"020331221110103003113","zoomlevel":10,"featureId":"865821_0","lon":6.5034894943237305,"detail":"st-loup 10 1318 pompaples 5497 pompaples ch vd","rank":7,"geom_st_box2d":"BOX(528434.789429928 168716.442339724,528434.789429928 168716.442339724)","lat":46.66583251953125,"num":10,"y":528434.8125,"x":168716.4375,"label":"St-Loup 10 &lt;b&gt;1318 Pompaples&lt;/b&gt;"}},{"id":1964023,"weight":1,"attrs":{"origin":"address","geom_quadindex":"020331221110012310233","zoomlevel":10,"featureId":"865823_0","lon":6.502560615539551,"detail":"st-loup 12 1318 pompaples 5497 pompaples ch vd","rank":7,"geom_st_box2d":"BOX(528363.522920753 168702.756863474,528363.522920753 168702.756863474)","lat":46.66570281982422,"num":12,"y":528363.5,"x":168702.75,"label":"St-Loup 12 &lt;b&gt;1318 Pompaples&lt;/b&gt;"}},{"id":1964025,"weight":1,"attrs":{"origin":"address","geom_quadindex":"020331221110011300002","zoomlevel":10,"featureId":"280054477_0","lon":6.502823352813721,"detail":"st-loup 17 1318 pompaples 5497 pompaples ch vd","rank":7,"geom_st_box2d":"BOX(528384.02192177 168734.877110589,528384.02192177 168734.877110589)","lat":46.665992736816406,"num":17,"y":528384.0,"x":168734.875,"label":"St-Loup 17 &lt;b&gt;1318 Pompaples&lt;/b&gt;"}}]}</v>
      </c>
      <c r="M519" s="2" t="str">
        <f t="shared" si="73"/>
        <v>528501.875</v>
      </c>
      <c r="N519" s="2" t="str">
        <f t="shared" si="74"/>
        <v>168838.796875</v>
      </c>
      <c r="O519" s="2" t="str">
        <f t="shared" si="75"/>
        <v>6.50434684753418</v>
      </c>
      <c r="P519" s="2" t="str">
        <f t="shared" si="76"/>
        <v>46.66694259643555</v>
      </c>
      <c r="Q519" s="8" t="str">
        <f t="shared" si="77"/>
        <v>Karte</v>
      </c>
      <c r="R519" s="2" t="str">
        <f t="shared" si="78"/>
        <v>uU mehrere Adressen</v>
      </c>
    </row>
    <row r="520" spans="1:18" x14ac:dyDescent="0.2">
      <c r="A520" s="3" t="s">
        <v>1905</v>
      </c>
      <c r="B520" s="3" t="s">
        <v>204</v>
      </c>
      <c r="C520" s="3" t="s">
        <v>1906</v>
      </c>
      <c r="D520" s="3" t="s">
        <v>21</v>
      </c>
      <c r="E520" s="3" t="s">
        <v>1907</v>
      </c>
      <c r="F520" s="3" t="s">
        <v>151</v>
      </c>
      <c r="G520" s="3" t="s">
        <v>207</v>
      </c>
      <c r="H520" s="3" t="s">
        <v>208</v>
      </c>
      <c r="I520" s="3" t="s">
        <v>43</v>
      </c>
      <c r="J520" s="3" t="s">
        <v>27</v>
      </c>
      <c r="K520" s="1" t="str">
        <f t="shared" si="71"/>
        <v>Avenue Colline 3 Payerne</v>
      </c>
      <c r="L520" s="2" t="str">
        <f t="shared" si="72"/>
        <v>{"results":[{"id":751141,"weight":5,"attrs":{"origin":"address","geom_quadindex":"021203213111320323000","zoomlevel":10,"featureId":"824973_0","lon":6.945942401885986,"detail":"avenue de la colline 3 1530 payerne 5822 payerne ch vd","rank":7,"geom_st_box2d":"BOX(562401.382084324 185423.185279912,562401.382084324 185423.185279912)","lat":46.81889724731445,"num":3,"y":562401.375,"x":185423.1875,"label":"Avenue de la Colline 3 &lt;b&gt;1530 Payerne&lt;/b&gt;"}}]}</v>
      </c>
      <c r="M520" s="2" t="str">
        <f t="shared" si="73"/>
        <v>562401.375</v>
      </c>
      <c r="N520" s="2" t="str">
        <f t="shared" si="74"/>
        <v>185423.1875</v>
      </c>
      <c r="O520" s="2" t="str">
        <f t="shared" si="75"/>
        <v>6.945942401885986</v>
      </c>
      <c r="P520" s="2" t="str">
        <f t="shared" si="76"/>
        <v>46.81889724731445</v>
      </c>
      <c r="Q520" s="8" t="str">
        <f t="shared" si="77"/>
        <v>Karte</v>
      </c>
      <c r="R520" s="2" t="str">
        <f t="shared" si="78"/>
        <v/>
      </c>
    </row>
    <row r="521" spans="1:18" x14ac:dyDescent="0.2">
      <c r="A521" s="3" t="s">
        <v>1908</v>
      </c>
      <c r="B521" s="3" t="s">
        <v>1909</v>
      </c>
      <c r="C521" s="3" t="s">
        <v>255</v>
      </c>
      <c r="D521" s="3" t="s">
        <v>21</v>
      </c>
      <c r="E521" s="3" t="s">
        <v>256</v>
      </c>
      <c r="F521" s="3" t="s">
        <v>144</v>
      </c>
      <c r="G521" s="3" t="s">
        <v>257</v>
      </c>
      <c r="H521" s="3" t="s">
        <v>258</v>
      </c>
      <c r="I521" s="3" t="s">
        <v>190</v>
      </c>
      <c r="J521" s="3" t="s">
        <v>27</v>
      </c>
      <c r="K521" s="1" t="str">
        <f t="shared" si="71"/>
        <v>faubourg de l'Hôpital 81 Neuchâtel</v>
      </c>
      <c r="L521" s="2" t="str">
        <f t="shared" si="72"/>
        <v>{"results":[{"id":371160,"weight":7,"attrs":{"origin":"address","geom_quadindex":"021201031303130011231","zoomlevel":10,"featureId":"1480769_0","lon":6.938850402832031,"detail":"faubourg de l'hopital 81 2000 neuchatel 6458 neuchatel ch ne","rank":7,"geom_st_box2d":"BOX(561985.337377077 205016.458939131,561985.337377077 205016.458939131)","lat":46.9951171875,"num":81,"y":561985.3125,"x":205016.453125,"label":"Faubourg de l'H\u00f4pital 81 &lt;b&gt;2000 Neuch\u00e2tel&lt;/b&gt;"}}]}</v>
      </c>
      <c r="M521" s="2" t="str">
        <f t="shared" si="73"/>
        <v>561985.3125</v>
      </c>
      <c r="N521" s="2" t="str">
        <f t="shared" si="74"/>
        <v>205016.453125</v>
      </c>
      <c r="O521" s="2" t="str">
        <f t="shared" si="75"/>
        <v>6.938850402832031</v>
      </c>
      <c r="P521" s="2" t="str">
        <f t="shared" si="76"/>
        <v>46.9951171875</v>
      </c>
      <c r="Q521" s="8" t="str">
        <f t="shared" si="77"/>
        <v>Karte</v>
      </c>
      <c r="R521" s="2" t="str">
        <f t="shared" si="78"/>
        <v/>
      </c>
    </row>
    <row r="522" spans="1:18" x14ac:dyDescent="0.2">
      <c r="A522" s="3" t="s">
        <v>1910</v>
      </c>
      <c r="B522" s="3" t="s">
        <v>1253</v>
      </c>
      <c r="C522" s="3" t="s">
        <v>288</v>
      </c>
      <c r="D522" s="3" t="s">
        <v>21</v>
      </c>
      <c r="E522" s="3" t="s">
        <v>59</v>
      </c>
      <c r="F522" s="3" t="s">
        <v>1254</v>
      </c>
      <c r="G522" s="3" t="s">
        <v>1255</v>
      </c>
      <c r="H522" s="3" t="s">
        <v>1256</v>
      </c>
      <c r="I522" s="3" t="s">
        <v>62</v>
      </c>
      <c r="J522" s="3" t="s">
        <v>27</v>
      </c>
      <c r="K522" s="1" t="str">
        <f t="shared" si="71"/>
        <v>Spitalstrasse 50 Wolhusen</v>
      </c>
      <c r="L522" s="2" t="str">
        <f t="shared" si="72"/>
        <v>{"results":[{"id":569074,"weight":4,"attrs":{"origin":"address","geom_quadindex":"021133221123111130012","zoomlevel":10,"featureId":"2072448_0","lon":8.074162483215332,"detail":"spitalstrasse 50 6110 wolhusen 1107 wolhusen ch lu","rank":7,"geom_st_box2d":"BOX(648275.17575062 213038.820682171,648275.17575062 213038.820682171)","lat":47.066612243652344,"num":50,"y":648275.1875,"x":213038.828125,"label":"Spitalstrasse 50 &lt;b&gt;6110 Wolhusen&lt;/b&gt;"}}]}</v>
      </c>
      <c r="M522" s="2" t="str">
        <f t="shared" si="73"/>
        <v>648275.1875</v>
      </c>
      <c r="N522" s="2" t="str">
        <f t="shared" si="74"/>
        <v>213038.828125</v>
      </c>
      <c r="O522" s="2" t="str">
        <f t="shared" si="75"/>
        <v>8.074162483215332</v>
      </c>
      <c r="P522" s="2" t="str">
        <f t="shared" si="76"/>
        <v>47.066612243652344</v>
      </c>
      <c r="Q522" s="8" t="str">
        <f t="shared" si="77"/>
        <v>Karte</v>
      </c>
      <c r="R522" s="2" t="str">
        <f t="shared" si="78"/>
        <v/>
      </c>
    </row>
    <row r="523" spans="1:18" x14ac:dyDescent="0.2">
      <c r="A523" s="3" t="s">
        <v>1911</v>
      </c>
      <c r="B523" s="3" t="s">
        <v>318</v>
      </c>
      <c r="C523" s="3" t="s">
        <v>288</v>
      </c>
      <c r="D523" s="3" t="s">
        <v>21</v>
      </c>
      <c r="E523" s="3" t="s">
        <v>319</v>
      </c>
      <c r="F523" s="3" t="s">
        <v>320</v>
      </c>
      <c r="G523" s="3" t="s">
        <v>1912</v>
      </c>
      <c r="H523" s="3" t="s">
        <v>322</v>
      </c>
      <c r="I523" s="3" t="s">
        <v>26</v>
      </c>
      <c r="J523" s="3" t="s">
        <v>27</v>
      </c>
      <c r="K523" s="1" t="str">
        <f t="shared" si="71"/>
        <v>St. Urbanstrasse 67 Langenthal</v>
      </c>
      <c r="L523" s="2" t="str">
        <f t="shared" si="72"/>
        <v>{"results":[{"id":474827,"weight":5,"attrs":{"origin":"address","geom_quadindex":"021121312210313023223","zoomlevel":10,"featureId":"1261687_0","lon":7.794120788574219,"detail":"st. urbanstrasse 67 4900 langenthal 329 langenthal ch be","rank":7,"geom_st_box2d":"BOX(626928.078008973 229526.7677657,626928.078008973 229526.7677657)","lat":47.216129302978516,"num":67,"y":626928.0625,"x":229526.765625,"label":"St. Urbanstrasse 67 &lt;b&gt;4900 Langenthal&lt;/b&gt;"}},{"id":474828,"weight":1,"attrs":{"origin":"address","geom_quadindex":"021121312211220031222","zoomlevel":10,"featureId":"190649159_0","lon":7.794600486755371,"detail":"st. urbanstrasse 67c 4900 langenthal 329 langenthal ch be","rank":7,"geom_st_box2d":"BOX(626964.521938583 229500.766586826,626964.521938583 229500.766586826)","lat":47.21589279174805,"num":67,"y":626964.5,"x":229500.765625,"label":"St. Urbanstrasse 67c &lt;b&gt;4900 Langenthal&lt;/b&gt;"}}]}</v>
      </c>
      <c r="M523" s="2" t="str">
        <f t="shared" si="73"/>
        <v>626928.0625</v>
      </c>
      <c r="N523" s="2" t="str">
        <f t="shared" si="74"/>
        <v>229526.765625</v>
      </c>
      <c r="O523" s="2" t="str">
        <f t="shared" si="75"/>
        <v>7.794120788574219</v>
      </c>
      <c r="P523" s="2" t="str">
        <f t="shared" si="76"/>
        <v>47.216129302978516</v>
      </c>
      <c r="Q523" s="8" t="str">
        <f t="shared" si="77"/>
        <v>Karte</v>
      </c>
      <c r="R523" s="2" t="str">
        <f t="shared" si="78"/>
        <v>uU mehrere Adressen</v>
      </c>
    </row>
    <row r="524" spans="1:18" x14ac:dyDescent="0.2">
      <c r="A524" s="3" t="s">
        <v>1913</v>
      </c>
      <c r="B524" s="3" t="s">
        <v>1710</v>
      </c>
      <c r="C524" s="3" t="s">
        <v>1914</v>
      </c>
      <c r="D524" s="3" t="s">
        <v>21</v>
      </c>
      <c r="E524" s="3" t="s">
        <v>1712</v>
      </c>
      <c r="F524" s="3" t="s">
        <v>493</v>
      </c>
      <c r="G524" s="3" t="s">
        <v>689</v>
      </c>
      <c r="H524" s="3" t="s">
        <v>690</v>
      </c>
      <c r="I524" s="3" t="s">
        <v>70</v>
      </c>
      <c r="J524" s="3" t="s">
        <v>27</v>
      </c>
      <c r="K524" s="1" t="str">
        <f t="shared" si="71"/>
        <v>Roberstenstrasse 31 Rheinfelden</v>
      </c>
      <c r="L524" s="2" t="str">
        <f t="shared" si="72"/>
        <v>{"results":[{"id":1459992,"weight":4,"attrs":{"origin":"address","geom_quadindex":"021101112031112012332","zoomlevel":10,"featureId":"190231688_0","lon":7.799215793609619,"detail":"roberstenstrasse 31 4310 rheinfelden 4258 rheinfelden ch ag","rank":7,"geom_st_box2d":"BOX(627139.130941246 267619.884160651,627139.130941246 267619.884160651)","lat":47.558738708496094,"num":31,"y":627139.125,"x":267619.875,"label":"Roberstenstrasse 31 &lt;b&gt;4310 Rheinfelden&lt;/b&gt;"}},{"id":1459993,"weight":4,"attrs":{"origin":"address","geom_quadindex":"021101112031123121111","zoomlevel":10,"featureId":"608565_0","lon":7.798979759216309,"detail":"roberstenstrasse 31 4310 rheinfelden 4258 rheinfelden ch ag","rank":7,"geom_st_box2d":"BOX(627121.605727787 267560.744052663,627121.605727787 267560.744052663)","lat":47.558204650878906,"num":31,"y":627121.625,"x":267560.75,"label":"Roberstenstrasse 31 &lt;b&gt;4310 Rheinfelden&lt;/b&gt;"}},{"id":1459994,"weight":4,"attrs":{"origin":"address","geom_quadindex":"021101112120202110201","zoomlevel":10,"featureId":"263000119_0","lon":7.8001532554626465,"detail":"roberstenstrasse 31 4310 rheinfelden 4258 rheinfelden ch ag","rank":7,"geom_st_box2d":"BOX(627210.186573624 267507.653251737,627210.186573624 267507.653251737)","lat":47.55772399902344,"num":31,"y":627210.1875,"x":267507.65625,"label":"Roberstenstrasse 31 &lt;b&gt;4310 Rheinfelden&lt;/b&gt;"}}]}</v>
      </c>
      <c r="M524" s="2" t="str">
        <f t="shared" si="73"/>
        <v>627139.125</v>
      </c>
      <c r="N524" s="2" t="str">
        <f t="shared" si="74"/>
        <v>267619.875</v>
      </c>
      <c r="O524" s="2" t="str">
        <f t="shared" si="75"/>
        <v>7.799215793609619</v>
      </c>
      <c r="P524" s="2" t="str">
        <f t="shared" si="76"/>
        <v>47.558738708496094</v>
      </c>
      <c r="Q524" s="8" t="str">
        <f t="shared" si="77"/>
        <v>Karte</v>
      </c>
      <c r="R524" s="2" t="str">
        <f t="shared" si="78"/>
        <v>uU mehrere Adressen</v>
      </c>
    </row>
    <row r="525" spans="1:18" x14ac:dyDescent="0.2">
      <c r="A525" s="3" t="s">
        <v>1915</v>
      </c>
      <c r="B525" s="3" t="s">
        <v>1916</v>
      </c>
      <c r="C525" s="3" t="s">
        <v>40</v>
      </c>
      <c r="D525" s="3" t="s">
        <v>21</v>
      </c>
      <c r="E525" s="3" t="s">
        <v>1540</v>
      </c>
      <c r="F525" s="3" t="s">
        <v>1917</v>
      </c>
      <c r="G525" s="3" t="s">
        <v>891</v>
      </c>
      <c r="H525" s="3" t="s">
        <v>888</v>
      </c>
      <c r="I525" s="3" t="s">
        <v>435</v>
      </c>
      <c r="J525" s="3" t="s">
        <v>27</v>
      </c>
      <c r="K525" s="1" t="str">
        <f t="shared" si="71"/>
        <v>via Tesserete 48 Lugano</v>
      </c>
      <c r="L525" s="2" t="str">
        <f t="shared" si="72"/>
        <v>{"results":[{"id":1075480,"weight":5,"attrs":{"origin":"address","geom_quadindex":"032033310100102101123","zoomlevel":10,"featureId":"400011032_0","lon":8.953636169433594,"detail":"via tesserete 48 6900 lugano 5192 lugano ch ti","rank":7,"geom_st_box2d":"BOX(717325.476185154 97468.9035535314,717325.476185154 97468.9035535314)","lat":46.0185661315918,"num":48,"y":717325.5,"x":97468.90625,"label":"Via Tesserete 48 &lt;b&gt;6900 Lugano&lt;/b&gt;"}}]}</v>
      </c>
      <c r="M525" s="2" t="str">
        <f t="shared" si="73"/>
        <v>717325.5</v>
      </c>
      <c r="N525" s="2" t="str">
        <f t="shared" si="74"/>
        <v>97468.90625</v>
      </c>
      <c r="O525" s="2" t="str">
        <f t="shared" si="75"/>
        <v>8.953636169433594</v>
      </c>
      <c r="P525" s="2" t="str">
        <f t="shared" si="76"/>
        <v>46.0185661315918</v>
      </c>
      <c r="Q525" s="8" t="str">
        <f t="shared" si="77"/>
        <v>Karte</v>
      </c>
      <c r="R525" s="2" t="str">
        <f t="shared" si="78"/>
        <v/>
      </c>
    </row>
    <row r="526" spans="1:18" x14ac:dyDescent="0.2">
      <c r="A526" s="3" t="s">
        <v>1918</v>
      </c>
      <c r="B526" s="3" t="s">
        <v>394</v>
      </c>
      <c r="C526" s="3" t="s">
        <v>1919</v>
      </c>
      <c r="D526" s="3" t="s">
        <v>21</v>
      </c>
      <c r="E526" s="3" t="s">
        <v>396</v>
      </c>
      <c r="F526" s="3" t="s">
        <v>262</v>
      </c>
      <c r="G526" s="3" t="s">
        <v>397</v>
      </c>
      <c r="H526" s="3" t="s">
        <v>398</v>
      </c>
      <c r="I526" s="3" t="s">
        <v>85</v>
      </c>
      <c r="J526" s="3" t="s">
        <v>27</v>
      </c>
      <c r="K526" s="1" t="str">
        <f t="shared" si="71"/>
        <v>Schickstrasse 11 Winterthur</v>
      </c>
      <c r="L526" s="2" t="str">
        <f t="shared" si="72"/>
        <v>{"results":[{"id":1268903,"weight":4,"attrs":{"origin":"address","geom_quadindex":"030010033313223220200","zoomlevel":10,"featureId":"201010022_0","lon":8.73022747039795,"detail":"schickstrasse 11 8400 winterthur 230 winterthur ch zh","rank":7,"geom_st_box2d":"BOX(697295.101376526 262974.200984641,697295.101376526 262974.200984641)","lat":47.510311126708984,"num":11,"y":697295.125,"x":262974.1875,"label":"Schickstrasse 11 &lt;b&gt;8400 Winterthur&lt;/b&gt;"}},{"id":1269173,"weight":4,"attrs":{"origin":"address","geom_quadindex":"030010033313223023032","zoomlevel":10,"featureId":"210218074_0","lon":8.730292320251465,"detail":"schickstrasse 11.2 8400 winterthur 230 winterthur ch zh","rank":7,"geom_st_box2d":"BOX(697299.798415233 262985.49608915,697299.798415233 262985.49608915)","lat":47.51041030883789,"num":112,"y":697299.8125,"x":262985.5,"label":"Schickstrasse 11.2 &lt;b&gt;8400 Winterthur&lt;/b&gt;"}},{"id":1268904,"weight":2,"attrs":{"origin":"address","geom_quadindex":"030010033331012032130","zoomlevel":10,"featureId":"201010022_1","lon":8.730743408203125,"detail":"schickstrasse 11a 8400 winterthur 230 winterthur ch zh","rank":7,"geom_st_box2d":"BOX(697334.732113793 262927.46093212,697334.732113793 262927.46093212)","lat":47.509883880615234,"num":11,"y":697334.75,"x":262927.46875,"label":"Schickstrasse 11a &lt;b&gt;8400 Winterthur&lt;/b&gt;"}}]}</v>
      </c>
      <c r="M526" s="2" t="str">
        <f t="shared" si="73"/>
        <v>697295.125</v>
      </c>
      <c r="N526" s="2" t="str">
        <f t="shared" si="74"/>
        <v>262974.1875</v>
      </c>
      <c r="O526" s="2" t="str">
        <f t="shared" si="75"/>
        <v>8.73022747039795</v>
      </c>
      <c r="P526" s="2" t="str">
        <f t="shared" si="76"/>
        <v>47.510311126708984</v>
      </c>
      <c r="Q526" s="8" t="str">
        <f t="shared" si="77"/>
        <v>Karte</v>
      </c>
      <c r="R526" s="2" t="str">
        <f t="shared" si="78"/>
        <v>uU mehrere Adressen</v>
      </c>
    </row>
    <row r="527" spans="1:18" x14ac:dyDescent="0.2">
      <c r="A527" s="3" t="s">
        <v>1920</v>
      </c>
      <c r="B527" s="3" t="s">
        <v>1921</v>
      </c>
      <c r="C527" s="3" t="s">
        <v>40</v>
      </c>
      <c r="D527" s="3" t="s">
        <v>21</v>
      </c>
      <c r="E527" s="3" t="s">
        <v>1922</v>
      </c>
      <c r="F527" s="3" t="s">
        <v>151</v>
      </c>
      <c r="G527" s="3" t="s">
        <v>500</v>
      </c>
      <c r="H527" s="3" t="s">
        <v>61</v>
      </c>
      <c r="I527" s="3" t="s">
        <v>62</v>
      </c>
      <c r="J527" s="3" t="s">
        <v>27</v>
      </c>
      <c r="K527" s="1" t="str">
        <f t="shared" si="71"/>
        <v>Lützelmattstrasse 3 Luzern</v>
      </c>
      <c r="L527" s="2" t="str">
        <f t="shared" si="72"/>
        <v>{"results":[{"id":303959,"weight":4,"attrs":{"origin":"address","geom_quadindex":"030022320202230311032","zoomlevel":10,"featureId":"210136_0","lon":8.328256607055664,"detail":"luetzelmattstrasse 3 6006 luzern 1061 luzern ch lu","rank":7,"geom_st_box2d":"BOX(667585.195033133 212386.102375444,667585.195033133 212386.102375444)","lat":47.05905532836914,"num":3,"y":667585.1875,"x":212386.109375,"label":"L\u00fctzelmattstrasse 3 &lt;b&gt;6006 Luzern&lt;/b&gt;"}},{"id":304815,"weight":4,"attrs":{"origin":"address","geom_quadindex":"030022320202230322102","zoomlevel":10,"featureId":"191764861_0","lon":8.328123092651367,"detail":"luetzelmattstrasse 3.1 6006 luzern 1061 luzern ch lu","rank":7,"geom_st_box2d":"BOX(667575.197147808 212376.10737931,667575.197147808 212376.10737931)","lat":47.058963775634766,"num":31,"y":667575.1875,"x":212376.109375,"label":"L\u00fctzelmattstrasse 3.1 &lt;b&gt;6006 Luzern&lt;/b&gt;"}}]}</v>
      </c>
      <c r="M527" s="2" t="str">
        <f t="shared" si="73"/>
        <v>667585.1875</v>
      </c>
      <c r="N527" s="2" t="str">
        <f t="shared" si="74"/>
        <v>212386.109375</v>
      </c>
      <c r="O527" s="2" t="str">
        <f t="shared" si="75"/>
        <v>8.328256607055664</v>
      </c>
      <c r="P527" s="2" t="str">
        <f t="shared" si="76"/>
        <v>47.05905532836914</v>
      </c>
      <c r="Q527" s="8" t="str">
        <f t="shared" si="77"/>
        <v>Karte</v>
      </c>
      <c r="R527" s="2" t="str">
        <f t="shared" si="78"/>
        <v>uU mehrere Adressen</v>
      </c>
    </row>
    <row r="528" spans="1:18" x14ac:dyDescent="0.2">
      <c r="A528" s="3" t="s">
        <v>1923</v>
      </c>
      <c r="B528" s="3" t="s">
        <v>1924</v>
      </c>
      <c r="C528" s="3" t="s">
        <v>292</v>
      </c>
      <c r="D528" s="3" t="s">
        <v>21</v>
      </c>
      <c r="E528" s="3" t="s">
        <v>1925</v>
      </c>
      <c r="F528" s="3" t="s">
        <v>294</v>
      </c>
      <c r="G528" s="3" t="s">
        <v>1926</v>
      </c>
      <c r="H528" s="3" t="s">
        <v>1927</v>
      </c>
      <c r="I528" s="3" t="s">
        <v>26</v>
      </c>
      <c r="J528" s="3" t="s">
        <v>27</v>
      </c>
      <c r="K528" s="1" t="str">
        <f t="shared" si="71"/>
        <v>Waldrandweg 19 Herzogenbuchsee</v>
      </c>
      <c r="L528" s="2" t="str">
        <f t="shared" si="72"/>
        <v>{"results":[{"id":2235470,"weight":4,"attrs":{"origin":"address","geom_quadindex":"021121233023302112101","zoomlevel":10,"featureId":"1448197_0","lon":7.715715408325195,"detail":"waldrandweg 19 3360 herzogenbuchsee 979 herzogenbuchsee ch be","rank":7,"geom_st_box2d":"BOX(621001.249677969 226021.567701111,621001.249677969 226021.567701111)","lat":47.184818267822266,"num":19,"y":621001.25,"x":226021.5625,"label":"Waldrandweg 19 &lt;b&gt;3360 Herzogenbuchsee&lt;/b&gt;"}}]}</v>
      </c>
      <c r="M528" s="2" t="str">
        <f t="shared" si="73"/>
        <v>621001.25</v>
      </c>
      <c r="N528" s="2" t="str">
        <f t="shared" si="74"/>
        <v>226021.5625</v>
      </c>
      <c r="O528" s="2" t="str">
        <f t="shared" si="75"/>
        <v>7.715715408325195</v>
      </c>
      <c r="P528" s="2" t="str">
        <f t="shared" si="76"/>
        <v>47.184818267822266</v>
      </c>
      <c r="Q528" s="8" t="str">
        <f t="shared" si="77"/>
        <v>Karte</v>
      </c>
      <c r="R528" s="2" t="str">
        <f t="shared" si="78"/>
        <v/>
      </c>
    </row>
    <row r="529" spans="1:18" x14ac:dyDescent="0.2">
      <c r="A529" s="3" t="s">
        <v>1928</v>
      </c>
      <c r="B529" s="3" t="s">
        <v>1929</v>
      </c>
      <c r="C529" s="3" t="s">
        <v>292</v>
      </c>
      <c r="D529" s="3" t="s">
        <v>21</v>
      </c>
      <c r="E529" s="3" t="s">
        <v>1930</v>
      </c>
      <c r="F529" s="3" t="s">
        <v>151</v>
      </c>
      <c r="G529" s="3" t="s">
        <v>128</v>
      </c>
      <c r="H529" s="3" t="s">
        <v>129</v>
      </c>
      <c r="I529" s="3" t="s">
        <v>130</v>
      </c>
      <c r="J529" s="3" t="s">
        <v>27</v>
      </c>
      <c r="K529" s="1" t="str">
        <f t="shared" si="71"/>
        <v>Seeblickstrasse 3 Münsterlingen</v>
      </c>
      <c r="L529" s="2" t="str">
        <f t="shared" si="72"/>
        <v>{"results":[{"id":39754,"weight":4,"attrs":{"origin":"address","geom_quadindex":"012322311111302301300","zoomlevel":10,"featureId":"400050441_0","lon":9.233686447143555,"detail":"seeblickstrasse 3 8596 muensterlingen 4691 muensterlingen ch tg","rank":7,"geom_st_box2d":"BOX(734903.415850998 277336.77028646,734903.415850998 277336.77028646)","lat":47.6328010559082,"num":3,"y":734903.4375,"x":277336.78125,"label":"Seeblickstrasse 3 &lt;b&gt;8596 M\u00fcnsterlingen&lt;/b&gt;"}},{"id":39989,"weight":2,"attrs":{"origin":"address","geom_quadindex":"012322311100111110103","zoomlevel":10,"featureId":"666835_0","lon":9.225606918334961,"detail":"seeblickstrasse 30 8596 muensterlingen 4691 muensterlingen ch tg","rank":7,"geom_st_box2d":"BOX(734292.286154097 277499.322820011,734292.286154097 277499.322820011)","lat":47.6343879699707,"num":30,"y":734292.3125,"x":277499.3125,"label":"Seeblickstrasse 30 &lt;b&gt;8596 M\u00fcnsterlingen&lt;/b&gt;"}}]}</v>
      </c>
      <c r="M529" s="2" t="str">
        <f t="shared" si="73"/>
        <v>734903.4375</v>
      </c>
      <c r="N529" s="2" t="str">
        <f t="shared" si="74"/>
        <v>277336.78125</v>
      </c>
      <c r="O529" s="2" t="str">
        <f t="shared" si="75"/>
        <v>9.233686447143555</v>
      </c>
      <c r="P529" s="2" t="str">
        <f t="shared" si="76"/>
        <v>47.6328010559082</v>
      </c>
      <c r="Q529" s="8" t="str">
        <f t="shared" si="77"/>
        <v>Karte</v>
      </c>
      <c r="R529" s="2" t="str">
        <f t="shared" si="78"/>
        <v>uU mehrere Adressen</v>
      </c>
    </row>
    <row r="530" spans="1:18" x14ac:dyDescent="0.2">
      <c r="A530" s="3" t="s">
        <v>1931</v>
      </c>
      <c r="B530" s="3" t="s">
        <v>1932</v>
      </c>
      <c r="C530" s="3" t="s">
        <v>1933</v>
      </c>
      <c r="D530" s="3" t="s">
        <v>21</v>
      </c>
      <c r="E530" s="3" t="s">
        <v>1934</v>
      </c>
      <c r="F530" s="3" t="s">
        <v>1830</v>
      </c>
      <c r="G530" s="3" t="s">
        <v>1593</v>
      </c>
      <c r="H530" s="3" t="s">
        <v>146</v>
      </c>
      <c r="I530" s="3" t="s">
        <v>147</v>
      </c>
      <c r="J530" s="3" t="s">
        <v>27</v>
      </c>
      <c r="K530" s="1" t="str">
        <f t="shared" si="71"/>
        <v>Nordstrasse 111 Schaffhausen</v>
      </c>
      <c r="L530" s="2" t="str">
        <f t="shared" si="72"/>
        <v>{"results":[{"id":1656244,"weight":4,"attrs":{"origin":"address","geom_quadindex":"012223111102222033033","zoomlevel":10,"featureId":"1611470_1","lon":8.625456809997559,"detail":"nordstrasse 111 8200 schaffhausen 2939 schaffhausen ch sh","rank":7,"geom_st_box2d":"BOX(689075.000178706 284548.00025312,689075.000178706 284548.00025312)","lat":47.70547866821289,"num":111,"y":689075.0,"x":284548.0,"label":"Nordstrasse 111 &lt;b&gt;8200 Schaffhausen&lt;/b&gt;"}}]}</v>
      </c>
      <c r="M530" s="2" t="str">
        <f t="shared" si="73"/>
        <v>689075.0</v>
      </c>
      <c r="N530" s="2" t="str">
        <f t="shared" si="74"/>
        <v>284548.0</v>
      </c>
      <c r="O530" s="2" t="str">
        <f t="shared" si="75"/>
        <v>8.625456809997559</v>
      </c>
      <c r="P530" s="2" t="str">
        <f t="shared" si="76"/>
        <v>47.70547866821289</v>
      </c>
      <c r="Q530" s="8" t="str">
        <f t="shared" si="77"/>
        <v>Karte</v>
      </c>
      <c r="R530" s="2" t="str">
        <f t="shared" si="78"/>
        <v/>
      </c>
    </row>
    <row r="531" spans="1:18" x14ac:dyDescent="0.2">
      <c r="A531" s="3" t="s">
        <v>1935</v>
      </c>
      <c r="B531" s="3" t="s">
        <v>241</v>
      </c>
      <c r="C531" s="3" t="s">
        <v>1936</v>
      </c>
      <c r="D531" s="3" t="s">
        <v>21</v>
      </c>
      <c r="E531" s="3" t="s">
        <v>1937</v>
      </c>
      <c r="F531" s="3" t="s">
        <v>326</v>
      </c>
      <c r="G531" s="3" t="s">
        <v>1938</v>
      </c>
      <c r="H531" s="3" t="s">
        <v>76</v>
      </c>
      <c r="I531" s="3" t="s">
        <v>77</v>
      </c>
      <c r="J531" s="3" t="s">
        <v>27</v>
      </c>
      <c r="K531" s="1" t="str">
        <f t="shared" si="71"/>
        <v>Kornhausgasse 7 Basel</v>
      </c>
      <c r="L531" s="2" t="str">
        <f t="shared" si="72"/>
        <v>{"results":[{"id":475891,"weight":4,"attrs":{"origin":"address","geom_quadindex":"021100103132211302310","zoomlevel":10,"featureId":"2082211_1","lon":7.583266258239746,"detail":"kornhausgasse 7 4051 basel 2701 basel ch bs","rank":7,"geom_st_box2d":"BOX(610886.605956034 267284.132231425,610886.605956034 267284.132231425)","lat":47.55618667602539,"num":7,"y":610886.625,"x":267284.125,"label":"Kornhausgasse 7 &lt;b&gt;4051 Basel&lt;/b&gt;"}}]}</v>
      </c>
      <c r="M531" s="2" t="str">
        <f t="shared" si="73"/>
        <v>610886.625</v>
      </c>
      <c r="N531" s="2" t="str">
        <f t="shared" si="74"/>
        <v>267284.125</v>
      </c>
      <c r="O531" s="2" t="str">
        <f t="shared" si="75"/>
        <v>7.583266258239746</v>
      </c>
      <c r="P531" s="2" t="str">
        <f t="shared" si="76"/>
        <v>47.55618667602539</v>
      </c>
      <c r="Q531" s="8" t="str">
        <f t="shared" si="77"/>
        <v>Karte</v>
      </c>
      <c r="R531" s="2" t="str">
        <f t="shared" si="78"/>
        <v/>
      </c>
    </row>
    <row r="532" spans="1:18" x14ac:dyDescent="0.2">
      <c r="A532" s="3" t="s">
        <v>1939</v>
      </c>
      <c r="B532" s="3" t="s">
        <v>241</v>
      </c>
      <c r="C532" s="3" t="s">
        <v>1940</v>
      </c>
      <c r="D532" s="3" t="s">
        <v>21</v>
      </c>
      <c r="E532" s="3" t="s">
        <v>1941</v>
      </c>
      <c r="F532" s="3" t="s">
        <v>1942</v>
      </c>
      <c r="G532" s="3" t="s">
        <v>1943</v>
      </c>
      <c r="H532" s="3" t="s">
        <v>76</v>
      </c>
      <c r="I532" s="3" t="s">
        <v>77</v>
      </c>
      <c r="J532" s="3" t="s">
        <v>27</v>
      </c>
      <c r="K532" s="1" t="str">
        <f t="shared" si="71"/>
        <v>Röschenzerstrasse 5/7 Basel</v>
      </c>
      <c r="L532" s="2" t="str">
        <f t="shared" si="72"/>
        <v>{"fuzzy":"true","results":[]}</v>
      </c>
      <c r="M532" s="2" t="str">
        <f t="shared" si="73"/>
        <v>Adresse nicht eindeutig</v>
      </c>
      <c r="N532" s="2" t="str">
        <f t="shared" si="74"/>
        <v xml:space="preserve"> </v>
      </c>
      <c r="O532" s="2" t="str">
        <f t="shared" si="75"/>
        <v xml:space="preserve"> </v>
      </c>
      <c r="P532" s="2" t="str">
        <f t="shared" si="76"/>
        <v xml:space="preserve"> </v>
      </c>
      <c r="Q532" s="8" t="str">
        <f t="shared" si="77"/>
        <v xml:space="preserve"> </v>
      </c>
      <c r="R532" s="2" t="str">
        <f t="shared" si="78"/>
        <v/>
      </c>
    </row>
    <row r="533" spans="1:18" x14ac:dyDescent="0.2">
      <c r="A533" s="3" t="s">
        <v>1944</v>
      </c>
      <c r="B533" s="3" t="s">
        <v>1945</v>
      </c>
      <c r="C533" s="3" t="s">
        <v>30</v>
      </c>
      <c r="D533" s="3" t="s">
        <v>21</v>
      </c>
      <c r="E533" s="3" t="s">
        <v>1946</v>
      </c>
      <c r="F533" s="3" t="s">
        <v>1947</v>
      </c>
      <c r="G533" s="3" t="s">
        <v>942</v>
      </c>
      <c r="H533" s="3" t="s">
        <v>946</v>
      </c>
      <c r="I533" s="3" t="s">
        <v>43</v>
      </c>
      <c r="J533" s="3" t="s">
        <v>27</v>
      </c>
      <c r="K533" s="1" t="str">
        <f t="shared" si="71"/>
        <v>avenue de Collonge 43 Territet</v>
      </c>
      <c r="L533" s="2" t="str">
        <f t="shared" si="72"/>
        <v>{"results":[{"id":913870,"weight":5,"attrs":{"origin":"address","geom_quadindex":"023001210131231222331","zoomlevel":10,"featureId":"836657_0","lon":6.924540042877197,"detail":"avenue de collonge 43 1820 territet 5886 montreux ch vd","rank":7,"geom_st_box2d":"BOX(560481.790958122 141826.988317255,560481.790958122 141826.988317255)","lat":46.4266242980957,"num":43,"y":560481.8125,"x":141826.984375,"label":"Avenue de Collonge 43 &lt;b&gt;1820 Territet&lt;/b&gt;"}}]}</v>
      </c>
      <c r="M533" s="2" t="str">
        <f t="shared" si="73"/>
        <v>560481.8125</v>
      </c>
      <c r="N533" s="2" t="str">
        <f t="shared" si="74"/>
        <v>141826.984375</v>
      </c>
      <c r="O533" s="2" t="str">
        <f t="shared" si="75"/>
        <v>6.924540042877197</v>
      </c>
      <c r="P533" s="2" t="str">
        <f t="shared" si="76"/>
        <v>46.4266242980957</v>
      </c>
      <c r="Q533" s="8" t="str">
        <f t="shared" si="77"/>
        <v>Karte</v>
      </c>
      <c r="R533" s="2" t="str">
        <f t="shared" si="78"/>
        <v/>
      </c>
    </row>
    <row r="534" spans="1:18" x14ac:dyDescent="0.2">
      <c r="A534" s="3" t="s">
        <v>1948</v>
      </c>
      <c r="B534" s="3" t="s">
        <v>1949</v>
      </c>
      <c r="C534" s="3" t="s">
        <v>40</v>
      </c>
      <c r="D534" s="3" t="s">
        <v>21</v>
      </c>
      <c r="E534" s="3" t="s">
        <v>1950</v>
      </c>
      <c r="F534" s="3" t="s">
        <v>459</v>
      </c>
      <c r="G534" s="3" t="s">
        <v>1173</v>
      </c>
      <c r="H534" s="3" t="s">
        <v>1174</v>
      </c>
      <c r="I534" s="3" t="s">
        <v>35</v>
      </c>
      <c r="J534" s="3" t="s">
        <v>27</v>
      </c>
      <c r="K534" s="1" t="str">
        <f t="shared" si="71"/>
        <v>Chemin de Chantemerle 6 Thônex</v>
      </c>
      <c r="L534" s="2" t="str">
        <f t="shared" si="72"/>
        <v>{"results":[{"id":856644,"weight":1,"attrs":{"origin":"address","geom_quadindex":"022121103300003030132","zoomlevel":10,"featureId":"295009869_0","lon":6.2124552726745605,"detail":"chemin de chantemerle 6a 1226 thonex 6640 thonex ch ge","rank":7,"geom_st_box2d":"BOX(505352.194792911 117149.115305529,505352.194792911 117149.115305529)","lat":46.19913101196289,"num":6,"y":505352.1875,"x":117149.1171875,"label":"Chemin de Chantemerle 6a &lt;b&gt;1226 Th\u00f4nex&lt;/b&gt;"}},{"id":856645,"weight":1,"attrs":{"origin":"address","geom_quadindex":"022121103300003011313","zoomlevel":10,"featureId":"295009868_0","lon":6.212507247924805,"detail":"chemin de chantemerle 6b 1226 thonex 6640 thonex ch ge","rank":7,"geom_st_box2d":"BOX(505356.309808901 117155.533491542,505356.309808901 117155.533491542)","lat":46.199188232421875,"num":6,"y":505356.3125,"x":117155.53125,"label":"Chemin de Chantemerle 6b &lt;b&gt;1226 Th\u00f4nex&lt;/b&gt;"}},{"id":856646,"weight":1,"attrs":{"origin":"address","geom_quadindex":"022121103300001320232","zoomlevel":10,"featureId":"295009867_0","lon":6.212525367736816,"detail":"chemin de chantemerle 6c 1226 thonex 6640 thonex ch ge","rank":7,"geom_st_box2d":"BOX(505357.817811151 117162.026632058,505357.817811151 117162.026632058)","lat":46.19924545288086,"num":6,"y":505357.8125,"x":117162.0234375,"label":"Chemin de Chantemerle 6c &lt;b&gt;1226 Th\u00f4nex&lt;/b&gt;"}},{"id":856647,"weight":1,"attrs":{"origin":"address","geom_quadindex":"022121103300001303030","zoomlevel":10,"featureId":"295009866_0","lon":6.212566375732422,"detail":"chemin de chantemerle 6d 1226 thonex 6640 thonex ch ge","rank":7,"geom_st_box2d":"BOX(505361.09482385 117168.186796374,505361.09482385 117168.186796374)","lat":46.199302673339844,"num":6,"y":505361.09375,"x":117168.1875,"label":"Chemin de Chantemerle 6d &lt;b&gt;1226 Th\u00f4nex&lt;/b&gt;"}},{"id":858098,"weight":1,"attrs":{"origin":"address","geom_quadindex":"022121103300001123312","zoomlevel":10,"featureId":"295009865_0","lon":6.212591171264648,"detail":"chemin de chantemerle 6e 1226 thonex 6640 thonex ch ge","rank":7,"geom_st_box2d":"BOX(505363.093830132 117173.975931341,505363.093830132 117173.975931341)","lat":46.19935607910156,"num":6,"y":505363.09375,"x":117173.9765625,"label":"Chemin de Chantemerle 6e &lt;b&gt;1226 Th\u00f4nex&lt;/b&gt;"}},{"id":858099,"weight":1,"attrs":{"origin":"address","geom_quadindex":"022121103122223133213","zoomlevel":10,"featureId":"1025990_0","lon":6.212663650512695,"detail":"chemin de chantemerle 8 1226 thonex 6640 thonex ch ge","rank":7,"geom_st_box2d":"BOX(505369.142841819 117203.262538171,505369.142841819 117203.262538171)","lat":46.19961929321289,"num":8,"y":505369.15625,"x":117203.265625,"label":"Chemin de Chantemerle 8 &lt;b&gt;1226 Th\u00f4nex&lt;/b&gt;"}},{"id":858100,"weight":1,"attrs":{"origin":"address","geom_quadindex":"022121103122230211032","zoomlevel":10,"featureId":"1025991_0","lon":6.2128400802612305,"detail":"chemin de chantemerle 10 1226 thonex 6640 thonex ch ge","rank":7,"geom_st_box2d":"BOX(505383.19091126 117229.995210879,505383.19091126 117229.995210879)","lat":46.19986343383789,"num":10,"y":505383.1875,"x":117229.9921875,"label":"Chemin de Chantemerle 10 &lt;b&gt;1226 Th\u00f4nex&lt;/b&gt;"}},{"id":858101,"weight":1,"attrs":{"origin":"address","geom_quadindex":"022121103122212123113","zoomlevel":10,"featureId":"1025992_0","lon":6.212959289550781,"detail":"chemin de chantemerle 12 1226 thonex 6640 thonex ch ge","rank":7,"geom_st_box2d":"BOX(505392.912957846 117263.57291128,505392.912957846 117263.57291128)","lat":46.200164794921875,"num":12,"y":505392.90625,"x":117263.5703125,"label":"Chemin de Chantemerle 12 &lt;b&gt;1226 Th\u00f4nex&lt;/b&gt;"}},{"id":858102,"weight":1,"attrs":{"origin":"address","geom_quadindex":"022121103122212110232","zoomlevel":10,"featureId":"1025993_0","lon":6.2129716873168945,"detail":"chemin de chantemerle 14 1226 thonex 6640 thonex ch ge","rank":7,"geom_st_box2d":"BOX(505394.008961377 117272.103067216,505394.008961377 117272.103067216)","lat":46.20024108886719,"num":14,"y":505394.0,"x":117272.1015625,"label":"Chemin de Chantemerle 14 &lt;b&gt;1226 Th\u00f4nex&lt;/b&gt;"}},{"id":858103,"weight":1,"attrs":{"origin":"address","geom_quadindex":"022121103122033310220","zoomlevel":10,"featureId":"1025994_0","lon":6.2133307456970215,"detail":"chemin de chantemerle 16 1226 thonex 6640 thonex ch ge","rank":7,"geom_st_box2d":"BOX(505422.419156357 117316.316143275,505422.419156357 117316.316143275)","lat":46.200645446777344,"num":16,"y":505422.40625,"x":117316.3125,"label":"Chemin de Chantemerle 16 &lt;b&gt;1226 Th\u00f4nex&lt;/b&gt;"}},{"id":858104,"weight":1,"attrs":{"origin":"address","geom_quadindex":"022121103122122031110","zoomlevel":10,"featureId":"1025995_0","lon":6.21360445022583,"detail":"chemin de chantemerle 18 1226 thonex 6640 thonex ch ge","rank":7,"geom_st_box2d":"BOX(505443.687320352 117326.622555199,505443.687320352 117326.622555199)","lat":46.200740814208984,"num":18,"y":505443.6875,"x":117326.625,"label":"Chemin de Chantemerle 18 &lt;b&gt;1226 Th\u00f4nex&lt;/b&gt;"}},{"id":858105,"weight":1,"attrs":{"origin":"address","geom_quadindex":"022121103122131200311","zoomlevel":10,"featureId":"295147417_0","lon":6.214602470397949,"detail":"chemin de chantemerle 24 1226 thonex 6640 thonex ch ge","rank":7,"geom_st_box2d":"BOX(505521.065947151 117346.711713297,505521.065947151 117346.711713297)","lat":46.200931549072266,"num":24,"y":505521.0625,"x":117346.7109375,"label":"Chemin de Chantemerle 24 &lt;b&gt;1226 Th\u00f4nex&lt;/b&gt;"}},{"id":858106,"weight":1,"attrs":{"origin":"address","geom_quadindex":"022121103122112331110","zoomlevel":10,"featureId":"1025996_0","lon":6.214545249938965,"detail":"chemin de chantemerle 27 1226 thonex 6640 thonex ch ge","rank":7,"geom_st_box2d":"BOX(505516.999941662 117370.537966984,505516.999941662 117370.537966984)","lat":46.20114517211914,"num":27,"y":505517.0,"x":117370.5390625,"label":"Chemin de Chantemerle 27 &lt;b&gt;1226 Th\u00f4nex&lt;/b&gt;"}},{"id":858107,"weight":1,"attrs":{"origin":"address","geom_quadindex":"022121103123020103201","zoomlevel":10,"featureId":"1025997_0","lon":6.215180397033691,"detail":"chemin de chantemerle 28 1226 thonex 6640 thonex ch ge","rank":7,"geom_st_box2d":"BOX(505565.846328452 117357.418324119,505565.846328452 117357.418324119)","lat":46.20103454589844,"num":28,"y":505565.84375,"x":117357.421875,"label":"Chemin de Chantemerle 28 &lt;b&gt;1226 Th\u00f4nex&lt;/b&gt;"}},{"id":858108,"weight":1,"attrs":{"origin":"address","geom_quadindex":"022121103123000230303","zoomlevel":10,"featureId":"1025998_0","lon":6.215051174163818,"detail":"chemin de chantemerle 29 1226 thonex 6640 thonex ch ge","rank":7,"geom_st_box2d":"BOX(505556.505318489 117397.465675136,505556.505318489 117397.465675136)","lat":46.201393127441406,"num":29,"y":505556.5,"x":117397.46875,"label":"Chemin de Chantemerle 29 &lt;b&gt;1226 Th\u00f4nex&lt;/b&gt;"}},{"id":858109,"weight":1,"attrs":{"origin":"address","geom_quadindex":"022121103123003231202","zoomlevel":10,"featureId":"1025999_0","lon":6.215457916259766,"detail":"chemin de chantemerle 30 1226 thonex 6640 thonex ch ge","rank":7,"geom_st_box2d":"BOX(505587.436528916 117368.177663858,505587.436528916 117368.177663858)","lat":46.201133728027344,"num":30,"y":505587.4375,"x":117368.1796875,"label":"Chemin de Chantemerle 30 &lt;b&gt;1226 Th\u00f4nex&lt;/b&gt;"}},{"id":858110,"weight":1,"attrs":{"origin":"address","geom_quadindex":"022121103123002111012","zoomlevel":10,"featureId":"1026000_0","lon":6.215274810791016,"detail":"chemin de chantemerle 31 1226 thonex 6640 thonex ch ge","rank":7,"geom_st_box2d":"BOX(505573.671458519 117391.864775459,505573.671458519 117391.864775459)","lat":46.20134353637695,"num":31,"y":505573.65625,"x":117391.8671875,"label":"Chemin de Chantemerle 31 &lt;b&gt;1226 Th\u00f4nex&lt;/b&gt;"}},{"id":858111,"weight":1,"attrs":{"origin":"address","geom_quadindex":"022121103123012210201","zoomlevel":10,"featureId":"1026001_0","lon":6.215795993804932,"detail":"chemin de chantemerle 32 1226 thonex 6640 thonex ch ge","rank":7,"geom_st_box2d":"BOX(505613.677768316 117375.981006298,505613.677768316 117375.981006298)","lat":46.20120620727539,"num":32,"y":505613.6875,"x":117375.984375,"label":"Chemin de Chantemerle 32 &lt;b&gt;1226 Th\u00f4nex&lt;/b&gt;"}},{"id":858112,"weight":1,"attrs":{"origin":"address","geom_quadindex":"022121103123001302010","zoomlevel":10,"featureId":"1026002_0","lon":6.215507507324219,"detail":"chemin de chantemerle 33 1226 thonex 6640 thonex ch ge","rank":7,"geom_st_box2d":"BOX(505591.800640454 117403.115061475,505591.800640454 117403.115061475)","lat":46.20145034790039,"num":33,"y":505591.8125,"x":117403.1171875,"label":"Chemin de Chantemerle 33 &lt;b&gt;1226 Th\u00f4nex&lt;/b&gt;"}},{"id":858113,"weight":1,"attrs":{"origin":"address","geom_quadindex":"022121103123013020022","zoomlevel":10,"featureId":"295140112_0","lon":6.216068267822266,"detail":"chemin de chantemerle 34 1226 thonex 6640 thonex ch ge","rank":7,"geom_st_box2d":"BOX(505634.793708879 117383.63645616,505634.793708879 117383.63645616)","lat":46.20127868652344,"num":34,"y":505634.78125,"x":117383.6328125,"label":"Chemin de Chantemerle 34 &lt;b&gt;1226 Th\u00f4nex&lt;/b&gt;"}},{"id":858114,"weight":1,"attrs":{"origin":"address","geom_quadindex":"022121103123010213103","zoomlevel":10,"featureId":"1026003_0","lon":6.215861797332764,"detail":"chemin de chantemerle 35 1226 thonex 6640 thonex ch ge","rank":7,"geom_st_box2d":"BOX(505619.16488282 117402.98330953,505619.16488282 117402.98330953)","lat":46.20145034790039,"num":35,"y":505619.15625,"x":117402.984375,"label":"Chemin de Chantemerle 35 &lt;b&gt;1226 Th\u00f4nex&lt;/b&gt;"}},{"id":858115,"weight":1,"attrs":{"origin":"address","geom_quadindex":"022121103123013003320","zoomlevel":10,"featureId":"295140111_0","lon":6.2161431312561035,"detail":"chemin de chantemerle 36 1226 thonex 6640 thonex ch ge","rank":7,"geom_st_box2d":"BOX(505640.62664432 117385.869612943,505640.62664432 117385.869612943)","lat":46.20130157470703,"num":36,"y":505640.625,"x":117385.8671875,"label":"Chemin de Chantemerle 36 &lt;b&gt;1226 Th\u00f4nex&lt;/b&gt;"}},{"id":858116,"weight":1,"attrs":{"origin":"address","geom_quadindex":"022121103121322311223","zoomlevel":10,"featureId":"1026004_0","lon":6.2167792320251465,"detail":"chemin de chantemerle 39 1226 thonex 6640 thonex ch ge","rank":7,"geom_st_box2d":"BOX(505690.452187906 117432.986172741,505690.452187906 117432.986172741)","lat":46.20173263549805,"num":39,"y":505690.4375,"x":117432.984375,"label":"Chemin de Chantemerle 39 &lt;b&gt;1226 Th\u00f4nex&lt;/b&gt;"}}]}</v>
      </c>
      <c r="M534" s="2" t="str">
        <f t="shared" si="73"/>
        <v>505352.1875</v>
      </c>
      <c r="N534" s="2" t="str">
        <f t="shared" si="74"/>
        <v>117149.1171875</v>
      </c>
      <c r="O534" s="2" t="str">
        <f t="shared" si="75"/>
        <v>6.2124552726745605</v>
      </c>
      <c r="P534" s="2" t="str">
        <f t="shared" si="76"/>
        <v>46.19913101196289</v>
      </c>
      <c r="Q534" s="8" t="str">
        <f t="shared" si="77"/>
        <v>Karte</v>
      </c>
      <c r="R534" s="2" t="str">
        <f t="shared" si="78"/>
        <v>uU mehrere Adressen</v>
      </c>
    </row>
    <row r="535" spans="1:18" x14ac:dyDescent="0.2">
      <c r="A535" s="3" t="s">
        <v>1951</v>
      </c>
      <c r="B535" s="3" t="s">
        <v>1952</v>
      </c>
      <c r="C535" s="3" t="s">
        <v>20</v>
      </c>
      <c r="D535" s="3" t="s">
        <v>21</v>
      </c>
      <c r="E535" s="3" t="s">
        <v>1953</v>
      </c>
      <c r="F535" s="3" t="s">
        <v>218</v>
      </c>
      <c r="G535" s="3" t="s">
        <v>1954</v>
      </c>
      <c r="H535" s="3" t="s">
        <v>1955</v>
      </c>
      <c r="I535" s="3" t="s">
        <v>26</v>
      </c>
      <c r="J535" s="3" t="s">
        <v>27</v>
      </c>
      <c r="K535" s="1" t="str">
        <f t="shared" si="71"/>
        <v>Bellevuestrasse 15 Spiegel b. Bern</v>
      </c>
      <c r="L535" s="2" t="str">
        <f t="shared" si="72"/>
        <v>{"results":[{"id":1369915,"weight":5,"attrs":{"origin":"address","geom_quadindex":"021211331310200231211","zoomlevel":10,"featureId":"1272617_0","lon":7.432645320892334,"detail":"bellevuestrasse 15 3095 spiegel b. bern 355 koeniz ch be","rank":7,"geom_st_box2d":"BOX(599543.952655277 197671.234103646,599543.952655277 197671.234103646)","lat":46.93013381958008,"num":15,"y":599543.9375,"x":197671.234375,"label":"Bellevuestrasse 15 &lt;b&gt;3095 Spiegel b. Bern&lt;/b&gt;"}},{"id":1370432,"weight":1,"attrs":{"origin":"address","geom_quadindex":"021300220221003201131","zoomlevel":10,"featureId":"1272805_0","lon":7.4421868324279785,"detail":"bellevuestrasse 150 3095 spiegel b. bern 355 koeniz ch be","rank":7,"geom_st_box2d":"BOX(600270.642760368 197298.55355447,600270.642760368 197298.55355447)","lat":46.92678451538086,"num":150,"y":600270.625,"x":197298.546875,"label":"Bellevuestrasse 150 &lt;b&gt;3095 Spiegel b. Bern&lt;/b&gt;"}},{"id":1370433,"weight":1,"attrs":{"origin":"address","geom_quadindex":"021300220221012123230","zoomlevel":10,"featureId":"1272763_0","lon":7.442736625671387,"detail":"bellevuestrasse 151 3095 spiegel b. bern 355 koeniz ch be","rank":7,"geom_st_box2d":"BOX(600312.520213819 197300.562500001,600312.520213819 197300.562500001)","lat":46.92679977416992,"num":151,"y":600312.5,"x":197300.5625,"label":"Bellevuestrasse 151 &lt;b&gt;3095 Spiegel b. Bern&lt;/b&gt;"}},{"id":1370434,"weight":1,"attrs":{"origin":"address","geom_quadindex":"021300220221003302200","zoomlevel":10,"featureId":"1272806_0","lon":7.44228982925415,"detail":"bellevuestrasse 152 3095 spiegel b. bern 355 koeniz ch be","rank":7,"geom_st_box2d":"BOX(600278.489919061 197294.095604953,600278.489919061 197294.095604953)","lat":46.92674255371094,"num":152,"y":600278.5,"x":197294.09375,"label":"Bellevuestrasse 152 &lt;b&gt;3095 Spiegel b. Bern&lt;/b&gt;"}},{"id":1370435,"weight":1,"attrs":{"origin":"address","geom_quadindex":"021300220221013230332","zoomlevel":10,"featureId":"1272762_0","lon":7.443003177642822,"detail":"bellevuestrasse 153 3095 spiegel b. bern 355 koeniz ch be","rank":7,"geom_st_box2d":"BOX(600332.796622322 197288.944633655,600332.796622322 197288.944633655)","lat":46.92669677734375,"num":153,"y":600332.8125,"x":197288.9375,"label":"Bellevuestrasse 153 &lt;b&gt;3095 Spiegel b. Bern&lt;/b&gt;"}},{"id":1370436,"weight":1,"attrs":{"origin":"address","geom_quadindex":"021300220221031101032","zoomlevel":10,"featureId":"1272761_0","lon":7.443118572235107,"detail":"bellevuestrasse 155 3095 spiegel b. bern 355 koeniz ch be","rank":7,"geom_st_box2d":"BOX(600341.585803132 197283.607695913,600341.585803132 197283.607695913)","lat":46.9266471862793,"num":155,"y":600341.5625,"x":197283.609375,"label":"Bellevuestrasse 155 &lt;b&gt;3095 Spiegel b. Bern&lt;/b&gt;"}},{"id":1370437,"weight":1,"attrs":{"origin":"address","geom_quadindex":"021300220221030001332","zoomlevel":10,"featureId":"1272807_0","lon":7.44256591796875,"detail":"bellevuestrasse 156 3095 spiegel b. bern 355 koeniz ch be","rank":7,"geom_st_box2d":"BOX(600299.520348976 197281.725746724,600299.520348976 197281.725746724)","lat":46.926631927490234,"num":156,"y":600299.5,"x":197281.71875,"label":"Bellevuestrasse 156 &lt;b&gt;3095 Spiegel b. Bern&lt;/b&gt;"}},{"id":1370438,"weight":1,"attrs":{"origin":"address","geom_quadindex":"021300220221120033331","zoomlevel":10,"featureId":"1272760_0","lon":7.44343900680542,"detail":"bellevuestrasse 157 3095 spiegel b. bern 355 koeniz ch be","rank":7,"geom_st_box2d":"BOX(600366.00626561 197271.300838158,600366.00626561 197271.300838158)","lat":46.926536560058594,"num":157,"y":600366.0,"x":197271.296875,"label":"Bellevuestrasse 157 &lt;b&gt;3095 Spiegel b. Bern&lt;/b&gt;"}},{"id":1370439,"weight":1,"attrs":{"origin":"address","geom_quadindex":"021300220221033112112","zoomlevel":10,"featureId":"1272808_0","lon":7.4431915283203125,"detail":"bellevuestrasse 158 3095 spiegel b. bern 355 koeniz ch be","rank":7,"geom_st_box2d":"BOX(600347.168345506 197251.522102098,600347.168345506 197251.522102098)","lat":46.926361083984375,"num":158,"y":600347.1875,"x":197251.515625,"label":"Bellevuestrasse 158 &lt;b&gt;3095 Spiegel b. Bern&lt;/b&gt;"}},{"id":1370440,"weight":1,"attrs":{"origin":"address","geom_quadindex":"021300220221120310222","zoomlevel":10,"featureId":"1272759_0","lon":7.443543910980225,"detail":"bellevuestrasse 159 3095 spiegel b. bern 355 koeniz ch be","rank":7,"geom_st_box2d":"BOX(600373.980420591 197266.967889077,600373.980420591 197266.967889077)","lat":46.92649841308594,"num":159,"y":600374.0,"x":197266.96875,"label":"Bellevuestrasse 159 &lt;b&gt;3095 Spiegel b. Bern&lt;/b&gt;"}}]}</v>
      </c>
      <c r="M535" s="2" t="str">
        <f t="shared" si="73"/>
        <v>599543.9375</v>
      </c>
      <c r="N535" s="2" t="str">
        <f t="shared" si="74"/>
        <v>197671.234375</v>
      </c>
      <c r="O535" s="2" t="str">
        <f t="shared" si="75"/>
        <v>7.432645320892334</v>
      </c>
      <c r="P535" s="2" t="str">
        <f t="shared" si="76"/>
        <v>46.93013381958008</v>
      </c>
      <c r="Q535" s="8" t="str">
        <f t="shared" si="77"/>
        <v>Karte</v>
      </c>
      <c r="R535" s="2" t="str">
        <f t="shared" si="78"/>
        <v>uU mehrere Adressen</v>
      </c>
    </row>
    <row r="536" spans="1:18" x14ac:dyDescent="0.2">
      <c r="A536" s="3" t="s">
        <v>1956</v>
      </c>
      <c r="B536" s="3" t="s">
        <v>1957</v>
      </c>
      <c r="C536" s="3" t="s">
        <v>1958</v>
      </c>
      <c r="D536" s="3" t="s">
        <v>21</v>
      </c>
      <c r="E536" s="3" t="s">
        <v>1959</v>
      </c>
      <c r="F536" s="3" t="s">
        <v>187</v>
      </c>
      <c r="G536" s="3" t="s">
        <v>1960</v>
      </c>
      <c r="H536" s="3" t="s">
        <v>1961</v>
      </c>
      <c r="I536" s="3" t="s">
        <v>435</v>
      </c>
      <c r="J536" s="3" t="s">
        <v>27</v>
      </c>
      <c r="K536" s="1" t="str">
        <f t="shared" si="71"/>
        <v>via Senago 42 Pazzallo</v>
      </c>
      <c r="L536" s="2" t="str">
        <f t="shared" si="72"/>
        <v>{"results":[{"id":1072438,"weight":4,"attrs":{"origin":"address","geom_quadindex":"032033321103112202020","zoomlevel":10,"featureId":"190106964_0","lon":8.931962013244629,"detail":"via senago 42 6912 pazzallo 5192 lugano ch ti","rank":7,"geom_st_box2d":"BOX(715722.762707741 93466.7885858095,715722.762707741 93466.7885858095)","lat":45.98284912109375,"num":42,"y":715722.75,"x":93466.7890625,"label":"Via Senago 42 &lt;b&gt;6912 Pazzallo&lt;/b&gt;"}},{"id":1072439,"weight":1,"attrs":{"origin":"address","geom_quadindex":"032033321103112202020","zoomlevel":10,"featureId":"190106964_2","lon":8.931962013244629,"detail":"via senago 42a 6912 pazzallo 5192 lugano ch ti","rank":7,"geom_st_box2d":"BOX(715722.762707741 93466.7885858095,715722.762707741 93466.7885858095)","lat":45.98284912109375,"num":42,"y":715722.75,"x":93466.7890625,"label":"Via Senago 42a &lt;b&gt;6912 Pazzallo&lt;/b&gt;"}},{"id":1072440,"weight":1,"attrs":{"origin":"address","geom_quadindex":"032033321103112202020","zoomlevel":10,"featureId":"190106964_1","lon":8.931962013244629,"detail":"via senago 42b 6912 pazzallo 5192 lugano ch ti","rank":7,"geom_st_box2d":"BOX(715722.762707741 93466.7885858095,715722.762707741 93466.7885858095)","lat":45.98284912109375,"num":42,"y":715722.75,"x":93466.7890625,"label":"Via Senago 42b &lt;b&gt;6912 Pazzallo&lt;/b&gt;"}},{"id":1072441,"weight":1,"attrs":{"origin":"address","geom_quadindex":"032033321103102031102","zoomlevel":10,"featureId":"190106963_0","lon":8.931373596191406,"detail":"via senago 42c 6912 pazzallo 5192 lugano ch ti","rank":7,"geom_st_box2d":"BOX(715676.943683488 93478.197044271,715676.943683488 93478.197044271)","lat":45.98295974731445,"num":42,"y":715676.9375,"x":93478.1953125,"label":"Via Senago 42c &lt;b&gt;6912 Pazzallo&lt;/b&gt;"}},{"id":1072442,"weight":1,"attrs":{"origin":"address","geom_quadindex":"032033321103102031102","zoomlevel":10,"featureId":"190106963_1","lon":8.931373596191406,"detail":"via senago 42d 6912 pazzallo 5192 lugano ch ti","rank":7,"geom_st_box2d":"BOX(715676.943683488 93478.197044271,715676.943683488 93478.197044271)","lat":45.98295974731445,"num":42,"y":715676.9375,"x":93478.1953125,"label":"Via Senago 42d &lt;b&gt;6912 Pazzallo&lt;/b&gt;"}},{"id":1072443,"weight":1,"attrs":{"origin":"address","geom_quadindex":"032033321101333003032","zoomlevel":10,"featureId":"400011546_0","lon":8.932418823242188,"detail":"via senago 42e 6912 pazzallo 5192 lugano ch ti","rank":7,"geom_st_box2d":"BOX(715756.841049335 93539.8173595332,715756.841049335 93539.8173595332)","lat":45.98350143432617,"num":42,"y":715756.8125,"x":93539.8203125,"label":"Via Senago 42e &lt;b&gt;6912 Pazzallo&lt;/b&gt;"}}]}</v>
      </c>
      <c r="M536" s="2" t="str">
        <f t="shared" si="73"/>
        <v>715722.75</v>
      </c>
      <c r="N536" s="2" t="str">
        <f t="shared" si="74"/>
        <v>93466.7890625</v>
      </c>
      <c r="O536" s="2" t="str">
        <f t="shared" si="75"/>
        <v>8.931962013244629</v>
      </c>
      <c r="P536" s="2" t="str">
        <f t="shared" si="76"/>
        <v>45.98284912109375</v>
      </c>
      <c r="Q536" s="8" t="str">
        <f t="shared" si="77"/>
        <v>Karte</v>
      </c>
      <c r="R536" s="2" t="str">
        <f t="shared" si="78"/>
        <v>uU mehrere Adressen</v>
      </c>
    </row>
    <row r="537" spans="1:18" x14ac:dyDescent="0.2">
      <c r="A537" s="3" t="s">
        <v>1962</v>
      </c>
      <c r="B537" s="3" t="s">
        <v>1846</v>
      </c>
      <c r="C537" s="3" t="s">
        <v>1963</v>
      </c>
      <c r="D537" s="3" t="s">
        <v>21</v>
      </c>
      <c r="E537" s="3" t="s">
        <v>1837</v>
      </c>
      <c r="F537" s="3" t="s">
        <v>266</v>
      </c>
      <c r="G537" s="3" t="s">
        <v>602</v>
      </c>
      <c r="H537" s="3" t="s">
        <v>84</v>
      </c>
      <c r="I537" s="3" t="s">
        <v>85</v>
      </c>
      <c r="J537" s="3" t="s">
        <v>27</v>
      </c>
      <c r="K537" s="1" t="str">
        <f t="shared" si="71"/>
        <v>Frauenklinikstrasse 24 Zürich</v>
      </c>
      <c r="L537" s="2" t="str">
        <f t="shared" si="72"/>
        <v>{"results":[{"id":2238086,"weight":4,"attrs":{"origin":"address","geom_quadindex":"030003122312000330211","zoomlevel":10,"featureId":"302006646_0","lon":8.550046920776367,"detail":"frauenklinikstrasse 24 8006 zuerich 261 zuerich ch zh","rank":7,"geom_st_box2d":"BOX(683929.817075166 248179.097936414,683929.817075166 248179.097936414)","lat":47.37909698486328,"num":24,"y":683929.8125,"x":248179.09375,"label":"Frauenklinikstrasse 24 &lt;b&gt;8006 Z\u00fcrich&lt;/b&gt;"}}]}</v>
      </c>
      <c r="M537" s="2" t="str">
        <f t="shared" si="73"/>
        <v>683929.8125</v>
      </c>
      <c r="N537" s="2" t="str">
        <f t="shared" si="74"/>
        <v>248179.09375</v>
      </c>
      <c r="O537" s="2" t="str">
        <f t="shared" si="75"/>
        <v>8.550046920776367</v>
      </c>
      <c r="P537" s="2" t="str">
        <f t="shared" si="76"/>
        <v>47.37909698486328</v>
      </c>
      <c r="Q537" s="8" t="str">
        <f t="shared" si="77"/>
        <v>Karte</v>
      </c>
      <c r="R537" s="2" t="str">
        <f t="shared" si="78"/>
        <v/>
      </c>
    </row>
    <row r="538" spans="1:18" x14ac:dyDescent="0.2">
      <c r="A538" s="3" t="s">
        <v>1964</v>
      </c>
      <c r="B538" s="3" t="s">
        <v>1965</v>
      </c>
      <c r="C538" s="3" t="s">
        <v>40</v>
      </c>
      <c r="D538" s="3" t="s">
        <v>21</v>
      </c>
      <c r="E538" s="3" t="s">
        <v>1966</v>
      </c>
      <c r="F538" s="3" t="s">
        <v>742</v>
      </c>
      <c r="G538" s="3" t="s">
        <v>1967</v>
      </c>
      <c r="H538" s="3" t="s">
        <v>1968</v>
      </c>
      <c r="I538" s="3" t="s">
        <v>35</v>
      </c>
      <c r="J538" s="3" t="s">
        <v>27</v>
      </c>
      <c r="K538" s="1" t="str">
        <f t="shared" si="71"/>
        <v>chemin des Courbes 9 Anières</v>
      </c>
      <c r="L538" s="2" t="str">
        <f t="shared" si="72"/>
        <v>{"results":[{"id":503062,"weight":6,"attrs":{"origin":"address","geom_quadindex":"022103310212231230330","zoomlevel":10,"featureId":"1000229_0","lon":6.2296319007873535,"detail":"chemin des courbes 9 1247 anieres 6602 anieres ch ge","rank":7,"geom_st_box2d":"BOX(506816.763914716 126127.177367051,506816.763914716 126127.177367051)","lat":46.28009033203125,"num":9,"y":506816.75,"x":126127.1796875,"label":"Chemin des Courbes 9 &lt;b&gt;1247 Ani\u00e8res&lt;/b&gt;"}}]}</v>
      </c>
      <c r="M538" s="2" t="str">
        <f t="shared" si="73"/>
        <v>506816.75</v>
      </c>
      <c r="N538" s="2" t="str">
        <f t="shared" si="74"/>
        <v>126127.1796875</v>
      </c>
      <c r="O538" s="2" t="str">
        <f t="shared" si="75"/>
        <v>6.2296319007873535</v>
      </c>
      <c r="P538" s="2" t="str">
        <f t="shared" si="76"/>
        <v>46.28009033203125</v>
      </c>
      <c r="Q538" s="8" t="str">
        <f t="shared" si="77"/>
        <v>Karte</v>
      </c>
      <c r="R538" s="2" t="str">
        <f t="shared" si="78"/>
        <v/>
      </c>
    </row>
    <row r="539" spans="1:18" x14ac:dyDescent="0.2">
      <c r="A539" s="3" t="s">
        <v>1969</v>
      </c>
      <c r="B539" s="3" t="s">
        <v>1970</v>
      </c>
      <c r="C539" s="3" t="s">
        <v>1727</v>
      </c>
      <c r="D539" s="3" t="s">
        <v>21</v>
      </c>
      <c r="E539" s="3" t="s">
        <v>1728</v>
      </c>
      <c r="F539" s="3" t="s">
        <v>127</v>
      </c>
      <c r="G539" s="3" t="s">
        <v>1729</v>
      </c>
      <c r="H539" s="3" t="s">
        <v>1730</v>
      </c>
      <c r="I539" s="3" t="s">
        <v>62</v>
      </c>
      <c r="J539" s="3" t="s">
        <v>27</v>
      </c>
      <c r="K539" s="1" t="str">
        <f t="shared" si="71"/>
        <v>Guido A. Zäch Strasse 1 Nottwil</v>
      </c>
      <c r="L539" s="2" t="str">
        <f t="shared" si="72"/>
        <v>{"results":[{"id":488063,"weight":7,"attrs":{"origin":"address","geom_quadindex":"021133102222200110103","zoomlevel":10,"featureId":"2068339_0","lon":8.131067276000977,"detail":"guido a. zaech strasse 1 6207 nottwil 1094 nottwil ch lu","rank":7,"geom_st_box2d":"BOX(652524.457564362 221366.328584539,652524.457564362 221366.328584539)","lat":47.14119338989258,"num":1,"y":652524.4375,"x":221366.328125,"label":"Guido A. Z\u00e4ch Strasse 1 &lt;b&gt;6207 Nottwil&lt;/b&gt;"}},{"id":488064,"weight":7,"attrs":{"origin":"address","geom_quadindex":"021133102222200110103","zoomlevel":10,"featureId":"90002010_0","lon":8.131067276000977,"detail":"guido a. zaech strasse 1 6207 nottwil 1094 nottwil ch lu","rank":7,"geom_st_box2d":"BOX(652524.458564337 221366.328584554,652524.458564337 221366.328584554)","lat":47.14119338989258,"num":1,"y":652524.4375,"x":221366.328125,"label":"Guido A. Z\u00e4ch Strasse 1 &lt;b&gt;6207 Nottwil&lt;/b&gt;"}},{"id":488065,"weight":1,"attrs":{"origin":"address","geom_quadindex":"021133031111011020013","zoomlevel":10,"featureId":"2068304_0","lon":8.128819465637207,"detail":"guido a. zaech strasse 2 6207 nottwil 1094 nottwil ch lu","rank":7,"geom_st_box2d":"BOX(652355.05777661 221241.839901114,652355.05777661 221241.839901114)","lat":47.14008712768555,"num":2,"y":652355.0625,"x":221241.84375,"label":"Guido A. Z\u00e4ch Strasse 2 &lt;b&gt;6207 Nottwil&lt;/b&gt;"}},{"id":488066,"weight":1,"attrs":{"origin":"address","geom_quadindex":"021133013333212200133","zoomlevel":10,"featureId":"191838658_0","lon":8.128467559814453,"detail":"guido a. zaech strasse 2a 6207 nottwil 1094 nottwil ch lu","rank":7,"geom_st_box2d":"BOX(652327.60524994 221321.654148992,652327.60524994 221321.654148992)","lat":47.14080810546875,"num":2,"y":652327.625,"x":221321.65625,"label":"Guido A. Z\u00e4ch Strasse 2a &lt;b&gt;6207 Nottwil&lt;/b&gt;"}},{"id":488067,"weight":1,"attrs":{"origin":"address","geom_quadindex":"021133013333213220100","zoomlevel":10,"featureId":"191838659_0","lon":8.128836631774902,"detail":"guido a. zaech strasse 2b 6207 nottwil 1094 nottwil ch lu","rank":7,"geom_st_box2d":"BOX(652355.657458828 221315.460581497,652355.657458828 221315.460581497)","lat":47.1407470703125,"num":2,"y":652355.6875,"x":221315.453125,"label":"Guido A. Z\u00e4ch Strasse 2b &lt;b&gt;6207 Nottwil&lt;/b&gt;"}},{"id":488068,"weight":1,"attrs":{"origin":"address","geom_quadindex":"021133013333231111311","zoomlevel":10,"featureId":"191838660_0","lon":8.129193305969238,"detail":"guido a. zaech strasse 2c 6207 nottwil 1094 nottwil ch lu","rank":7,"geom_st_box2d":"BOX(652382.792665262 221306.589052176,652382.792665262 221306.589052176)","lat":47.14066696166992,"num":2,"y":652382.8125,"x":221306.59375,"label":"Guido A. Z\u00e4ch Strasse 2c &lt;b&gt;6207 Nottwil&lt;/b&gt;"}},{"id":488069,"weight":1,"attrs":{"origin":"address","geom_quadindex":"021133013333320310112","zoomlevel":10,"featureId":"191838662_0","lon":8.129523277282715,"detail":"guido a. zaech strasse 2d 6207 nottwil 1094 nottwil ch lu","rank":7,"geom_st_box2d":"BOX(652407.934880698 221293.355579328,652407.934880698 221293.355579328)","lat":47.14054489135742,"num":2,"y":652407.9375,"x":221293.359375,"label":"Guido A. Z\u00e4ch Strasse 2d &lt;b&gt;6207 Nottwil&lt;/b&gt;"}},{"id":488070,"weight":1,"attrs":{"origin":"address","geom_quadindex":"021133013333323100331","zoomlevel":10,"featureId":"191838663_0","lon":8.129814147949219,"detail":"guido a. zaech strasse 2e 6207 nottwil 1094 nottwil ch lu","rank":7,"geom_st_box2d":"BOX(652430.211133809 221276.367141987,652430.211133809 221276.367141987)","lat":47.1403923034668,"num":2,"y":652430.1875,"x":221276.359375,"label":"Guido A. Z\u00e4ch Strasse 2e &lt;b&gt;6207 Nottwil&lt;/b&gt;"}},{"id":488071,"weight":1,"attrs":{"origin":"address","geom_quadindex":"021133120000000130132","zoomlevel":10,"featureId":"190016820_0","lon":8.131057739257812,"detail":"guido a. zaech strasse 4 6207 nottwil 1094 nottwil ch lu","rank":7,"geom_st_box2d":"BOX(652524.819334525 221241.053859328,652524.819334525 221241.053859328)","lat":47.14006423950195,"num":4,"y":652524.8125,"x":221241.046875,"label":"Guido A. Z\u00e4ch Strasse 4 &lt;b&gt;6207 Nottwil&lt;/b&gt;"}},{"id":488072,"weight":1,"attrs":{"origin":"address","geom_quadindex":"021133120000001210210","zoomlevel":10,"featureId":"190016820_1","lon":8.13122844696045,"detail":"guido a. zaech strasse 8 6207 nottwil 1094 nottwil ch lu","rank":7,"geom_st_box2d":"BOX(652537.848921195 221233.375147047,652537.848921195 221233.375147047)","lat":47.13999557495117,"num":8,"y":652537.875,"x":221233.375,"label":"Guido A. Z\u00e4ch Strasse 8 &lt;b&gt;6207 Nottwil&lt;/b&gt;"}}]}</v>
      </c>
      <c r="M539" s="2" t="str">
        <f t="shared" si="73"/>
        <v>652524.4375</v>
      </c>
      <c r="N539" s="2" t="str">
        <f t="shared" si="74"/>
        <v>221366.328125</v>
      </c>
      <c r="O539" s="2" t="str">
        <f t="shared" si="75"/>
        <v>8.131067276000977</v>
      </c>
      <c r="P539" s="2" t="str">
        <f t="shared" si="76"/>
        <v>47.14119338989258</v>
      </c>
      <c r="Q539" s="8" t="str">
        <f t="shared" si="77"/>
        <v>Karte</v>
      </c>
      <c r="R539" s="2" t="str">
        <f t="shared" si="78"/>
        <v>uU mehrere Adressen</v>
      </c>
    </row>
    <row r="540" spans="1:18" x14ac:dyDescent="0.2">
      <c r="A540" s="3" t="s">
        <v>1971</v>
      </c>
      <c r="B540" s="3" t="s">
        <v>1233</v>
      </c>
      <c r="C540" s="3" t="s">
        <v>1972</v>
      </c>
      <c r="D540" s="3" t="s">
        <v>21</v>
      </c>
      <c r="E540" s="3" t="s">
        <v>59</v>
      </c>
      <c r="F540" s="3" t="s">
        <v>212</v>
      </c>
      <c r="G540" s="3" t="s">
        <v>1235</v>
      </c>
      <c r="H540" s="3" t="s">
        <v>1973</v>
      </c>
      <c r="I540" s="3" t="s">
        <v>77</v>
      </c>
      <c r="J540" s="3" t="s">
        <v>27</v>
      </c>
      <c r="K540" s="1" t="str">
        <f t="shared" si="71"/>
        <v>Spitalstrasse 21 Basel Universitätsspital</v>
      </c>
      <c r="L540" s="2" t="str">
        <f t="shared" si="72"/>
        <v>{"fuzzy":"true","results":[]}</v>
      </c>
      <c r="M540" s="2" t="str">
        <f t="shared" si="73"/>
        <v>Adresse nicht eindeutig</v>
      </c>
      <c r="N540" s="2" t="str">
        <f t="shared" si="74"/>
        <v xml:space="preserve"> </v>
      </c>
      <c r="O540" s="2" t="str">
        <f t="shared" si="75"/>
        <v xml:space="preserve"> </v>
      </c>
      <c r="P540" s="2" t="str">
        <f t="shared" si="76"/>
        <v xml:space="preserve"> </v>
      </c>
      <c r="Q540" s="8" t="str">
        <f t="shared" si="77"/>
        <v xml:space="preserve"> </v>
      </c>
      <c r="R540" s="2" t="str">
        <f t="shared" si="78"/>
        <v/>
      </c>
    </row>
    <row r="541" spans="1:18" x14ac:dyDescent="0.2">
      <c r="A541" s="3" t="s">
        <v>1974</v>
      </c>
      <c r="B541" s="3" t="s">
        <v>117</v>
      </c>
      <c r="C541" s="3" t="s">
        <v>1975</v>
      </c>
      <c r="D541" s="3" t="s">
        <v>21</v>
      </c>
      <c r="E541" s="3" t="s">
        <v>119</v>
      </c>
      <c r="F541" s="3" t="s">
        <v>120</v>
      </c>
      <c r="G541" s="3" t="s">
        <v>121</v>
      </c>
      <c r="H541" s="3" t="s">
        <v>122</v>
      </c>
      <c r="I541" s="3" t="s">
        <v>123</v>
      </c>
      <c r="J541" s="3" t="s">
        <v>27</v>
      </c>
      <c r="K541" s="1" t="str">
        <f t="shared" si="71"/>
        <v>Rorschacher Strasse 95 St. Gallen</v>
      </c>
      <c r="L541" s="2" t="str">
        <f t="shared" si="72"/>
        <v>{"results":[{"id":29167,"weight":7,"attrs":{"origin":"address","geom_quadindex":"030101332233231021000","zoomlevel":10,"featureId":"2363797_0","lon":9.387808799743652,"detail":"rorschacher strasse 95 9000 st. gallen 3203 st. gallen ch sg","rank":7,"geom_st_box2d":"BOX(747044.753017128 255051.170002559,747044.753017128 255051.170002559)","lat":47.4298210144043,"num":95,"y":747044.75,"x":255051.171875,"label":"Rorschacher Strasse 95 &lt;b&gt;9000 St. Gallen&lt;/b&gt;"}},{"id":29168,"weight":7,"attrs":{"origin":"address","geom_quadindex":"030101332233203200102","zoomlevel":10,"featureId":"191701616_0","lon":9.387016296386719,"detail":"rorschacher strasse 95 9000 st. gallen 3203 st. gallen ch sg","rank":7,"geom_st_box2d":"BOX(746984.42652304 255072.432901548,746984.42652304 255072.432901548)","lat":47.43002700805664,"num":95,"y":746984.4375,"x":255072.4375,"label":"Rorschacher Strasse 95 &lt;b&gt;9000 St. Gallen&lt;/b&gt;"}},{"id":29928,"weight":7,"attrs":{"origin":"address","geom_quadindex":"030101332233010013220","zoomlevel":10,"featureId":"190513090_0","lon":9.387578010559082,"detail":"rorschacher strasse 95.01 9000 st. gallen 3203 st. gallen ch sg","rank":7,"geom_st_box2d":"BOX(747022.952493232 255227.666743546,747022.952493232 255227.666743546)","lat":47.43141174316406,"num":9501,"y":747022.9375,"x":255227.671875,"label":"Rorschacher Strasse 95.01 &lt;b&gt;9000 St. Gallen&lt;/b&gt;"}},{"id":29929,"weight":7,"attrs":{"origin":"address","geom_quadindex":"030101332232110233312","zoomlevel":10,"featureId":"191012974_0","lon":9.386054992675781,"detail":"rorschacher strasse 95.02 9000 st. gallen 3203 st. gallen ch sg","rank":7,"geom_st_box2d":"BOX(746908.553296979 255205.985537003,746908.553296979 255205.985537003)","lat":47.431243896484375,"num":9502,"y":746908.5625,"x":255205.984375,"label":"Rorschacher Strasse 95.02 &lt;b&gt;9000 St. Gallen&lt;/b&gt;"}},{"id":29930,"weight":7,"attrs":{"origin":"address","geom_quadindex":"030101332233301000001","zoomlevel":10,"featureId":"191012932_0","lon":9.388566970825195,"detail":"rorschacher strasse 95.07 9000 st. gallen 3203 st. gallen ch sg","rank":7,"geom_st_box2d":"BOX(747100.332807583 255116.888400915,747100.332807583 255116.888400915)","lat":47.43040084838867,"num":9507,"y":747100.3125,"x":255116.890625,"label":"Rorschacher Strasse 95.07 &lt;b&gt;9000 St. Gallen&lt;/b&gt;"}},{"id":29931,"weight":7,"attrs":{"origin":"address","geom_quadindex":"030101332233021132232","zoomlevel":10,"featureId":"191012952_0","lon":9.387323379516602,"detail":"rorschacher strasse 95.08 9000 st. gallen 3203 st. gallen ch sg","rank":7,"geom_st_box2d":"BOX(747005.415065948 255161.207962712,747005.415065948 255161.207962712)","lat":47.43082046508789,"num":9508,"y":747005.4375,"x":255161.203125,"label":"Rorschacher Strasse 95.08 &lt;b&gt;9000 St. Gallen&lt;/b&gt;"}},{"id":29932,"weight":7,"attrs":{"origin":"address","geom_quadindex":"030101332233033113131","zoomlevel":10,"featureId":"191012710_0","lon":9.388174057006836,"detail":"rorschacher strasse 95.09 9000 st. gallen 3203 st. gallen ch sg","rank":7,"geom_st_box2d":"BOX(747070.093614908 255141.820055328,747070.093614908 255141.820055328)","lat":47.43062973022461,"num":9509,"y":747070.0625,"x":255141.8125,"label":"Rorschacher Strasse 95.09 &lt;b&gt;9000 St. Gallen&lt;/b&gt;"}},{"id":29933,"weight":7,"attrs":{"origin":"address","geom_quadindex":"030101332233321113223","zoomlevel":10,"featureId":"191012712_0","lon":9.388885498046875,"detail":"rorschacher strasse 95.10 9000 st. gallen 3203 st. gallen ch sg","rank":7,"geom_st_box2d":"BOX(747126.030794029 255051.639206003,747126.030794029 255051.639206003)","lat":47.4298095703125,"num":9510,"y":747126.0,"x":255051.640625,"label":"Rorschacher Strasse 95.10 &lt;b&gt;9000 St. Gallen&lt;/b&gt;"}},{"id":29934,"weight":7,"attrs":{"origin":"address","geom_quadindex":"030101332233012130311","zoomlevel":10,"featureId":"190889689_0","lon":9.387754440307617,"detail":"rorschacher strasse 95.13 9000 st. gallen 3203 st. gallen ch sg","rank":7,"geom_st_box2d":"BOX(747037.113506131 255195.559147036,747037.113506131 255195.559147036)","lat":47.431121826171875,"num":9513,"y":747037.125,"x":255195.5625,"label":"Rorschacher Strasse 95.13 &lt;b&gt;9000 St. Gallen&lt;/b&gt;"}},{"id":29935,"weight":7,"attrs":{"origin":"address","geom_quadindex":"030101332232311100201","zoomlevel":10,"featureId":"191012995_0","lon":9.386428833007812,"detail":"rorschacher strasse 95.14 9000 st. gallen 3203 st. gallen ch sg","rank":7,"geom_st_box2d":"BOX(746939.05825098 255115.324956556,746939.05825098 255115.324956556)","lat":47.430423736572266,"num":9514,"y":746939.0625,"x":255115.328125,"label":"Rorschacher Strasse 95.14 &lt;b&gt;9000 St. Gallen&lt;/b&gt;"}},{"id":29936,"weight":7,"attrs":{"origin":"address","geom_quadindex":"030101332232121103210","zoomlevel":10,"featureId":"191012830_0","lon":9.385725021362305,"detail":"rorschacher strasse 95.20 9000 st. gallen 3203 st. gallen ch sg","rank":7,"geom_st_box2d":"BOX(746884.520929902 255170.108262666,746884.520929902 255170.108262666)","lat":47.43092727661133,"num":9520,"y":746884.5,"x":255170.109375,"label":"Rorschacher Strasse 95.20 &lt;b&gt;9000 St. Gallen&lt;/b&gt;"}},{"id":29937,"weight":7,"attrs":{"origin":"address","geom_quadindex":"030101332233200221313","zoomlevel":10,"featureId":"190605005_0","lon":9.386704444885254,"detail":"rorschacher strasse 95.23 9000 st. gallen 3203 st. gallen ch sg","rank":7,"geom_st_box2d":"BOX(746960.407370062 255092.639425252,746960.407370062 255092.639425252)","lat":47.430213928222656,"num":9523,"y":746960.4375,"x":255092.640625,"label":"Rorschacher Strasse 95.23 &lt;b&gt;9000 St. Gallen&lt;/b&gt;"}},{"id":29938,"weight":7,"attrs":{"origin":"address","geom_quadindex":"030101332231233332323","zoomlevel":10,"featureId":"190607677_0","lon":9.38814640045166,"detail":"rorschacher strasse 95.24 9000 st. gallen 3203 st. gallen ch sg","rank":7,"geom_st_box2d":"BOX(747065.656936236 255234.523431308,747065.656936236 255234.523431308)","lat":47.43146514892578,"num":9524,"y":747065.6875,"x":255234.515625,"label":"Rorschacher Strasse 95.24 &lt;b&gt;9000 St. Gallen&lt;/b&gt;"}},{"id":29939,"weight":7,"attrs":{"origin":"address","geom_quadindex":"030101332232312011030","zoomlevel":10,"featureId":"191012994_0","lon":9.385993003845215,"detail":"rorschacher strasse 95.25 9000 st. gallen 3203 st. gallen ch sg","rank":7,"geom_st_box2d":"BOX(746906.844834914 255086.913870068,746906.844834914 255086.913870068)","lat":47.43017578125,"num":9525,"y":746906.875,"x":255086.90625,"label":"Rorschacher Strasse 95.25 &lt;b&gt;9000 St. Gallen&lt;/b&gt;"}},{"id":29940,"weight":7,"attrs":{"origin":"address","geom_quadindex":"030101332233301331300","zoomlevel":10,"featureId":"191012711_0","lon":9.388915061950684,"detail":"rorschacher strasse 95.28 9000 st. gallen 3203 st. gallen ch sg","rank":7,"geom_st_box2d":"BOX(747127.250970781 255092.984791763,747127.250970781 255092.984791763)","lat":47.430179595947266,"num":9528,"y":747127.25,"x":255092.984375,"label":"Rorschacher Strasse 95.28 &lt;b&gt;9000 St. Gallen&lt;/b&gt;"}},{"id":29941,"weight":7,"attrs":{"origin":"address","geom_quadindex":"030101332233013312021","zoomlevel":10,"featureId":"500004063_0","lon":9.388105392456055,"detail":"rorschacher strasse 95.29 9000 st. gallen 3203 st. gallen ch sg","rank":7,"geom_st_box2d":"BOX(747063.829726974 255185.766747986,747063.829726974 255185.766747986)","lat":47.431026458740234,"num":9529,"y":747063.8125,"x":255185.765625,"label":"Rorschacher Strasse 95.29 &lt;b&gt;9000 St. Gallen&lt;/b&gt;"}},{"id":29942,"weight":7,"attrs":{"origin":"address","geom_quadindex":"030101332232120302332","zoomlevel":10,"featureId":"500002021_0","lon":9.385311126708984,"detail":"rorschacher strasse 95.30 9000 st. gallen 3203 st. gallen ch sg","rank":7,"geom_st_box2d":"BOX(746853.715572989 255154.192337617,746853.715572989 255154.192337617)","lat":47.430789947509766,"num":9530,"y":746853.6875,"x":255154.1875,"label":"Rorschacher Strasse 95.30 &lt;b&gt;9000 St. Gallen&lt;/b&gt;"}},{"id":29943,"weight":7,"attrs":{"origin":"address","geom_quadindex":"030101332233020330231","zoomlevel":10,"featureId":"191012996_0","lon":9.386940002441406,"detail":"rorschacher strasse 95.31 9000 st. gallen 3203 st. gallen ch sg","rank":7,"geom_st_box2d":"BOX(746976.712748621 255150.790093222,746976.712748621 255150.790093222)","lat":47.43073272705078,"num":9531,"y":746976.6875,"x":255150.796875,"label":"Rorschacher Strasse 95.31 &lt;b&gt;9000 St. Gallen&lt;/b&gt;"}},{"id":29944,"weight":7,"attrs":{"origin":"address","geom_quadindex":"030101332233031330230","zoomlevel":10,"featureId":"500004081_0","lon":9.388099670410156,"detail":"rorschacher strasse 95.32 9000 st. gallen 3203 st. gallen ch sg","rank":7,"geom_st_box2d":"BOX(747064.259594711 255151.008244249,747064.259594711 255151.008244249)","lat":47.43071365356445,"num":9532,"y":747064.25,"x":255151.015625,"label":"Rorschacher Strasse 95.32 &lt;b&gt;9000 St. Gallen&lt;/b&gt;"}},{"id":29945,"weight":7,"attrs":{"origin":"address","geom_quadindex":"030101332233110303113","zoomlevel":10,"featureId":"190871790_0","lon":9.389266014099121,"detail":"rorschacher strasse 95.33 9000 st. gallen 3203 st. gallen ch sg","rank":7,"geom_st_box2d":"BOX(747150.683688727 255215.580339158,747150.683688727 255215.580339158)","lat":47.4312744140625,"num":9533,"y":747150.6875,"x":255215.578125,"label":"Rorschacher Strasse 95.33 &lt;b&gt;9000 St. Gallen&lt;/b&gt;"}},{"id":29946,"weight":7,"attrs":{"origin":"address","geom_quadindex":"030101332232132102322","zoomlevel":10,"featureId":"190936269_0","lon":9.386067390441895,"detail":"rorschacher strasse 95.34 9000 st. gallen 3203 st. gallen ch sg","rank":7,"geom_st_box2d":"BOX(746911.153072342 255139.292568476,746911.153072342 255139.292568476)","lat":47.43064498901367,"num":9534,"y":746911.125,"x":255139.296875,"label":"Rorschacher Strasse 95.34 &lt;b&gt;9000 St. Gallen&lt;/b&gt;"}},{"id":29947,"weight":7,"attrs":{"origin":"address","geom_quadindex":"030101332231322110022","zoomlevel":10,"featureId":"500002162_0","lon":9.388513565063477,"detail":"rorschacher strasse 95.35 9000 st. gallen 3203 st. gallen ch sg","rank":7,"geom_st_box2d":"BOX(747092.725308604 255261.902565958,747092.725308604 255261.902565958)","lat":47.431705474853516,"num":9535,"y":747092.75,"x":255261.90625,"label":"Rorschacher Strasse 95.35 &lt;b&gt;9000 St. Gallen&lt;/b&gt;"}},{"id":29948,"weight":7,"attrs":{"origin":"address","geom_quadindex":"030101332231321123230","zoomlevel":10,"featureId":"500002163_0","lon":9.388869285583496,"detail":"rorschacher strasse 95.36 9000 st. gallen 3203 st. gallen ch sg","rank":7,"geom_st_box2d":"BOX(747119.126635383 255279.076561595,747119.126635383 255279.076561595)","lat":47.431854248046875,"num":9536,"y":747119.125,"x":255279.078125,"label":"Rorschacher Strasse 95.36 &lt;b&gt;9000 St. Gallen&lt;/b&gt;"}},{"id":29949,"weight":7,"attrs":{"origin":"address","geom_quadindex":"030101332232111023130","zoomlevel":10,"featureId":"500000786_0","lon":9.386350631713867,"detail":"rorschacher strasse 95.37 9000 st. gallen 3203 st. gallen ch sg","rank":7,"geom_st_box2d":"BOX(746930.438571742 255222.41055875,746930.438571742 255222.41055875)","lat":47.4313850402832,"num":9537,"y":746930.4375,"x":255222.40625,"label":"Rorschacher Strasse 95.37 &lt;b&gt;9000 St. Gallen&lt;/b&gt;"}},{"id":29950,"weight":7,"attrs":{"origin":"address","geom_quadindex":"030101332233313200131","zoomlevel":10,"featureId":"191555471_0","lon":9.389362335205078,"detail":"rorschacher strasse 95.38 9000 st. gallen 3203 st. gallen ch sg","rank":7,"geom_st_box2d":"BOX(747161.472214887 255072.2171542,747161.472214887 255072.2171542)","lat":47.42998504638672,"num":9538,"y":747161.5,"x":255072.21875,"label":"Rorschacher Strasse 95.38 &lt;b&gt;9000 St. Gallen&lt;/b&gt;"}},{"id":29951,"weight":7,"attrs":{"origin":"address","geom_quadindex":"030101332232103131123","zoomlevel":10,"featureId":"191850701_0","lon":9.385852813720703,"detail":"rorschacher strasse 95.41 9000 st. gallen 3203 st. gallen ch sg","rank":7,"geom_st_box2d":"BOX(746893.569114421 255196.104541999,746893.569114421 255196.104541999)","lat":47.43115997314453,"num":9541,"y":746893.5625,"x":255196.109375,"label":"Rorschacher Strasse 95.41 &lt;b&gt;9000 St. Gallen&lt;/b&gt;"}}]}</v>
      </c>
      <c r="M541" s="2" t="str">
        <f t="shared" si="73"/>
        <v>747044.75</v>
      </c>
      <c r="N541" s="2" t="str">
        <f t="shared" si="74"/>
        <v>255051.171875</v>
      </c>
      <c r="O541" s="2" t="str">
        <f t="shared" si="75"/>
        <v>9.387808799743652</v>
      </c>
      <c r="P541" s="2" t="str">
        <f t="shared" si="76"/>
        <v>47.4298210144043</v>
      </c>
      <c r="Q541" s="8" t="str">
        <f t="shared" si="77"/>
        <v>Karte</v>
      </c>
      <c r="R541" s="2" t="str">
        <f t="shared" si="78"/>
        <v>uU mehrere Adressen</v>
      </c>
    </row>
    <row r="542" spans="1:18" x14ac:dyDescent="0.2">
      <c r="A542" s="3" t="s">
        <v>1976</v>
      </c>
      <c r="B542" s="3" t="s">
        <v>117</v>
      </c>
      <c r="C542" s="3" t="s">
        <v>1977</v>
      </c>
      <c r="D542" s="3" t="s">
        <v>21</v>
      </c>
      <c r="E542" s="3" t="s">
        <v>1978</v>
      </c>
      <c r="F542" s="3" t="s">
        <v>1227</v>
      </c>
      <c r="G542" s="3" t="s">
        <v>1979</v>
      </c>
      <c r="H542" s="3" t="s">
        <v>122</v>
      </c>
      <c r="I542" s="3" t="s">
        <v>123</v>
      </c>
      <c r="J542" s="3" t="s">
        <v>27</v>
      </c>
      <c r="K542" s="1" t="str">
        <f t="shared" si="71"/>
        <v>Lindenstrasse 18 St. Gallen</v>
      </c>
      <c r="L542" s="2" t="str">
        <f t="shared" si="72"/>
        <v>{"results":[{"id":17757,"weight":6,"attrs":{"origin":"address","geom_quadindex":"030101332233001001122","zoomlevel":10,"featureId":"190435869_0","lon":9.387118339538574,"detail":"lindenstrasse 18 9000 st. gallen 3203 st. gallen ch sg","rank":7,"geom_st_box2d":"BOX(746988.174174513 255232.924153057,746988.174174513 255232.924153057)","lat":47.43146896362305,"num":18,"y":746988.1875,"x":255232.921875,"label":"Lindenstrasse 18 &lt;b&gt;9000 St. Gallen&lt;/b&gt;"}}]}</v>
      </c>
      <c r="M542" s="2" t="str">
        <f t="shared" si="73"/>
        <v>746988.1875</v>
      </c>
      <c r="N542" s="2" t="str">
        <f t="shared" si="74"/>
        <v>255232.921875</v>
      </c>
      <c r="O542" s="2" t="str">
        <f t="shared" si="75"/>
        <v>9.387118339538574</v>
      </c>
      <c r="P542" s="2" t="str">
        <f t="shared" si="76"/>
        <v>47.43146896362305</v>
      </c>
      <c r="Q542" s="8" t="str">
        <f t="shared" si="77"/>
        <v>Karte</v>
      </c>
      <c r="R542" s="2" t="str">
        <f t="shared" si="78"/>
        <v/>
      </c>
    </row>
    <row r="543" spans="1:18" x14ac:dyDescent="0.2">
      <c r="A543" s="3" t="s">
        <v>1980</v>
      </c>
      <c r="B543" s="3" t="s">
        <v>1524</v>
      </c>
      <c r="C543" s="3" t="s">
        <v>920</v>
      </c>
      <c r="D543" s="3" t="s">
        <v>21</v>
      </c>
      <c r="E543" s="3" t="s">
        <v>1525</v>
      </c>
      <c r="F543" s="3" t="s">
        <v>127</v>
      </c>
      <c r="G543" s="3" t="s">
        <v>433</v>
      </c>
      <c r="H543" s="3" t="s">
        <v>434</v>
      </c>
      <c r="I543" s="3" t="s">
        <v>435</v>
      </c>
      <c r="J543" s="3" t="s">
        <v>27</v>
      </c>
      <c r="K543" s="1" t="str">
        <f t="shared" si="71"/>
        <v>via all'Ospedale 1 Locarno</v>
      </c>
      <c r="L543" s="2" t="str">
        <f t="shared" si="72"/>
        <v>{"fuzzy":"true","results":[]}</v>
      </c>
      <c r="M543" s="2" t="str">
        <f t="shared" si="73"/>
        <v>Adresse nicht eindeutig</v>
      </c>
      <c r="N543" s="2" t="str">
        <f t="shared" si="74"/>
        <v xml:space="preserve"> </v>
      </c>
      <c r="O543" s="2" t="str">
        <f t="shared" si="75"/>
        <v xml:space="preserve"> </v>
      </c>
      <c r="P543" s="2" t="str">
        <f t="shared" si="76"/>
        <v xml:space="preserve"> </v>
      </c>
      <c r="Q543" s="8" t="str">
        <f t="shared" si="77"/>
        <v xml:space="preserve"> </v>
      </c>
      <c r="R543" s="2" t="str">
        <f t="shared" si="78"/>
        <v/>
      </c>
    </row>
    <row r="544" spans="1:18" x14ac:dyDescent="0.2">
      <c r="A544" s="3" t="s">
        <v>1981</v>
      </c>
      <c r="B544" s="3" t="s">
        <v>1982</v>
      </c>
      <c r="C544" s="3" t="s">
        <v>1983</v>
      </c>
      <c r="D544" s="3" t="s">
        <v>21</v>
      </c>
      <c r="E544" s="3" t="s">
        <v>1984</v>
      </c>
      <c r="F544" s="3" t="s">
        <v>320</v>
      </c>
      <c r="G544" s="3" t="s">
        <v>1985</v>
      </c>
      <c r="H544" s="3" t="s">
        <v>1986</v>
      </c>
      <c r="I544" s="3" t="s">
        <v>43</v>
      </c>
      <c r="J544" s="3" t="s">
        <v>27</v>
      </c>
      <c r="K544" s="1" t="str">
        <f t="shared" si="71"/>
        <v>rue de Trévelin 67 Aubonne</v>
      </c>
      <c r="L544" s="2" t="str">
        <f t="shared" si="72"/>
        <v>{"results":[{"id":1832083,"weight":6,"attrs":{"origin":"address","geom_quadindex":"022110101020002300330","zoomlevel":10,"featureId":"858091_0","lon":6.388715744018555,"detail":"rue de trevelin 67 1170 aubonne 5422 aubonne ch vd","rank":7,"geom_st_box2d":"BOX(519392.638666329 149484.267768324,519392.638666329 149484.267768324)","lat":46.49181365966797,"num":67,"y":519392.625,"x":149484.265625,"label":"Rue de Tr\u00e9velin 67 &lt;b&gt;1170 Aubonne&lt;/b&gt;"}}]}</v>
      </c>
      <c r="M544" s="2" t="str">
        <f t="shared" si="73"/>
        <v>519392.625</v>
      </c>
      <c r="N544" s="2" t="str">
        <f t="shared" si="74"/>
        <v>149484.265625</v>
      </c>
      <c r="O544" s="2" t="str">
        <f t="shared" si="75"/>
        <v>6.388715744018555</v>
      </c>
      <c r="P544" s="2" t="str">
        <f t="shared" si="76"/>
        <v>46.49181365966797</v>
      </c>
      <c r="Q544" s="8" t="str">
        <f t="shared" si="77"/>
        <v>Karte</v>
      </c>
      <c r="R544" s="2" t="str">
        <f t="shared" si="78"/>
        <v/>
      </c>
    </row>
    <row r="545" spans="1:18" x14ac:dyDescent="0.2">
      <c r="A545" s="3" t="s">
        <v>1987</v>
      </c>
      <c r="B545" s="3" t="s">
        <v>1732</v>
      </c>
      <c r="C545" s="3" t="s">
        <v>292</v>
      </c>
      <c r="D545" s="3" t="s">
        <v>21</v>
      </c>
      <c r="E545" s="3" t="s">
        <v>1734</v>
      </c>
      <c r="F545" s="3" t="s">
        <v>74</v>
      </c>
      <c r="G545" s="3" t="s">
        <v>1735</v>
      </c>
      <c r="H545" s="3" t="s">
        <v>135</v>
      </c>
      <c r="I545" s="3" t="s">
        <v>26</v>
      </c>
      <c r="J545" s="3" t="s">
        <v>27</v>
      </c>
      <c r="K545" s="1" t="str">
        <f t="shared" si="71"/>
        <v>Buchserstrasse 30 Bern</v>
      </c>
      <c r="L545" s="2" t="str">
        <f t="shared" si="72"/>
        <v>{"results":[{"id":1202514,"weight":4,"attrs":{"origin":"address","geom_quadindex":"021300203231213113301","zoomlevel":10,"featureId":"1237680_0","lon":7.4740190505981445,"detail":"buchserstrasse 30 3006 bern 351 bern ch be","rank":7,"geom_st_box2d":"BOX(602694.181414651 199066.641784215,602694.181414651 199066.641784215)","lat":46.94268035888672,"num":30,"y":602694.1875,"x":199066.640625,"label":"Buchserstrasse 30 &lt;b&gt;3006 Bern&lt;/b&gt;"}},{"id":1202505,"weight":1,"attrs":{"origin":"address","geom_quadindex":"021300203230030310021","zoomlevel":10,"featureId":"2242436_0","lon":7.470485687255859,"detail":"buchserstrasse 1 3006 bern 351 bern ch be","rank":7,"geom_st_box2d":"BOX(602425.118253271 199144.176705333,602425.118253271 199144.176705333)","lat":46.943382263183594,"num":1,"y":602425.125,"x":199144.171875,"label":"Buchserstrasse 1 &lt;b&gt;3006 Bern&lt;/b&gt;"}},{"id":1202506,"weight":1,"attrs":{"origin":"address","geom_quadindex":"021300203230021320313","zoomlevel":10,"featureId":"1237716_0","lon":7.47003698348999,"detail":"buchserstrasse 2 3006 bern 351 bern ch be","rank":7,"geom_st_box2d":"BOX(602390.989258957 199135.456241122,602390.989258957 199135.456241122)","lat":46.943302154541016,"num":2,"y":602391.0,"x":199135.453125,"label":"Buchserstrasse 2 &lt;b&gt;3006 Bern&lt;/b&gt;"}},{"id":1202507,"weight":1,"attrs":{"origin":"address","geom_quadindex":"021300203230031203033","zoomlevel":10,"featureId":"1237708_0","lon":7.470641136169434,"detail":"buchserstrasse 3 3006 bern 351 bern ch be","rank":7,"geom_st_box2d":"BOX(602436.954861095 199140.242029263,602436.954861095 199140.242029263)","lat":46.94334411621094,"num":3,"y":602436.9375,"x":199140.234375,"label":"Buchserstrasse 3 &lt;b&gt;3006 Bern&lt;/b&gt;"}},{"id":1202508,"weight":1,"attrs":{"origin":"address","geom_quadindex":"021300203230023113320","zoomlevel":10,"featureId":"1237717_0","lon":7.4701666831970215,"detail":"buchserstrasse 4 3006 bern 351 bern ch be","rank":7,"geom_st_box2d":"BOX(602400.849882404 199124.185698143,602400.849882404 199124.185698143)","lat":46.943199157714844,"num":4,"y":602400.875,"x":199124.1875,"label":"Buchserstrasse 4 &lt;b&gt;3006 Bern&lt;/b&gt;"}},{"id":1202509,"weight":1,"attrs":{"origin":"address","geom_quadindex":"021300203230310121001","zoomlevel":10,"featureId":"1237415_0","lon":7.471974849700928,"detail":"buchserstrasse 18 3006 bern 351 bern ch be","rank":7,"geom_st_box2d":"BOX(602538.519418152 199093.907101464,602538.519418152 199093.907101464)","lat":46.942928314208984,"num":18,"y":602538.5,"x":199093.90625,"label":"Buchserstrasse 18 &lt;b&gt;3006 Bern&lt;/b&gt;"}},{"id":1202510,"weight":1,"attrs":{"origin":"address","geom_quadindex":"021300203230312103001","zoomlevel":10,"featureId":"1237416_0","lon":7.471975326538086,"detail":"buchserstrasse 18a 3006 bern 351 bern ch be","rank":7,"geom_st_box2d":"BOX(602538.588256021 199068.193703789,602538.588256021 199068.193703789)","lat":46.94269561767578,"num":18,"y":602538.5625,"x":199068.1875,"label":"Buchserstrasse 18a &lt;b&gt;3006 Bern&lt;/b&gt;"}},{"id":1202511,"weight":1,"attrs":{"origin":"address","geom_quadindex":"021300203230311033100","zoomlevel":10,"featureId":"1237417_0","lon":7.472280025482178,"detail":"buchserstrasse 20 3006 bern 351 bern ch be","rank":7,"geom_st_box2d":"BOX(602561.785672894 199090.257642107,602561.785672894 199090.257642107)","lat":46.942893981933594,"num":20,"y":602561.8125,"x":199090.25,"label":"Buchserstrasse 20 &lt;b&gt;3006 Bern&lt;/b&gt;"}},{"id":1202512,"weight":1,"attrs":{"origin":"address","geom_quadindex":"021300203231200021301","zoomlevel":10,"featureId":"1237418_0","lon":7.472574234008789,"detail":"buchserstrasse 22 3006 bern 351 bern ch be","rank":7,"geom_st_box2d":"BOX(602584.163988626 199091.980039855,602584.163988626 199091.980039855)","lat":46.942909240722656,"num":22,"y":602584.1875,"x":199091.984375,"label":"Buchserstrasse 22 &lt;b&gt;3006 Bern&lt;/b&gt;"}},{"id":1202513,"weight":1,"attrs":{"origin":"address","geom_quadindex":"021300203231033330031","zoomlevel":10,"featureId":"2242438_0","lon":7.473958969116211,"detail":"buchserstrasse 26 3006 bern 351 bern ch be","rank":7,"geom_st_box2d":"BOX(602689.597812591 199107.824733988,602689.597812591 199107.824733988)","lat":46.94305419921875,"num":26,"y":602689.625,"x":199107.828125,"label":"Buchserstrasse 26 &lt;b&gt;3006 Bern&lt;/b&gt;"}},{"id":1202515,"weight":1,"attrs":{"origin":"address","geom_quadindex":"021300203231132121101","zoomlevel":10,"featureId":"1237619_0","lon":7.475078582763672,"detail":"buchserstrasse 42 3006 bern 351 bern ch be","rank":7,"geom_st_box2d":"BOX(602774.825454569 199123.144081368,602774.825454569 199123.144081368)","lat":46.94319152832031,"num":42,"y":602774.8125,"x":199123.140625,"label":"Buchserstrasse 42 &lt;b&gt;3006 Bern&lt;/b&gt;"}},{"id":1202516,"weight":1,"attrs":{"origin":"address","geom_quadindex":"021300203231133111023","zoomlevel":10,"featureId":"1237620_0","lon":7.4755330085754395,"detail":"buchserstrasse 44 3006 bern 351 bern ch be","rank":7,"geom_st_box2d":"BOX(602809.432501166 199129.389074617,602809.432501166 199129.389074617)","lat":46.94324493408203,"num":44,"y":602809.4375,"x":199129.390625,"label":"Buchserstrasse 44 &lt;b&gt;3006 Bern&lt;/b&gt;"}},{"id":1202517,"weight":1,"attrs":{"origin":"address","geom_quadindex":"021300203320020333321","zoomlevel":10,"featureId":"1237621_0","lon":7.475945949554443,"detail":"buchserstrasse 46 3006 bern 351 bern ch be","rank":7,"geom_st_box2d":"BOX(602840.841613951 199131.439059231,602840.841613951 199131.439059231)","lat":46.94326400756836,"num":46,"y":602840.8125,"x":199131.4375,"label":"Buchserstrasse 46 &lt;b&gt;3006 Bern&lt;/b&gt;"}},{"id":1202518,"weight":1,"attrs":{"origin":"address","geom_quadindex":"021300203320021232133","zoomlevel":10,"featureId":"1237681_0","lon":7.476099491119385,"detail":"buchserstrasse 48 3006 bern 351 bern ch be","rank":7,"geom_st_box2d":"BOX(602852.559286902 199132.92441095,602852.559286902 199132.92441095)","lat":46.94327926635742,"num":48,"y":602852.5625,"x":199132.921875,"label":"Buchserstrasse 48 &lt;b&gt;3006 Bern&lt;/b&gt;"}},{"id":1202519,"weight":1,"attrs":{"origin":"address","geom_quadindex":"021300203320021332023","zoomlevel":10,"featureId":"1237682_0","lon":7.476255416870117,"detail":"buchserstrasse 50 3006 bern 351 bern ch be","rank":7,"geom_st_box2d":"BOX(602864.411947385 199132.894800625,602864.411947385 199132.894800625)","lat":46.94327926635742,"num":50,"y":602864.4375,"x":199132.890625,"label":"Buchserstrasse 50 &lt;b&gt;3006 Bern&lt;/b&gt;"}},{"id":1202520,"weight":1,"attrs":{"origin":"address","geom_quadindex":"021300203320030323121","zoomlevel":10,"featureId":"1237622_0","lon":7.476618766784668,"detail":"buchserstrasse 52 3006 bern 351 bern ch be","rank":7,"geom_st_box2d":"BOX(602892.084156922 199133.224701715,602892.084156922 199133.224701715)","lat":46.94327926635742,"num":52,"y":602892.0625,"x":199133.21875,"label":"Buchserstrasse 52 &lt;b&gt;3006 Bern&lt;/b&gt;"}},{"id":1202521,"weight":1,"attrs":{"origin":"address","geom_quadindex":"021300203320031323131","zoomlevel":10,"featureId":"1237623_0","lon":7.47701358795166,"detail":"buchserstrasse 52c 3006 bern 351 bern ch be","rank":7,"geom_st_box2d":"BOX(602922.143297644 199133.480682897,602922.143297644 199133.480682897)","lat":46.94328308105469,"num":52,"y":602922.125,"x":199133.484375,"label":"Buchserstrasse 52c &lt;b&gt;3006 Bern&lt;/b&gt;"}},{"id":1202522,"weight":1,"attrs":{"origin":"address","geom_quadindex":"021300203320120330220","zoomlevel":10,"featureId":"1237624_0","lon":7.477405071258545,"detail":"buchserstrasse 54 3006 bern 351 bern ch be","rank":7,"geom_st_box2d":"BOX(602951.928454389 199135.298622081,602951.928454389 199135.298622081)","lat":46.94329833984375,"num":54,"y":602951.9375,"x":199135.296875,"label":"Buchserstrasse 54 &lt;b&gt;3006 Bern&lt;/b&gt;"}},{"id":1202523,"weight":1,"attrs":{"origin":"address","geom_quadindex":"021300203320121303303","zoomlevel":10,"featureId":"1237625_0","lon":7.4777703285217285,"detail":"buchserstrasse 56 3006 bern 351 bern ch be","rank":7,"geom_st_box2d":"BOX(602979.751679295 199139.50544755,602979.751679295 199139.50544755)","lat":46.943336486816406,"num":56,"y":602979.75,"x":199139.5,"label":"Buchserstrasse 56 &lt;b&gt;3006 Bern&lt;/b&gt;"}},{"id":1202524,"weight":1,"attrs":{"origin":"address","geom_quadindex":"021300203320130202213","zoomlevel":10,"featureId":"1237626_0","lon":7.477902412414551,"detail":"buchserstrasse 58 3006 bern 351 bern ch be","rank":7,"geom_st_box2d":"BOX(602989.823389436 199139.261783774,602989.823389436 199139.261783774)","lat":46.94333267211914,"num":58,"y":602989.8125,"x":199139.265625,"label":"Buchserstrasse 58 &lt;b&gt;3006 Bern&lt;/b&gt;"}},{"id":1202525,"weight":1,"attrs":{"origin":"address","geom_quadindex":"021300203320130311003","zoomlevel":10,"featureId":"1237627_0","lon":7.478230953216553,"detail":"buchserstrasse 60 3006 bern 351 bern ch be","rank":7,"geom_st_box2d":"BOX(603014.810701277 199144.780490968,603014.810701277 199144.780490968)","lat":46.943382263183594,"num":60,"y":603014.8125,"x":199144.78125,"label":"Buchserstrasse 60 &lt;b&gt;3006 Bern&lt;/b&gt;"}},{"id":1202526,"weight":1,"attrs":{"origin":"address","geom_quadindex":"021300203320131201110","zoomlevel":10,"featureId":"1237628_0","lon":7.478355407714844,"detail":"buchserstrasse 62 3006 bern 351 bern ch be","rank":7,"geom_st_box2d":"BOX(603024.298432739 199145.482788825,603024.298432739 199145.482788825)","lat":46.943389892578125,"num":62,"y":603024.3125,"x":199145.484375,"label":"Buchserstrasse 62 &lt;b&gt;3006 Bern&lt;/b&gt;"}},{"id":1202527,"weight":1,"attrs":{"origin":"address","geom_quadindex":"021300203321020200031","zoomlevel":10,"featureId":"1237629_0","lon":7.478675842285156,"detail":"buchserstrasse 64 3006 bern 351 bern ch be","rank":7,"geom_st_box2d":"BOX(603048.671728958 199144.503611355,603048.671728958 199144.503611355)","lat":46.943382263183594,"num":64,"y":603048.6875,"x":199144.5,"label":"Buchserstrasse 64 &lt;b&gt;3006 Bern&lt;/b&gt;"}},{"id":1202528,"weight":1,"attrs":{"origin":"address","geom_quadindex":"021300203321021020301","zoomlevel":10,"featureId":"1237630_0","lon":7.479068279266357,"detail":"buchserstrasse 66 3006 bern 351 bern ch be","rank":7,"geom_st_box2d":"BOX(603078.575900708 199150.575473215,603078.575900708 199150.575473215)","lat":46.94343566894531,"num":66,"y":603078.5625,"x":199150.578125,"label":"Buchserstrasse 66 &lt;b&gt;3006 Bern&lt;/b&gt;"}}]}</v>
      </c>
      <c r="M545" s="2" t="str">
        <f t="shared" si="73"/>
        <v>602694.1875</v>
      </c>
      <c r="N545" s="2" t="str">
        <f t="shared" si="74"/>
        <v>199066.640625</v>
      </c>
      <c r="O545" s="2" t="str">
        <f t="shared" si="75"/>
        <v>7.4740190505981445</v>
      </c>
      <c r="P545" s="2" t="str">
        <f t="shared" si="76"/>
        <v>46.94268035888672</v>
      </c>
      <c r="Q545" s="8" t="str">
        <f t="shared" si="77"/>
        <v>Karte</v>
      </c>
      <c r="R545" s="2" t="str">
        <f t="shared" si="78"/>
        <v>uU mehrere Adressen</v>
      </c>
    </row>
    <row r="546" spans="1:18" x14ac:dyDescent="0.2">
      <c r="A546" s="3" t="s">
        <v>1988</v>
      </c>
      <c r="B546" s="3" t="s">
        <v>19</v>
      </c>
      <c r="C546" s="3" t="s">
        <v>292</v>
      </c>
      <c r="D546" s="3" t="s">
        <v>21</v>
      </c>
      <c r="E546" s="3" t="s">
        <v>22</v>
      </c>
      <c r="F546" s="3" t="s">
        <v>23</v>
      </c>
      <c r="G546" s="3" t="s">
        <v>24</v>
      </c>
      <c r="H546" s="3" t="s">
        <v>25</v>
      </c>
      <c r="I546" s="3" t="s">
        <v>26</v>
      </c>
      <c r="J546" s="3" t="s">
        <v>27</v>
      </c>
      <c r="K546" s="1" t="str">
        <f t="shared" si="71"/>
        <v>Vogelsang 84 Biel/Bienne</v>
      </c>
      <c r="L546" s="2" t="str">
        <f t="shared" si="72"/>
        <v>{"results":[{"id":1740170,"weight":6,"attrs":{"origin":"address","geom_quadindex":"021033002203203303312","zoomlevel":10,"featureId":"1754553_0","lon":7.244625091552734,"detail":"vogelsang 84 2502 biel/bienne 371 biel/bienne ch be","rank":7,"geom_st_box2d":"BOX(585284.963378605 221785.750107521,585284.963378605 221785.750107521)","lat":47.14688491821289,"num":84,"y":585284.9375,"x":221785.75,"label":"Vogelsang 84 &lt;b&gt;2502 Biel/Bienne&lt;/b&gt;"}}]}</v>
      </c>
      <c r="M546" s="2" t="str">
        <f t="shared" si="73"/>
        <v>585284.9375</v>
      </c>
      <c r="N546" s="2" t="str">
        <f t="shared" si="74"/>
        <v>221785.75</v>
      </c>
      <c r="O546" s="2" t="str">
        <f t="shared" si="75"/>
        <v>7.244625091552734</v>
      </c>
      <c r="P546" s="2" t="str">
        <f t="shared" si="76"/>
        <v>47.14688491821289</v>
      </c>
      <c r="Q546" s="8" t="str">
        <f t="shared" si="77"/>
        <v>Karte</v>
      </c>
      <c r="R546" s="2" t="str">
        <f t="shared" si="78"/>
        <v/>
      </c>
    </row>
    <row r="547" spans="1:18" x14ac:dyDescent="0.2">
      <c r="A547" s="3" t="s">
        <v>1989</v>
      </c>
      <c r="B547" s="3" t="s">
        <v>1990</v>
      </c>
      <c r="C547" s="3" t="s">
        <v>867</v>
      </c>
      <c r="D547" s="3" t="s">
        <v>21</v>
      </c>
      <c r="E547" s="3" t="s">
        <v>627</v>
      </c>
      <c r="F547" s="3" t="s">
        <v>127</v>
      </c>
      <c r="G547" s="3" t="s">
        <v>628</v>
      </c>
      <c r="H547" s="3" t="s">
        <v>629</v>
      </c>
      <c r="I547" s="3" t="s">
        <v>35</v>
      </c>
      <c r="J547" s="3" t="s">
        <v>27</v>
      </c>
      <c r="K547" s="1" t="str">
        <f t="shared" si="71"/>
        <v>avenue du Cardinal-Mermillod 1 Carouge GE</v>
      </c>
      <c r="L547" s="2" t="str">
        <f t="shared" si="72"/>
        <v>{"fuzzy":"true","results":[]}</v>
      </c>
      <c r="M547" s="2" t="str">
        <f t="shared" si="73"/>
        <v>Adresse nicht eindeutig</v>
      </c>
      <c r="N547" s="2" t="str">
        <f t="shared" si="74"/>
        <v xml:space="preserve"> </v>
      </c>
      <c r="O547" s="2" t="str">
        <f t="shared" si="75"/>
        <v xml:space="preserve"> </v>
      </c>
      <c r="P547" s="2" t="str">
        <f t="shared" si="76"/>
        <v xml:space="preserve"> </v>
      </c>
      <c r="Q547" s="8" t="str">
        <f t="shared" si="77"/>
        <v xml:space="preserve"> </v>
      </c>
      <c r="R547" s="2" t="str">
        <f t="shared" si="78"/>
        <v/>
      </c>
    </row>
    <row r="548" spans="1:18" x14ac:dyDescent="0.2">
      <c r="A548" s="3" t="s">
        <v>1991</v>
      </c>
      <c r="B548" s="3" t="s">
        <v>1992</v>
      </c>
      <c r="C548" s="3" t="s">
        <v>292</v>
      </c>
      <c r="D548" s="3" t="s">
        <v>21</v>
      </c>
      <c r="E548" s="3" t="s">
        <v>795</v>
      </c>
      <c r="F548" s="3" t="s">
        <v>127</v>
      </c>
      <c r="G548" s="3" t="s">
        <v>796</v>
      </c>
      <c r="H548" s="3" t="s">
        <v>797</v>
      </c>
      <c r="I548" s="3" t="s">
        <v>309</v>
      </c>
      <c r="J548" s="3" t="s">
        <v>27</v>
      </c>
      <c r="K548" s="1" t="str">
        <f t="shared" si="71"/>
        <v>Rigistrasse 1 Cham</v>
      </c>
      <c r="L548" s="2" t="str">
        <f t="shared" si="72"/>
        <v>{"results":[{"id":2141189,"weight":4,"attrs":{"origin":"address","geom_quadindex":"030021223022133120100","zoomlevel":10,"featureId":"312782_0","lon":8.45577621459961,"detail":"rigistrasse 1 6330 cham 1702 cham ch zg","rank":7,"geom_st_box2d":"BOX(677096.650453091 226076.3935419,677096.650453091 226076.3935419)","lat":47.181148529052734,"num":1,"y":677096.625,"x":226076.390625,"label":"Rigistrasse 1 &lt;b&gt;6330 Cham&lt;/b&gt;"}},{"id":2141196,"weight":2,"attrs":{"origin":"address","geom_quadindex":"030021223023010003310","zoomlevel":10,"featureId":"11528545_0","lon":8.456819534301758,"detail":"rigistrasse 10 6330 cham 1702 cham ch zg","rank":7,"geom_st_box2d":"BOX(677174.556096292 226166.326609169,677174.556096292 226166.326609169)","lat":47.18194580078125,"num":10,"y":677174.5625,"x":226166.328125,"label":"Rigistrasse 10 &lt;b&gt;6330 Cham&lt;/b&gt;"}},{"id":2141197,"weight":2,"attrs":{"origin":"address","geom_quadindex":"030021223021223201332","zoomlevel":10,"featureId":"312783_0","lon":8.456436157226562,"detail":"rigistrasse 11 6330 cham 1702 cham ch zg","rank":7,"geom_st_box2d":"BOX(677145.250000356 226183.304418278,677145.250000356 226183.304418278)","lat":47.18210220336914,"num":11,"y":677145.25,"x":226183.296875,"label":"Rigistrasse 11 &lt;b&gt;6330 Cham&lt;/b&gt;"}},{"id":2141198,"weight":2,"attrs":{"origin":"address","geom_quadindex":"030021223021232222333","zoomlevel":10,"featureId":"312759_0","lon":8.456781387329102,"detail":"rigistrasse 12 6330 cham 1702 cham ch zg","rank":7,"geom_st_box2d":"BOX(677171.598070085 226171.991576778,677171.598070085 226171.991576778)","lat":47.18199920654297,"num":12,"y":677171.625,"x":226171.984375,"label":"Rigistrasse 12 &lt;b&gt;6330 Cham&lt;/b&gt;"}},{"id":2141199,"weight":2,"attrs":{"origin":"address","geom_quadindex":"030021223021223000010","zoomlevel":10,"featureId":"312768_0","lon":8.456367492675781,"detail":"rigistrasse 13 6330 cham 1702 cham ch zg","rank":7,"geom_st_box2d":"BOX(677139.817906242 226200.71233826,677139.817906242 226200.71233826)","lat":47.1822624206543,"num":13,"y":677139.8125,"x":226200.71875,"label":"Rigistrasse 13 &lt;b&gt;6330 Cham&lt;/b&gt;"}},{"id":2141200,"weight":2,"attrs":{"origin":"address","geom_quadindex":"030021223021220313322","zoomlevel":10,"featureId":"312788_0","lon":8.456332206726074,"detail":"rigistrasse 15 6330 cham 1702 cham ch zg","rank":7,"geom_st_box2d":"BOX(677137.044862971 226208.709300214,677137.044862971 226208.709300214)","lat":47.182334899902344,"num":15,"y":677137.0625,"x":226208.703125,"label":"Rigistrasse 15 &lt;b&gt;6330 Cham&lt;/b&gt;"}},{"id":2141201,"weight":2,"attrs":{"origin":"address","geom_quadindex":"030021223021220310113","zoomlevel":10,"featureId":"312792_0","lon":8.456305503845215,"detail":"rigistrasse 17 6330 cham 1702 cham ch zg","rank":7,"geom_st_box2d":"BOX(677134.951828411 226215.109270355,677134.951828411 226215.109270355)","lat":47.18239212036133,"num":17,"y":677134.9375,"x":226215.109375,"label":"Rigistrasse 17 &lt;b&gt;6330 Cham&lt;/b&gt;"}},{"id":2141202,"weight":2,"attrs":{"origin":"address","geom_quadindex":"030021223021201000302","zoomlevel":10,"featureId":"160007550_0","lon":8.456393241882324,"detail":"rigistrasse 18 6330 cham 1702 cham ch zg","rank":7,"geom_st_box2d":"BOX(677140.698450855 226286.750072097,677140.698450855 226286.750072097)","lat":47.18303298950195,"num":18,"y":677140.6875,"x":226286.75,"label":"Rigistrasse 18 &lt;b&gt;6330 Cham&lt;/b&gt;"}},{"id":2141203,"weight":2,"attrs":{"origin":"address","geom_quadindex":"030021223021220130211","zoomlevel":10,"featureId":"312795_0","lon":8.456282615661621,"detail":"rigistrasse 19 6330 cham 1702 cham ch zg","rank":7,"geom_st_box2d":"BOX(677133.166795282 226221.262242714,677133.166795282 226221.262242714)","lat":47.18244552612305,"num":19,"y":677133.1875,"x":226221.265625,"label":"Rigistrasse 19 &lt;b&gt;6330 Cham&lt;/b&gt;"}},{"id":2141190,"weight":1,"attrs":{"origin":"address","geom_quadindex":"030021223020332322003","zoomlevel":10,"featureId":"312781_0","lon":8.455392837524414,"detail":"rigistrasse 3 6330 cham 1702 cham ch zg","rank":7,"geom_st_box2d":"BOX(677066.27201708 226174.674076973,677066.27201708 226174.674076973)","lat":47.18203353881836,"num":3,"y":677066.25,"x":226174.671875,"label":"Rigistrasse 3 &lt;b&gt;6330 Cham&lt;/b&gt;"}},{"id":2141191,"weight":1,"attrs":{"origin":"address","geom_quadindex":"030021223020330122332","zoomlevel":10,"featureId":"191125512_0","lon":8.455431938171387,"detail":"rigistrasse 5 6330 cham 1702 cham ch zg","rank":7,"geom_st_box2d":"BOX(677068.679801108 226216.159958218,677068.679801108 226216.159958218)","lat":47.18240737915039,"num":5,"y":677068.6875,"x":226216.15625,"label":"Rigistrasse 5 &lt;b&gt;6330 Cham&lt;/b&gt;"}},{"id":2141192,"weight":1,"attrs":{"origin":"address","geom_quadindex":"030021223023030332303","zoomlevel":10,"featureId":"312747_0","lon":8.45704460144043,"detail":"rigistrasse 6 6330 cham 1702 cham ch zg","rank":7,"geom_st_box2d":"BOX(677192.623448758 226085.320961471,677192.623448758 226085.320961471)","lat":47.181217193603516,"num":6,"y":677192.625,"x":226085.328125,"label":"Rigistrasse 6 &lt;b&gt;6330 Cham&lt;/b&gt;"}},{"id":2141193,"weight":1,"attrs":{"origin":"address","geom_quadindex":"030021223023001302320","zoomlevel":10,"featureId":"312780_0","lon":8.456565856933594,"detail":"rigistrasse 7 6330 cham 1702 cham ch zg","rank":7,"geom_st_box2d":"BOX(677155.525157347 226150.444572764,677155.525157347 226150.444572764)","lat":47.18180847167969,"num":7,"y":677155.5,"x":226150.4375,"label":"Rigistrasse 7 &lt;b&gt;6330 Cham&lt;/b&gt;"}},{"id":2141194,"weight":1,"attrs":{"origin":"address","geom_quadindex":"030021223023012130313","zoomlevel":10,"featureId":"312748_0","lon":8.457061767578125,"detail":"rigistrasse 8 6330 cham 1702 cham ch zg","rank":7,"geom_st_box2d":"BOX(677193.322246169 226132.81180767,677193.322246169 226132.81180767)","lat":47.181644439697266,"num":8,"y":677193.3125,"x":226132.8125,"label":"Rigistrasse 8 &lt;b&gt;6330 Cham&lt;/b&gt;"}},{"id":2141195,"weight":1,"attrs":{"origin":"address","geom_quadindex":"030021223023001032101","zoomlevel":10,"featureId":"312767_0","lon":8.456477165222168,"detail":"rigistrasse 9 6330 cham 1702 cham ch zg","rank":7,"geom_st_box2d":"BOX(677148.695111245 226160.659507125,677148.695111245 226160.659507125)","lat":47.18190002441406,"num":9,"y":677148.6875,"x":226160.65625,"label":"Rigistrasse 9 &lt;b&gt;6330 Cham&lt;/b&gt;"}},{"id":2141204,"weight":1,"attrs":{"origin":"address","geom_quadindex":"030021223021020332202","zoomlevel":10,"featureId":"190002605_0","lon":8.456275939941406,"detail":"rigistrasse 20a 6330 cham 1702 cham ch zg","rank":7,"geom_st_box2d":"BOX(677131.37927516 226319.503925866,677131.37927516 226319.503925866)","lat":47.18333053588867,"num":20,"y":677131.375,"x":226319.5,"label":"Rigistrasse 20a &lt;b&gt;6330 Cham&lt;/b&gt;"}},{"id":2141205,"weight":1,"attrs":{"origin":"address","geom_quadindex":"030021223021023100111","zoomlevel":10,"featureId":"190002606_0","lon":8.456609725952148,"detail":"rigistrasse 20b 6330 cham 1702 cham ch zg","rank":7,"geom_st_box2d":"BOX(677156.656289397 226317.928048361,677156.656289397 226317.928048361)","lat":47.183311462402344,"num":20,"y":677156.6875,"x":226317.921875,"label":"Rigistrasse 20b &lt;b&gt;6330 Cham&lt;/b&gt;"}},{"id":2141206,"weight":1,"attrs":{"origin":"address","geom_quadindex":"030021223021220110022","zoomlevel":10,"featureId":"312797_0","lon":8.456260681152344,"detail":"rigistrasse 21 6330 cham 1702 cham ch zg","rank":7,"geom_st_box2d":"BOX(677131.381754686 226228.831210625,677131.381754686 226228.831210625)","lat":47.18251419067383,"num":21,"y":677131.375,"x":226228.828125,"label":"Rigistrasse 21 &lt;b&gt;6330 Cham&lt;/b&gt;"}},{"id":2141207,"weight":1,"attrs":{"origin":"address","geom_quadindex":"030021223021002231202","zoomlevel":10,"featureId":"190002607_0","lon":8.45614242553711,"detail":"rigistrasse 22a 6330 cham 1702 cham ch zg","rank":7,"geom_st_box2d":"BOX(677120.816098161 226352.560772962,677120.816098161 226352.560772962)","lat":47.18362808227539,"num":22,"y":677120.8125,"x":226352.5625,"label":"Rigistrasse 22a &lt;b&gt;6330 Cham&lt;/b&gt;"}},{"id":2141208,"weight":1,"attrs":{"origin":"address","geom_quadindex":"030021223021003221132","zoomlevel":10,"featureId":"190002608_0","lon":8.456465721130371,"detail":"rigistrasse 22b 6330 cham 1702 cham ch zg","rank":7,"geom_st_box2d":"BOX(677145.328098865 226353.35488436,677145.328098865 226353.35488436)","lat":47.183631896972656,"num":22,"y":677145.3125,"x":226353.359375,"label":"Rigistrasse 22b &lt;b&gt;6330 Cham&lt;/b&gt;"}},{"id":2141209,"weight":1,"attrs":{"origin":"address","geom_quadindex":"030021223021202032103","zoomlevel":10,"featureId":"312770_0","lon":8.45610237121582,"detail":"rigistrasse 23 6330 cham 1702 cham ch zg","rank":7,"geom_st_box2d":"BOX(677119.135650169 226247.906093691,677119.135650169 226247.906093691)","lat":47.18268585205078,"num":23,"y":677119.125,"x":226247.90625,"label":"Rigistrasse 23 &lt;b&gt;6330 Cham&lt;/b&gt;"}},{"id":2141470,"weight":1,"attrs":{"origin":"address","geom_quadindex":"030021223021000223122","zoomlevel":10,"featureId":"312771_0","lon":8.456070899963379,"detail":"rigistrasse 24 6330 cham 1702 cham ch zg","rank":7,"geom_st_box2d":"BOX(677115.071958495 226378.815663868,677115.071958495 226378.815663868)","lat":47.18386459350586,"num":24,"y":677115.0625,"x":226378.8125,"label":"Rigistrasse 24 &lt;b&gt;6330 Cham&lt;/b&gt;"}},{"id":2141471,"weight":1,"attrs":{"origin":"address","geom_quadindex":"030021223002333303212","zoomlevel":10,"featureId":"3155527_0","lon":8.455875396728516,"detail":"rigistrasse 26 6330 cham 1702 cham ch zg","rank":7,"geom_st_box2d":"BOX(677099.783767206 226414.657480438,677099.783767206 226414.657480438)","lat":47.18418884277344,"num":26,"y":677099.8125,"x":226414.65625,"label":"Rigistrasse 26 &lt;b&gt;6330 Cham&lt;/b&gt;"}},{"id":2141472,"weight":1,"attrs":{"origin":"address","geom_quadindex":"030021223002333013113","zoomlevel":10,"featureId":"3155544_0","lon":8.455811500549316,"detail":"rigistrasse 28 6330 cham 1702 cham ch zg","rank":7,"geom_st_box2d":"BOX(677094.71567836 226431.417404354,677094.71567836 226431.417404354)","lat":47.18434143066406,"num":28,"y":677094.6875,"x":226431.421875,"label":"Rigistrasse 28 &lt;b&gt;6330 Cham&lt;/b&gt;"}},{"id":2141473,"weight":1,"attrs":{"origin":"address","geom_quadindex":"030021223020133303111","zoomlevel":10,"featureId":"190616187_0","lon":8.455885887145996,"detail":"rigistrasse 29 6330 cham 1702 cham ch zg","rank":7,"geom_st_box2d":"BOX(677102.024371592 226299.887850927,677102.024371592 226299.887850927)","lat":47.18315887451172,"num":29,"y":677102.0,"x":226299.890625,"label":"Rigistrasse 29 &lt;b&gt;6330 Cham&lt;/b&gt;"}},{"id":2141474,"weight":1,"attrs":{"origin":"address","geom_quadindex":"030021223020131010222","zoomlevel":10,"featureId":"312774_0","lon":8.45570182800293,"detail":"rigistrasse 33 6330 cham 1702 cham ch zg","rank":7,"geom_st_box2d":"BOX(677087.521135945 226344.096644841,677087.521135945 226344.096644841)","lat":47.183555603027344,"num":33,"y":677087.5,"x":226344.09375,"label":"Rigistrasse 33 &lt;b&gt;6330 Cham&lt;/b&gt;"}},{"id":2141475,"weight":1,"attrs":{"origin":"address","geom_quadindex":"030021223020110130320","zoomlevel":10,"featureId":"312775_0","lon":8.455544471740723,"detail":"rigistrasse 35 6330 cham 1702 cham ch zg","rank":7,"geom_st_box2d":"BOX(677074.916861073 226396.073423358,677074.916861073 226396.073423358)","lat":47.184024810791016,"num":35,"y":677074.9375,"x":226396.078125,"label":"Rigistrasse 35 &lt;b&gt;6330 Cham&lt;/b&gt;"}}]}</v>
      </c>
      <c r="M548" s="2" t="str">
        <f t="shared" si="73"/>
        <v>677096.625</v>
      </c>
      <c r="N548" s="2" t="str">
        <f t="shared" si="74"/>
        <v>226076.390625</v>
      </c>
      <c r="O548" s="2" t="str">
        <f t="shared" si="75"/>
        <v>8.45577621459961</v>
      </c>
      <c r="P548" s="2" t="str">
        <f t="shared" si="76"/>
        <v>47.181148529052734</v>
      </c>
      <c r="Q548" s="8" t="str">
        <f t="shared" si="77"/>
        <v>Karte</v>
      </c>
      <c r="R548" s="2" t="str">
        <f t="shared" si="78"/>
        <v>uU mehrere Adressen</v>
      </c>
    </row>
    <row r="549" spans="1:18" x14ac:dyDescent="0.2">
      <c r="A549" s="3" t="s">
        <v>1993</v>
      </c>
      <c r="B549" s="3" t="s">
        <v>420</v>
      </c>
      <c r="C549" s="3" t="s">
        <v>185</v>
      </c>
      <c r="D549" s="3" t="s">
        <v>21</v>
      </c>
      <c r="E549" s="3" t="s">
        <v>421</v>
      </c>
      <c r="F549" s="3" t="s">
        <v>326</v>
      </c>
      <c r="G549" s="3" t="s">
        <v>422</v>
      </c>
      <c r="H549" s="3" t="s">
        <v>423</v>
      </c>
      <c r="I549" s="3" t="s">
        <v>35</v>
      </c>
      <c r="J549" s="3" t="s">
        <v>27</v>
      </c>
      <c r="K549" s="1" t="str">
        <f t="shared" si="71"/>
        <v>chemin des Grangettes 7 Chêne-Bougeries</v>
      </c>
      <c r="L549" s="2" t="str">
        <f t="shared" si="72"/>
        <v>{"results":[{"id":573134,"weight":8,"attrs":{"origin":"address","geom_quadindex":"022121102023311131321","zoomlevel":10,"featureId":"295080348_0","lon":6.18153715133667,"detail":"chemin des grangettes 7 1224 chene-bougeries 6612 chene-bougeries ch ge","rank":7,"geom_st_box2d":"BOX(502967.574682575 117294.576747266,502967.574682575 117294.576747266)","lat":46.20009994506836,"num":7,"y":502967.5625,"x":117294.578125,"label":"Chemin des Grangettes 7 &lt;b&gt;1224 Ch\u00eane-Bougeries&lt;/b&gt;"}},{"id":573135,"weight":8,"attrs":{"origin":"address","geom_quadindex":"022121102032201223031","zoomlevel":10,"featureId":"1004917_0","lon":6.182006359100342,"detail":"chemin des grangettes 7 1224 chene-bougeries 6612 chene-bougeries ch ge","rank":7,"geom_st_box2d":"BOX(503003.508164788 117277.697209498,503003.508164788 117277.697209498)","lat":46.199951171875,"num":7,"y":503003.5,"x":117277.6953125,"label":"Chemin des Grangettes 7 &lt;b&gt;1224 Ch\u00eane-Bougeries&lt;/b&gt;"}}]}</v>
      </c>
      <c r="M549" s="2" t="str">
        <f t="shared" si="73"/>
        <v>502967.5625</v>
      </c>
      <c r="N549" s="2" t="str">
        <f t="shared" si="74"/>
        <v>117294.578125</v>
      </c>
      <c r="O549" s="2" t="str">
        <f t="shared" si="75"/>
        <v>6.18153715133667</v>
      </c>
      <c r="P549" s="2" t="str">
        <f t="shared" si="76"/>
        <v>46.20009994506836</v>
      </c>
      <c r="Q549" s="8" t="str">
        <f t="shared" si="77"/>
        <v>Karte</v>
      </c>
      <c r="R549" s="2" t="str">
        <f t="shared" si="78"/>
        <v>uU mehrere Adressen</v>
      </c>
    </row>
    <row r="550" spans="1:18" x14ac:dyDescent="0.2">
      <c r="A550" s="3" t="s">
        <v>1994</v>
      </c>
      <c r="B550" s="3" t="s">
        <v>1176</v>
      </c>
      <c r="C550" s="3" t="s">
        <v>185</v>
      </c>
      <c r="D550" s="3" t="s">
        <v>21</v>
      </c>
      <c r="E550" s="3" t="s">
        <v>1995</v>
      </c>
      <c r="F550" s="3" t="s">
        <v>493</v>
      </c>
      <c r="G550" s="3" t="s">
        <v>1178</v>
      </c>
      <c r="H550" s="3" t="s">
        <v>1179</v>
      </c>
      <c r="I550" s="3" t="s">
        <v>43</v>
      </c>
      <c r="J550" s="3" t="s">
        <v>27</v>
      </c>
      <c r="K550" s="1" t="str">
        <f t="shared" si="71"/>
        <v>Chemin des Colombaires 31 Cully</v>
      </c>
      <c r="L550" s="2" t="str">
        <f t="shared" si="72"/>
        <v>{"results":[{"id":175331,"weight":5,"attrs":{"origin":"address","geom_quadindex":"023000010132232001123","zoomlevel":10,"featureId":"1770293_0","lon":6.725157737731934,"detail":"chemin des colombaires 31 1096 cully 5613 bourg-en-lavaux ch vd","rank":7,"geom_st_box2d":"BOX(545220.990064734 149090.190045578,545220.990064734 149090.190045578)","lat":46.490882873535156,"num":31,"y":545221.0,"x":149090.1875,"label":"Chemin des Colombaires 31 &lt;b&gt;1096 Cully&lt;/b&gt;"}}]}</v>
      </c>
      <c r="M550" s="2" t="str">
        <f t="shared" si="73"/>
        <v>545221.0</v>
      </c>
      <c r="N550" s="2" t="str">
        <f t="shared" si="74"/>
        <v>149090.1875</v>
      </c>
      <c r="O550" s="2" t="str">
        <f t="shared" si="75"/>
        <v>6.725157737731934</v>
      </c>
      <c r="P550" s="2" t="str">
        <f t="shared" si="76"/>
        <v>46.490882873535156</v>
      </c>
      <c r="Q550" s="8" t="str">
        <f t="shared" si="77"/>
        <v>Karte</v>
      </c>
      <c r="R550" s="2" t="str">
        <f t="shared" si="78"/>
        <v/>
      </c>
    </row>
    <row r="551" spans="1:18" x14ac:dyDescent="0.2">
      <c r="A551" s="3" t="s">
        <v>1996</v>
      </c>
      <c r="B551" s="3" t="s">
        <v>1997</v>
      </c>
      <c r="C551" s="3" t="s">
        <v>40</v>
      </c>
      <c r="D551" s="3" t="s">
        <v>21</v>
      </c>
      <c r="E551" s="3" t="s">
        <v>1998</v>
      </c>
      <c r="F551" s="3" t="s">
        <v>262</v>
      </c>
      <c r="G551" s="3" t="s">
        <v>1999</v>
      </c>
      <c r="H551" s="3" t="s">
        <v>2000</v>
      </c>
      <c r="I551" s="3" t="s">
        <v>123</v>
      </c>
      <c r="J551" s="3" t="s">
        <v>27</v>
      </c>
      <c r="K551" s="1" t="str">
        <f t="shared" si="71"/>
        <v>Heidenerstrasse 11 Rorschach</v>
      </c>
      <c r="L551" s="2" t="str">
        <f t="shared" si="72"/>
        <v>{"results":[{"id":120449,"weight":4,"attrs":{"origin":"address","geom_quadindex":"030110212130102002223","zoomlevel":10,"featureId":"1718352_0","lon":9.498610496520996,"detail":"heidenerstrasse 11 9400 rorschach 3215 rorschach ch sg","rank":7,"geom_st_box2d":"BOX(755274.248479587 260120.075653362,755274.248479587 260120.075653362)","lat":47.473506927490234,"num":11,"y":755274.25,"x":260120.078125,"label":"Heidenerstrasse 11 &lt;b&gt;9400 Rorschach&lt;/b&gt;"}},{"id":120450,"weight":2,"attrs":{"origin":"address","geom_quadindex":"030110212130101110300","zoomlevel":10,"featureId":"1718352_1","lon":9.499317169189453,"detail":"heidenerstrasse 11a 9400 rorschach 3215 rorschach ch sg","rank":7,"geom_st_box2d":"BOX(755326.652061693 260153.97007076,755326.652061693 260153.97007076)","lat":47.47379684448242,"num":11,"y":755326.625,"x":260153.96875,"label":"Heidenerstrasse 11a &lt;b&gt;9400 Rorschach&lt;/b&gt;"}},{"id":120451,"weight":2,"attrs":{"origin":"address","geom_quadindex":"030110212112333303300","zoomlevel":10,"featureId":"191672494_0","lon":9.500049591064453,"detail":"heidenerstrasse 11b 9400 rorschach 3215 rorschach ch sg","rank":7,"geom_st_box2d":"BOX(755381.55245269 260165.335243572,755381.55245269 260165.335243572)","lat":47.4738883972168,"num":11,"y":755381.5625,"x":260165.328125,"label":"Heidenerstrasse 11b &lt;b&gt;9400 Rorschach&lt;/b&gt;"}}]}</v>
      </c>
      <c r="M551" s="2" t="str">
        <f t="shared" si="73"/>
        <v>755274.25</v>
      </c>
      <c r="N551" s="2" t="str">
        <f t="shared" si="74"/>
        <v>260120.078125</v>
      </c>
      <c r="O551" s="2" t="str">
        <f t="shared" si="75"/>
        <v>9.498610496520996</v>
      </c>
      <c r="P551" s="2" t="str">
        <f t="shared" si="76"/>
        <v>47.473506927490234</v>
      </c>
      <c r="Q551" s="8" t="str">
        <f t="shared" si="77"/>
        <v>Karte</v>
      </c>
      <c r="R551" s="2" t="str">
        <f t="shared" si="78"/>
        <v>uU mehrere Adressen</v>
      </c>
    </row>
    <row r="552" spans="1:18" x14ac:dyDescent="0.2">
      <c r="A552" s="3" t="s">
        <v>2001</v>
      </c>
      <c r="B552" s="3" t="s">
        <v>1997</v>
      </c>
      <c r="C552" s="3" t="s">
        <v>2002</v>
      </c>
      <c r="D552" s="3" t="s">
        <v>21</v>
      </c>
      <c r="E552" s="3" t="s">
        <v>1998</v>
      </c>
      <c r="F552" s="3" t="s">
        <v>262</v>
      </c>
      <c r="G552" s="3" t="s">
        <v>1999</v>
      </c>
      <c r="H552" s="3" t="s">
        <v>2000</v>
      </c>
      <c r="I552" s="3" t="s">
        <v>123</v>
      </c>
      <c r="J552" s="3" t="s">
        <v>27</v>
      </c>
      <c r="K552" s="1" t="str">
        <f t="shared" si="71"/>
        <v>Heidenerstrasse 11 Rorschach</v>
      </c>
      <c r="L552" s="2" t="str">
        <f t="shared" si="72"/>
        <v>{"results":[{"id":120449,"weight":4,"attrs":{"origin":"address","geom_quadindex":"030110212130102002223","zoomlevel":10,"featureId":"1718352_0","lon":9.498610496520996,"detail":"heidenerstrasse 11 9400 rorschach 3215 rorschach ch sg","rank":7,"geom_st_box2d":"BOX(755274.248479587 260120.075653362,755274.248479587 260120.075653362)","lat":47.473506927490234,"num":11,"y":755274.25,"x":260120.078125,"label":"Heidenerstrasse 11 &lt;b&gt;9400 Rorschach&lt;/b&gt;"}},{"id":120450,"weight":2,"attrs":{"origin":"address","geom_quadindex":"030110212130101110300","zoomlevel":10,"featureId":"1718352_1","lon":9.499317169189453,"detail":"heidenerstrasse 11a 9400 rorschach 3215 rorschach ch sg","rank":7,"geom_st_box2d":"BOX(755326.652061693 260153.97007076,755326.652061693 260153.97007076)","lat":47.47379684448242,"num":11,"y":755326.625,"x":260153.96875,"label":"Heidenerstrasse 11a &lt;b&gt;9400 Rorschach&lt;/b&gt;"}},{"id":120451,"weight":2,"attrs":{"origin":"address","geom_quadindex":"030110212112333303300","zoomlevel":10,"featureId":"191672494_0","lon":9.500049591064453,"detail":"heidenerstrasse 11b 9400 rorschach 3215 rorschach ch sg","rank":7,"geom_st_box2d":"BOX(755381.55245269 260165.335243572,755381.55245269 260165.335243572)","lat":47.4738883972168,"num":11,"y":755381.5625,"x":260165.328125,"label":"Heidenerstrasse 11b &lt;b&gt;9400 Rorschach&lt;/b&gt;"}}]}</v>
      </c>
      <c r="M552" s="2" t="str">
        <f t="shared" si="73"/>
        <v>755274.25</v>
      </c>
      <c r="N552" s="2" t="str">
        <f t="shared" si="74"/>
        <v>260120.078125</v>
      </c>
      <c r="O552" s="2" t="str">
        <f t="shared" si="75"/>
        <v>9.498610496520996</v>
      </c>
      <c r="P552" s="2" t="str">
        <f t="shared" si="76"/>
        <v>47.473506927490234</v>
      </c>
      <c r="Q552" s="8" t="str">
        <f t="shared" si="77"/>
        <v>Karte</v>
      </c>
      <c r="R552" s="2" t="str">
        <f t="shared" si="78"/>
        <v>uU mehrere Adressen</v>
      </c>
    </row>
    <row r="553" spans="1:18" x14ac:dyDescent="0.2">
      <c r="A553" s="3" t="s">
        <v>2003</v>
      </c>
      <c r="B553" s="3" t="s">
        <v>587</v>
      </c>
      <c r="C553" s="3" t="s">
        <v>292</v>
      </c>
      <c r="D553" s="3" t="s">
        <v>21</v>
      </c>
      <c r="E553" s="3" t="s">
        <v>588</v>
      </c>
      <c r="F553" s="3" t="s">
        <v>326</v>
      </c>
      <c r="G553" s="3" t="s">
        <v>589</v>
      </c>
      <c r="H553" s="3" t="s">
        <v>590</v>
      </c>
      <c r="I553" s="3" t="s">
        <v>85</v>
      </c>
      <c r="J553" s="3" t="s">
        <v>27</v>
      </c>
      <c r="K553" s="1" t="str">
        <f t="shared" si="71"/>
        <v>Faltigbergstrasse 7 Wald ZH</v>
      </c>
      <c r="L553" s="2" t="str">
        <f t="shared" si="72"/>
        <v>{"results":[{"id":889157,"weight":6,"attrs":{"origin":"address","geom_quadindex":"030031102123303312001","zoomlevel":10,"featureId":"9006651_0","lon":8.943273544311523,"detail":"faltigbergstrasse 7 8636 wald zh 120 wald _zh_ ch zh","rank":7,"geom_st_box2d":"BOX(713840.934084997 237256.708505796,713840.934084997 237256.708505796)","lat":47.27638626098633,"num":7,"y":713840.9375,"x":237256.703125,"label":"Faltigbergstrasse 7 &lt;b&gt;8636 Wald ZH&lt;/b&gt;"}},{"id":889161,"weight":6,"attrs":{"origin":"address","geom_quadindex":"030031102310012010100","zoomlevel":10,"featureId":"210264317_0","lon":8.9450101852417,"detail":"faltigbergstrasse 7.1 8636 wald zh 120 wald _zh_ ch zh","rank":7,"geom_st_box2d":"BOX(713974.236314143 237157.987485107,713974.236314143 237157.987485107)","lat":47.275474548339844,"num":71,"y":713974.25,"x":237157.984375,"label":"Faltigbergstrasse 7.1 &lt;b&gt;8636 Wald ZH&lt;/b&gt;"}}]}</v>
      </c>
      <c r="M553" s="2" t="str">
        <f t="shared" si="73"/>
        <v>713840.9375</v>
      </c>
      <c r="N553" s="2" t="str">
        <f t="shared" si="74"/>
        <v>237256.703125</v>
      </c>
      <c r="O553" s="2" t="str">
        <f t="shared" si="75"/>
        <v>8.943273544311523</v>
      </c>
      <c r="P553" s="2" t="str">
        <f t="shared" si="76"/>
        <v>47.27638626098633</v>
      </c>
      <c r="Q553" s="8" t="str">
        <f t="shared" si="77"/>
        <v>Karte</v>
      </c>
      <c r="R553" s="2" t="str">
        <f t="shared" si="78"/>
        <v>uU mehrere Adressen</v>
      </c>
    </row>
    <row r="554" spans="1:18" x14ac:dyDescent="0.2">
      <c r="A554" s="3" t="s">
        <v>2004</v>
      </c>
      <c r="B554" s="3" t="s">
        <v>996</v>
      </c>
      <c r="C554" s="3" t="s">
        <v>185</v>
      </c>
      <c r="D554" s="3" t="s">
        <v>21</v>
      </c>
      <c r="E554" s="3" t="s">
        <v>2005</v>
      </c>
      <c r="F554" s="3" t="s">
        <v>187</v>
      </c>
      <c r="G554" s="3" t="s">
        <v>247</v>
      </c>
      <c r="H554" s="3" t="s">
        <v>34</v>
      </c>
      <c r="I554" s="3" t="s">
        <v>35</v>
      </c>
      <c r="J554" s="3" t="s">
        <v>27</v>
      </c>
      <c r="K554" s="1" t="str">
        <f t="shared" si="71"/>
        <v>Avenue de Champel 42 Genève</v>
      </c>
      <c r="L554" s="2" t="str">
        <f t="shared" si="72"/>
        <v>{"results":[{"id":649823,"weight":6,"attrs":{"origin":"address","geom_quadindex":"022121031000210210113","zoomlevel":10,"featureId":"2037594_0","lon":6.152345180511475,"detail":"avenue de champel 42 1206 geneve 6621 geneve ch ge","rank":7,"geom_st_box2d":"BOX(500694.55407 116117.576348797,500694.55407 116117.576348797)","lat":46.18918228149414,"num":42,"y":500694.5625,"x":116117.578125,"label":"Avenue de Champel 42 &lt;b&gt;1206 Gen\u00e8ve&lt;/b&gt;"}}]}</v>
      </c>
      <c r="M554" s="2" t="str">
        <f t="shared" si="73"/>
        <v>500694.5625</v>
      </c>
      <c r="N554" s="2" t="str">
        <f t="shared" si="74"/>
        <v>116117.578125</v>
      </c>
      <c r="O554" s="2" t="str">
        <f t="shared" si="75"/>
        <v>6.152345180511475</v>
      </c>
      <c r="P554" s="2" t="str">
        <f t="shared" si="76"/>
        <v>46.18918228149414</v>
      </c>
      <c r="Q554" s="8" t="str">
        <f t="shared" si="77"/>
        <v>Karte</v>
      </c>
      <c r="R554" s="2" t="str">
        <f t="shared" si="78"/>
        <v/>
      </c>
    </row>
    <row r="555" spans="1:18" x14ac:dyDescent="0.2">
      <c r="A555" s="3" t="s">
        <v>2006</v>
      </c>
      <c r="B555" s="3" t="s">
        <v>245</v>
      </c>
      <c r="C555" s="3" t="s">
        <v>185</v>
      </c>
      <c r="D555" s="3" t="s">
        <v>21</v>
      </c>
      <c r="E555" s="3" t="s">
        <v>246</v>
      </c>
      <c r="F555" s="3" t="s">
        <v>101</v>
      </c>
      <c r="G555" s="3" t="s">
        <v>247</v>
      </c>
      <c r="H555" s="3" t="s">
        <v>34</v>
      </c>
      <c r="I555" s="3" t="s">
        <v>35</v>
      </c>
      <c r="J555" s="3" t="s">
        <v>27</v>
      </c>
      <c r="K555" s="1" t="str">
        <f t="shared" si="71"/>
        <v>chemin de Beau-Soleil 20 Genève</v>
      </c>
      <c r="L555" s="2" t="str">
        <f t="shared" si="72"/>
        <v>{"results":[{"id":661384,"weight":7,"attrs":{"origin":"address","geom_quadindex":"022121031011232120030","zoomlevel":10,"featureId":"2038967_1","lon":6.1615309715271,"detail":"chemin de beau-soleil 20 1206 geneve 6621 geneve ch ge","rank":7,"geom_st_box2d":"BOX(501402.534032235 116036.652954088,501402.534032235 116036.652954088)","lat":46.18855667114258,"num":20,"y":501402.53125,"x":116036.65625,"label":"Chemin de Beau-Soleil 20 &lt;b&gt;1206 Gen\u00e8ve&lt;/b&gt;"}}]}</v>
      </c>
      <c r="M555" s="2" t="str">
        <f t="shared" si="73"/>
        <v>501402.53125</v>
      </c>
      <c r="N555" s="2" t="str">
        <f t="shared" si="74"/>
        <v>116036.65625</v>
      </c>
      <c r="O555" s="2" t="str">
        <f t="shared" si="75"/>
        <v>6.1615309715271</v>
      </c>
      <c r="P555" s="2" t="str">
        <f t="shared" si="76"/>
        <v>46.18855667114258</v>
      </c>
      <c r="Q555" s="8" t="str">
        <f t="shared" si="77"/>
        <v>Karte</v>
      </c>
      <c r="R555" s="2" t="str">
        <f t="shared" si="78"/>
        <v/>
      </c>
    </row>
    <row r="556" spans="1:18" x14ac:dyDescent="0.2">
      <c r="A556" s="3" t="s">
        <v>2007</v>
      </c>
      <c r="B556" s="3" t="s">
        <v>2008</v>
      </c>
      <c r="C556" s="3" t="s">
        <v>185</v>
      </c>
      <c r="D556" s="3" t="s">
        <v>21</v>
      </c>
      <c r="E556" s="3" t="s">
        <v>479</v>
      </c>
      <c r="F556" s="3" t="s">
        <v>151</v>
      </c>
      <c r="G556" s="3" t="s">
        <v>480</v>
      </c>
      <c r="H556" s="3" t="s">
        <v>481</v>
      </c>
      <c r="I556" s="3" t="s">
        <v>43</v>
      </c>
      <c r="J556" s="3" t="s">
        <v>27</v>
      </c>
      <c r="K556" s="1" t="str">
        <f t="shared" si="71"/>
        <v>route du Muids 3 Genolier</v>
      </c>
      <c r="L556" s="2" t="str">
        <f t="shared" si="72"/>
        <v>{"results":[{"id":497642,"weight":6,"attrs":{"origin":"address","geom_quadindex":"022101121333210032101","zoomlevel":10,"featureId":"810212_0","lon":6.216413497924805,"detail":"route du muids 3 1272 genolier 5718 genolier ch vd","rank":7,"geom_st_box2d":"BOX(506084.188801498 144481.003927215,506084.188801498 144481.003927215)","lat":46.44507598876953,"num":3,"y":506084.1875,"x":144481.0,"label":"Route du Muids 3 &lt;b&gt;1272 Genolier&lt;/b&gt;"}}]}</v>
      </c>
      <c r="M556" s="2" t="str">
        <f t="shared" si="73"/>
        <v>506084.1875</v>
      </c>
      <c r="N556" s="2" t="str">
        <f t="shared" si="74"/>
        <v>144481.0</v>
      </c>
      <c r="O556" s="2" t="str">
        <f t="shared" si="75"/>
        <v>6.216413497924805</v>
      </c>
      <c r="P556" s="2" t="str">
        <f t="shared" si="76"/>
        <v>46.44507598876953</v>
      </c>
      <c r="Q556" s="8" t="str">
        <f t="shared" si="77"/>
        <v>Karte</v>
      </c>
      <c r="R556" s="2" t="str">
        <f t="shared" si="78"/>
        <v/>
      </c>
    </row>
    <row r="557" spans="1:18" x14ac:dyDescent="0.2">
      <c r="A557" s="3" t="s">
        <v>2009</v>
      </c>
      <c r="B557" s="3" t="s">
        <v>991</v>
      </c>
      <c r="C557" s="3" t="s">
        <v>185</v>
      </c>
      <c r="D557" s="3" t="s">
        <v>21</v>
      </c>
      <c r="E557" s="3" t="s">
        <v>992</v>
      </c>
      <c r="F557" s="3" t="s">
        <v>170</v>
      </c>
      <c r="G557" s="3" t="s">
        <v>993</v>
      </c>
      <c r="H557" s="3" t="s">
        <v>994</v>
      </c>
      <c r="I557" s="3" t="s">
        <v>43</v>
      </c>
      <c r="J557" s="3" t="s">
        <v>27</v>
      </c>
      <c r="K557" s="1" t="str">
        <f t="shared" si="71"/>
        <v>route de Valmont 22 Glion</v>
      </c>
      <c r="L557" s="2" t="str">
        <f t="shared" si="72"/>
        <v>{"results":[{"id":931466,"weight":5,"attrs":{"origin":"address","geom_quadindex":"023001211023011311301","zoomlevel":10,"featureId":"836862_0","lon":6.930967330932617,"detail":"route de valmont 22 1823 glion 5886 montreux ch vd","rank":7,"geom_st_box2d":"BOX(560975.600144762 141780.199399829,560975.600144762 141780.199399829)","lat":46.426231384277344,"num":22,"y":560975.625,"x":141780.203125,"label":"Route de Valmont 22 &lt;b&gt;1823 Glion&lt;/b&gt;"}}]}</v>
      </c>
      <c r="M557" s="2" t="str">
        <f t="shared" si="73"/>
        <v>560975.625</v>
      </c>
      <c r="N557" s="2" t="str">
        <f t="shared" si="74"/>
        <v>141780.203125</v>
      </c>
      <c r="O557" s="2" t="str">
        <f t="shared" si="75"/>
        <v>6.930967330932617</v>
      </c>
      <c r="P557" s="2" t="str">
        <f t="shared" si="76"/>
        <v>46.426231384277344</v>
      </c>
      <c r="Q557" s="8" t="str">
        <f t="shared" si="77"/>
        <v>Karte</v>
      </c>
      <c r="R557" s="2" t="str">
        <f t="shared" si="78"/>
        <v/>
      </c>
    </row>
    <row r="558" spans="1:18" x14ac:dyDescent="0.2">
      <c r="A558" s="3" t="s">
        <v>2010</v>
      </c>
      <c r="B558" s="3" t="s">
        <v>1386</v>
      </c>
      <c r="C558" s="3" t="s">
        <v>2011</v>
      </c>
      <c r="D558" s="3" t="s">
        <v>21</v>
      </c>
      <c r="E558" s="3" t="s">
        <v>1388</v>
      </c>
      <c r="F558" s="3" t="s">
        <v>2012</v>
      </c>
      <c r="G558" s="3" t="s">
        <v>1390</v>
      </c>
      <c r="H558" s="3" t="s">
        <v>1391</v>
      </c>
      <c r="I558" s="3" t="s">
        <v>26</v>
      </c>
      <c r="J558" s="3" t="s">
        <v>27</v>
      </c>
      <c r="K558" s="1" t="str">
        <f t="shared" si="71"/>
        <v>Worbstrasse 316 Gümligen</v>
      </c>
      <c r="L558" s="2" t="str">
        <f t="shared" si="72"/>
        <v>{"results":[{"id":1467275,"weight":3,"attrs":{"origin":"address","geom_quadindex":"021300231023303300313","zoomlevel":10,"featureId":"191077630_0","lon":7.517735004425049,"detail":"worbstrasse 316 3073 guemligen 356 muri bei bern ch be","rank":7,"geom_st_box2d":"BOX(606023.758107236 197883.232973662,606023.758107236 197883.232973662)","lat":46.93201446533203,"num":316,"y":606023.75,"x":197883.234375,"label":"Worbstrasse 316 &lt;b&gt;3073 G\u00fcmligen&lt;/b&gt;"}}]}</v>
      </c>
      <c r="M558" s="2" t="str">
        <f t="shared" si="73"/>
        <v>606023.75</v>
      </c>
      <c r="N558" s="2" t="str">
        <f t="shared" si="74"/>
        <v>197883.234375</v>
      </c>
      <c r="O558" s="2" t="str">
        <f t="shared" si="75"/>
        <v>7.517735004425049</v>
      </c>
      <c r="P558" s="2" t="str">
        <f t="shared" si="76"/>
        <v>46.93201446533203</v>
      </c>
      <c r="Q558" s="8" t="str">
        <f t="shared" si="77"/>
        <v>Karte</v>
      </c>
      <c r="R558" s="2" t="str">
        <f t="shared" si="78"/>
        <v/>
      </c>
    </row>
    <row r="559" spans="1:18" x14ac:dyDescent="0.2">
      <c r="A559" s="3" t="s">
        <v>2013</v>
      </c>
      <c r="B559" s="3" t="s">
        <v>703</v>
      </c>
      <c r="C559" s="3" t="s">
        <v>292</v>
      </c>
      <c r="D559" s="3" t="s">
        <v>21</v>
      </c>
      <c r="E559" s="3" t="s">
        <v>704</v>
      </c>
      <c r="F559" s="3" t="s">
        <v>705</v>
      </c>
      <c r="G559" s="3" t="s">
        <v>346</v>
      </c>
      <c r="H559" s="3" t="s">
        <v>347</v>
      </c>
      <c r="I559" s="3" t="s">
        <v>85</v>
      </c>
      <c r="J559" s="3" t="s">
        <v>27</v>
      </c>
      <c r="K559" s="1" t="str">
        <f t="shared" si="71"/>
        <v>Alte Landstrasse 70 Kilchberg ZH</v>
      </c>
      <c r="L559" s="2" t="str">
        <f t="shared" si="72"/>
        <v>{"results":[{"id":1278296,"weight":7,"attrs":{"origin":"address","geom_quadindex":"030003320320011111100","zoomlevel":10,"featureId":"210214205_0","lon":8.543972969055176,"detail":"alte landstrasse 70 8802 kilchberg zh 135 kilchberg _zh_ ch zh","rank":7,"geom_st_box2d":"BOX(683553.356309185 242343.459136909,683553.356309185 242343.459136909)","lat":47.326663970947266,"num":70,"y":683553.375,"x":242343.453125,"label":"Alte Landstrasse 70 &lt;b&gt;8802 Kilchberg ZH&lt;/b&gt;"}},{"id":1278297,"weight":7,"attrs":{"origin":"address","geom_quadindex":"030003320320011111100","zoomlevel":10,"featureId":"210214206_0","lon":8.543972969055176,"detail":"alte landstrasse 70 8802 kilchberg zh 135 kilchberg _zh_ ch zh","rank":7,"geom_st_box2d":"BOX(683553.356309185 242343.459136909,683553.356309185 242343.459136909)","lat":47.326663970947266,"num":70,"y":683553.375,"x":242343.453125,"label":"Alte Landstrasse 70 &lt;b&gt;8802 Kilchberg ZH&lt;/b&gt;"}},{"id":1278298,"weight":7,"attrs":{"origin":"address","geom_quadindex":"030003320302032300110","zoomlevel":10,"featureId":"210214202_0","lon":8.543474197387695,"detail":"alte landstrasse 70 8802 kilchberg zh 135 kilchberg _zh_ ch zh","rank":7,"geom_st_box2d":"BOX(683513.80460489 242475.211499857,683513.80460489 242475.211499857)","lat":47.32785415649414,"num":70,"y":683513.8125,"x":242475.21875,"label":"Alte Landstrasse 70 &lt;b&gt;8802 Kilchberg ZH&lt;/b&gt;"}},{"id":1278299,"weight":7,"attrs":{"origin":"address","geom_quadindex":"030003320320001012221","zoomlevel":10,"featureId":"210214204_0","lon":8.542932510375977,"detail":"alte landstrasse 70 8802 kilchberg zh 135 kilchberg _zh_ ch zh","rank":7,"geom_st_box2d":"BOX(683474.761712316 242337.128692151,683474.761712316 242337.128692151)","lat":47.32661819458008,"num":70,"y":683474.75,"x":242337.125,"label":"Alte Landstrasse 70 &lt;b&gt;8802 Kilchberg ZH&lt;/b&gt;"}},{"id":1278300,"weight":7,"attrs":{"origin":"address","geom_quadindex":"030003320320001120313","zoomlevel":10,"featureId":"57734_0","lon":8.543067932128906,"detail":"alte landstrasse 70 8802 kilchberg zh 135 kilchberg _zh_ ch zh","rank":7,"geom_st_box2d":"BOX(683485.074686903 242334.027732454,683485.074686903 242334.027732454)","lat":47.32658767700195,"num":70,"y":683485.0625,"x":242334.03125,"label":"Alte Landstrasse 70 &lt;b&gt;8802 Kilchberg ZH&lt;/b&gt;"}},{"id":1278301,"weight":7,"attrs":{"origin":"address","geom_quadindex":"030003320302203011120","zoomlevel":10,"featureId":"201030690_0","lon":8.543017387390137,"detail":"alte landstrasse 70 8802 kilchberg zh 135 kilchberg _zh_ ch zh","rank":7,"geom_st_box2d":"BOX(683479.871013164 242430.634168459,683479.871013164 242430.634168459)","lat":47.327457427978516,"num":70,"y":683479.875,"x":242430.640625,"label":"Alte Landstrasse 70 &lt;b&gt;8802 Kilchberg ZH&lt;/b&gt;"}},{"id":1278302,"weight":7,"attrs":{"origin":"address","geom_quadindex":"030003320302032333212","zoomlevel":10,"featureId":"210214203_0","lon":8.543590545654297,"detail":"alte landstrasse 70 8802 kilchberg zh 135 kilchberg _zh_ ch zh","rank":7,"geom_st_box2d":"BOX(683522.745668734 242461.940475477,683522.745668734 242461.940475477)","lat":47.32773208618164,"num":70,"y":683522.75,"x":242461.9375,"label":"Alte Landstrasse 70 &lt;b&gt;8802 Kilchberg ZH&lt;/b&gt;"}},{"id":1279108,"weight":7,"attrs":{"origin":"address","geom_quadindex":"030003320302203111121","zoomlevel":10,"featureId":"210236429_0","lon":8.543213844299316,"detail":"alte landstrasse 70.1 8802 kilchberg zh 135 kilchberg _zh_ ch zh","rank":7,"geom_st_box2d":"BOX(683494.761964537 242430.698229595,683494.761964537 242430.698229595)","lat":47.327457427978516,"num":701,"y":683494.75,"x":242430.703125,"label":"Alte Landstrasse 70.1 &lt;b&gt;8802 Kilchberg ZH&lt;/b&gt;"}},{"id":1279109,"weight":7,"attrs":{"origin":"address","geom_quadindex":"030003320302213030032","zoomlevel":10,"featureId":"210236388_0","lon":8.543728828430176,"detail":"alte landstrasse 70.2 8802 kilchberg zh 135 kilchberg _zh_ ch zh","rank":7,"geom_st_box2d":"BOX(683533.775887962 242422.88635764,683533.775887962 242422.88635764)","lat":47.3273811340332,"num":702,"y":683533.75,"x":242422.890625,"label":"Alte Landstrasse 70.2 &lt;b&gt;8802 Kilchberg ZH&lt;/b&gt;"}},{"id":1279110,"weight":7,"attrs":{"origin":"address","geom_quadindex":"030003320302221301112","zoomlevel":10,"featureId":"210236286_0","lon":8.54311752319336,"detail":"alte landstrasse 70.3 8802 kilchberg zh 135 kilchberg _zh_ ch zh","rank":7,"geom_st_box2d":"BOX(683488.060296388 242386.969997426,683488.060296388 242386.969997426)","lat":47.327064514160156,"num":703,"y":683488.0625,"x":242386.96875,"label":"Alte Landstrasse 70.3 &lt;b&gt;8802 Kilchberg ZH&lt;/b&gt;"}},{"id":1279111,"weight":7,"attrs":{"origin":"address","geom_quadindex":"030003320302020330013","zoomlevel":10,"featureId":"210236281_0","lon":8.5427827835083,"detail":"alte landstrasse 70.5 8802 kilchberg zh 135 kilchberg _zh_ ch zh","rank":7,"geom_st_box2d":"BOX(683461.196579104 242496.823424731,683461.196579104 242496.823424731)","lat":47.32805633544922,"num":705,"y":683461.1875,"x":242496.828125,"label":"Alte Landstrasse 70.5 &lt;b&gt;8802 Kilchberg ZH&lt;/b&gt;"}},{"id":1278303,"weight":1,"attrs":{"origin":"address","geom_quadindex":"030003320302013023023","zoomlevel":10,"featureId":"11520648_0","lon":8.543695449829102,"detail":"alte landstrasse 70c 8802 kilchberg zh 135 kilchberg _zh_ ch zh","rank":7,"geom_st_box2d":"BOX(683529.639169949 242536.421805588,683529.639169949 242536.421805588)","lat":47.32840347290039,"num":70,"y":683529.625,"x":242536.421875,"label":"Alte Landstrasse 70c &lt;b&gt;8802 Kilchberg ZH&lt;/b&gt;"}}]}</v>
      </c>
      <c r="M559" s="2" t="str">
        <f t="shared" si="73"/>
        <v>683553.375</v>
      </c>
      <c r="N559" s="2" t="str">
        <f t="shared" si="74"/>
        <v>242343.453125</v>
      </c>
      <c r="O559" s="2" t="str">
        <f t="shared" si="75"/>
        <v>8.543972969055176</v>
      </c>
      <c r="P559" s="2" t="str">
        <f t="shared" si="76"/>
        <v>47.326663970947266</v>
      </c>
      <c r="Q559" s="8" t="str">
        <f t="shared" si="77"/>
        <v>Karte</v>
      </c>
      <c r="R559" s="2" t="str">
        <f t="shared" si="78"/>
        <v>uU mehrere Adressen</v>
      </c>
    </row>
    <row r="560" spans="1:18" x14ac:dyDescent="0.2">
      <c r="A560" s="3" t="s">
        <v>2014</v>
      </c>
      <c r="B560" s="3" t="s">
        <v>752</v>
      </c>
      <c r="C560" s="3" t="s">
        <v>292</v>
      </c>
      <c r="D560" s="3" t="s">
        <v>21</v>
      </c>
      <c r="E560" s="3" t="s">
        <v>753</v>
      </c>
      <c r="F560" s="3" t="s">
        <v>754</v>
      </c>
      <c r="G560" s="3" t="s">
        <v>755</v>
      </c>
      <c r="H560" s="3" t="s">
        <v>756</v>
      </c>
      <c r="I560" s="3" t="s">
        <v>85</v>
      </c>
      <c r="J560" s="3" t="s">
        <v>27</v>
      </c>
      <c r="K560" s="1" t="str">
        <f t="shared" si="71"/>
        <v>In der Hinterzelg 85 Küsnacht ZH</v>
      </c>
      <c r="L560" s="2" t="str">
        <f t="shared" si="72"/>
        <v>{"results":[{"id":1750108,"weight":8,"attrs":{"origin":"address","geom_quadindex":"030003330301112331221","zoomlevel":10,"featureId":"210219848_0","lon":8.597899436950684,"detail":"in der hinterzelg 85 8700 kuesnacht zh 154 kuesnacht _zh_ ch zh","rank":7,"geom_st_box2d":"BOX(687624.143790504 242758.195529472,687624.143790504 242758.195529472)","lat":47.329864501953125,"num":85,"y":687624.125,"x":242758.203125,"label":"In der Hinterzelg 85 &lt;b&gt;8700 K\u00fcsnacht ZH&lt;/b&gt;"}},{"id":1750109,"weight":8,"attrs":{"origin":"address","geom_quadindex":"030003330301112331231","zoomlevel":10,"featureId":"72402_0","lon":8.59791088104248,"detail":"in der hinterzelg 85 8700 kuesnacht zh 154 kuesnacht _zh_ ch zh","rank":7,"geom_st_box2d":"BOX(687624.99978922 242758.394541634,687624.99978922 242758.394541634)","lat":47.32986831665039,"num":85,"y":687625.0,"x":242758.390625,"label":"In der Hinterzelg 85 &lt;b&gt;8700 K\u00fcsnacht ZH&lt;/b&gt;"}},{"id":1750110,"weight":1,"attrs":{"origin":"address","geom_quadindex":"030003330301113100031","zoomlevel":10,"featureId":"210194855_0","lon":8.59815502166748,"detail":"in der hinterzelg 85a 8700 kuesnacht zh 154 kuesnacht _zh_ ch zh","rank":7,"geom_st_box2d":"BOX(687643.143665293 242782.195916992,687643.143665293 242782.195916992)","lat":47.330078125,"num":85,"y":687643.125,"x":242782.203125,"label":"In der Hinterzelg 85a &lt;b&gt;8700 K\u00fcsnacht ZH&lt;/b&gt;"}},{"id":1750111,"weight":1,"attrs":{"origin":"address","geom_quadindex":"030003330123333023132","zoomlevel":10,"featureId":"210194854_0","lon":8.598041534423828,"detail":"in der hinterzelg 85b 8700 kuesnacht zh 154 kuesnacht _zh_ ch zh","rank":7,"geom_st_box2d":"BOX(687633.845432361 242829.237082135,687633.845432361 242829.237082135)","lat":47.330501556396484,"num":85,"y":687633.875,"x":242829.234375,"label":"In der Hinterzelg 85b &lt;b&gt;8700 K\u00fcsnacht ZH&lt;/b&gt;"}}]}</v>
      </c>
      <c r="M560" s="2" t="str">
        <f t="shared" si="73"/>
        <v>687624.125</v>
      </c>
      <c r="N560" s="2" t="str">
        <f t="shared" si="74"/>
        <v>242758.203125</v>
      </c>
      <c r="O560" s="2" t="str">
        <f t="shared" si="75"/>
        <v>8.597899436950684</v>
      </c>
      <c r="P560" s="2" t="str">
        <f t="shared" si="76"/>
        <v>47.329864501953125</v>
      </c>
      <c r="Q560" s="8" t="str">
        <f t="shared" si="77"/>
        <v>Karte</v>
      </c>
      <c r="R560" s="2" t="str">
        <f t="shared" si="78"/>
        <v>uU mehrere Adressen</v>
      </c>
    </row>
    <row r="561" spans="1:18" x14ac:dyDescent="0.2">
      <c r="A561" s="3" t="s">
        <v>2015</v>
      </c>
      <c r="B561" s="3" t="s">
        <v>2016</v>
      </c>
      <c r="C561" s="3" t="s">
        <v>40</v>
      </c>
      <c r="D561" s="3" t="s">
        <v>21</v>
      </c>
      <c r="E561" s="3" t="s">
        <v>2017</v>
      </c>
      <c r="F561" s="3" t="s">
        <v>2018</v>
      </c>
      <c r="G561" s="3" t="s">
        <v>980</v>
      </c>
      <c r="H561" s="3" t="s">
        <v>981</v>
      </c>
      <c r="I561" s="3" t="s">
        <v>190</v>
      </c>
      <c r="J561" s="3" t="s">
        <v>27</v>
      </c>
      <c r="K561" s="1" t="str">
        <f t="shared" si="71"/>
        <v>rue Numa-Droz 185 La Chaux-de-Fonds</v>
      </c>
      <c r="L561" s="2" t="str">
        <f t="shared" si="72"/>
        <v>{"results":[{"id":285620,"weight":12,"attrs":{"origin":"address","geom_quadindex":"021022310303112233013","zoomlevel":10,"featureId":"1470737_1","lon":6.814423561096191,"detail":"rue numa-droz 185 2300 la chaux-de-fonds 6421 la chaux-de-fonds ch ne","rank":7,"geom_st_box2d":"BOX(552610.467463423 216272.662000357,552610.467463423 216272.662000357)","lat":47.095760345458984,"num":185,"y":552610.4375,"x":216272.65625,"label":"Rue Numa-Droz 185 &lt;b&gt;2300 La Chaux-de-Fonds&lt;/b&gt;"}}]}</v>
      </c>
      <c r="M561" s="2" t="str">
        <f t="shared" si="73"/>
        <v>552610.4375</v>
      </c>
      <c r="N561" s="2" t="str">
        <f t="shared" si="74"/>
        <v>216272.65625</v>
      </c>
      <c r="O561" s="2" t="str">
        <f t="shared" si="75"/>
        <v>6.814423561096191</v>
      </c>
      <c r="P561" s="2" t="str">
        <f t="shared" si="76"/>
        <v>47.095760345458984</v>
      </c>
      <c r="Q561" s="8" t="str">
        <f t="shared" si="77"/>
        <v>Karte</v>
      </c>
      <c r="R561" s="2" t="str">
        <f t="shared" si="78"/>
        <v/>
      </c>
    </row>
    <row r="562" spans="1:18" x14ac:dyDescent="0.2">
      <c r="A562" s="3" t="s">
        <v>2019</v>
      </c>
      <c r="B562" s="3" t="s">
        <v>400</v>
      </c>
      <c r="C562" s="3" t="s">
        <v>292</v>
      </c>
      <c r="D562" s="3" t="s">
        <v>21</v>
      </c>
      <c r="E562" s="3" t="s">
        <v>401</v>
      </c>
      <c r="F562" s="3" t="s">
        <v>402</v>
      </c>
      <c r="G562" s="3" t="s">
        <v>403</v>
      </c>
      <c r="H562" s="3" t="s">
        <v>404</v>
      </c>
      <c r="I562" s="3" t="s">
        <v>239</v>
      </c>
      <c r="J562" s="3" t="s">
        <v>27</v>
      </c>
      <c r="K562" s="1" t="str">
        <f t="shared" si="71"/>
        <v>Oberdorfstrasse 41 Lachen SZ</v>
      </c>
      <c r="L562" s="2" t="str">
        <f t="shared" si="72"/>
        <v>{"results":[{"id":1228269,"weight":6,"attrs":{"origin":"address","geom_quadindex":"030031221213212211310","zoomlevel":10,"featureId":"251071_0","lon":8.859123229980469,"detail":"oberdorfstrasse 41 8853 lachen sz 1344 lachen ch sz","rank":7,"geom_st_box2d":"BOX(707650.862188577 227415.081201025,707650.862188577 227415.081201025)","lat":47.18891906738281,"num":41,"y":707650.875,"x":227415.078125,"label":"Oberdorfstrasse 41 &lt;b&gt;8853 Lachen SZ&lt;/b&gt;"}},{"id":1228270,"weight":6,"attrs":{"origin":"address","geom_quadindex":"030031221213120311303","zoomlevel":10,"featureId":"191717972_0","lon":8.86010456085205,"detail":"oberdorfstrasse 41 8853 lachen sz 1344 lachen ch sz","rank":7,"geom_st_box2d":"BOX(707723.694328092 227502.327352416,707723.694328092 227502.327352416)","lat":47.18968963623047,"num":41,"y":707723.6875,"x":227502.328125,"label":"Oberdorfstrasse 41 &lt;b&gt;8853 Lachen SZ&lt;/b&gt;"}}]}</v>
      </c>
      <c r="M562" s="2" t="str">
        <f t="shared" si="73"/>
        <v>707650.875</v>
      </c>
      <c r="N562" s="2" t="str">
        <f t="shared" si="74"/>
        <v>227415.078125</v>
      </c>
      <c r="O562" s="2" t="str">
        <f t="shared" si="75"/>
        <v>8.859123229980469</v>
      </c>
      <c r="P562" s="2" t="str">
        <f t="shared" si="76"/>
        <v>47.18891906738281</v>
      </c>
      <c r="Q562" s="8" t="str">
        <f t="shared" si="77"/>
        <v>Karte</v>
      </c>
      <c r="R562" s="2" t="str">
        <f t="shared" si="78"/>
        <v>uU mehrere Adressen</v>
      </c>
    </row>
    <row r="563" spans="1:18" x14ac:dyDescent="0.2">
      <c r="A563" s="3" t="s">
        <v>2020</v>
      </c>
      <c r="B563" s="3" t="s">
        <v>216</v>
      </c>
      <c r="C563" s="3" t="s">
        <v>2021</v>
      </c>
      <c r="D563" s="3" t="s">
        <v>21</v>
      </c>
      <c r="E563" s="3" t="s">
        <v>2022</v>
      </c>
      <c r="F563" s="3" t="s">
        <v>218</v>
      </c>
      <c r="G563" s="3" t="s">
        <v>219</v>
      </c>
      <c r="H563" s="3" t="s">
        <v>50</v>
      </c>
      <c r="I563" s="3" t="s">
        <v>43</v>
      </c>
      <c r="J563" s="3" t="s">
        <v>27</v>
      </c>
      <c r="K563" s="1" t="str">
        <f t="shared" si="71"/>
        <v>avenue de France 15 Lausanne</v>
      </c>
      <c r="L563" s="2" t="str">
        <f t="shared" si="72"/>
        <v>{"results":[{"id":2169324,"weight":6,"attrs":{"origin":"address","geom_quadindex":"020333330122313113101","zoomlevel":10,"featureId":"887750_0","lon":6.62305212020874,"detail":"avenue de france 15 1004 lausanne 5586 lausanne ch vd","rank":7,"geom_st_box2d":"BOX(537420.730557019 152896.279633839,537420.730557019 152896.279633839)","lat":46.52443313598633,"num":15,"y":537420.75,"x":152896.28125,"label":"Avenue de France 15 &lt;b&gt;1004 Lausanne&lt;/b&gt;"}}]}</v>
      </c>
      <c r="M563" s="2" t="str">
        <f t="shared" si="73"/>
        <v>537420.75</v>
      </c>
      <c r="N563" s="2" t="str">
        <f t="shared" si="74"/>
        <v>152896.28125</v>
      </c>
      <c r="O563" s="2" t="str">
        <f t="shared" si="75"/>
        <v>6.62305212020874</v>
      </c>
      <c r="P563" s="2" t="str">
        <f t="shared" si="76"/>
        <v>46.52443313598633</v>
      </c>
      <c r="Q563" s="8" t="str">
        <f t="shared" si="77"/>
        <v>Karte</v>
      </c>
      <c r="R563" s="2" t="str">
        <f t="shared" si="78"/>
        <v/>
      </c>
    </row>
    <row r="564" spans="1:18" x14ac:dyDescent="0.2">
      <c r="A564" s="3" t="s">
        <v>2023</v>
      </c>
      <c r="B564" s="3" t="s">
        <v>2024</v>
      </c>
      <c r="C564" s="3" t="s">
        <v>2025</v>
      </c>
      <c r="D564" s="3" t="s">
        <v>21</v>
      </c>
      <c r="E564" s="3" t="s">
        <v>2026</v>
      </c>
      <c r="F564" s="3" t="s">
        <v>32</v>
      </c>
      <c r="G564" s="3" t="s">
        <v>1569</v>
      </c>
      <c r="H564" s="3" t="s">
        <v>50</v>
      </c>
      <c r="I564" s="3" t="s">
        <v>43</v>
      </c>
      <c r="J564" s="3" t="s">
        <v>27</v>
      </c>
      <c r="K564" s="1" t="str">
        <f t="shared" si="71"/>
        <v>avenue Pierre-Decker 4 Lausanne</v>
      </c>
      <c r="L564" s="2" t="str">
        <f t="shared" si="72"/>
        <v>{"results":[{"id":2163045,"weight":6,"attrs":{"origin":"address","geom_quadindex":"020333331031313331220","zoomlevel":10,"featureId":"2119325_0","lon":6.644373893737793,"detail":"avenue pierre-decker 4 1011 lausanne 5586 lausanne ch vd","rank":7,"geom_st_box2d":"BOX(539059.010621113 153109.8087523,539059.010621113 153109.8087523)","lat":46.52650451660156,"num":4,"y":539059.0,"x":153109.8125,"label":"Avenue Pierre-Decker 4 &lt;b&gt;1011 Lausanne&lt;/b&gt;"}}]}</v>
      </c>
      <c r="M564" s="2" t="str">
        <f t="shared" si="73"/>
        <v>539059.0</v>
      </c>
      <c r="N564" s="2" t="str">
        <f t="shared" si="74"/>
        <v>153109.8125</v>
      </c>
      <c r="O564" s="2" t="str">
        <f t="shared" si="75"/>
        <v>6.644373893737793</v>
      </c>
      <c r="P564" s="2" t="str">
        <f t="shared" si="76"/>
        <v>46.52650451660156</v>
      </c>
      <c r="Q564" s="8" t="str">
        <f t="shared" si="77"/>
        <v>Karte</v>
      </c>
      <c r="R564" s="2" t="str">
        <f t="shared" si="78"/>
        <v/>
      </c>
    </row>
    <row r="565" spans="1:18" x14ac:dyDescent="0.2">
      <c r="A565" s="3" t="s">
        <v>2027</v>
      </c>
      <c r="B565" s="3" t="s">
        <v>712</v>
      </c>
      <c r="C565" s="3" t="s">
        <v>185</v>
      </c>
      <c r="D565" s="3" t="s">
        <v>21</v>
      </c>
      <c r="E565" s="3" t="s">
        <v>713</v>
      </c>
      <c r="F565" s="3" t="s">
        <v>236</v>
      </c>
      <c r="G565" s="3" t="s">
        <v>2028</v>
      </c>
      <c r="H565" s="3" t="s">
        <v>50</v>
      </c>
      <c r="I565" s="3" t="s">
        <v>43</v>
      </c>
      <c r="J565" s="3" t="s">
        <v>27</v>
      </c>
      <c r="K565" s="1" t="str">
        <f t="shared" si="71"/>
        <v>chemin des Allinges 10 Lausanne</v>
      </c>
      <c r="L565" s="2" t="str">
        <f t="shared" si="72"/>
        <v>{"results":[{"id":2202412,"weight":6,"attrs":{"origin":"address","geom_quadindex":"020333333021200230333","zoomlevel":10,"featureId":"2119864_0","lon":6.635643482208252,"detail":"chemin des allinges 10 1006 lausanne 5586 lausanne ch vd","rank":7,"geom_st_box2d":"BOX(538370.189892981 151263.551250753,538370.189892981 151263.551250753)","lat":46.50983428955078,"num":10,"y":538370.1875,"x":151263.546875,"label":"Chemin des Allinges 10 &lt;b&gt;1006 Lausanne&lt;/b&gt;"}},{"id":2202405,"weight":1,"attrs":{"origin":"address","geom_quadindex":"020333333021031200221","zoomlevel":10,"featureId":"885571_0","lon":6.636646270751953,"detail":"chemin des allinges 1 1006 lausanne 5586 lausanne ch vd","rank":7,"geom_st_box2d":"BOX(538447.850166827 151330.115621966,538447.850166827 151330.115621966)","lat":46.510440826416016,"num":1,"y":538447.875,"x":151330.109375,"label":"Chemin des Allinges 1 &lt;b&gt;1006 Lausanne&lt;/b&gt;"}},{"id":2202406,"weight":1,"attrs":{"origin":"address","geom_quadindex":"020333333021012032333","zoomlevel":10,"featureId":"885573_0","lon":6.636392116546631,"detail":"chemin des allinges 2 1006 lausanne 5586 lausanne ch vd","rank":7,"geom_st_box2d":"BOX(538428.681099153 151362.615868515,538428.681099153 151362.615868515)","lat":46.5107307434082,"num":2,"y":538428.6875,"x":151362.609375,"label":"Chemin des Allinges 2 &lt;b&gt;1006 Lausanne&lt;/b&gt;"}},{"id":2202407,"weight":1,"attrs":{"origin":"address","geom_quadindex":"020333333021030300000","zoomlevel":10,"featureId":"885572_0","lon":6.636450290679932,"detail":"chemin des allinges 3 1006 lausanne 5586 lausanne ch vd","rank":7,"geom_st_box2d":"BOX(538432.830339911 151332.865432574,538432.830339911 151332.865432574)","lat":46.51046371459961,"num":3,"y":538432.8125,"x":151332.859375,"label":"Chemin des Allinges 3 &lt;b&gt;1006 Lausanne&lt;/b&gt;"}},{"id":2202408,"weight":1,"attrs":{"origin":"address","geom_quadindex":"020333333021021121211","zoomlevel":10,"featureId":"885612_0","lon":6.636136054992676,"detail":"chemin des allinges 4 1006 lausanne 5586 lausanne ch vd","rank":7,"geom_st_box2d":"BOX(538408.790606905 151338.145105287,538408.790606905 151338.145105287)","lat":46.5105094909668,"num":4,"y":538408.8125,"x":151338.140625,"label":"Chemin des Allinges 4 &lt;b&gt;1006 Lausanne&lt;/b&gt;"}},{"id":2202409,"weight":1,"attrs":{"origin":"address","geom_quadindex":"020333333021023000232","zoomlevel":10,"featureId":"885613_0","lon":6.635891914367676,"detail":"chemin des allinges 6 1006 lausanne 5586 lausanne ch vd","rank":7,"geom_st_box2d":"BOX(538389.800094997 151315.093368937,538389.800094997 151315.093368937)","lat":46.51029968261719,"num":6,"y":538389.8125,"x":151315.09375,"label":"Chemin des Allinges 6 &lt;b&gt;1006 Lausanne&lt;/b&gt;"}},{"id":2202410,"weight":1,"attrs":{"origin":"address","geom_quadindex":"020333333021023332011","zoomlevel":10,"featureId":"885568_0","lon":6.636189937591553,"detail":"chemin des allinges 7 1006 lausanne 5586 lausanne ch vd","rank":7,"geom_st_box2d":"BOX(538412.430018328 151292.452980739,538412.430018328 151292.452980739)","lat":46.51009750366211,"num":7,"y":538412.4375,"x":151292.453125,"label":"Chemin des Allinges 7 &lt;b&gt;1006 Lausanne&lt;/b&gt;"}},{"id":2202411,"weight":1,"attrs":{"origin":"address","geom_quadindex":"020333333021200101033","zoomlevel":10,"featureId":"885614_0","lon":6.6357598304748535,"detail":"chemin des allinges 8 1006 lausanne 5586 lausanne ch vd","rank":7,"geom_st_box2d":"BOX(538379.360518163 151287.642826745,538379.360518163 151287.642826745)","lat":46.51005172729492,"num":8,"y":538379.375,"x":151287.640625,"label":"Chemin des Allinges 8 &lt;b&gt;1006 Lausanne&lt;/b&gt;"}},{"id":2202413,"weight":1,"attrs":{"origin":"address","geom_quadindex":"020333333021203130101","zoomlevel":10,"featureId":"885615_0","lon":6.636205196380615,"detail":"chemin des allinges 12 1006 lausanne 5586 lausanne ch vd","rank":7,"geom_st_box2d":"BOX(538413.190411623 151252.291721515,538413.190411623 151252.291721515)","lat":46.50973892211914,"num":12,"y":538413.1875,"x":151252.296875,"label":"Chemin des Allinges 12 &lt;b&gt;1006 Lausanne&lt;/b&gt;"}},{"id":2202414,"weight":1,"attrs":{"origin":"address","geom_quadindex":"020333333021212101320","zoomlevel":10,"featureId":"885616_0","lon":6.63653564453125,"detail":"chemin des allinges 14 1006 lausanne 5586 lausanne ch vd","rank":7,"geom_st_box2d":"BOX(538438.620011555 151257.011784696,538438.620011555 151257.011784696)","lat":46.50978469848633,"num":14,"y":538438.625,"x":151257.015625,"label":"Chemin des Allinges 14 &lt;b&gt;1006 Lausanne&lt;/b&gt;"}},{"id":2202415,"weight":1,"attrs":{"origin":"address","geom_quadindex":"020333333021211213331","zoomlevel":10,"featureId":"885617_0","lon":6.636833190917969,"detail":"chemin des allinges 16 1006 lausanne 5586 lausanne ch vd","rank":7,"geom_st_box2d":"BOX(538461.569589946 151267.674750024,538461.569589946 151267.674750024)","lat":46.50988006591797,"num":16,"y":538461.5625,"x":151267.671875,"label":"Chemin des Allinges 16 &lt;b&gt;1006 Lausanne&lt;/b&gt;"}}]}</v>
      </c>
      <c r="M565" s="2" t="str">
        <f t="shared" si="73"/>
        <v>538370.1875</v>
      </c>
      <c r="N565" s="2" t="str">
        <f t="shared" si="74"/>
        <v>151263.546875</v>
      </c>
      <c r="O565" s="2" t="str">
        <f t="shared" si="75"/>
        <v>6.635643482208252</v>
      </c>
      <c r="P565" s="2" t="str">
        <f t="shared" si="76"/>
        <v>46.50983428955078</v>
      </c>
      <c r="Q565" s="8" t="str">
        <f t="shared" si="77"/>
        <v>Karte</v>
      </c>
      <c r="R565" s="2" t="str">
        <f t="shared" si="78"/>
        <v>uU mehrere Adressen</v>
      </c>
    </row>
    <row r="566" spans="1:18" x14ac:dyDescent="0.2">
      <c r="A566" s="3" t="s">
        <v>2029</v>
      </c>
      <c r="B566" s="3" t="s">
        <v>1242</v>
      </c>
      <c r="C566" s="3" t="s">
        <v>2030</v>
      </c>
      <c r="D566" s="3" t="s">
        <v>21</v>
      </c>
      <c r="E566" s="3" t="s">
        <v>1244</v>
      </c>
      <c r="F566" s="3" t="s">
        <v>345</v>
      </c>
      <c r="G566" s="3" t="s">
        <v>1245</v>
      </c>
      <c r="H566" s="3" t="s">
        <v>1246</v>
      </c>
      <c r="I566" s="3" t="s">
        <v>43</v>
      </c>
      <c r="J566" s="3" t="s">
        <v>27</v>
      </c>
      <c r="K566" s="1" t="str">
        <f t="shared" si="71"/>
        <v>route du Vignoble 60 Lavigny</v>
      </c>
      <c r="L566" s="2" t="str">
        <f t="shared" si="72"/>
        <v>{"results":[{"id":287811,"weight":6,"attrs":{"origin":"address","geom_quadindex":"020332323311321221030","zoomlevel":10,"featureId":"3127103_0","lon":6.411607265472412,"detail":"route du vignoble 60 1175 lavigny 5637 lavigny ch vd","rank":7,"geom_st_box2d":"BOX(521166.770418437 150738.693272021,521166.770418437 150738.693272021)","lat":46.5033073425293,"num":60,"y":521166.78125,"x":150738.6875,"label":"Route du Vignoble 60 &lt;b&gt;1175 Lavigny&lt;/b&gt;"}}]}</v>
      </c>
      <c r="M566" s="2" t="str">
        <f t="shared" si="73"/>
        <v>521166.78125</v>
      </c>
      <c r="N566" s="2" t="str">
        <f t="shared" si="74"/>
        <v>150738.6875</v>
      </c>
      <c r="O566" s="2" t="str">
        <f t="shared" si="75"/>
        <v>6.411607265472412</v>
      </c>
      <c r="P566" s="2" t="str">
        <f t="shared" si="76"/>
        <v>46.5033073425293</v>
      </c>
      <c r="Q566" s="8" t="str">
        <f t="shared" si="77"/>
        <v>Karte</v>
      </c>
      <c r="R566" s="2" t="str">
        <f t="shared" si="78"/>
        <v/>
      </c>
    </row>
    <row r="567" spans="1:18" x14ac:dyDescent="0.2">
      <c r="A567" s="3" t="s">
        <v>2031</v>
      </c>
      <c r="B567" s="3" t="s">
        <v>531</v>
      </c>
      <c r="C567" s="3" t="s">
        <v>292</v>
      </c>
      <c r="D567" s="3" t="s">
        <v>21</v>
      </c>
      <c r="E567" s="3" t="s">
        <v>293</v>
      </c>
      <c r="F567" s="3" t="s">
        <v>236</v>
      </c>
      <c r="G567" s="3" t="s">
        <v>532</v>
      </c>
      <c r="H567" s="3" t="s">
        <v>533</v>
      </c>
      <c r="I567" s="3" t="s">
        <v>85</v>
      </c>
      <c r="J567" s="3" t="s">
        <v>27</v>
      </c>
      <c r="K567" s="1" t="str">
        <f t="shared" si="71"/>
        <v>Asylstrasse 10 Männedorf</v>
      </c>
      <c r="L567" s="2" t="str">
        <f t="shared" si="72"/>
        <v>{"results":[{"id":1772610,"weight":4,"attrs":{"origin":"address","geom_quadindex":"030030032112010301233","zoomlevel":10,"featureId":"2296386_0","lon":8.696739196777344,"detail":"asylstrasse 10 8708 maennedorf 155 maennedorf ch zh","rank":7,"geom_st_box2d":"BOX(695234.771922573 234122.581230813,695234.771922573 234122.581230813)","lat":47.25114822387695,"num":10,"y":695234.75,"x":234122.578125,"label":"Asylstrasse 10 &lt;b&gt;8708 M\u00e4nnedorf&lt;/b&gt;"}}]}</v>
      </c>
      <c r="M567" s="2" t="str">
        <f t="shared" si="73"/>
        <v>695234.75</v>
      </c>
      <c r="N567" s="2" t="str">
        <f t="shared" si="74"/>
        <v>234122.578125</v>
      </c>
      <c r="O567" s="2" t="str">
        <f t="shared" si="75"/>
        <v>8.696739196777344</v>
      </c>
      <c r="P567" s="2" t="str">
        <f t="shared" si="76"/>
        <v>47.25114822387695</v>
      </c>
      <c r="Q567" s="8" t="str">
        <f t="shared" si="77"/>
        <v>Karte</v>
      </c>
      <c r="R567" s="2" t="str">
        <f t="shared" si="78"/>
        <v/>
      </c>
    </row>
    <row r="568" spans="1:18" x14ac:dyDescent="0.2">
      <c r="A568" s="3" t="s">
        <v>2032</v>
      </c>
      <c r="B568" s="3" t="s">
        <v>1094</v>
      </c>
      <c r="C568" s="3" t="s">
        <v>292</v>
      </c>
      <c r="D568" s="3" t="s">
        <v>21</v>
      </c>
      <c r="E568" s="3" t="s">
        <v>1095</v>
      </c>
      <c r="F568" s="3" t="s">
        <v>127</v>
      </c>
      <c r="G568" s="3" t="s">
        <v>1096</v>
      </c>
      <c r="H568" s="3" t="s">
        <v>1097</v>
      </c>
      <c r="I568" s="3" t="s">
        <v>85</v>
      </c>
      <c r="J568" s="3" t="s">
        <v>27</v>
      </c>
      <c r="K568" s="1" t="str">
        <f t="shared" si="71"/>
        <v>Hohenegg 1 Meilen</v>
      </c>
      <c r="L568" s="2" t="str">
        <f t="shared" si="72"/>
        <v>{"results":[{"id":1803869,"weight":4,"attrs":{"origin":"address","geom_quadindex":"030030003230300220100","zoomlevel":10,"featureId":"201039048_0","lon":8.660634994506836,"detail":"hohenegg 1 8706 meilen 156 meilen ch zh","rank":7,"geom_st_box2d":"BOX(692463.115507173 236579.374552415,692463.115507173 236579.374552415)","lat":47.27363586425781,"num":1,"y":692463.125,"x":236579.375,"label":"Hohenegg 1 &lt;b&gt;8706 Meilen&lt;/b&gt;"}},{"id":1803884,"weight":4,"attrs":{"origin":"address","geom_quadindex":"030030003230203110211","zoomlevel":10,"featureId":"210282931_0","lon":8.659754753112793,"detail":"hohenegg 4.1 8706 meilen 156 meilen ch zh","rank":7,"geom_st_box2d":"BOX(692396.641790127 236570.417985628,692396.641790127 236570.417985628)","lat":47.27356719970703,"num":41,"y":692396.625,"x":236570.421875,"label":"Hohenegg 4.1 &lt;b&gt;8706 Meilen&lt;/b&gt;"}},{"id":1803885,"weight":4,"attrs":{"origin":"address","geom_quadindex":"030030003230203110211","zoomlevel":10,"featureId":"210282932_0","lon":8.659754753112793,"detail":"hohenegg 5.1 8706 meilen 156 meilen ch zh","rank":7,"geom_st_box2d":"BOX(692396.641790127 236570.417985628,692396.641790127 236570.417985628)","lat":47.27356719970703,"num":51,"y":692396.625,"x":236570.421875,"label":"Hohenegg 5.1 &lt;b&gt;8706 Meilen&lt;/b&gt;"}},{"id":1803886,"weight":4,"attrs":{"origin":"address","geom_quadindex":"030030003230203110211","zoomlevel":10,"featureId":"210282797_0","lon":8.659754753112793,"detail":"hohenegg 10.1 8706 meilen 156 meilen ch zh","rank":7,"geom_st_box2d":"BOX(692396.641790127 236570.417985628,692396.641790127 236570.417985628)","lat":47.27356719970703,"num":101,"y":692396.625,"x":236570.421875,"label":"Hohenegg 10.1 &lt;b&gt;8706 Meilen&lt;/b&gt;"}},{"id":1803887,"weight":4,"attrs":{"origin":"address","geom_quadindex":"030030003230203110330","zoomlevel":10,"featureId":"210115737_0","lon":8.659771919250488,"detail":"hohenegg 16.1 8706 meilen 156 meilen ch zh","rank":7,"geom_st_box2d":"BOX(692397.934781033 236569.37502353,692397.934781033 236569.37502353)","lat":47.273555755615234,"num":161,"y":692397.9375,"x":236569.375,"label":"Hohenegg 16.1 &lt;b&gt;8706 Meilen&lt;/b&gt;"}},{"id":1803892,"weight":4,"attrs":{"origin":"address","geom_quadindex":"030030003211222101132","zoomlevel":10,"featureId":"210283355_0","lon":8.662520408630371,"detail":"hohenegg 19.1 8706 meilen 156 meilen ch zh","rank":7,"geom_st_box2d":"BOX(692599.532181872 236980.640715259,692599.532181872 236980.640715259)","lat":47.277225494384766,"num":191,"y":692599.5625,"x":236980.640625,"label":"Hohenegg 19.1 &lt;b&gt;8706 Meilen&lt;/b&gt;"}},{"id":1803893,"weight":4,"attrs":{"origin":"address","geom_quadindex":"030030003212133220003","zoomlevel":10,"featureId":"210283356_0","lon":8.661831855773926,"detail":"hohenegg 20.1 8706 meilen 156 meilen ch zh","rank":7,"geom_st_box2d":"BOX(692549.579812786 236842.642898461,692549.579812786 236842.642898461)","lat":47.27599334716797,"num":201,"y":692549.5625,"x":236842.640625,"label":"Hohenegg 20.1 &lt;b&gt;8706 Meilen&lt;/b&gt;"}},{"id":1803876,"weight":2,"attrs":{"origin":"address","geom_quadindex":"030030003212223320223","zoomlevel":10,"featureId":"75025_0","lon":8.659679412841797,"detail":"hohenegg 10 8706 meilen 156 meilen ch zh","rank":7,"geom_st_box2d":"BOX(692388.542963768 236722.823862371,692388.542963768 236722.823862371)","lat":47.27493667602539,"num":10,"y":692388.5625,"x":236722.828125,"label":"Hohenegg 10 &lt;b&gt;8706 Meilen&lt;/b&gt;"}},{"id":1803877,"weight":2,"attrs":{"origin":"address","geom_quadindex":"030030003230203110330","zoomlevel":10,"featureId":"210186029_0","lon":8.659771919250488,"detail":"hohenegg 12 8706 meilen 156 meilen ch zh","rank":7,"geom_st_box2d":"BOX(692397.934781033 236569.37502353,692397.934781033 236569.37502353)","lat":47.273555755615234,"num":12,"y":692397.9375,"x":236569.375,"label":"Hohenegg 12 &lt;b&gt;8706 Meilen&lt;/b&gt;"}},{"id":1803878,"weight":2,"attrs":{"origin":"address","geom_quadindex":"030030003212032101133","zoomlevel":10,"featureId":"74393_0","lon":8.660181045532227,"detail":"hohenegg 15 8706 meilen 156 meilen ch zh","rank":7,"geom_st_box2d":"BOX(692424.286779363 236863.705454918,692424.286779363 236863.705454918)","lat":47.27619934082031,"num":15,"y":692424.3125,"x":236863.703125,"label":"Hohenegg 15 &lt;b&gt;8706 Meilen&lt;/b&gt;"}},{"id":1803879,"weight":2,"attrs":{"origin":"address","geom_quadindex":"030030003212320220230","zoomlevel":10,"featureId":"3116102_0","lon":8.660659790039062,"detail":"hohenegg 16 8706 meilen 156 meilen ch zh","rank":7,"geom_st_box2d":"BOX(692462.253496202 236752.166749255,692462.253496202 236752.166749255)","lat":47.27519226074219,"num":16,"y":692462.25,"x":236752.171875,"label":"Hohenegg 16 &lt;b&gt;8706 Meilen&lt;/b&gt;"}},{"id":1803880,"weight":2,"attrs":{"origin":"address","geom_quadindex":"030030003212030332312","zoomlevel":10,"featureId":"74394_0","lon":8.660219192504883,"detail":"hohenegg 17 8706 meilen 156 meilen ch zh","rank":7,"geom_st_box2d":"BOX(692427.167757059 236866.188492114,692427.167757059 236866.188492114)","lat":47.276222229003906,"num":17,"y":692427.1875,"x":236866.1875,"label":"Hohenegg 17 &lt;b&gt;8706 Meilen&lt;/b&gt;"}},{"id":1803881,"weight":2,"attrs":{"origin":"address","geom_quadindex":"030030003230203110330","zoomlevel":10,"featureId":"210198305_0","lon":8.659771919250488,"detail":"hohenegg 18 8706 meilen 156 meilen ch zh","rank":7,"geom_st_box2d":"BOX(692397.934781033 236569.37502353,692397.934781033 236569.37502353)","lat":47.273555755615234,"num":18,"y":692397.9375,"x":236569.375,"label":"Hohenegg 18 &lt;b&gt;8706 Meilen&lt;/b&gt;"}},{"id":1803882,"weight":2,"attrs":{"origin":"address","geom_quadindex":"030030003212031133133","zoomlevel":10,"featureId":"74395_0","lon":8.66066837310791,"detail":"hohenegg 19 8706 meilen 156 meilen ch zh","rank":7,"geom_st_box2d":"BOX(692460.869486051 236882.103911354,692460.869486051 236882.103911354)","lat":47.27635955810547,"num":19,"y":692460.875,"x":236882.109375,"label":"Hohenegg 19 &lt;b&gt;8706 Meilen&lt;/b&gt;"}},{"id":1803868,"weight":1,"attrs":{"origin":"address","geom_quadindex":"030030003221132322033","zoomlevel":10,"featureId":"210116216_0","lon":8.658501625061035,"detail":"hohenegg  8706 meilen 156 meilen ch zh","rank":7,"geom_st_box2d":"BOX(692301.245303449 236603.588737442,692301.245303449 236603.588737442)","lat":47.27387619018555,"num":0,"y":692301.25,"x":236603.59375,"label":"Hohenegg  &lt;b&gt;8706 Meilen&lt;/b&gt;"}},{"id":1803870,"weight":1,"attrs":{"origin":"address","geom_quadindex":"030030003230100322323","zoomlevel":10,"featureId":"75027_0","lon":8.660858154296875,"detail":"hohenegg 2 8706 meilen 156 meilen ch zh","rank":7,"geom_st_box2d":"BOX(692478.258410075 236689.680846528,692478.258410075 236689.680846528)","lat":47.274627685546875,"num":2,"y":692478.25,"x":236689.6875,"label":"Hohenegg 2 &lt;b&gt;8706 Meilen&lt;/b&gt;"}},{"id":1803871,"weight":1,"attrs":{"origin":"address","geom_quadindex":"030030003230032130323","zoomlevel":10,"featureId":"2296984_0","lon":8.660161972045898,"detail":"hohenegg 4 8706 meilen 156 meilen ch zh","rank":7,"geom_st_box2d":"BOX(692426.688692163 236620.005168116,692426.688692163 236620.005168116)","lat":47.27400588989258,"num":4,"y":692426.6875,"x":236620.0,"label":"Hohenegg 4 &lt;b&gt;8706 Meilen&lt;/b&gt;"}},{"id":1803872,"weight":1,"attrs":{"origin":"address","geom_quadindex":"030030003230210130131","zoomlevel":10,"featureId":"75028_0","lon":8.660173416137695,"detail":"hohenegg 5 8706 meilen 156 meilen ch zh","rank":7,"geom_st_box2d":"BOX(692427.980677095 236593.010147936,692427.980677095 236593.010147936)","lat":47.273765563964844,"num":5,"y":692428.0,"x":236593.015625,"label":"Hohenegg 5 &lt;b&gt;8706 Meilen&lt;/b&gt;"}},{"id":1803873,"weight":1,"attrs":{"origin":"address","geom_quadindex":"030030003230023203220","zoomlevel":10,"featureId":"75026_0","lon":8.659505844116211,"detail":"hohenegg 7 8706 meilen 156 meilen ch zh","rank":7,"geom_st_box2d":"BOX(692377.157935015 236609.55959758,692377.157935015 236609.55959758)","lat":47.273921966552734,"num":7,"y":692377.1875,"x":236609.5625,"label":"Hohenegg 7 &lt;b&gt;8706 Meilen&lt;/b&gt;"}},{"id":1803874,"weight":1,"attrs":{"origin":"address","geom_quadindex":"030030003230021320130","zoomlevel":10,"featureId":"210198307_0","lon":8.659692764282227,"detail":"hohenegg 8 8706 meilen 156 meilen ch zh","rank":7,"geom_st_box2d":"BOX(692390.889887052 236637.024785259,692390.889887052 236637.024785259)","lat":47.274166107177734,"num":8,"y":692390.875,"x":236637.03125,"label":"Hohenegg 8 &lt;b&gt;8706 Meilen&lt;/b&gt;"}},{"id":1803875,"weight":1,"attrs":{"origin":"address","geom_quadindex":"030030003230021121221","zoomlevel":10,"featureId":"210204250_0","lon":8.659712791442871,"detail":"hohenegg 9 8706 meilen 156 meilen ch zh","rank":7,"geom_st_box2d":"BOX(692392.236889225 236649.962816191,692392.236889225 236649.962816191)","lat":47.2742805480957,"num":9,"y":692392.25,"x":236649.96875,"label":"Hohenegg 9 &lt;b&gt;8706 Meilen&lt;/b&gt;"}},{"id":1803883,"weight":1,"attrs":{"origin":"address","geom_quadindex":"030030003212120321131","zoomlevel":10,"featureId":"75023_0","lon":8.660956382751465,"detail":"hohenegg 20 8706 meilen 156 meilen ch zh","rank":7,"geom_st_box2d":"BOX(692482.863311726 236871.263155992,692482.863311726 236871.263155992)","lat":47.27626037597656,"num":20,"y":692482.875,"x":236871.265625,"label":"Hohenegg 20 &lt;b&gt;8706 Meilen&lt;/b&gt;"}},{"id":1803888,"weight":1,"attrs":{"origin":"address","geom_quadindex":"030030003230203110211","zoomlevel":10,"featureId":"210282933_0","lon":8.659754753112793,"detail":"hohenegg 16.2 8706 meilen 156 meilen ch zh","rank":7,"geom_st_box2d":"BOX(692396.641790127 236570.417985628,692396.641790127 236570.417985628)","lat":47.27356719970703,"num":162,"y":692396.625,"x":236570.421875,"label":"Hohenegg 16.2 &lt;b&gt;8706 Meilen&lt;/b&gt;"}},{"id":1803889,"weight":1,"attrs":{"origin":"address","geom_quadindex":"030030003230203110330","zoomlevel":10,"featureId":"210186028_0","lon":8.659771919250488,"detail":"hohenegg 16.3 8706 meilen 156 meilen ch zh","rank":7,"geom_st_box2d":"BOX(692397.934781033 236569.37502353,692397.934781033 236569.37502353)","lat":47.273555755615234,"num":163,"y":692397.9375,"x":236569.375,"label":"Hohenegg 16.3 &lt;b&gt;8706 Meilen&lt;/b&gt;"}},{"id":1803890,"weight":1,"attrs":{"origin":"address","geom_quadindex":"030030003230203110330","zoomlevel":10,"featureId":"210214600_0","lon":8.659771919250488,"detail":"hohenegg 16.4 8706 meilen 156 meilen ch zh","rank":7,"geom_st_box2d":"BOX(692397.934781033 236569.37502353,692397.934781033 236569.37502353)","lat":47.273555755615234,"num":164,"y":692397.9375,"x":236569.375,"label":"Hohenegg 16.4 &lt;b&gt;8706 Meilen&lt;/b&gt;"}},{"id":1803891,"weight":1,"attrs":{"origin":"address","geom_quadindex":"030030003230203110211","zoomlevel":10,"featureId":"210282798_0","lon":8.659754753112793,"detail":"hohenegg 16.5 8706 meilen 156 meilen ch zh","rank":7,"geom_st_box2d":"BOX(692396.641790127 236570.417985628,692396.641790127 236570.417985628)","lat":47.27356719970703,"num":165,"y":692396.625,"x":236570.421875,"label":"Hohenegg 16.5 &lt;b&gt;8706 Meilen&lt;/b&gt;"}},{"id":1803894,"weight":1,"attrs":{"origin":"address","geom_quadindex":"030030003212133220003","zoomlevel":10,"featureId":"210283357_0","lon":8.661831855773926,"detail":"hohenegg 20.2 8706 meilen 156 meilen ch zh","rank":7,"geom_st_box2d":"BOX(692549.579812786 236842.642898461,692549.579812786 236842.642898461)","lat":47.27599334716797,"num":202,"y":692549.5625,"x":236842.640625,"label":"Hohenegg 20.2 &lt;b&gt;8706 Meilen&lt;/b&gt;"}}]}</v>
      </c>
      <c r="M568" s="2" t="str">
        <f t="shared" si="73"/>
        <v>692463.125</v>
      </c>
      <c r="N568" s="2" t="str">
        <f t="shared" si="74"/>
        <v>236579.375</v>
      </c>
      <c r="O568" s="2" t="str">
        <f t="shared" si="75"/>
        <v>8.660634994506836</v>
      </c>
      <c r="P568" s="2" t="str">
        <f t="shared" si="76"/>
        <v>47.27363586425781</v>
      </c>
      <c r="Q568" s="8" t="str">
        <f t="shared" si="77"/>
        <v>Karte</v>
      </c>
      <c r="R568" s="2" t="str">
        <f t="shared" si="78"/>
        <v>uU mehrere Adressen</v>
      </c>
    </row>
    <row r="569" spans="1:18" x14ac:dyDescent="0.2">
      <c r="A569" s="3" t="s">
        <v>2033</v>
      </c>
      <c r="B569" s="3" t="s">
        <v>2034</v>
      </c>
      <c r="C569" s="3" t="s">
        <v>185</v>
      </c>
      <c r="D569" s="3" t="s">
        <v>21</v>
      </c>
      <c r="E569" s="3" t="s">
        <v>150</v>
      </c>
      <c r="F569" s="3" t="s">
        <v>151</v>
      </c>
      <c r="G569" s="3" t="s">
        <v>152</v>
      </c>
      <c r="H569" s="3" t="s">
        <v>153</v>
      </c>
      <c r="I569" s="3" t="s">
        <v>35</v>
      </c>
      <c r="J569" s="3" t="s">
        <v>27</v>
      </c>
      <c r="K569" s="1" t="str">
        <f t="shared" si="71"/>
        <v>avenue J.-D.-Maillard 3 Meyrin</v>
      </c>
      <c r="L569" s="2" t="str">
        <f t="shared" si="72"/>
        <v>{"fuzzy":"true","results":[]}</v>
      </c>
      <c r="M569" s="2" t="str">
        <f t="shared" si="73"/>
        <v>Adresse nicht eindeutig</v>
      </c>
      <c r="N569" s="2" t="str">
        <f t="shared" si="74"/>
        <v xml:space="preserve"> </v>
      </c>
      <c r="O569" s="2" t="str">
        <f t="shared" si="75"/>
        <v xml:space="preserve"> </v>
      </c>
      <c r="P569" s="2" t="str">
        <f t="shared" si="76"/>
        <v xml:space="preserve"> </v>
      </c>
      <c r="Q569" s="8" t="str">
        <f t="shared" si="77"/>
        <v xml:space="preserve"> </v>
      </c>
      <c r="R569" s="2" t="str">
        <f t="shared" si="78"/>
        <v/>
      </c>
    </row>
    <row r="570" spans="1:18" x14ac:dyDescent="0.2">
      <c r="A570" s="3" t="s">
        <v>2035</v>
      </c>
      <c r="B570" s="3" t="s">
        <v>564</v>
      </c>
      <c r="C570" s="3" t="s">
        <v>2036</v>
      </c>
      <c r="D570" s="3" t="s">
        <v>21</v>
      </c>
      <c r="E570" s="3" t="s">
        <v>1131</v>
      </c>
      <c r="F570" s="3" t="s">
        <v>40</v>
      </c>
      <c r="G570" s="3" t="s">
        <v>1132</v>
      </c>
      <c r="H570" s="3" t="s">
        <v>1133</v>
      </c>
      <c r="I570" s="3" t="s">
        <v>466</v>
      </c>
      <c r="J570" s="3" t="s">
        <v>27</v>
      </c>
      <c r="K570" s="1" t="str">
        <f t="shared" si="71"/>
        <v>route de Morgins  Monthey</v>
      </c>
      <c r="L570" s="2" t="str">
        <f t="shared" si="72"/>
        <v>{"results":[{"id":1763861,"weight":5,"attrs":{"origin":"address","geom_quadindex":"023003231312020120210","zoomlevel":10,"featureId":"925781_0","lon":6.946477890014648,"detail":"route de morgins 2 1870 monthey 6153 monthey ch vs","rank":7,"geom_st_box2d":"BOX(562047.000384728 122509.99984909,562047.000384728 122509.99984909)","lat":46.25294876098633,"num":2,"y":562047.0,"x":122510.0,"label":"Route de Morgins 2 &lt;b&gt;1870 Monthey&lt;/b&gt;"}},{"id":1763862,"weight":5,"attrs":{"origin":"address","geom_quadindex":"023003231123210121203","zoomlevel":10,"featureId":"925779_0","lon":6.944209098815918,"detail":"route de morgins 10 1870 monthey 6153 monthey ch vs","rank":7,"geom_st_box2d":"BOX(561874.613902032 122919.723566821,561874.613902032 122919.723566821)","lat":46.256622314453125,"num":10,"y":561874.625,"x":122919.7265625,"label":"Route de Morgins 10 &lt;b&gt;1870 Monthey&lt;/b&gt;"}},{"id":1763863,"weight":5,"attrs":{"origin":"address","geom_quadindex":"023003231120313132030","zoomlevel":10,"featureId":"925780_0","lon":6.943102836608887,"detail":"route de morgins 10a 1870 monthey 6153 monthey ch vs","rank":7,"geom_st_box2d":"BOX(561790.615862314 123122.724844387,561790.615862314 123122.724844387)","lat":46.258445739746094,"num":10,"y":561790.625,"x":123122.7265625,"label":"Route de Morgins 10a &lt;b&gt;1870 Monthey&lt;/b&gt;"}},{"id":1764125,"weight":5,"attrs":{"origin":"address","geom_quadindex":"023003231122110130321","zoomlevel":10,"featureId":"925782_0","lon":6.942747116088867,"detail":"route de morgins 10b 1870 monthey 6153 monthey ch vs","rank":7,"geom_st_box2d":"BOX(561762.614867914 123036.722598666,561762.614867914 123036.722598666)","lat":46.25767135620117,"num":10,"y":561762.625,"x":123036.71875,"label":"Route de Morgins 10b &lt;b&gt;1870 Monthey&lt;/b&gt;"}},{"id":1764126,"weight":5,"attrs":{"origin":"address","geom_quadindex":"023003231122132300303","zoomlevel":10,"featureId":"925786_0","lon":6.94266414642334,"detail":"route de morgins 10c 1870 monthey 6153 monthey ch vs","rank":7,"geom_st_box2d":"BOX(561755.613757073 122941.720602461,561755.613757073 122941.720602461)","lat":46.25681686401367,"num":10,"y":561755.625,"x":122941.71875,"label":"Route de Morgins 10c &lt;b&gt;1870 Monthey&lt;/b&gt;"}},{"id":1764127,"weight":5,"attrs":{"origin":"address","geom_quadindex":"023003231122100311311","zoomlevel":10,"featureId":"925784_0","lon":6.942052364349365,"detail":"route de morgins 10d 1870 monthey 6153 monthey ch vs","rank":7,"geom_st_box2d":"BOX(561708.999636971 123030.000000518,561708.999636971 123030.000000518)","lat":46.257606506347656,"num":10,"y":561709.0,"x":123030.0,"label":"Route de Morgins 10d &lt;b&gt;1870 Monthey&lt;/b&gt;"}},{"id":1764128,"weight":5,"attrs":{"origin":"address","geom_quadindex":"023003231122112211031","zoomlevel":10,"featureId":"925785_0","lon":6.942599296569824,"detail":"route de morgins 10e 1870 monthey 6153 monthey ch vs","rank":7,"geom_st_box2d":"BOX(561751.000448721 123001.721649474,561751.000448721 123001.721649474)","lat":46.257354736328125,"num":10,"y":561751.0,"x":123001.71875,"label":"Route de Morgins 10e &lt;b&gt;1870 Monthey&lt;/b&gt;"}},{"id":1764129,"weight":5,"attrs":{"origin":"address","geom_quadindex":"023003231120321223120","zoomlevel":10,"featureId":"925783_0","lon":6.9421210289001465,"detail":"route de morgins 10f 1870 monthey 6153 monthey ch vs","rank":7,"geom_st_box2d":"BOX(561714.615208871 123078.722071751,561714.615208871 123078.722071751)","lat":46.2580451965332,"num":10,"y":561714.625,"x":123078.71875,"label":"Route de Morgins 10f &lt;b&gt;1870 Monthey&lt;/b&gt;"}},{"id":1764130,"weight":5,"attrs":{"origin":"address","geom_quadindex":"023003231121202022230","zoomlevel":10,"featureId":"191656189_0","lon":6.9431986808776855,"detail":"route de morgins 10g 1870 monthey 6153 monthey ch vs","rank":7,"geom_st_box2d":"BOX(561797.999858779 123120.999003827,561797.999858779 123120.999003827)","lat":46.25843048095703,"num":10,"y":561798.0,"x":123121.0,"label":"Route de Morgins 10g &lt;b&gt;1870 Monthey&lt;/b&gt;"}},{"id":1764131,"weight":5,"attrs":{"origin":"address","geom_quadindex":"023003231123222322022","zoomlevel":10,"featureId":"925793_0","lon":6.9434003829956055,"detail":"route de morgins 12 1870 monthey 6153 monthey ch vs","rank":7,"geom_st_box2d":"BOX(561811.612363383 122814.719520465,561811.612363383 122814.719520465)","lat":46.25567626953125,"num":12,"y":561811.625,"x":122814.71875,"label":"Route de Morgins 12 &lt;b&gt;1870 Monthey&lt;/b&gt;"}},{"id":1764132,"weight":5,"attrs":{"origin":"address","geom_quadindex":"023003231301000223100","zoomlevel":10,"featureId":"925794_0","lon":6.943285942077637,"detail":"route de morgins 14 1870 monthey 6153 monthey ch vs","rank":7,"geom_st_box2d":"BOX(561802.611980528 122786.718666246,561802.611980528 122786.718666246)","lat":46.25542449951172,"num":14,"y":561802.625,"x":122786.71875,"label":"Route de Morgins 14 &lt;b&gt;1870 Monthey&lt;/b&gt;"}},{"id":1764133,"weight":5,"attrs":{"origin":"address","geom_quadindex":"023003231301212001011","zoomlevel":10,"featureId":"925799_0","lon":6.9440484046936035,"detail":"route de morgins 15 1870 monthey 6153 monthey ch vs","rank":7,"geom_st_box2d":"BOX(561860.610670264 122665.717771,561860.610670264 122665.717771)","lat":46.254337310791016,"num":15,"y":561860.625,"x":122665.71875,"label":"Route de Morgins 15 &lt;b&gt;1870 Monthey&lt;/b&gt;"}},{"id":1764134,"weight":5,"attrs":{"origin":"address","geom_quadindex":"023003231301002211231","zoomlevel":10,"featureId":"925795_0","lon":6.943378448486328,"detail":"route de morgins 16 1870 monthey 6153 monthey ch vs","rank":7,"geom_st_box2d":"BOX(561809.611742163 122765.718422288,561809.611742163 122765.718422288)","lat":46.25523376464844,"num":16,"y":561809.625,"x":122765.71875,"label":"Route de Morgins 16 &lt;b&gt;1870 Monthey&lt;/b&gt;"}},{"id":1764135,"weight":5,"attrs":{"origin":"address","geom_quadindex":"023003231301212220231","zoomlevel":10,"featureId":"191207972_0","lon":6.944003582000732,"detail":"route de morgins 17a 1870 monthey 6153 monthey ch vs","rank":7,"geom_st_box2d":"BOX(561857.000347711 122641.000142076,561857.000347711 122641.000142076)","lat":46.25411605834961,"num":17,"y":561857.0,"x":122641.0,"label":"Route de Morgins 17a &lt;b&gt;1870 Monthey&lt;/b&gt;"}},{"id":1764136,"weight":5,"attrs":{"origin":"address","geom_quadindex":"023003231301212321131","zoomlevel":10,"featureId":"191207974_0","lon":6.944262504577637,"detail":"route de morgins 17b 1870 monthey 6153 monthey ch vs","rank":7,"geom_st_box2d":"BOX(561877.000443965 122642.999761883,561877.000443965 122642.999761883)","lat":46.25413513183594,"num":17,"y":561877.0,"x":122643.0,"label":"Route de Morgins 17b &lt;b&gt;1870 Monthey&lt;/b&gt;"}},{"id":1764137,"weight":5,"attrs":{"origin":"address","geom_quadindex":"023003231301020030002","zoomlevel":10,"featureId":"925796_0","lon":6.943315505981445,"detail":"route de morgins 18 1870 monthey 6153 monthey ch vs","rank":7,"geom_st_box2d":"BOX(561804.611473733 122745.717853328,561804.611473733 122745.717853328)","lat":46.25505447387695,"num":18,"y":561804.625,"x":122745.71875,"label":"Route de Morgins 18 &lt;b&gt;1870 Monthey&lt;/b&gt;"}},{"id":1764138,"weight":5,"attrs":{"origin":"address","geom_quadindex":"023003231301020322132","zoomlevel":10,"featureId":"925797_0","lon":6.943446636199951,"detail":"route de morgins 20 1870 monthey 6153 monthey ch vs","rank":7,"geom_st_box2d":"BOX(561814.611271119 122726.717738446,561814.611271119 122726.717738446)","lat":46.2548828125,"num":20,"y":561814.625,"x":122726.71875,"label":"Route de Morgins 20 &lt;b&gt;1870 Monthey&lt;/b&gt;"}},{"id":1764139,"weight":5,"attrs":{"origin":"address","geom_quadindex":"023003231303010201113","zoomlevel":10,"featureId":"925800_0","lon":6.944082736968994,"detail":"route de morgins 21a 1870 monthey 6153 monthey ch vs","rank":7,"geom_st_box2d":"BOX(561862.609386797 122562.715642214,561862.609386797 122562.715642214)","lat":46.25341033935547,"num":21,"y":561862.625,"x":122562.71875,"label":"Route de Morgins 21a &lt;b&gt;1870 Monthey&lt;/b&gt;"}},{"id":1764140,"weight":5,"attrs":{"origin":"address","geom_quadindex":"023003231303010310220","zoomlevel":10,"featureId":"925801_0","lon":6.944277286529541,"detail":"route de morgins 21b 1870 monthey 6153 monthey ch vs","rank":7,"geom_st_box2d":"BOX(561877.609415251 122560.716032913,561877.609415251 122560.716032913)","lat":46.253395080566406,"num":21,"y":561877.625,"x":122560.71875,"label":"Route de Morgins 21b &lt;b&gt;1870 Monthey&lt;/b&gt;"}},{"id":1764141,"weight":5,"attrs":{"origin":"address","geom_quadindex":"023003231301022212012","zoomlevel":10,"featureId":"925798_0","lon":6.943331718444824,"detail":"route de morgins 22 1870 monthey 6153 monthey ch vs","rank":7,"geom_st_box2d":"BOX(561805.610975921 122705.717032803,561805.610975921 122705.717032803)","lat":46.254695892333984,"num":22,"y":561805.625,"x":122705.71875,"label":"Route de Morgins 22 &lt;b&gt;1870 Monthey&lt;/b&gt;"}},{"id":1764142,"weight":5,"attrs":{"origin":"address","geom_quadindex":"023003231303011123011","zoomlevel":10,"featureId":"925817_0","lon":6.944626808166504,"detail":"route de morgins 23 1870 monthey 6153 monthey ch vs","rank":7,"geom_st_box2d":"BOX(561904.609586732 122566.716939954,561904.609586732 122566.716939954)","lat":46.25345230102539,"num":23,"y":561904.625,"x":122566.71875,"label":"Route de Morgins 23 &lt;b&gt;1870 Monthey&lt;/b&gt;"}},{"id":1764143,"weight":5,"attrs":{"origin":"address","geom_quadindex":"023003231303012332012","zoomlevel":10,"featureId":"925802_0","lon":6.94429349899292,"detail":"route de morgins 25 1870 monthey 6153 monthey ch vs","rank":7,"geom_st_box2d":"BOX(561878.608942714 122522.715255175,561878.608942714 122522.715255175)","lat":46.2530517578125,"num":25,"y":561878.625,"x":122522.71875,"label":"Route de Morgins 25 &lt;b&gt;1870 Monthey&lt;/b&gt;"}},{"id":1764144,"weight":5,"attrs":{"origin":"address","geom_quadindex":"023003231301202210323","zoomlevel":10,"featureId":"925820_0","lon":6.943349361419678,"detail":"route de morgins 26 1870 monthey 6153 monthey ch vs","rank":7,"geom_st_box2d":"BOX(561806.610252478 122647.715830064,561806.610252478 122647.715830064)","lat":46.254173278808594,"num":26,"y":561806.625,"x":122647.71875,"label":"Route de Morgins 26 &lt;b&gt;1870 Monthey&lt;/b&gt;"}},{"id":1764145,"weight":5,"attrs":{"origin":"address","geom_quadindex":"023003231303022311310","zoomlevel":10,"featureId":"925803_0","lon":6.943610191345215,"detail":"route de morgins 27 1870 monthey 6153 monthey ch vs","rank":7,"geom_st_box2d":"BOX(561825.608139261 122473.712684097,561825.608139261 122473.712684097)","lat":46.25260925292969,"num":27,"y":561825.625,"x":122473.7109375,"label":"Route de Morgins 27 &lt;b&gt;1870 Monthey&lt;/b&gt;"}},{"id":1764146,"weight":5,"attrs":{"origin":"address","geom_quadindex":"023003231301220211303","zoomlevel":10,"featureId":"101500820_0","lon":6.943403720855713,"detail":"route de morgins 28 1870 monthey 6153 monthey ch vs","rank":7,"geom_st_box2d":"BOX(561810.609915756 122619.715350974,561810.609915756 122619.715350974)","lat":46.25392150878906,"num":28,"y":561810.625,"x":122619.71875,"label":"Route de Morgins 28 &lt;b&gt;1870 Monthey&lt;/b&gt;"}},{"id":1764147,"weight":5,"attrs":{"origin":"address","geom_quadindex":"023003231300131223232","zoomlevel":10,"featureId":"925809_0","lon":6.942902088165283,"detail":"route de morgins 30 1870 monthey 6153 monthey ch vs","rank":7,"geom_st_box2d":"BOX(561772.611096799 122724.716483948,561772.611096799 122724.716483948)","lat":46.25486373901367,"num":30,"y":561772.625,"x":122724.71875,"label":"Route de Morgins 30 &lt;b&gt;1870 Monthey&lt;/b&gt;"}},{"id":1764148,"weight":5,"attrs":{"origin":"address","geom_quadindex":"023003231302111300220","zoomlevel":10,"featureId":"925807_0","lon":6.943045139312744,"detail":"route de morgins 33 1870 monthey 6153 monthey ch vs","rank":7,"geom_st_box2d":"BOX(561782.609076288 122560.713289649,561782.609076288 122560.713289649)","lat":46.25339126586914,"num":33,"y":561782.625,"x":122560.7109375,"label":"Route de Morgins 33 &lt;b&gt;1870 Monthey&lt;/b&gt;"}},{"id":1764149,"weight":5,"attrs":{"origin":"address","geom_quadindex":"023003231300112310002","zoomlevel":10,"featureId":"925810_0","lon":6.942743301391602,"detail":"route de morgins 34 1870 monthey 6153 monthey ch vs","rank":7,"geom_st_box2d":"BOX(561760.611593287 122767.717050957,561760.611593287 122767.717050957)","lat":46.2552490234375,"num":34,"y":561760.625,"x":122767.71875,"label":"Route de Morgins 34 &lt;b&gt;1870 Monthey&lt;/b&gt;"}},{"id":1764150,"weight":5,"attrs":{"origin":"address","geom_quadindex":"023003231300331223030","zoomlevel":10,"featureId":"925804_0","lon":6.942911624908447,"detail":"route de morgins 35 1870 monthey 6153 monthey ch vs","rank":7,"geom_st_box2d":"BOX(561772.609654978 122609.714041559,561772.609654978 122609.714041559)","lat":46.25382995605469,"num":35,"y":561772.625,"x":122609.7109375,"label":"Route de Morgins 35 &lt;b&gt;1870 Monthey&lt;/b&gt;"}},{"id":1764151,"weight":5,"attrs":{"origin":"address","geom_quadindex":"023003231300312331313","zoomlevel":10,"featureId":"925808_0","lon":6.942844390869141,"detail":"route de morgins 37 1870 monthey 6153 monthey ch vs","rank":7,"geom_st_box2d":"BOX(561767.610038385 122641.714576857,561767.610038385 122641.714576857)","lat":46.25411605834961,"num":37,"y":561767.625,"x":122641.7109375,"label":"Route de Morgins 37 &lt;b&gt;1870 Monthey&lt;/b&gt;"}},{"id":1764152,"weight":5,"attrs":{"origin":"address","geom_quadindex":"023003231122322012011","zoomlevel":10,"featureId":"191764546_0","lon":6.941803455352783,"detail":"route de morgins 44a 1870 monthey 6153 monthey ch vs","rank":7,"geom_st_box2d":"BOX(561688.61221574 122837.716460931,561688.61221574 122837.716460931)","lat":46.25587463378906,"num":44,"y":561688.625,"x":122837.71875,"label":"Route de Morgins 44a &lt;b&gt;1870 Monthey&lt;/b&gt;"}},{"id":1764153,"weight":5,"attrs":{"origin":"address","geom_quadindex":"023003231122233312102","zoomlevel":10,"featureId":"191764547_0","lon":6.941623210906982,"detail":"route de morgins 44b 1870 monthey 6153 monthey ch vs","rank":7,"geom_st_box2d":"BOX(561674.61197794 122822.715738392,561674.61197794 122822.715738392)","lat":46.255741119384766,"num":44,"y":561674.625,"x":122822.71875,"label":"Route de Morgins 44b &lt;b&gt;1870 Monthey&lt;/b&gt;"}},{"id":1764154,"weight":5,"attrs":{"origin":"address","geom_quadindex":"023003231300033210110","zoomlevel":10,"featureId":"925812_0","lon":6.941451072692871,"detail":"route de morgins 48 1870 monthey 6153 monthey ch vs","rank":7,"geom_st_box2d":"BOX(561660.610510507 122709.712933288,561660.610510507 122709.712933288)","lat":46.254722595214844,"num":48,"y":561660.625,"x":122709.7109375,"label":"Route de Morgins 48 &lt;b&gt;1870 Monthey&lt;/b&gt;"}},{"id":1764155,"weight":5,"attrs":{"origin":"address","geom_quadindex":"023003231302101323022","zoomlevel":10,"featureId":"925811_0","lon":6.942333221435547,"detail":"route de morgins 50 1870 monthey 6153 monthey ch vs","rank":7,"geom_st_box2d":"BOX(561727.608754584 122550.711489102,561727.608754584 122550.711489102)","lat":46.2532958984375,"num":50,"y":561727.625,"x":122550.7109375,"label":"Route de Morgins 50 &lt;b&gt;1870 Monthey&lt;/b&gt;"}},{"id":1764156,"weight":5,"attrs":{"origin":"address","geom_quadindex":"023003231302120131101","zoomlevel":10,"featureId":"9014596_0","lon":6.942081928253174,"detail":"route de morgins 52 1870 monthey 6153 monthey ch vs","rank":7,"geom_st_box2d":"BOX(561708.000198988 122512.000100523,561708.000198988 122512.000100523)","lat":46.25294876098633,"num":52,"y":561708.0,"x":122512.0,"label":"Route de Morgins 52 &lt;b&gt;1870 Monthey&lt;/b&gt;"}},{"id":1764157,"weight":5,"attrs":{"origin":"address","geom_quadindex":"023003231320003121000","zoomlevel":10,"featureId":"925819_0","lon":6.940835952758789,"detail":"route de morgins 54 1870 monthey 6153 monthey ch vs","rank":7,"geom_st_box2d":"BOX(561610.605273647 122306.702924478,561610.605273647 122306.702924478)","lat":46.251094818115234,"num":54,"y":561610.625,"x":122306.703125,"label":"Route de Morgins 54 &lt;b&gt;1870 Monthey&lt;/b&gt;"}},{"id":1764158,"weight":5,"attrs":{"origin":"address","geom_quadindex":"023003231320000310022","zoomlevel":10,"featureId":"925787_0","lon":6.940496921539307,"detail":"route de morgins 54a 1870 monthey 6153 monthey ch vs","rank":7,"geom_st_box2d":"BOX(561584.60543757 122327.702623843,561584.60543757 122327.702623843)","lat":46.25128173828125,"num":54,"y":561584.625,"x":122327.703125,"label":"Route de Morgins 54a &lt;b&gt;1870 Monthey&lt;/b&gt;"}},{"id":1764159,"weight":5,"attrs":{"origin":"address","geom_quadindex":"023003231302232101000","zoomlevel":10,"featureId":"925821_0","lon":6.941206455230713,"detail":"route de morgins 54b 1870 monthey 6153 monthey ch vs","rank":7,"geom_st_box2d":"BOX(561639.606206284 122372.705165219,561639.606206284 122372.705165219)","lat":46.25168991088867,"num":54,"y":561639.625,"x":122372.703125,"label":"Route de Morgins 54b &lt;b&gt;1870 Monthey&lt;/b&gt;"}},{"id":1764160,"weight":5,"attrs":{"origin":"address","geom_quadindex":"023003231231331013303","zoomlevel":10,"featureId":"925813_0","lon":6.940018177032471,"detail":"route de morgins 56 1870 monthey 6153 monthey ch vs","rank":7,"geom_st_box2d":"BOX(561546.603205614 122161.698011299,561546.603205614 122161.698011299)","lat":46.249786376953125,"num":56,"y":561546.625,"x":122161.6953125,"label":"Route de Morgins 56 &lt;b&gt;1870 Monthey&lt;/b&gt;"}},{"id":1764422,"weight":5,"attrs":{"origin":"address","geom_quadindex":"023003231231332110021","zoomlevel":10,"featureId":"925814_0","lon":6.939760684967041,"detail":"route de morgins 58 1870 monthey 6153 monthey ch vs","rank":7,"geom_st_box2d":"BOX(561526.602826418 122137.696930675,561526.602826418 122137.696930675)","lat":46.249568939208984,"num":58,"y":561526.625,"x":122137.6953125,"label":"Route de Morgins 58 &lt;b&gt;1870 Monthey&lt;/b&gt;"}},{"id":1764423,"weight":5,"attrs":{"origin":"address","geom_quadindex":"023003231231332202133","zoomlevel":10,"featureId":"925815_0","lon":6.939516067504883,"detail":"route de morgins 60 1870 monthey 6153 monthey ch vs","rank":7,"geom_st_box2d":"BOX(561507.602513833 122118.695985227,561507.602513833 122118.695985227)","lat":46.24939727783203,"num":60,"y":561507.625,"x":122118.6953125,"label":"Route de Morgins 60 &lt;b&gt;1870 Monthey&lt;/b&gt;"}}]}</v>
      </c>
      <c r="M570" s="2" t="str">
        <f t="shared" si="73"/>
        <v>562047.0</v>
      </c>
      <c r="N570" s="2" t="str">
        <f t="shared" si="74"/>
        <v>122510.0</v>
      </c>
      <c r="O570" s="2" t="str">
        <f t="shared" si="75"/>
        <v>6.946477890014648</v>
      </c>
      <c r="P570" s="2" t="str">
        <f t="shared" si="76"/>
        <v>46.25294876098633</v>
      </c>
      <c r="Q570" s="8" t="str">
        <f t="shared" si="77"/>
        <v>Karte</v>
      </c>
      <c r="R570" s="2" t="str">
        <f t="shared" si="78"/>
        <v>uU mehrere Adressen</v>
      </c>
    </row>
    <row r="571" spans="1:18" x14ac:dyDescent="0.2">
      <c r="A571" s="3" t="s">
        <v>2037</v>
      </c>
      <c r="B571" s="3" t="s">
        <v>447</v>
      </c>
      <c r="C571" s="3" t="s">
        <v>292</v>
      </c>
      <c r="D571" s="3" t="s">
        <v>21</v>
      </c>
      <c r="E571" s="3" t="s">
        <v>448</v>
      </c>
      <c r="F571" s="3" t="s">
        <v>384</v>
      </c>
      <c r="G571" s="3" t="s">
        <v>449</v>
      </c>
      <c r="H571" s="3" t="s">
        <v>450</v>
      </c>
      <c r="I571" s="3" t="s">
        <v>26</v>
      </c>
      <c r="J571" s="3" t="s">
        <v>27</v>
      </c>
      <c r="K571" s="1" t="str">
        <f t="shared" si="71"/>
        <v>Fellenbergstrasse 34 Münchenbuchsee</v>
      </c>
      <c r="L571" s="2" t="str">
        <f t="shared" si="72"/>
        <v>{"results":[{"id":1886813,"weight":4,"attrs":{"origin":"address","geom_quadindex":"021300002033111102310","zoomlevel":10,"featureId":"1331251_0","lon":7.450809955596924,"detail":"fellenbergstrasse 34 3053 muenchenbuchsee 546 muenchenbuchsee ch be","rank":7,"geom_st_box2d":"BOX(600925.856180711 207416.030019633,600925.856180711 207416.030019633)","lat":47.017791748046875,"num":34,"y":600925.875,"x":207416.03125,"label":"Fellenbergstrasse 34 &lt;b&gt;3053 M\u00fcnchenbuchsee&lt;/b&gt;"}}]}</v>
      </c>
      <c r="M571" s="2" t="str">
        <f t="shared" si="73"/>
        <v>600925.875</v>
      </c>
      <c r="N571" s="2" t="str">
        <f t="shared" si="74"/>
        <v>207416.03125</v>
      </c>
      <c r="O571" s="2" t="str">
        <f t="shared" si="75"/>
        <v>7.450809955596924</v>
      </c>
      <c r="P571" s="2" t="str">
        <f t="shared" si="76"/>
        <v>47.017791748046875</v>
      </c>
      <c r="Q571" s="8" t="str">
        <f t="shared" si="77"/>
        <v>Karte</v>
      </c>
      <c r="R571" s="2" t="str">
        <f t="shared" si="78"/>
        <v/>
      </c>
    </row>
    <row r="572" spans="1:18" x14ac:dyDescent="0.2">
      <c r="A572" s="3" t="s">
        <v>2038</v>
      </c>
      <c r="B572" s="3" t="s">
        <v>1574</v>
      </c>
      <c r="C572" s="3" t="s">
        <v>292</v>
      </c>
      <c r="D572" s="3" t="s">
        <v>21</v>
      </c>
      <c r="E572" s="3" t="s">
        <v>1575</v>
      </c>
      <c r="F572" s="3" t="s">
        <v>453</v>
      </c>
      <c r="G572" s="3" t="s">
        <v>1576</v>
      </c>
      <c r="H572" s="3" t="s">
        <v>1577</v>
      </c>
      <c r="I572" s="3" t="s">
        <v>92</v>
      </c>
      <c r="J572" s="3" t="s">
        <v>27</v>
      </c>
      <c r="K572" s="1" t="str">
        <f t="shared" si="71"/>
        <v>Reinacherstrasse 28 Münchenstein</v>
      </c>
      <c r="L572" s="2" t="str">
        <f t="shared" si="72"/>
        <v>{"results":[{"id":812809,"weight":4,"attrs":{"origin":"address","geom_quadindex":"021100132103011320331","zoomlevel":10,"featureId":"2349924_0","lon":7.604982376098633,"detail":"reinacherstrasse 28 4142 muenchenstein 2769 muenchenstein ch bl","rank":7,"geom_st_box2d":"BOX(612527.819909937 264115.440877735,612527.819909937 264115.440877735)","lat":47.52766036987305,"num":28,"y":612527.8125,"x":264115.4375,"label":"Reinacherstrasse 28 &lt;b&gt;4142 M\u00fcnchenstein&lt;/b&gt;"}}]}</v>
      </c>
      <c r="M572" s="2" t="str">
        <f t="shared" si="73"/>
        <v>612527.8125</v>
      </c>
      <c r="N572" s="2" t="str">
        <f t="shared" si="74"/>
        <v>264115.4375</v>
      </c>
      <c r="O572" s="2" t="str">
        <f t="shared" si="75"/>
        <v>7.604982376098633</v>
      </c>
      <c r="P572" s="2" t="str">
        <f t="shared" si="76"/>
        <v>47.52766036987305</v>
      </c>
      <c r="Q572" s="8" t="str">
        <f t="shared" si="77"/>
        <v>Karte</v>
      </c>
      <c r="R572" s="2" t="str">
        <f t="shared" si="78"/>
        <v/>
      </c>
    </row>
    <row r="573" spans="1:18" x14ac:dyDescent="0.2">
      <c r="A573" s="3" t="s">
        <v>2039</v>
      </c>
      <c r="B573" s="3" t="s">
        <v>277</v>
      </c>
      <c r="C573" s="3" t="s">
        <v>2040</v>
      </c>
      <c r="D573" s="3" t="s">
        <v>21</v>
      </c>
      <c r="E573" s="3" t="s">
        <v>278</v>
      </c>
      <c r="F573" s="3" t="s">
        <v>279</v>
      </c>
      <c r="G573" s="3" t="s">
        <v>257</v>
      </c>
      <c r="H573" s="3" t="s">
        <v>258</v>
      </c>
      <c r="I573" s="3" t="s">
        <v>190</v>
      </c>
      <c r="J573" s="3" t="s">
        <v>27</v>
      </c>
      <c r="K573" s="1" t="str">
        <f t="shared" si="71"/>
        <v>rue de la Maladière 45 Neuchâtel</v>
      </c>
      <c r="L573" s="2" t="str">
        <f t="shared" si="72"/>
        <v>{"results":[{"id":385865,"weight":7,"attrs":{"origin":"address","geom_quadindex":"021201031311202332132","zoomlevel":10,"featureId":"2248570_0","lon":6.9428534507751465,"detail":"rue de la maladiere 45 2000 neuchatel 6458 neuchatel ch ne","rank":7,"geom_st_box2d":"BOX(562290.609268348 205138.573852791,562290.609268348 205138.573852791)","lat":46.99623107910156,"num":45,"y":562290.625,"x":205138.578125,"label":"Rue de la Maladi\u00e8re 45 &lt;b&gt;2000 Neuch\u00e2tel&lt;/b&gt;"}}]}</v>
      </c>
      <c r="M573" s="2" t="str">
        <f t="shared" si="73"/>
        <v>562290.625</v>
      </c>
      <c r="N573" s="2" t="str">
        <f t="shared" si="74"/>
        <v>205138.578125</v>
      </c>
      <c r="O573" s="2" t="str">
        <f t="shared" si="75"/>
        <v>6.9428534507751465</v>
      </c>
      <c r="P573" s="2" t="str">
        <f t="shared" si="76"/>
        <v>46.99623107910156</v>
      </c>
      <c r="Q573" s="8" t="str">
        <f t="shared" si="77"/>
        <v>Karte</v>
      </c>
      <c r="R573" s="2" t="str">
        <f t="shared" si="78"/>
        <v/>
      </c>
    </row>
    <row r="574" spans="1:18" x14ac:dyDescent="0.2">
      <c r="A574" s="3" t="s">
        <v>2041</v>
      </c>
      <c r="B574" s="3" t="s">
        <v>1186</v>
      </c>
      <c r="C574" s="3" t="s">
        <v>2042</v>
      </c>
      <c r="D574" s="3" t="s">
        <v>21</v>
      </c>
      <c r="E574" s="3" t="s">
        <v>2043</v>
      </c>
      <c r="F574" s="3" t="s">
        <v>236</v>
      </c>
      <c r="G574" s="3" t="s">
        <v>963</v>
      </c>
      <c r="H574" s="3" t="s">
        <v>964</v>
      </c>
      <c r="I574" s="3" t="s">
        <v>43</v>
      </c>
      <c r="J574" s="3" t="s">
        <v>27</v>
      </c>
      <c r="K574" s="1" t="str">
        <f t="shared" si="71"/>
        <v>chemin Monastier 10 Nyon</v>
      </c>
      <c r="L574" s="2" t="str">
        <f t="shared" si="72"/>
        <v>{"results":[{"id":531696,"weight":5,"attrs":{"origin":"address","geom_quadindex":"022101330210230313333","zoomlevel":10,"featureId":"812428_0","lon":6.227194786071777,"detail":"chemin monastier 10 1260 nyon 5724 nyon ch vd","rank":7,"geom_st_box2d":"BOX(506806.641399538 137615.05778942,506806.641399538 137615.05778942)","lat":46.383419036865234,"num":10,"y":506806.65625,"x":137615.0625,"label":"Chemin Monastier 10 &lt;b&gt;1260 Nyon&lt;/b&gt;"}}]}</v>
      </c>
      <c r="M574" s="2" t="str">
        <f t="shared" si="73"/>
        <v>506806.65625</v>
      </c>
      <c r="N574" s="2" t="str">
        <f t="shared" si="74"/>
        <v>137615.0625</v>
      </c>
      <c r="O574" s="2" t="str">
        <f t="shared" si="75"/>
        <v>6.227194786071777</v>
      </c>
      <c r="P574" s="2" t="str">
        <f t="shared" si="76"/>
        <v>46.383419036865234</v>
      </c>
      <c r="Q574" s="8" t="str">
        <f t="shared" si="77"/>
        <v>Karte</v>
      </c>
      <c r="R574" s="2" t="str">
        <f t="shared" si="78"/>
        <v/>
      </c>
    </row>
    <row r="575" spans="1:18" x14ac:dyDescent="0.2">
      <c r="A575" s="3" t="s">
        <v>2044</v>
      </c>
      <c r="B575" s="3" t="s">
        <v>2045</v>
      </c>
      <c r="C575" s="3" t="s">
        <v>337</v>
      </c>
      <c r="D575" s="3" t="s">
        <v>21</v>
      </c>
      <c r="E575" s="3" t="s">
        <v>338</v>
      </c>
      <c r="F575" s="3" t="s">
        <v>339</v>
      </c>
      <c r="G575" s="3" t="s">
        <v>340</v>
      </c>
      <c r="H575" s="3" t="s">
        <v>341</v>
      </c>
      <c r="I575" s="3" t="s">
        <v>309</v>
      </c>
      <c r="J575" s="3" t="s">
        <v>27</v>
      </c>
      <c r="K575" s="1" t="str">
        <f t="shared" si="71"/>
        <v>Widenstrasse 55 Oberwil b. Zug</v>
      </c>
      <c r="L575" s="2" t="str">
        <f t="shared" si="72"/>
        <v>{"results":[{"id":86776,"weight":6,"attrs":{"origin":"address","geom_quadindex":"030023013211231110122","zoomlevel":10,"featureId":"319691_0","lon":8.512340545654297,"detail":"widenstrasse 55 6317 oberwil b. zug 1711 zug ch zg","rank":7,"geom_st_box2d":"BOX(681440.220796464 222010.175916796,681440.220796464 222010.175916796)","lat":47.1440544128418,"num":55,"y":681440.25,"x":222010.171875,"label":"Widenstrasse 55 &lt;b&gt;6317 Oberwil b. Zug&lt;/b&gt;"}},{"id":86777,"weight":6,"attrs":{"origin":"address","geom_quadindex":"030023013211231110132","zoomlevel":10,"featureId":"319686_0","lon":8.512348175048828,"detail":"widenstrasse 55 6317 oberwil b. zug 1711 zug ch zg","rank":7,"geom_st_box2d":"BOX(681440.829795506 222010.091917668,681440.829795506 222010.091917668)","lat":47.1440544128418,"num":55,"y":681440.8125,"x":222010.09375,"label":"Widenstrasse 55 &lt;b&gt;6317 Oberwil b. Zug&lt;/b&gt;"}},{"id":86791,"weight":6,"attrs":{"origin":"address","geom_quadindex":"030023013211211202132","zoomlevel":10,"featureId":"191771335_0","lon":8.512070655822754,"detail":"widenstrasse 55.1 6317 oberwil b. zug 1711 zug ch zg","rank":7,"geom_st_box2d":"BOX(681419.220650755 222050.175738985,681419.220650755 222050.175738985)","lat":47.14441680908203,"num":551,"y":681419.25,"x":222050.171875,"label":"Widenstrasse 55.1 &lt;b&gt;6317 Oberwil b. Zug&lt;/b&gt;"}},{"id":87014,"weight":6,"attrs":{"origin":"address","geom_quadindex":"030023013211101023110","zoomlevel":10,"featureId":"191776235_0","lon":8.512909889221191,"detail":"widenstrasse 55.1 6317 oberwil b. zug 1711 zug ch zg","rank":7,"geom_st_box2d":"BOX(681481.172864588 222176.190287476,681481.172864588 222176.190287476)","lat":47.14554214477539,"num":551,"y":681481.1875,"x":222176.1875,"label":"Widenstrasse 55.1 &lt;b&gt;6317 Oberwil b. Zug&lt;/b&gt;"}},{"id":87015,"weight":6,"attrs":{"origin":"address","geom_quadindex":"030023013213013110231","zoomlevel":10,"featureId":"191780956_0","lon":8.512314796447754,"detail":"widenstrasse 55.2 6317 oberwil b. zug 1711 zug ch zg","rank":7,"geom_st_box2d":"BOX(681439.49223585 221920.707273094,681439.49223585 221920.707273094)","lat":47.14324951171875,"num":552,"y":681439.5,"x":221920.703125,"label":"Widenstrasse 55.2 &lt;b&gt;6317 Oberwil b. Zug&lt;/b&gt;"}},{"id":87016,"weight":6,"attrs":{"origin":"address","geom_quadindex":"030023013211321222311","zoomlevel":10,"featureId":"191770784_0","lon":8.512836456298828,"detail":"widenstrasse 55.2 6317 oberwil b. zug 1711 zug ch zg","rank":7,"geom_st_box2d":"BOX(681478.220841949 221984.176054558,681478.220841949 221984.176054558)","lat":47.14381790161133,"num":552,"y":681478.25,"x":221984.171875,"label":"Widenstrasse 55.2 &lt;b&gt;6317 Oberwil b. Zug&lt;/b&gt;"}},{"id":87017,"weight":6,"attrs":{"origin":"address","geom_quadindex":"030023013211030202323","zoomlevel":10,"featureId":"191771336_0","lon":8.511685371398926,"detail":"widenstrasse 55.2 6317 oberwil b. zug 1711 zug ch zg","rank":7,"geom_st_box2d":"BOX(681389.220453698 222107.175486757,681389.220453698 222107.175486757)","lat":47.144935607910156,"num":552,"y":681389.25,"x":222107.171875,"label":"Widenstrasse 55.2 &lt;b&gt;6317 Oberwil b. Zug&lt;/b&gt;"}},{"id":86778,"weight":1,"attrs":{"origin":"address","geom_quadindex":"030023013211231222223","zoomlevel":10,"featureId":"191241991_0","lon":8.512025833129883,"detail":"widenstrasse 55a 6317 oberwil b. zug 1711 zug ch zg","rank":7,"geom_st_box2d":"BOX(681416.708981604 221982.714005348,681416.708981604 221982.714005348)","lat":47.1438102722168,"num":55,"y":681416.6875,"x":221982.71875,"label":"Widenstrasse 55a &lt;b&gt;6317 Oberwil b. Zug&lt;/b&gt;"}}]}</v>
      </c>
      <c r="M575" s="2" t="str">
        <f t="shared" si="73"/>
        <v>681440.25</v>
      </c>
      <c r="N575" s="2" t="str">
        <f t="shared" si="74"/>
        <v>222010.171875</v>
      </c>
      <c r="O575" s="2" t="str">
        <f t="shared" si="75"/>
        <v>8.512340545654297</v>
      </c>
      <c r="P575" s="2" t="str">
        <f t="shared" si="76"/>
        <v>47.1440544128418</v>
      </c>
      <c r="Q575" s="8" t="str">
        <f t="shared" si="77"/>
        <v>Karte</v>
      </c>
      <c r="R575" s="2" t="str">
        <f t="shared" si="78"/>
        <v>uU mehrere Adressen</v>
      </c>
    </row>
    <row r="576" spans="1:18" x14ac:dyDescent="0.2">
      <c r="A576" s="3" t="s">
        <v>2046</v>
      </c>
      <c r="B576" s="3" t="s">
        <v>2047</v>
      </c>
      <c r="C576" s="3" t="s">
        <v>2048</v>
      </c>
      <c r="D576" s="3" t="s">
        <v>21</v>
      </c>
      <c r="E576" s="3" t="s">
        <v>551</v>
      </c>
      <c r="F576" s="3" t="s">
        <v>552</v>
      </c>
      <c r="G576" s="3" t="s">
        <v>553</v>
      </c>
      <c r="H576" s="3" t="s">
        <v>554</v>
      </c>
      <c r="I576" s="3" t="s">
        <v>85</v>
      </c>
      <c r="J576" s="3" t="s">
        <v>27</v>
      </c>
      <c r="K576" s="1" t="str">
        <f t="shared" si="71"/>
        <v>Alleestrasse 57 Rheinau</v>
      </c>
      <c r="L576" s="2" t="str">
        <f t="shared" si="72"/>
        <v>{"results":[{"id":1930454,"weight":4,"attrs":{"origin":"address","geom_quadindex":"012223310123123210123","zoomlevel":10,"featureId":"12694_0","lon":8.603960990905762,"detail":"alleestrasse 57 8462 rheinau 38 rheinau ch zh","rank":7,"geom_st_box2d":"BOX(687578.09942775 276692.618533713,687578.09942775 276692.618533713)","lat":47.635040283203125,"num":57,"y":687578.125,"x":276692.625,"label":"Alleestrasse 57 &lt;b&gt;8462 Rheinau&lt;/b&gt;"}}]}</v>
      </c>
      <c r="M576" s="2" t="str">
        <f t="shared" si="73"/>
        <v>687578.125</v>
      </c>
      <c r="N576" s="2" t="str">
        <f t="shared" si="74"/>
        <v>276692.625</v>
      </c>
      <c r="O576" s="2" t="str">
        <f t="shared" si="75"/>
        <v>8.603960990905762</v>
      </c>
      <c r="P576" s="2" t="str">
        <f t="shared" si="76"/>
        <v>47.635040283203125</v>
      </c>
      <c r="Q576" s="8" t="str">
        <f t="shared" si="77"/>
        <v>Karte</v>
      </c>
      <c r="R576" s="2" t="str">
        <f t="shared" si="78"/>
        <v/>
      </c>
    </row>
    <row r="577" spans="1:18" x14ac:dyDescent="0.2">
      <c r="A577" s="3" t="s">
        <v>2049</v>
      </c>
      <c r="B577" s="3" t="s">
        <v>473</v>
      </c>
      <c r="C577" s="3" t="s">
        <v>292</v>
      </c>
      <c r="D577" s="3" t="s">
        <v>21</v>
      </c>
      <c r="E577" s="3" t="s">
        <v>474</v>
      </c>
      <c r="F577" s="3" t="s">
        <v>228</v>
      </c>
      <c r="G577" s="3" t="s">
        <v>475</v>
      </c>
      <c r="H577" s="3" t="s">
        <v>476</v>
      </c>
      <c r="I577" s="3" t="s">
        <v>26</v>
      </c>
      <c r="J577" s="3" t="s">
        <v>27</v>
      </c>
      <c r="K577" s="1" t="str">
        <f t="shared" si="71"/>
        <v>Eyweg 2 Riggisberg</v>
      </c>
      <c r="L577" s="2" t="str">
        <f t="shared" si="72"/>
        <v>{"results":[{"id":1731971,"weight":4,"attrs":{"origin":"address","geom_quadindex":"021302203122321112201","zoomlevel":10,"featureId":"1760911_0","lon":7.477701187133789,"detail":"eyweg 2 3132 riggisberg 879 riggisberg ch be","rank":7,"geom_st_box2d":"BOX(602981.566855791 184740.42122834,602981.566855791 184740.42122834)","lat":46.813812255859375,"num":2,"y":602981.5625,"x":184740.421875,"label":"Eyweg 2 &lt;b&gt;3132 Riggisberg&lt;/b&gt;"}}]}</v>
      </c>
      <c r="M577" s="2" t="str">
        <f t="shared" si="73"/>
        <v>602981.5625</v>
      </c>
      <c r="N577" s="2" t="str">
        <f t="shared" si="74"/>
        <v>184740.421875</v>
      </c>
      <c r="O577" s="2" t="str">
        <f t="shared" si="75"/>
        <v>7.477701187133789</v>
      </c>
      <c r="P577" s="2" t="str">
        <f t="shared" si="76"/>
        <v>46.813812255859375</v>
      </c>
      <c r="Q577" s="8" t="str">
        <f t="shared" si="77"/>
        <v>Karte</v>
      </c>
      <c r="R577" s="2" t="str">
        <f t="shared" si="78"/>
        <v/>
      </c>
    </row>
    <row r="578" spans="1:18" x14ac:dyDescent="0.2">
      <c r="A578" s="3" t="s">
        <v>2050</v>
      </c>
      <c r="B578" s="3" t="s">
        <v>2051</v>
      </c>
      <c r="C578" s="3" t="s">
        <v>255</v>
      </c>
      <c r="D578" s="3" t="s">
        <v>21</v>
      </c>
      <c r="E578" s="3" t="s">
        <v>632</v>
      </c>
      <c r="F578" s="3" t="s">
        <v>23</v>
      </c>
      <c r="G578" s="3" t="s">
        <v>633</v>
      </c>
      <c r="H578" s="3" t="s">
        <v>634</v>
      </c>
      <c r="I578" s="3" t="s">
        <v>70</v>
      </c>
      <c r="J578" s="3" t="s">
        <v>27</v>
      </c>
      <c r="K578" s="1" t="str">
        <f t="shared" ref="K578:K641" si="79">CONCATENATE(E578," ",F578," ",H578)</f>
        <v>Bernstrasse 84 Rothrist</v>
      </c>
      <c r="L578" s="2" t="str">
        <f t="shared" si="72"/>
        <v>{"results":[{"id":1572603,"weight":4,"attrs":{"origin":"address","geom_quadindex":"021130010031020221102","zoomlevel":10,"featureId":"619000_0","lon":7.894298553466797,"detail":"bernstrasse 84 4852 rothrist 4282 rothrist ch ag","rank":7,"geom_st_box2d":"BOX(634459.079018166 239450.172765116,634459.079018166 239450.172765116)","lat":47.30503463745117,"num":84,"y":634459.0625,"x":239450.171875,"label":"Bernstrasse 84 &lt;b&gt;4852 Rothrist&lt;/b&gt;"}}]}</v>
      </c>
      <c r="M578" s="2" t="str">
        <f t="shared" si="73"/>
        <v>634459.0625</v>
      </c>
      <c r="N578" s="2" t="str">
        <f t="shared" si="74"/>
        <v>239450.171875</v>
      </c>
      <c r="O578" s="2" t="str">
        <f t="shared" si="75"/>
        <v>7.894298553466797</v>
      </c>
      <c r="P578" s="2" t="str">
        <f t="shared" si="76"/>
        <v>47.30503463745117</v>
      </c>
      <c r="Q578" s="8" t="str">
        <f t="shared" si="77"/>
        <v>Karte</v>
      </c>
      <c r="R578" s="2" t="str">
        <f t="shared" si="78"/>
        <v/>
      </c>
    </row>
    <row r="579" spans="1:18" x14ac:dyDescent="0.2">
      <c r="A579" s="3" t="s">
        <v>2052</v>
      </c>
      <c r="B579" s="3" t="s">
        <v>142</v>
      </c>
      <c r="C579" s="3" t="s">
        <v>292</v>
      </c>
      <c r="D579" s="3" t="s">
        <v>21</v>
      </c>
      <c r="E579" s="3" t="s">
        <v>143</v>
      </c>
      <c r="F579" s="3" t="s">
        <v>144</v>
      </c>
      <c r="G579" s="3" t="s">
        <v>145</v>
      </c>
      <c r="H579" s="3" t="s">
        <v>146</v>
      </c>
      <c r="I579" s="3" t="s">
        <v>147</v>
      </c>
      <c r="J579" s="3" t="s">
        <v>27</v>
      </c>
      <c r="K579" s="1" t="str">
        <f t="shared" si="79"/>
        <v>Geissbergstrasse 81 Schaffhausen</v>
      </c>
      <c r="L579" s="2" t="str">
        <f t="shared" si="72"/>
        <v>{"results":[{"id":1626683,"weight":4,"attrs":{"origin":"address","geom_quadindex":"012221333333111002133","zoomlevel":10,"featureId":"1613106_0","lon":8.637574195861816,"detail":"geissbergstrasse 81 8208 schaffhausen 2939 schaffhausen ch sh","rank":7,"geom_st_box2d":"BOX(689974.135229228 285229.218980836,689974.135229228 285229.218980836)","lat":47.71147918701172,"num":81,"y":689974.125,"x":285229.21875,"label":"Geissbergstrasse 81 &lt;b&gt;8208 Schaffhausen&lt;/b&gt;"}}]}</v>
      </c>
      <c r="M579" s="2" t="str">
        <f t="shared" si="73"/>
        <v>689974.125</v>
      </c>
      <c r="N579" s="2" t="str">
        <f t="shared" si="74"/>
        <v>285229.21875</v>
      </c>
      <c r="O579" s="2" t="str">
        <f t="shared" si="75"/>
        <v>8.637574195861816</v>
      </c>
      <c r="P579" s="2" t="str">
        <f t="shared" si="76"/>
        <v>47.71147918701172</v>
      </c>
      <c r="Q579" s="8" t="str">
        <f t="shared" si="77"/>
        <v>Karte</v>
      </c>
      <c r="R579" s="2" t="str">
        <f t="shared" si="78"/>
        <v/>
      </c>
    </row>
    <row r="580" spans="1:18" x14ac:dyDescent="0.2">
      <c r="A580" s="3" t="s">
        <v>2053</v>
      </c>
      <c r="B580" s="3" t="s">
        <v>2054</v>
      </c>
      <c r="C580" s="3" t="s">
        <v>2055</v>
      </c>
      <c r="D580" s="3" t="s">
        <v>21</v>
      </c>
      <c r="E580" s="3" t="s">
        <v>2056</v>
      </c>
      <c r="F580" s="3" t="s">
        <v>326</v>
      </c>
      <c r="G580" s="3" t="s">
        <v>2057</v>
      </c>
      <c r="H580" s="3" t="s">
        <v>2058</v>
      </c>
      <c r="I580" s="3" t="s">
        <v>161</v>
      </c>
      <c r="J580" s="3" t="s">
        <v>27</v>
      </c>
      <c r="K580" s="1" t="str">
        <f t="shared" si="79"/>
        <v>Tersierstrasse 7 Schiers</v>
      </c>
      <c r="L580" s="2" t="str">
        <f t="shared" si="72"/>
        <v>{"results":[{"id":89990,"weight":4,"attrs":{"origin":"address","geom_quadindex":"030311031221321010101","zoomlevel":10,"featureId":"1215719_0","lon":9.686267852783203,"detail":"tersierstrasse 7 7220 schiers 3962 schiers ch gr","rank":7,"geom_st_box2d":"BOX(771015.605881546 204667.583380498,771015.605881546 204667.583380498)","lat":46.97103500366211,"num":7,"y":771015.625,"x":204667.578125,"label":"Tersierstrasse 7 &lt;b&gt;7220 Schiers&lt;/b&gt;"}},{"id":90275,"weight":4,"attrs":{"origin":"address","geom_quadindex":"030311031221330322323","zoomlevel":10,"featureId":"1215718_0","lon":9.686737060546875,"detail":"tersierstrasse 7.1 7220 schiers 3962 schiers ch gr","rank":7,"geom_st_box2d":"BOX(771052.132006867 204639.08026328,771052.132006867 204639.08026328)","lat":46.97077178955078,"num":71,"y":771052.125,"x":204639.078125,"label":"Tersierstrasse 7.1 &lt;b&gt;7220 Schiers&lt;/b&gt;"}},{"id":90276,"weight":2,"attrs":{"origin":"address","geom_quadindex":"030311030311233113110","zoomlevel":10,"featureId":"3079850_0","lon":9.679754257202148,"detail":"tersierstrasse 71 7220 schiers 3962 schiers ch gr","rank":7,"geom_st_box2d":"BOX(770507.22459501 205103.616946125,770507.22459501 205103.616946125)","lat":46.9750862121582,"num":71,"y":770507.25,"x":205103.609375,"label":"Tersierstrasse 71 &lt;b&gt;7220 Schiers&lt;/b&gt;"}},{"id":90277,"weight":2,"attrs":{"origin":"address","geom_quadindex":"030311030311303310212","zoomlevel":10,"featureId":"1215767_0","lon":9.680468559265137,"detail":"tersierstrasse 72 7220 schiers 3962 schiers ch gr","rank":7,"geom_st_box2d":"BOX(770560.373882271 205148.663519022,770560.373882271 205148.663519022)","lat":46.97547912597656,"num":72,"y":770560.375,"x":205148.65625,"label":"Tersierstrasse 72 &lt;b&gt;7220 Schiers&lt;/b&gt;"}},{"id":90278,"weight":2,"attrs":{"origin":"address","geom_quadindex":"030311030311231220220","zoomlevel":10,"featureId":"1215769_0","lon":9.679380416870117,"detail":"tersierstrasse 73 7220 schiers 3962 schiers ch gr","rank":7,"geom_st_box2d":"BOX(770478.579984894 205111.947865404,770478.579984894 205111.947865404)","lat":46.97517013549805,"num":73,"y":770478.5625,"x":205111.953125,"label":"Tersierstrasse 73 &lt;b&gt;7220 Schiers&lt;/b&gt;"}},{"id":90279,"weight":2,"attrs":{"origin":"address","geom_quadindex":"030311030311212211233","zoomlevel":10,"featureId":"1215772_0","lon":9.679176330566406,"detail":"tersierstrasse 75 7220 schiers 3962 schiers ch gr","rank":7,"geom_st_box2d":"BOX(770462.016211098 205148.086558407,770462.016211098 205148.086558407)","lat":46.97549819946289,"num":75,"y":770462.0,"x":205148.09375,"label":"Tersierstrasse 75 &lt;b&gt;7220 Schiers&lt;/b&gt;"}},{"id":90280,"weight":2,"attrs":{"origin":"address","geom_quadindex":"030311030311032122222","zoomlevel":10,"featureId":"1215773_0","lon":9.67922592163086,"detail":"tersierstrasse 78 7220 schiers 3962 schiers ch gr","rank":7,"geom_st_box2d":"BOX(770463.965989757 205210.112812686,770463.965989757 205210.112812686)","lat":46.97605514526367,"num":78,"y":770463.9375,"x":205210.109375,"label":"Tersierstrasse 78 &lt;b&gt;7220 Schiers&lt;/b&gt;"}},{"id":89991,"weight":1,"attrs":{"origin":"address","geom_quadindex":"030311031221312023131","zoomlevel":10,"featureId":"3079906_0","lon":9.686622619628906,"detail":"tersierstrasse 9 7220 schiers 3962 schiers ch gr","rank":7,"geom_st_box2d":"BOX(771042.130865321 204685.079156113,771042.130865321 204685.079156113)","lat":46.971187591552734,"num":9,"y":771042.125,"x":204685.078125,"label":"Tersierstrasse 9 &lt;b&gt;7220 Schiers&lt;/b&gt;"}},{"id":90252,"weight":1,"attrs":{"origin":"address","geom_quadindex":"030311031221122233210","zoomlevel":10,"featureId":"9080468_0","lon":9.685938835144043,"detail":"tersierstrasse 9 7220 schiers 3962 schiers ch gr","rank":7,"geom_st_box2d":"BOX(770988.789430993 204728.026842577,770988.789430993 204728.026842577)","lat":46.971588134765625,"num":9,"y":770988.8125,"x":204728.03125,"label":"Tersierstrasse 9 &lt;b&gt;7220 Schiers&lt;/b&gt;"}},{"id":90253,"weight":1,"attrs":{"origin":"address","geom_quadindex":"030311031221013230201","zoomlevel":10,"featureId":"1215707_0","lon":9.685524940490723,"detail":"tersierstrasse 12 7220 schiers 3962 schiers ch gr","rank":7,"geom_st_box2d":"BOX(770955.501290389 204790.63022017,770955.501290389 204790.63022017)","lat":46.9721565246582,"num":12,"y":770955.5,"x":204790.625,"label":"Tersierstrasse 12 &lt;b&gt;7220 Schiers&lt;/b&gt;"}},{"id":90254,"weight":1,"attrs":{"origin":"address","geom_quadindex":"030311031220103030233","zoomlevel":10,"featureId":"1215755_0","lon":9.683233261108398,"detail":"tersierstrasse 21 7220 schiers 3962 schiers ch gr","rank":7,"geom_st_box2d":"BOX(770780.635558989 204803.858829926,770780.635558989 204803.858829926)","lat":46.972320556640625,"num":21,"y":770780.625,"x":204803.859375,"label":"Tersierstrasse 21 &lt;b&gt;7220 Schiers&lt;/b&gt;"}},{"id":90255,"weight":1,"attrs":{"origin":"address","geom_quadindex":"030311031202323211231","zoomlevel":10,"featureId":"1215756_0","lon":9.683300018310547,"detail":"tersierstrasse 23 7220 schiers 3962 schiers ch gr","rank":7,"geom_st_box2d":"BOX(770784.288886044 204855.336706712,770784.288886044 204855.336706712)","lat":46.972782135009766,"num":23,"y":770784.3125,"x":204855.34375,"label":"Tersierstrasse 23 &lt;b&gt;7220 Schiers&lt;/b&gt;"}},{"id":90256,"weight":1,"attrs":{"origin":"address","geom_quadindex":"030311031220101220022","zoomlevel":10,"featureId":"191131374_0","lon":9.683122634887695,"detail":"tersierstrasse 25 7220 schiers 3962 schiers ch gr","rank":7,"geom_st_box2d":"BOX(770771.799411354 204820.095413732,770771.799411354 204820.095413732)","lat":46.972469329833984,"num":25,"y":770771.8125,"x":204820.09375,"label":"Tersierstrasse 25 &lt;b&gt;7220 Schiers&lt;/b&gt;"}},{"id":90257,"weight":1,"attrs":{"origin":"address","geom_quadindex":"030311031220102013221","zoomlevel":10,"featureId":"191239231_0","lon":9.68288516998291,"detail":"tersierstrasse 27 7220 schiers 3962 schiers ch gr","rank":7,"geom_st_box2d":"BOX(770754.035810488 204807.579581504,770754.035810488 204807.579581504)","lat":46.97236251831055,"num":27,"y":770754.0625,"x":204807.578125,"label":"Tersierstrasse 27 &lt;b&gt;7220 Schiers&lt;/b&gt;"}},{"id":90258,"weight":1,"attrs":{"origin":"address","geom_quadindex":"030311031220102003113","zoomlevel":10,"featureId":"191142490_0","lon":9.682821273803711,"detail":"tersierstrasse 27 7220 schiers 3962 schiers ch gr","rank":7,"geom_st_box2d":"BOX(770749.1114124 204810.074495456,770749.1114124 204810.074495456)","lat":46.97238540649414,"num":27,"y":770749.125,"x":204810.078125,"label":"Tersierstrasse 27 &lt;b&gt;7220 Schiers&lt;/b&gt;"}},{"id":90259,"weight":1,"attrs":{"origin":"address","geom_quadindex":"030311031202303210023","zoomlevel":10,"featureId":"1215757_0","lon":9.683262825012207,"detail":"tersierstrasse 30 7220 schiers 3962 schiers ch gr","rank":7,"geom_st_box2d":"BOX(770779.721382829 204915.200346048,770779.721382829 204915.200346048)","lat":46.973323822021484,"num":30,"y":770779.75,"x":204915.203125,"label":"Tersierstrasse 30 &lt;b&gt;7220 Schiers&lt;/b&gt;"}},{"id":90260,"weight":1,"attrs":{"origin":"address","geom_quadindex":"030311031202300200120","zoomlevel":10,"featureId":"1215760_0","lon":9.68281078338623,"detail":"tersierstrasse 32 7220 schiers 3962 schiers ch gr","rank":7,"geom_st_box2d":"BOX(770744.473728759 204945.134467776,770744.473728759 204945.134467776)","lat":46.973602294921875,"num":32,"y":770744.5,"x":204945.140625,"label":"Tersierstrasse 32 &lt;b&gt;7220 Schiers&lt;/b&gt;"}},{"id":90261,"weight":1,"attrs":{"origin":"address","geom_quadindex":"030311031202300113013","zoomlevel":10,"featureId":"1215759_0","lon":9.683143615722656,"detail":"tersierstrasse 34 7220 schiers 3962 schiers ch gr","rank":7,"geom_st_box2d":"BOX(770769.438134317 204956.474369487,770769.438134317 204956.474369487)","lat":46.973697662353516,"num":34,"y":770769.4375,"x":204956.46875,"label":"Tersierstrasse 34 &lt;b&gt;7220 Schiers&lt;/b&gt;"}},{"id":90262,"weight":1,"attrs":{"origin":"address","geom_quadindex":"030311031202301302021","zoomlevel":10,"featureId":"1215758_0","lon":9.683368682861328,"detail":"tersierstrasse 36 7220 schiers 3962 schiers ch gr","rank":7,"geom_st_box2d":"BOX(770787.009943156 204941.523803866,770787.009943156 204941.523803866)","lat":46.97355651855469,"num":36,"y":770787.0,"x":204941.53125,"label":"Tersierstrasse 36 &lt;b&gt;7220 Schiers&lt;/b&gt;"}},{"id":90263,"weight":1,"attrs":{"origin":"address","geom_quadindex":"030311031202033302220","zoomlevel":10,"featureId":"3079847_0","lon":9.682600975036621,"detail":"tersierstrasse 40 7220 schiers 3962 schiers ch gr","rank":7,"geom_st_box2d":"BOX(770727.773288033 204968.928201127,770727.773288033 204968.928201127)","lat":46.973819732666016,"num":40,"y":770727.75,"x":204968.921875,"label":"Tersierstrasse 40 &lt;b&gt;7220 Schiers&lt;/b&gt;"}},{"id":90264,"weight":1,"attrs":{"origin":"address","geom_quadindex":"030311031202032111323","zoomlevel":10,"featureId":"3079848_0","lon":9.682394981384277,"detail":"tersierstrasse 42 7220 schiers 3962 schiers ch gr","rank":7,"geom_st_box2d":"BOX(770711.571736 204986.975196547,770711.571736 204986.975196547)","lat":46.9739875793457,"num":42,"y":770711.5625,"x":204986.96875,"label":"Tersierstrasse 42 &lt;b&gt;7220 Schiers&lt;/b&gt;"}},{"id":90265,"weight":1,"attrs":{"origin":"address","geom_quadindex":"030311031202030033223","zoomlevel":10,"featureId":"3079849_0","lon":9.68218994140625,"detail":"tersierstrasse 44 7220 schiers 3962 schiers ch gr","rank":7,"geom_st_box2d":"BOX(770695.452220714 205004.932201132,770695.452220714 205004.932201132)","lat":46.974151611328125,"num":44,"y":770695.4375,"x":205004.9375,"label":"Tersierstrasse 44 &lt;b&gt;7220 Schiers&lt;/b&gt;"}},{"id":90266,"weight":1,"attrs":{"origin":"address","geom_quadindex":"030311031202003331000","zoomlevel":10,"featureId":"3079842_0","lon":9.681994438171387,"detail":"tersierstrasse 46 7220 schiers 3962 schiers ch gr","rank":7,"geom_st_box2d":"BOX(770679.978505675 205026.57037734,770679.978505675 205026.57037734)","lat":46.97434997558594,"num":46,"y":770680.0,"x":205026.578125,"label":"Tersierstrasse 46 &lt;b&gt;7220 Schiers&lt;/b&gt;"}},{"id":90267,"weight":1,"attrs":{"origin":"address","geom_quadindex":"030311031202012133112","zoomlevel":10,"featureId":"3079844_0","lon":9.68242359161377,"detail":"tersierstrasse 48 7220 schiers 3962 schiers ch gr","rank":7,"geom_st_box2d":"BOX(770712.3131454 205037.331411728,770712.3131454 205037.331411728)","lat":46.97443771362305,"num":48,"y":770712.3125,"x":205037.328125,"label":"Tersierstrasse 48 &lt;b&gt;7220 Schiers&lt;/b&gt;"}},{"id":90268,"weight":1,"attrs":{"origin":"address","geom_quadindex":"030311030313311333320","zoomlevel":10,"featureId":"191684671_0","lon":9.681214332580566,"detail":"tersierstrasse 49 7220 schiers 3962 schiers ch gr","rank":7,"geom_st_box2d":"BOX(770623.285855341 204932.350185006,770623.285855341 204932.350185006)","lat":46.97351837158203,"num":49,"y":770623.3125,"x":204932.34375,"label":"Tersierstrasse 49 &lt;b&gt;7220 Schiers&lt;/b&gt;"}},{"id":90269,"weight":1,"attrs":{"origin":"address","geom_quadindex":"030311031202010211323","zoomlevel":10,"featureId":"3079845_0","lon":9.682229042053223,"detail":"tersierstrasse 50 7220 schiers 3962 schiers ch gr","rank":7,"geom_st_box2d":"BOX(770696.905151233 205060.16045216,770696.905151233 205060.16045216)","lat":46.974647521972656,"num":50,"y":770696.875,"x":205060.15625,"label":"Tersierstrasse 50 &lt;b&gt;7220 Schiers&lt;/b&gt;"}},{"id":90270,"weight":1,"attrs":{"origin":"address","geom_quadindex":"030311031202031231133","zoomlevel":10,"featureId":"3079922_0","lon":9.682604789733887,"detail":"tersierstrasse 52 7220 schiers 3962 schiers ch gr","rank":7,"geom_st_box2d":"BOX(770727.316560299 204995.819306221,770727.316560299 204995.819306221)","lat":46.97406005859375,"num":52,"y":770727.3125,"x":204995.8125,"label":"Tersierstrasse 52 &lt;b&gt;7220 Schiers&lt;/b&gt;"}},{"id":90271,"weight":1,"attrs":{"origin":"address","geom_quadindex":"030311031202033131030","zoomlevel":10,"featureId":"3079846_0","lon":9.682764053344727,"detail":"tersierstrasse 54 7220 schiers 3962 schiers ch gr","rank":7,"geom_st_box2d":"BOX(770739.856218413 204981.847310976,770739.856218413 204981.847310976)","lat":46.973934173583984,"num":54,"y":770739.875,"x":204981.84375,"label":"Tersierstrasse 54 &lt;b&gt;7220 Schiers&lt;/b&gt;"}},{"id":90272,"weight":1,"attrs":{"origin":"address","geom_quadindex":"030311030313131100032","zoomlevel":10,"featureId":"1215766_0","lon":9.68109130859375,"detail":"tersierstrasse 61 7220 schiers 3962 schiers ch gr","rank":7,"geom_st_box2d":"BOX(770611.461791605 205018.130402072,770611.461791605 205018.130402072)","lat":46.97429275512695,"num":61,"y":770611.4375,"x":205018.125,"label":"Tersierstrasse 61 &lt;b&gt;7220 Schiers&lt;/b&gt;"}},{"id":90273,"weight":1,"attrs":{"origin":"address","geom_quadindex":"030311030313112111211","zoomlevel":10,"featureId":"3079841_0","lon":9.68087100982666,"detail":"tersierstrasse 63 7220 schiers 3962 schiers ch gr","rank":7,"geom_st_box2d":"BOX(770593.864658696 205046.703052122,770593.864658696 205046.703052122)","lat":46.974552154541016,"num":63,"y":770593.875,"x":205046.703125,"label":"Tersierstrasse 63 &lt;b&gt;7220 Schiers&lt;/b&gt;"}},{"id":90274,"weight":1,"attrs":{"origin":"address","geom_quadindex":"030311030313110332022","zoomlevel":10,"featureId":"3079840_0","lon":9.680803298950195,"detail":"tersierstrasse 65 7220 schiers 3962 schiers ch gr","rank":7,"geom_st_box2d":"BOX(770588.60013863 205050.741228528,770588.60013863 205050.741228528)","lat":46.97459030151367,"num":65,"y":770588.625,"x":205050.734375,"label":"Tersierstrasse 65 &lt;b&gt;7220 Schiers&lt;/b&gt;"}},{"id":90281,"weight":1,"attrs":{"origin":"address","geom_quadindex":"030311030311032121120","zoomlevel":10,"featureId":"3079893_0","lon":9.679299354553223,"detail":"tersierstrasse 80 7220 schiers 3962 schiers ch gr","rank":7,"geom_st_box2d":"BOX(770469.387335185 205216.046672479,770469.387335185 205216.046672479)","lat":46.97610855102539,"num":80,"y":770469.375,"x":205216.046875,"label":"Tersierstrasse 80 &lt;b&gt;7220 Schiers&lt;/b&gt;"}},{"id":90282,"weight":1,"attrs":{"origin":"address","geom_quadindex":"030311030311203023131","zoomlevel":10,"featureId":"1215775_0","lon":9.678718566894531,"detail":"tersierstrasse 81 7220 schiers 3962 schiers ch gr","rank":7,"geom_st_box2d":"BOX(770426.982500982 205153.962674164,770426.982500982 205153.962674164)","lat":46.97555923461914,"num":81,"y":770427.0,"x":205153.96875,"label":"Tersierstrasse 81 &lt;b&gt;7220 Schiers&lt;/b&gt;"}},{"id":90283,"weight":1,"attrs":{"origin":"address","geom_quadindex":"030311030311023321103","zoomlevel":10,"featureId":"1215774_0","lon":9.67891788482666,"detail":"tersierstrasse 82 7220 schiers 3962 schiers ch gr","rank":7,"geom_st_box2d":"BOX(770440.763875092 205202.081498532,770440.763875092 205202.081498532)","lat":46.975990295410156,"num":82,"y":770440.75,"x":205202.078125,"label":"Tersierstrasse 82 &lt;b&gt;7220 Schiers&lt;/b&gt;"}},{"id":90284,"weight":1,"attrs":{"origin":"address","geom_quadindex":"030311030311202022201","zoomlevel":10,"featureId":"1215776_0","lon":9.678247451782227,"detail":"tersierstrasse 83 7220 schiers 3962 schiers ch gr","rank":7,"geom_st_box2d":"BOX(770391.127279681 205153.007780628,770391.127279681 205153.007780628)","lat":46.975563049316406,"num":83,"y":770391.125,"x":205153.0,"label":"Tersierstrasse 83 &lt;b&gt;7220 Schiers&lt;/b&gt;"}},{"id":90285,"weight":1,"attrs":{"origin":"address","geom_quadindex":"030311030311200023322","zoomlevel":10,"featureId":"1215777_0","lon":9.678329467773438,"detail":"tersierstrasse 84 7220 schiers 3962 schiers ch gr","rank":7,"geom_st_box2d":"BOX(770396.605230525 205180.658763609,770396.605230525 205180.658763609)","lat":46.975807189941406,"num":84,"y":770396.625,"x":205180.65625,"label":"Tersierstrasse 84 &lt;b&gt;7220 Schiers&lt;/b&gt;"}},{"id":90286,"weight":1,"attrs":{"origin":"address","geom_quadindex":"030311030310110200321","zoomlevel":10,"featureId":"1215785_0","lon":9.677558898925781,"detail":"tersierstrasse 86 7220 schiers 3962 schiers ch gr","rank":7,"geom_st_box2d":"BOX(770334.693992163 205295.061372006,770334.693992163 205295.061372006)","lat":46.97685241699219,"num":86,"y":770334.6875,"x":205295.0625,"label":"Tersierstrasse 86 &lt;b&gt;7220 Schiers&lt;/b&gt;"}},{"id":90287,"weight":1,"attrs":{"origin":"address","geom_quadindex":"030311030132303331230","zoomlevel":10,"featureId":"3079843_0","lon":9.677520751953125,"detail":"tersierstrasse 87 7220 schiers 3962 schiers ch gr","rank":7,"geom_st_box2d":"BOX(770329.48295883 205375.389013498,770329.48295883 205375.389013498)","lat":46.977577209472656,"num":87,"y":770329.5,"x":205375.390625,"label":"Tersierstrasse 87 &lt;b&gt;7220 Schiers&lt;/b&gt;"}},{"id":90288,"weight":1,"attrs":{"origin":"address","geom_quadindex":"030311030132313223100","zoomlevel":10,"featureId":"1215784_0","lon":9.678013801574707,"detail":"tersierstrasse 88 7220 schiers 3962 schiers ch gr","rank":7,"geom_st_box2d":"BOX(770367.069332283 205374.697787588,770367.069332283 205374.697787588)","lat":46.977561950683594,"num":88,"y":770367.0625,"x":205374.703125,"label":"Tersierstrasse 88 &lt;b&gt;7220 Schiers&lt;/b&gt;"}},{"id":90289,"weight":1,"attrs":{"origin":"address","geom_quadindex":"030311031202121030111","zoomlevel":10,"featureId":"3079839_0","lon":9.683330535888672,"detail":"tersierstrasse 36.1 7220 schiers 3962 schiers ch gr","rank":7,"geom_st_box2d":"BOX(770782.112579141 205012.071609926,770782.112579141 205012.071609926)","lat":46.97419357299805,"num":361,"y":770782.125,"x":205012.078125,"label":"Tersierstrasse 36.1 &lt;b&gt;7220 Schiers&lt;/b&gt;"}},{"id":90549,"weight":1,"attrs":{"origin":"address","geom_quadindex":"030311030311232103103","zoomlevel":10,"featureId":"190207740_0","lon":9.679265022277832,"detail":"tersierstrasse 73.1 7220 schiers 3962 schiers ch gr","rank":7,"geom_st_box2d":"BOX(770469.996506438 205103.001083649,770469.996506438 205103.001083649)","lat":46.97509002685547,"num":731,"y":770470.0,"x":205103.0,"label":"Tersierstrasse 73.1 &lt;b&gt;7220 Schiers&lt;/b&gt;"}}]}</v>
      </c>
      <c r="M580" s="2" t="str">
        <f t="shared" si="73"/>
        <v>771015.625</v>
      </c>
      <c r="N580" s="2" t="str">
        <f t="shared" si="74"/>
        <v>204667.578125</v>
      </c>
      <c r="O580" s="2" t="str">
        <f t="shared" si="75"/>
        <v>9.686267852783203</v>
      </c>
      <c r="P580" s="2" t="str">
        <f t="shared" si="76"/>
        <v>46.97103500366211</v>
      </c>
      <c r="Q580" s="8" t="str">
        <f t="shared" si="77"/>
        <v>Karte</v>
      </c>
      <c r="R580" s="2" t="str">
        <f t="shared" si="78"/>
        <v>uU mehrere Adressen</v>
      </c>
    </row>
    <row r="581" spans="1:18" x14ac:dyDescent="0.2">
      <c r="A581" s="3" t="s">
        <v>2059</v>
      </c>
      <c r="B581" s="3" t="s">
        <v>457</v>
      </c>
      <c r="C581" s="3" t="s">
        <v>292</v>
      </c>
      <c r="D581" s="3" t="s">
        <v>21</v>
      </c>
      <c r="E581" s="3" t="s">
        <v>458</v>
      </c>
      <c r="F581" s="3" t="s">
        <v>459</v>
      </c>
      <c r="G581" s="3" t="s">
        <v>2060</v>
      </c>
      <c r="H581" s="3" t="s">
        <v>122</v>
      </c>
      <c r="I581" s="3" t="s">
        <v>123</v>
      </c>
      <c r="J581" s="3" t="s">
        <v>27</v>
      </c>
      <c r="K581" s="1" t="str">
        <f t="shared" si="79"/>
        <v>Claudiusstrasse 6 St. Gallen</v>
      </c>
      <c r="L581" s="2" t="str">
        <f t="shared" ref="L581:L644" si="80">IF($K581="","",_xlfn.WEBSERVICE(CONCATENATE("https://api3.geo.admin.ch/rest/services/api/SearchServer?searchText=",$K581,"&amp;origins=address&amp;type=locations")))</f>
        <v>{"results":[{"id":4592,"weight":6,"attrs":{"origin":"address","geom_quadindex":"030101332323213210132","zoomlevel":10,"featureId":"2363113_0","lon":9.39411449432373,"detail":"claudiusstrasse 6 9000 st. gallen 3203 st. gallen ch sg","rank":7,"geom_st_box2d":"BOX(747520.172514725 255071.829798231,747520.172514725 255071.829798231)","lat":47.429901123046875,"num":6,"y":747520.1875,"x":255071.828125,"label":"Claudiusstrasse 6 &lt;b&gt;9000 St. Gallen&lt;/b&gt;"}}]}</v>
      </c>
      <c r="M581" s="2" t="str">
        <f t="shared" ref="M581:M644" si="81">IF($L581="","",IF(ISNUMBER(SEARCH("[]",$L581)),"Adresse nicht eindeutig",MID($L581,SEARCH("""y"":",$L581)+4,SEARCH(",""x""",$L581)-SEARCH("""y"":",$L581)-4)))</f>
        <v>747520.1875</v>
      </c>
      <c r="N581" s="2" t="str">
        <f t="shared" ref="N581:N644" si="82">IF($L581="","",IF(ISNUMBER(SEARCH("[]",$L581))," ",MID($L581,SEARCH("""x"":",$L581)+4,SEARCH(",""label""",$L581)-SEARCH("""x"":",$L581)-4)))</f>
        <v>255071.828125</v>
      </c>
      <c r="O581" s="2" t="str">
        <f t="shared" ref="O581:O644" si="83">IF($L581="","",IF(ISNUMBER(SEARCH("[]",$L581))," ",MID($L581,SEARCH("""lon"":",$L581)+6,SEARCH(",""detail""",$L581)-SEARCH("""lon"":",$L581)-6)))</f>
        <v>9.39411449432373</v>
      </c>
      <c r="P581" s="2" t="str">
        <f t="shared" ref="P581:P644" si="84">IF($L581="","",IF(ISNUMBER(SEARCH("[]",$L581))," ",MID($L581,SEARCH("""lat"":",$L581)+6,SEARCH(",""num""",$L581)-SEARCH("""lat"":",$L581)-6)))</f>
        <v>47.429901123046875</v>
      </c>
      <c r="Q581" s="8" t="str">
        <f t="shared" ref="Q581:Q644" si="85">IF($L581="","",IF(ISNUMBER(SEARCH("[]",$L581))," ",HYPERLINK(CONCATENATE("https://map.geo.admin.ch/?layers=ch.bfs.gebaeude_wohnungs_register&amp;X=",N581,"&amp;Y=",M581,"&amp;zoom=10&amp;crosshair=circle"),"Karte")))</f>
        <v>Karte</v>
      </c>
      <c r="R581" s="2" t="str">
        <f t="shared" ref="R581:R644" si="86">IF((LEN($L581)-LEN(SUBSTITUTE($L581,"""id"":","")))/LEN("""id"":")&gt;1,"uU mehrere Adressen","")</f>
        <v/>
      </c>
    </row>
    <row r="582" spans="1:18" x14ac:dyDescent="0.2">
      <c r="A582" s="3" t="s">
        <v>2061</v>
      </c>
      <c r="B582" s="3" t="s">
        <v>1405</v>
      </c>
      <c r="C582" s="3" t="s">
        <v>292</v>
      </c>
      <c r="D582" s="3" t="s">
        <v>21</v>
      </c>
      <c r="E582" s="3" t="s">
        <v>1316</v>
      </c>
      <c r="F582" s="3" t="s">
        <v>120</v>
      </c>
      <c r="G582" s="3" t="s">
        <v>1406</v>
      </c>
      <c r="H582" s="3" t="s">
        <v>122</v>
      </c>
      <c r="I582" s="3" t="s">
        <v>123</v>
      </c>
      <c r="J582" s="3" t="s">
        <v>27</v>
      </c>
      <c r="K582" s="1" t="str">
        <f t="shared" si="79"/>
        <v>Brauerstrasse 95 St. Gallen</v>
      </c>
      <c r="L582" s="2" t="str">
        <f t="shared" si="80"/>
        <v>{"results":[{"id":3765,"weight":6,"attrs":{"origin":"address","geom_quadindex":"030101333010113233233","zoomlevel":10,"featureId":"2363069_0","lon":9.411808013916016,"detail":"brauerstrasse 95 9016 st. gallen 3203 st. gallen ch sg","rank":7,"geom_st_box2d":"BOX(748811.577975121 256816.42356027,748811.577975121 256816.42356027)","lat":47.44529724121094,"num":95,"y":748811.5625,"x":256816.421875,"label":"Brauerstrasse 95 &lt;b&gt;9016 St. Gallen&lt;/b&gt;"}},{"id":3841,"weight":6,"attrs":{"origin":"address","geom_quadindex":"030101333010130133012","zoomlevel":10,"featureId":"500001524_0","lon":9.411603927612305,"detail":"brauerstrasse 95.01 9016 st. gallen 3203 st. gallen ch sg","rank":7,"geom_st_box2d":"BOX(748796.457403763 256804.636945128,748796.457403763 256804.636945128)","lat":47.445194244384766,"num":9501,"y":748796.4375,"x":256804.640625,"label":"Brauerstrasse 95.01 &lt;b&gt;9016 St. Gallen&lt;/b&gt;"}},{"id":3842,"weight":6,"attrs":{"origin":"address","geom_quadindex":"030101333010113320131","zoomlevel":10,"featureId":"190760109_0","lon":9.411882400512695,"detail":"brauerstrasse 95.04 9016 st. gallen 3203 st. gallen ch sg","rank":7,"geom_st_box2d":"BOX(748816.999785428 256822.40041921,748816.999785428 256822.40041921)","lat":47.445350646972656,"num":9504,"y":748817.0,"x":256822.40625,"label":"Brauerstrasse 95.04 &lt;b&gt;9016 St. Gallen&lt;/b&gt;"}},{"id":3766,"weight":1,"attrs":{"origin":"address","geom_quadindex":"030101333010131213332","zoomlevel":10,"featureId":"191046210_0","lon":9.411820411682129,"detail":"brauerstrasse 95a 9016 st. gallen 3203 st. gallen ch sg","rank":7,"geom_st_box2d":"BOX(748813.040405597 256794.476561154,748813.040405597 256794.476561154)","lat":47.445098876953125,"num":95,"y":748813.0625,"x":256794.46875,"label":"Brauerstrasse 95a &lt;b&gt;9016 St. Gallen&lt;/b&gt;"}}]}</v>
      </c>
      <c r="M582" s="2" t="str">
        <f t="shared" si="81"/>
        <v>748811.5625</v>
      </c>
      <c r="N582" s="2" t="str">
        <f t="shared" si="82"/>
        <v>256816.421875</v>
      </c>
      <c r="O582" s="2" t="str">
        <f t="shared" si="83"/>
        <v>9.411808013916016</v>
      </c>
      <c r="P582" s="2" t="str">
        <f t="shared" si="84"/>
        <v>47.44529724121094</v>
      </c>
      <c r="Q582" s="8" t="str">
        <f t="shared" si="85"/>
        <v>Karte</v>
      </c>
      <c r="R582" s="2" t="str">
        <f t="shared" si="86"/>
        <v>uU mehrere Adressen</v>
      </c>
    </row>
    <row r="583" spans="1:18" x14ac:dyDescent="0.2">
      <c r="A583" s="3" t="s">
        <v>2062</v>
      </c>
      <c r="B583" s="3" t="s">
        <v>581</v>
      </c>
      <c r="C583" s="3" t="s">
        <v>2063</v>
      </c>
      <c r="D583" s="3" t="s">
        <v>21</v>
      </c>
      <c r="E583" s="3" t="s">
        <v>583</v>
      </c>
      <c r="F583" s="3" t="s">
        <v>40</v>
      </c>
      <c r="G583" s="3" t="s">
        <v>584</v>
      </c>
      <c r="H583" s="3" t="s">
        <v>585</v>
      </c>
      <c r="I583" s="3" t="s">
        <v>123</v>
      </c>
      <c r="J583" s="3" t="s">
        <v>27</v>
      </c>
      <c r="K583" s="1" t="str">
        <f t="shared" si="79"/>
        <v>Steig  Wattwil</v>
      </c>
      <c r="L583" s="2" t="str">
        <f t="shared" si="80"/>
        <v>{"results":[{"id":862086,"weight":3,"attrs":{"origin":"address","geom_quadindex":"030120010010322021331","zoomlevel":10,"featureId":"191634053_0","lon":9.082738876342773,"detail":"steig  9630 wattwil 3379 wattwil ch sg","rank":7,"geom_st_box2d":"BOX(724342.884687955 239784.600466075,724342.884687955 239784.600466075)","lat":47.29722213745117,"num":0,"y":724342.875,"x":239784.59375,"label":"Steig  &lt;b&gt;9630 Wattwil&lt;/b&gt;"}},{"id":862087,"weight":3,"attrs":{"origin":"address","geom_quadindex":"030120010010311223123","zoomlevel":10,"featureId":"191597299_0","lon":9.083911895751953,"detail":"steig  9630 wattwil 3379 wattwil ch sg","rank":7,"geom_st_box2d":"BOX(724430.154629757 239855.720168795,724430.154629757 239855.720168795)","lat":47.297847747802734,"num":0,"y":724430.125,"x":239855.71875,"label":"Steig  &lt;b&gt;9630 Wattwil&lt;/b&gt;"}},{"id":862088,"weight":3,"attrs":{"origin":"address","geom_quadindex":"030120010010333203201","zoomlevel":10,"featureId":"1735285_0","lon":9.083864212036133,"detail":"steig 35 9630 wattwil 3379 wattwil ch sg","rank":7,"geom_st_box2d":"BOX(724428.219147792 239774.317346164,724428.219147792 239774.317346164)","lat":47.297115325927734,"num":35,"y":724428.25,"x":239774.3125,"label":"Steig 35 &lt;b&gt;9630 Wattwil&lt;/b&gt;"}},{"id":862089,"weight":3,"attrs":{"origin":"address","geom_quadindex":"030120010010333210030","zoomlevel":10,"featureId":"190543830_0","lon":9.083918571472168,"detail":"steig 35 9630 wattwil 3379 wattwil ch sg","rank":7,"geom_st_box2d":"BOX(724432.23415489 239779.221374209,724432.23415489 239779.221374209)","lat":47.297157287597656,"num":35,"y":724432.25,"x":239779.21875,"label":"Steig 35 &lt;b&gt;9630 Wattwil&lt;/b&gt;"}},{"id":862090,"weight":3,"attrs":{"origin":"address","geom_quadindex":"030120010010332003202","zoomlevel":10,"featureId":"1735286_0","lon":9.08347225189209,"detail":"steig 39 9630 wattwil 3379 wattwil ch sg","rank":7,"geom_st_box2d":"BOX(724398.255402284 239788.681010234,724398.255402284 239788.681010234)","lat":47.29724884033203,"num":39,"y":724398.25,"x":239788.6875,"label":"Steig 39 &lt;b&gt;9630 Wattwil&lt;/b&gt;"}},{"id":862091,"weight":3,"attrs":{"origin":"address","geom_quadindex":"030120010010303223223","zoomlevel":10,"featureId":"1735289_0","lon":9.083101272583008,"detail":"steig 40 9630 wattwil 3379 wattwil ch sg","rank":7,"geom_st_box2d":"BOX(724369.431775233 239824.494617754,724369.431775233 239824.494617754)","lat":47.297576904296875,"num":40,"y":724369.4375,"x":239824.5,"label":"Steig 40 &lt;b&gt;9630 Wattwil&lt;/b&gt;"}},{"id":862092,"weight":3,"attrs":{"origin":"address","geom_quadindex":"030120010012101011022","zoomlevel":10,"featureId":"1735287_0","lon":9.08317756652832,"detail":"steig 41 9630 wattwil 3379 wattwil ch sg","rank":7,"geom_st_box2d":"BOX(724376.519377237 239763.947861719,724376.519377237 239763.947861719)","lat":47.29703140258789,"num":41,"y":724376.5,"x":239763.953125,"label":"Steig 41 &lt;b&gt;9630 Wattwil&lt;/b&gt;"}},{"id":862093,"weight":3,"attrs":{"origin":"address","geom_quadindex":"030120010010302100120","zoomlevel":10,"featureId":"1735292_0","lon":9.082886695861816,"detail":"steig 42 9630 wattwil 3379 wattwil ch sg","rank":7,"geom_st_box2d":"BOX(724352.642032051 239852.461360933,724352.642032051 239852.461360933)","lat":47.29783248901367,"num":42,"y":724352.625,"x":239852.46875,"label":"Steig 42 &lt;b&gt;9630 Wattwil&lt;/b&gt;"}},{"id":862094,"weight":3,"attrs":{"origin":"address","geom_quadindex":"030120010010323003130","zoomlevel":10,"featureId":"1735288_0","lon":9.083125114440918,"detail":"steig 43 9630 wattwil 3379 wattwil ch sg","rank":7,"geom_st_box2d":"BOX(724371.953558642 239790.249741418,724371.953558642 239790.249741418)","lat":47.29726791381836,"num":43,"y":724371.9375,"x":239790.25,"label":"Steig 43 &lt;b&gt;9630 Wattwil&lt;/b&gt;"}},{"id":862095,"weight":3,"attrs":{"origin":"address","geom_quadindex":"030120010010302300232","zoomlevel":10,"featureId":"2222802_0","lon":9.082868576049805,"detail":"steig 44 9630 wattwil 3379 wattwil ch sg","rank":7,"geom_st_box2d":"BOX(724351.612937096 239835.346401285,724351.612937096 239835.346401285)","lat":47.29767990112305,"num":44,"y":724351.625,"x":239835.34375,"label":"Steig 44 &lt;b&gt;9630 Wattwil&lt;/b&gt;"}},{"id":862096,"weight":3,"attrs":{"origin":"address","geom_quadindex":"030120010010322221220","zoomlevel":10,"featureId":"1735291_0","lon":9.082695960998535,"detail":"steig 45 9630 wattwil 3379 wattwil ch sg","rank":7,"geom_st_box2d":"BOX(724339.965619103 239770.019481977,724339.965619103 239770.019481977)","lat":47.29709243774414,"num":45,"y":724339.9375,"x":239770.015625,"label":"Steig 45 &lt;b&gt;9630 Wattwil&lt;/b&gt;"}},{"id":862097,"weight":3,"attrs":{"origin":"address","geom_quadindex":"030120010010213133220","zoomlevel":10,"featureId":"1735290_0","lon":9.08261489868164,"detail":"steig 46 9630 wattwil 3379 wattwil ch sg","rank":7,"geom_st_box2d":"BOX(724332.333067652 239839.619187184,724332.333067652 239839.619187184)","lat":47.29772186279297,"num":46,"y":724332.3125,"x":239839.625,"label":"Steig 46 &lt;b&gt;9630 Wattwil&lt;/b&gt;"}},{"id":862098,"weight":3,"attrs":{"origin":"address","geom_quadindex":"030102232232333322233","zoomlevel":10,"featureId":"1735267_0","lon":9.084083557128906,"detail":"steig 3004 9630 wattwil 3379 wattwil ch sg","rank":7,"geom_st_box2d":"BOX(724440.043144298 240000.427159902,724440.043144298 240000.427159902)","lat":47.29914474487305,"num":3004,"y":724440.0625,"x":240000.421875,"label":"Steig 3004 &lt;b&gt;9630 Wattwil&lt;/b&gt;"}},{"id":862099,"weight":3,"attrs":{"origin":"address","geom_quadindex":"030120010010133001122","zoomlevel":10,"featureId":"191473680_0","lon":9.083921432495117,"detail":"steig 3303 9630 wattwil 3379 wattwil ch sg","rank":7,"geom_st_box2d":"BOX(724429.674965617 239910.717031891,724429.674965617 239910.717031891)","lat":47.29833984375,"num":3303,"y":724429.6875,"x":239910.71875,"label":"Steig 3303 &lt;b&gt;9630 Wattwil&lt;/b&gt;"}},{"id":862100,"weight":3,"attrs":{"origin":"address","geom_quadindex":"030120010010310113003","zoomlevel":10,"featureId":"2223162_0","lon":9.083792686462402,"detail":"steig 3303 9630 wattwil 3379 wattwil ch sg","rank":7,"geom_st_box2d":"BOX(724420.641817588 239878.260012881,724420.641817588 239878.260012881)","lat":47.29804992675781,"num":3303,"y":724420.625,"x":239878.265625,"label":"Steig 3303 &lt;b&gt;9630 Wattwil&lt;/b&gt;"}},{"id":862101,"weight":3,"attrs":{"origin":"address","geom_quadindex":"030120010010131003123","zoomlevel":10,"featureId":"1735268_0","lon":9.083935737609863,"detail":"steig 3415 9630 wattwil 3379 wattwil ch sg","rank":7,"geom_st_box2d":"BOX(724430.235117304 239936.220977309,724430.235117304 239936.220977309)","lat":47.29856872558594,"num":3415,"y":724430.25,"x":239936.21875,"label":"Steig 3415 &lt;b&gt;9630 Wattwil&lt;/b&gt;"}},{"id":862385,"weight":3,"attrs":{"origin":"address","geom_quadindex":"030102223121222002233","zoomlevel":10,"featureId":"1735668_0","lon":9.06601333618164,"detail":"steigweidli 921 9620 lichtensteig 3379 wattwil ch sg","rank":7,"geom_st_box2d":"BOX(723048.327078089 241194.194799054,723048.327078089 241194.194799054)","lat":47.310142517089844,"num":921,"y":723048.3125,"x":241194.1875,"label":"Steigweidli 921 &lt;b&gt;9620 Lichtensteig&lt;/b&gt;"}},{"id":847215,"weight":2,"attrs":{"origin":"address","geom_quadindex":"030102230231102112233","zoomlevel":10,"featureId":"191659724_0","lon":9.08675765991211,"detail":"alte strasse  9620 lichtensteig 3379 wattwil ch sg","rank":7,"geom_st_box2d":"BOX(724593.88836974 242307.316681107,724593.88836974 242307.316681107)","lat":47.319862365722656,"num":0,"y":724593.875,"x":242307.3125,"label":"Alte Strasse  &lt;b&gt;9620 Lichtensteig&lt;/b&gt;"}},{"id":847216,"weight":2,"attrs":{"origin":"address","geom_quadindex":"030102230231112020203","zoomlevel":10,"featureId":"191400592_0","lon":9.08722972869873,"detail":"alte strasse  9620 lichtensteig 3379 wattwil ch sg","rank":7,"geom_st_box2d":"BOX(724629.670774604 242304.661371619,724629.670774604 242304.661371619)","lat":47.31983184814453,"num":0,"y":724629.6875,"x":242304.65625,"label":"Alte Strasse  &lt;b&gt;9620 Lichtensteig&lt;/b&gt;"}},{"id":847546,"weight":2,"attrs":{"origin":"address","geom_quadindex":"030102230203210010120","zoomlevel":10,"featureId":"191823135_0","lon":9.079641342163086,"detail":"amtwis  9620 lichtensteig 3379 wattwil ch sg","rank":7,"geom_st_box2d":"BOX(724052.523396058 242459.876818842,724052.523396058 242459.876818842)","lat":47.32133483886719,"num":0,"y":724052.5,"x":242459.875,"label":"Amtwis  &lt;b&gt;9620 Lichtensteig&lt;/b&gt;"}},{"id":847547,"weight":2,"attrs":{"origin":"address","geom_quadindex":"030102230203032231312","zoomlevel":10,"featureId":"191823134_0","lon":9.07969856262207,"detail":"amtwis  9620 lichtensteig 3379 wattwil ch sg","rank":7,"geom_st_box2d":"BOX(724056.765334642 242465.832774715,724056.765334642 242465.832774715)","lat":47.321388244628906,"num":0,"y":724056.75,"x":242465.828125,"label":"Amtwis  &lt;b&gt;9620 Lichtensteig&lt;/b&gt;"}},{"id":850742,"weight":2,"attrs":{"origin":"address","geom_quadindex":"030102230203330303133","zoomlevel":10,"featureId":"191240773_0","lon":9.081331253051758,"detail":"chlepfengasse  9620 lichtensteig 3379 wattwil ch sg","rank":7,"geom_st_box2d":"BOX(724181.975589424 242382.444056896,724181.975589424 242382.444056896)","lat":47.320613861083984,"num":0,"y":724182.0,"x":242382.4375,"label":"Chlepfengasse  &lt;b&gt;9620 Lichtensteig&lt;/b&gt;"}},{"id":850743,"weight":2,"attrs":{"origin":"address","geom_quadindex":"030102230203331030133","zoomlevel":10,"featureId":"191354820_0","lon":9.081573486328125,"detail":"chlepfengasse  9620 lichtensteig 3379 wattwil ch sg","rank":7,"geom_st_box2d":"BOX(724200.075498265 242393.253893192,724200.075498265 242393.253893192)","lat":47.320709228515625,"num":0,"y":724200.0625,"x":242393.25,"label":"Chlepfengasse  &lt;b&gt;9620 Lichtensteig&lt;/b&gt;"}},{"id":850748,"weight":2,"attrs":{"origin":"address","geom_quadindex":"030102230330112223213","zoomlevel":10,"featureId":"191728915_0","lon":9.096583366394043,"detail":"chnopfenberg  9620 lichtensteig 3379 wattwil ch sg","rank":7,"geom_st_box2d":"BOX(725337.383368912 242286.17601562,725337.383368912 242286.17601562)","lat":47.31953048706055,"num":0,"y":725337.375,"x":242286.171875,"label":"Chnopfenberg  &lt;b&gt;9620 Lichtensteig&lt;/b&gt;"}},{"id":852275,"weight":2,"attrs":{"origin":"address","geom_quadindex":"030102223123013100022","zoomlevel":10,"featureId":"191277132_0","lon":9.067337989807129,"detail":"egetli  9620 lichtensteig 3379 wattwil ch sg","rank":7,"geom_st_box2d":"BOX(723149.569519602 241141.177530041,723149.569519602 241141.177530041)","lat":47.30964660644531,"num":0,"y":723149.5625,"x":241141.171875,"label":"Egetli  &lt;b&gt;9620 Lichtensteig&lt;/b&gt;"}},{"id":852867,"weight":2,"attrs":{"origin":"address","geom_quadindex":"030102230232303012323","zoomlevel":10,"featureId":"191439632_0","lon":9.083767890930176,"detail":"flooz  9620 lichtensteig 3379 wattwil ch sg","rank":7,"geom_st_box2d":"BOX(724375.191079442 241955.812609134,724375.191079442 241955.812609134)","lat":47.316741943359375,"num":0,"y":724375.1875,"x":241955.8125,"label":"Flooz  &lt;b&gt;9620 Lichtensteig&lt;/b&gt;"}},{"id":853168,"weight":2,"attrs":{"origin":"address","geom_quadindex":"030102230232323002002","zoomlevel":10,"featureId":"191358541_0","lon":9.083624839782715,"detail":"floozstrasse  9620 lichtensteig 3379 wattwil ch sg","rank":7,"geom_st_box2d":"BOX(724365.537639389 241900.156624769,724365.537639389 241900.156624769)","lat":47.31624221801758,"num":0,"y":724365.5625,"x":241900.15625,"label":"Floozstrasse  &lt;b&gt;9620 Lichtensteig&lt;/b&gt;"}},{"id":853169,"weight":2,"attrs":{"origin":"address","geom_quadindex":"030102230232313023212","zoomlevel":10,"featureId":"191776600_0","lon":9.084473609924316,"detail":"floozstrasse  9620 lichtensteig 3379 wattwil ch sg","rank":7,"geom_st_box2d":"BOX(724428.707616712 241949.174557794,724428.707616712 241949.174557794)","lat":47.316673278808594,"num":0,"y":724428.6875,"x":241949.171875,"label":"Floozstrasse  &lt;b&gt;9620 Lichtensteig&lt;/b&gt;"}},{"id":853175,"weight":2,"attrs":{"origin":"address","geom_quadindex":"030102230212033123212","zoomlevel":10,"featureId":"191302630_0","lon":9.083261489868164,"detail":"freudenau  9620 lichtensteig 3379 wattwil ch sg","rank":7,"geom_st_box2d":"BOX(724325.935547911 242476.804962778,724325.935547911 242476.804962778)","lat":47.32143783569336,"num":0,"y":724325.9375,"x":242476.8125,"label":"Freudenau  &lt;b&gt;9620 Lichtensteig&lt;/b&gt;"}},{"id":853176,"weight":2,"attrs":{"origin":"address","geom_quadindex":"030102230212033302122","zoomlevel":10,"featureId":"191615971_0","lon":9.083226203918457,"detail":"freudenau  9620 lichtensteig 3379 wattwil ch sg","rank":7,"geom_st_box2d":"BOX(724323.430596224 242470.177934904,724323.430596224 242470.177934904)","lat":47.32137680053711,"num":0,"y":724323.4375,"x":242470.171875,"label":"Freudenau  &lt;b&gt;9620 Lichtensteig&lt;/b&gt;"}},{"id":853177,"weight":2,"attrs":{"origin":"address","geom_quadindex":"030102230212213313130","zoomlevel":10,"featureId":"191302611_0","lon":9.083364486694336,"detail":"freudenau  9620 lichtensteig 3379 wattwil ch sg","rank":7,"geom_st_box2d":"BOX(724335.076405017 242412.12536253,724335.076405017 242412.12536253)","lat":47.32085418701172,"num":0,"y":724335.0625,"x":242412.125,"label":"Freudenau  &lt;b&gt;9620 Lichtensteig&lt;/b&gt;"}},{"id":855700,"weight":2,"attrs":{"origin":"address","geom_quadindex":"030102232000131120202","zoomlevel":10,"featureId":"191130875_0","lon":9.078365325927734,"detail":"hochsteig  9620 lichtensteig 3379 wattwil ch sg","rank":7,"geom_st_box2d":"BOX(723969.750650818 241806.707613441,723969.750650818 241806.707613441)","lat":47.31547927856445,"num":0,"y":723969.75,"x":241806.703125,"label":"Hochsteig  &lt;b&gt;9620 Lichtensteig&lt;/b&gt;"}},{"id":855701,"weight":2,"attrs":{"origin":"address","geom_quadindex":"030102232000133312031","zoomlevel":10,"featureId":"191297432_0","lon":9.078474044799805,"detail":"hochsteig  9620 lichtensteig 3379 wattwil ch sg","rank":7,"geom_st_box2d":"BOX(723978.757132048 241767.687631307,723978.757132048 241767.687631307)","lat":47.31512451171875,"num":0,"y":723978.75,"x":241767.6875,"label":"Hochsteig  &lt;b&gt;9620 Lichtensteig&lt;/b&gt;"}},{"id":855702,"weight":2,"attrs":{"origin":"address","geom_quadindex":"030102232000133221030","zoomlevel":10,"featureId":"191304712_0","lon":9.07822322845459,"detail":"hochsteig  9620 lichtensteig 3379 wattwil ch sg","rank":7,"geom_st_box2d":"BOX(723959.862094241 241763.795589576,723959.862094241 241763.795589576)","lat":47.315093994140625,"num":0,"y":723959.875,"x":241763.796875,"label":"Hochsteig  &lt;b&gt;9620 Lichtensteig&lt;/b&gt;"}},{"id":857893,"weight":2,"attrs":{"origin":"address","geom_quadindex":"030102223211201301212","zoomlevel":10,"featureId":"191159970_0","lon":9.060332298278809,"detail":"laubengaden  9620 lichtensteig 3379 wattwil ch sg","rank":7,"geom_st_box2d":"BOX(722626.695061436 240803.34418391,722626.695061436 240803.34418391)","lat":47.306705474853516,"num":0,"y":722626.6875,"x":240803.34375,"label":"Laubengaden  &lt;b&gt;9620 Lichtensteig&lt;/b&gt;"}},{"id":857894,"weight":2,"attrs":{"origin":"address","geom_quadindex":"030102223212110232020","zoomlevel":10,"featureId":"191568233_0","lon":9.058981895446777,"detail":"laubengaden  9620 lichtensteig 3379 wattwil ch sg","rank":7,"geom_st_box2d":"BOX(722527.175347222 240676.388292597,722527.175347222 240676.388292597)","lat":47.30558395385742,"num":0,"y":722527.1875,"x":240676.390625,"label":"Laubengaden  &lt;b&gt;9620 Lichtensteig&lt;/b&gt;"}},{"id":858399,"weight":2,"attrs":{"origin":"address","geom_quadindex":"030102223111231213330","zoomlevel":10,"featureId":"191634518_0","lon":9.073675155639648,"detail":"moesli  9620 lichtensteig 3379 wattwil ch sg","rank":7,"geom_st_box2d":"BOX(723617.706540847 241677.744636943,723617.706540847 241677.744636943)","lat":47.31438446044922,"num":0,"y":723617.6875,"x":241677.75,"label":"M\u00f6sli  &lt;b&gt;9620 Lichtensteig&lt;/b&gt;"}},{"id":858711,"weight":2,"attrs":{"origin":"address","geom_quadindex":"030102230212201200110","zoomlevel":10,"featureId":"191633941_0","lon":9.08226490020752,"detail":"oberer flooz  9620 lichtensteig 3379 wattwil ch sg","rank":7,"geom_st_box2d":"BOX(724251.215050649 242446.213575498,724251.215050649 242446.213575498)","lat":47.32117462158203,"num":0,"y":724251.1875,"x":242446.21875,"label":"Oberer Flooz  &lt;b&gt;9620 Lichtensteig&lt;/b&gt;"}},{"id":859492,"weight":2,"attrs":{"origin":"address","geom_quadindex":"030102230233113200200","zoomlevel":10,"featureId":"191473771_0","lon":9.087543487548828,"detail":"rosengartenstrasse  9620 lichtensteig 3379 wattwil ch sg","rank":7,"geom_st_box2d":"BOX(724658.449457545 242063.32933315,724658.449457545 242063.32933315)","lat":47.31765365600586,"num":0,"y":724658.4375,"x":242063.328125,"label":"Rosengartenstrasse  &lt;b&gt;9620 Lichtensteig&lt;/b&gt;"}},{"id":859645,"weight":2,"attrs":{"origin":"address","geom_quadindex":"030102222311100320022","zoomlevel":10,"featureId":"191225636_0","lon":9.04906940460205,"detail":"schaufelberg  9620 lichtensteig 3379 wattwil ch sg","rank":7,"geom_st_box2d":"BOX(721772.551626783 240913.822315064,721772.551626783 240913.822315064)","lat":47.307857513427734,"num":0,"y":721772.5625,"x":240913.828125,"label":"Schaufelberg  &lt;b&gt;9620 Lichtensteig&lt;/b&gt;"}},{"id":859646,"weight":2,"attrs":{"origin":"address","geom_quadindex":"030102222311110023121","zoomlevel":10,"featureId":"191571051_0","lon":9.049736976623535,"detail":"schaufelberg  9620 lichtensteig 3379 wattwil ch sg","rank":7,"geom_st_box2d":"BOX(721822.800362868 240925.435903555,721822.800362868 240925.435903555)","lat":47.307952880859375,"num":0,"y":721822.8125,"x":240925.4375,"label":"Schaufelberg  &lt;b&gt;9620 Lichtensteig&lt;/b&gt;"}},{"id":859647,"weight":2,"attrs":{"origin":"address","geom_quadindex":"030102222133322223003","zoomlevel":10,"featureId":"191648947_0","lon":9.04893970489502,"detail":"schaufelberg  9620 lichtensteig 3379 wattwil ch sg","rank":7,"geom_st_box2d":"BOX(721762.210522572 240940.3067388,721762.210522572 240940.3067388)","lat":47.30809783935547,"num":0,"y":721762.1875,"x":240940.3125,"label":"Schaufelberg  &lt;b&gt;9620 Lichtensteig&lt;/b&gt;"}},{"id":861836,"weight":2,"attrs":{"origin":"address","geom_quadindex":"030102232011321110330","zoomlevel":10,"featureId":"191634532_0","lon":9.086991310119629,"detail":"sonnenberg  9620 lichtensteig 3379 wattwil ch sg","rank":7,"geom_st_box2d":"BOX(724624.417079404 241696.252638998,724624.417079404 241696.252638998)","lat":47.314361572265625,"num":0,"y":724624.4375,"x":241696.25,"label":"Sonnenberg  &lt;b&gt;9620 Lichtensteig&lt;/b&gt;"}},{"id":861837,"weight":2,"attrs":{"origin":"address","geom_quadindex":"030102232011332003112","zoomlevel":10,"featureId":"191150470_0","lon":9.087130546569824,"detail":"sonnenberg  9620 lichtensteig 3379 wattwil ch sg","rank":7,"geom_st_box2d":"BOX(724635.5795394 241665.710941852,724635.5795394 241665.710941852)","lat":47.314083099365234,"num":0,"y":724635.5625,"x":241665.71875,"label":"Sonnenberg  &lt;b&gt;9620 Lichtensteig&lt;/b&gt;"}},{"id":861838,"weight":2,"attrs":{"origin":"address","geom_quadindex":"030102232011321101020","zoomlevel":10,"featureId":"191514991_0","lon":9.086909294128418,"detail":"sonnenberg  9620 lichtensteig 3379 wattwil ch sg","rank":7,"geom_st_box2d":"BOX(724618.182007824 241698.147528387,724618.182007824 241698.147528387)","lat":47.31438064575195,"num":0,"y":724618.1875,"x":241698.140625,"label":"Sonnenberg  &lt;b&gt;9620 Lichtensteig&lt;/b&gt;"}},{"id":861839,"weight":2,"attrs":{"origin":"address","geom_quadindex":"030102232011332010233","zoomlevel":10,"featureId":"191634533_0","lon":9.087159156799316,"detail":"sonnenberg  9620 lichtensteig 3379 wattwil ch sg","rank":7,"geom_st_box2d":"BOX(724637.748544327 241666.684974043,724637.748544327 241666.684974043)","lat":47.314090728759766,"num":0,"y":724637.75,"x":241666.6875,"label":"Sonnenberg  &lt;b&gt;9620 Lichtensteig&lt;/b&gt;"}},{"id":861840,"weight":2,"attrs":{"origin":"address","geom_quadindex":"030102232011321110231","zoomlevel":10,"featureId":"191610591_0","lon":9.0869779586792,"detail":"sonnenberg  9620 lichtensteig 3379 wattwil ch sg","rank":7,"geom_st_box2d":"BOX(724623.37807059 241696.313621546,724623.37807059 241696.313621546)","lat":47.314361572265625,"num":0,"y":724623.375,"x":241696.3125,"label":"Sonnenberg  &lt;b&gt;9620 Lichtensteig&lt;/b&gt;"}},{"id":862386,"weight":2,"attrs":{"origin":"address","geom_quadindex":"030102230201231023330","zoomlevel":10,"featureId":"191148694_0","lon":9.080033302307129,"detail":"steinegg  9620 lichtensteig 3379 wattwil ch sg","rank":7,"geom_st_box2d":"BOX(724078.754527012 242622.746272243,724078.754527012 242622.746272243)","lat":47.32279586791992,"num":0,"y":724078.75,"x":242622.75,"label":"Steinegg  &lt;b&gt;9620 Lichtensteig&lt;/b&gt;"}},{"id":863459,"weight":2,"attrs":{"origin":"address","geom_quadindex":"030102230232111130013","zoomlevel":10,"featureId":"191659279_0","lon":9.084760665893555,"detail":"unterer flooz  9620 lichtensteig 3379 wattwil ch sg","rank":7,"geom_st_box2d":"BOX(724447.221091138 242101.218446064,724447.221091138 242101.218446064)","lat":47.31803512573242,"num":0,"y":724447.25,"x":242101.21875,"label":"Unterer Flooz  &lt;b&gt;9620 Lichtensteig&lt;/b&gt;"}},{"id":864701,"weight":2,"attrs":{"origin":"address","geom_quadindex":"030102230213331021201","zoomlevel":10,"featureId":"191758272_0","lon":9.087688446044922,"detail":"wilerstrasse  9620 lichtensteig 3379 wattwil ch sg","rank":7,"geom_st_box2d":"BOX(724662.472254232 242393.088854095,724662.472254232 242393.088854095)","lat":47.320621490478516,"num":0,"y":724662.5,"x":242393.09375,"label":"Wilerstrasse  &lt;b&gt;9620 Lichtensteig&lt;/b&gt;"}}]}</v>
      </c>
      <c r="M583" s="2" t="str">
        <f t="shared" si="81"/>
        <v>724342.875</v>
      </c>
      <c r="N583" s="2" t="str">
        <f t="shared" si="82"/>
        <v>239784.59375</v>
      </c>
      <c r="O583" s="2" t="str">
        <f t="shared" si="83"/>
        <v>9.082738876342773</v>
      </c>
      <c r="P583" s="2" t="str">
        <f t="shared" si="84"/>
        <v>47.29722213745117</v>
      </c>
      <c r="Q583" s="8" t="str">
        <f t="shared" si="85"/>
        <v>Karte</v>
      </c>
      <c r="R583" s="2" t="str">
        <f t="shared" si="86"/>
        <v>uU mehrere Adressen</v>
      </c>
    </row>
    <row r="584" spans="1:18" x14ac:dyDescent="0.2">
      <c r="A584" s="3" t="s">
        <v>2064</v>
      </c>
      <c r="B584" s="3" t="s">
        <v>1057</v>
      </c>
      <c r="C584" s="3" t="s">
        <v>288</v>
      </c>
      <c r="D584" s="3" t="s">
        <v>21</v>
      </c>
      <c r="E584" s="3" t="s">
        <v>59</v>
      </c>
      <c r="F584" s="3" t="s">
        <v>1058</v>
      </c>
      <c r="G584" s="3" t="s">
        <v>1059</v>
      </c>
      <c r="H584" s="3" t="s">
        <v>1060</v>
      </c>
      <c r="I584" s="3" t="s">
        <v>85</v>
      </c>
      <c r="J584" s="3" t="s">
        <v>27</v>
      </c>
      <c r="K584" s="1" t="str">
        <f t="shared" si="79"/>
        <v>Spitalstrasse 66 Wetzikon ZH</v>
      </c>
      <c r="L584" s="2" t="str">
        <f t="shared" si="80"/>
        <v>{"results":[{"id":995199,"weight":6,"attrs":{"origin":"address","geom_quadindex":"030012331222010121112","zoomlevel":10,"featureId":"210218797_0","lon":8.803840637207031,"detail":"spitalstrasse 66 8620 wetzikon zh 121 wetzikon _zh_ ch zh","rank":7,"geom_st_box2d":"BOX(703204.808329786 242101.1613404,703204.808329786 242101.1613404)","lat":47.32170104980469,"num":66,"y":703204.8125,"x":242101.15625,"label":"Spitalstrasse 66 &lt;b&gt;8620 Wetzikon ZH&lt;/b&gt;"}},{"id":995759,"weight":6,"attrs":{"origin":"address","geom_quadindex":"030012330333130130123","zoomlevel":10,"featureId":"210273888_0","lon":8.802324295043945,"detail":"spitalstrasse 66.1 8620 wetzikon zh 121 wetzikon _zh_ ch zh","rank":7,"geom_st_box2d":"BOX(703091.172114545 242041.892820126,703091.172114545 242041.892820126)","lat":47.32118606567383,"num":661,"y":703091.1875,"x":242041.890625,"label":"Spitalstrasse 66.1 &lt;b&gt;8620 Wetzikon ZH&lt;/b&gt;"}},{"id":995200,"weight":1,"attrs":{"origin":"address","geom_quadindex":"030012330333101302103","zoomlevel":10,"featureId":"2283934_2","lon":8.801849365234375,"detail":"spitalstrasse 66a 8620 wetzikon zh 121 wetzikon _zh_ ch zh","rank":7,"geom_st_box2d":"BOX(703054.398357569 242090.527821634,703054.398357569 242090.527821634)","lat":47.32162857055664,"num":66,"y":703054.375,"x":242090.53125,"label":"Spitalstrasse 66a &lt;b&gt;8620 Wetzikon ZH&lt;/b&gt;"}}]}</v>
      </c>
      <c r="M584" s="2" t="str">
        <f t="shared" si="81"/>
        <v>703204.8125</v>
      </c>
      <c r="N584" s="2" t="str">
        <f t="shared" si="82"/>
        <v>242101.15625</v>
      </c>
      <c r="O584" s="2" t="str">
        <f t="shared" si="83"/>
        <v>8.803840637207031</v>
      </c>
      <c r="P584" s="2" t="str">
        <f t="shared" si="84"/>
        <v>47.32170104980469</v>
      </c>
      <c r="Q584" s="8" t="str">
        <f t="shared" si="85"/>
        <v>Karte</v>
      </c>
      <c r="R584" s="2" t="str">
        <f t="shared" si="86"/>
        <v>uU mehrere Adressen</v>
      </c>
    </row>
    <row r="585" spans="1:18" x14ac:dyDescent="0.2">
      <c r="A585" s="3" t="s">
        <v>2065</v>
      </c>
      <c r="B585" s="3" t="s">
        <v>2066</v>
      </c>
      <c r="C585" s="3" t="s">
        <v>292</v>
      </c>
      <c r="D585" s="3" t="s">
        <v>21</v>
      </c>
      <c r="E585" s="3" t="s">
        <v>1316</v>
      </c>
      <c r="F585" s="3" t="s">
        <v>218</v>
      </c>
      <c r="G585" s="3" t="s">
        <v>397</v>
      </c>
      <c r="H585" s="3" t="s">
        <v>398</v>
      </c>
      <c r="I585" s="3" t="s">
        <v>85</v>
      </c>
      <c r="J585" s="3" t="s">
        <v>27</v>
      </c>
      <c r="K585" s="1" t="str">
        <f t="shared" si="79"/>
        <v>Brauerstrasse 15 Winterthur</v>
      </c>
      <c r="L585" s="2" t="str">
        <f t="shared" si="80"/>
        <v>{"results":[{"id":1163939,"weight":4,"attrs":{"origin":"address","geom_quadindex":"030010033332301302001","zoomlevel":10,"featureId":"201010138_0","lon":8.72879409790039,"detail":"brauerstrasse 15 8400 winterthur 230 winterthur ch zh","rank":7,"geom_st_box2d":"BOX(697193.271960959 262598.793793137,697193.271960959 262598.793793137)","lat":47.50695037841797,"num":15,"y":697193.25,"x":262598.78125,"label":"Brauerstrasse 15 &lt;b&gt;8400 Winterthur&lt;/b&gt;"}},{"id":1163962,"weight":4,"attrs":{"origin":"address","geom_quadindex":"030010033332123023100","zoomlevel":10,"featureId":"2323616_0","lon":8.728671073913574,"detail":"brauerstrasse 15.1 8400 winterthur 230 winterthur ch zh","rank":7,"geom_st_box2d":"BOX(697183.445276159 262635.330972023,697183.445276159 262635.330972023)","lat":47.50727844238281,"num":151,"y":697183.4375,"x":262635.34375,"label":"Brauerstrasse 15.1 &lt;b&gt;8400 Winterthur&lt;/b&gt;"}},{"id":1163963,"weight":4,"attrs":{"origin":"address","geom_quadindex":"030010033332311022301","zoomlevel":10,"featureId":"201034025_0","lon":8.72939682006836,"detail":"brauerstrasse 15.2 8400 winterthur 230 winterthur ch zh","rank":7,"geom_st_box2d":"BOX(697238.643319357 262603.950142957,697238.643319357 262603.950142957)","lat":47.506988525390625,"num":152,"y":697238.625,"x":262603.9375,"label":"Brauerstrasse 15.2 &lt;b&gt;8400 Winterthur&lt;/b&gt;"}},{"id":1163964,"weight":4,"attrs":{"origin":"address","geom_quadindex":"030010033332122010123","zoomlevel":10,"featureId":"201033106_0","lon":8.728342056274414,"detail":"brauerstrasse 15.3 8400 winterthur 230 winterthur ch zh","rank":7,"geom_st_box2d":"BOX(697158.502396354 262645.010865874,697158.502396354 262645.010865874)","lat":47.50736999511719,"num":153,"y":697158.5,"x":262645.0,"label":"Brauerstrasse 15.3 &lt;b&gt;8400 Winterthur&lt;/b&gt;"}},{"id":1163965,"weight":4,"attrs":{"origin":"address","geom_quadindex":"030010033332313102213","zoomlevel":10,"featureId":"201035496_0","lon":8.729578018188477,"detail":"brauerstrasse 15.4 8400 winterthur 230 winterthur ch zh","rank":7,"geom_st_box2d":"BOX(697252.66502759 262581.813125653,697252.66502759 262581.813125653)","lat":47.50678634643555,"num":154,"y":697252.6875,"x":262581.8125,"label":"Brauerstrasse 15.4 &lt;b&gt;8400 Winterthur&lt;/b&gt;"}},{"id":1163966,"weight":4,"attrs":{"origin":"address","geom_quadindex":"030010033332320132302","zoomlevel":10,"featureId":"210218487_0","lon":8.728508949279785,"detail":"brauerstrasse 15.5 8400 winterthur 230 winterthur ch zh","rank":7,"geom_st_box2d":"BOX(697172.694006213 262545.274379562,697172.694006213 262545.274379562)","lat":47.5064697265625,"num":155,"y":697172.6875,"x":262545.28125,"label":"Brauerstrasse 15.5 &lt;b&gt;8400 Winterthur&lt;/b&gt;"}},{"id":1163967,"weight":4,"attrs":{"origin":"address","geom_quadindex":"030010033332032123230","zoomlevel":10,"featureId":"201033078_0","lon":8.72768783569336,"detail":"brauerstrasse 15.6 8400 winterthur 230 winterthur ch zh","rank":7,"geom_st_box2d":"BOX(697109.354991697 262632.490440736,697109.354991697 262632.490440736)","lat":47.50726318359375,"num":156,"y":697109.375,"x":262632.5,"label":"Brauerstrasse 15.6 &lt;b&gt;8400 Winterthur&lt;/b&gt;"}},{"id":1163968,"weight":4,"attrs":{"origin":"address","geom_quadindex":"030010033332023312332","zoomlevel":10,"featureId":"201034059_0","lon":8.72736644744873,"detail":"brauerstrasse 15.7 8400 winterthur 230 winterthur ch zh","rank":7,"geom_st_box2d":"BOX(697085.317322685 262624.786221192,697085.317322685 262624.786221192)","lat":47.507198333740234,"num":157,"y":697085.3125,"x":262624.78125,"label":"Brauerstrasse 15.7 &lt;b&gt;8400 Winterthur&lt;/b&gt;"}}]}</v>
      </c>
      <c r="M585" s="2" t="str">
        <f t="shared" si="81"/>
        <v>697193.25</v>
      </c>
      <c r="N585" s="2" t="str">
        <f t="shared" si="82"/>
        <v>262598.78125</v>
      </c>
      <c r="O585" s="2" t="str">
        <f t="shared" si="83"/>
        <v>8.72879409790039</v>
      </c>
      <c r="P585" s="2" t="str">
        <f t="shared" si="84"/>
        <v>47.50695037841797</v>
      </c>
      <c r="Q585" s="8" t="str">
        <f t="shared" si="85"/>
        <v>Karte</v>
      </c>
      <c r="R585" s="2" t="str">
        <f t="shared" si="86"/>
        <v>uU mehrere Adressen</v>
      </c>
    </row>
    <row r="586" spans="1:18" x14ac:dyDescent="0.2">
      <c r="A586" s="3" t="s">
        <v>2067</v>
      </c>
      <c r="B586" s="3" t="s">
        <v>1719</v>
      </c>
      <c r="C586" s="3" t="s">
        <v>40</v>
      </c>
      <c r="D586" s="3" t="s">
        <v>21</v>
      </c>
      <c r="E586" s="3" t="s">
        <v>1722</v>
      </c>
      <c r="F586" s="3" t="s">
        <v>228</v>
      </c>
      <c r="G586" s="3" t="s">
        <v>83</v>
      </c>
      <c r="H586" s="3" t="s">
        <v>84</v>
      </c>
      <c r="I586" s="3" t="s">
        <v>85</v>
      </c>
      <c r="J586" s="3" t="s">
        <v>27</v>
      </c>
      <c r="K586" s="1" t="str">
        <f t="shared" si="79"/>
        <v>Lengghalde 2 Zürich</v>
      </c>
      <c r="L586" s="2" t="str">
        <f t="shared" si="80"/>
        <v>{"results":[{"id":104560,"weight":4,"attrs":{"origin":"address","geom_quadindex":"030003303103330022002","zoomlevel":10,"featureId":"2381097_0","lon":8.57321548461914,"detail":"lengghalde 2 8008 zuerich 261 zuerich ch zh","rank":7,"geom_st_box2d":"BOX(685722.748538852 245203.313410558,685722.748538852 245203.313410558)","lat":47.35210418701172,"num":2,"y":685722.75,"x":245203.3125,"label":"Lengghalde 2 &lt;b&gt;8008 Z\u00fcrich&lt;/b&gt;"}},{"id":104561,"weight":2,"attrs":{"origin":"address","geom_quadindex":"030003303121112000211","zoomlevel":10,"featureId":"302020688_0","lon":8.573221206665039,"detail":"lengghalde 2a 8008 zuerich 261 zuerich ch zh","rank":7,"geom_st_box2d":"BOX(685724.272134011 245125.071533619,685724.272134011 245125.071533619)","lat":47.351402282714844,"num":2,"y":685724.25,"x":245125.078125,"label":"Lengghalde 2a &lt;b&gt;8008 Z\u00fcrich&lt;/b&gt;"}},{"id":104562,"weight":2,"attrs":{"origin":"address","geom_quadindex":"030003303103331312112","zoomlevel":10,"featureId":"302031370_0","lon":8.573932647705078,"detail":"lengghalde 2b 8008 zuerich 261 zuerich ch zh","rank":7,"geom_st_box2d":"BOX(685777.033756608 245195.646894316,685777.033756608 245195.646894316)","lat":47.352027893066406,"num":2,"y":685777.0625,"x":245195.640625,"label":"Lengghalde 2b &lt;b&gt;8008 Z\u00fcrich&lt;/b&gt;"}},{"id":104563,"weight":2,"attrs":{"origin":"address","geom_quadindex":"030003303103310312200","zoomlevel":10,"featureId":"302063719_0","lon":8.573515892028809,"detail":"lengghalde 2c 8008 zuerich 261 zuerich ch zh","rank":7,"geom_st_box2d":"BOX(685744.71923065 245253.015547783,685744.71923065 245253.015547783)","lat":47.3525505065918,"num":2,"y":685744.75,"x":245253.015625,"label":"Lengghalde 2c &lt;b&gt;8008 Z\u00fcrich&lt;/b&gt;"}},{"id":104564,"weight":2,"attrs":{"origin":"address","geom_quadindex":"030003303121112123131","zoomlevel":10,"featureId":"302063741_0","lon":8.573482513427734,"detail":"lengghalde 2d 8008 zuerich 261 zuerich ch zh","rank":7,"geom_st_box2d":"BOX(685744.203264779 245115.032721335,685744.203264779 245115.032721335)","lat":47.3513069152832,"num":2,"y":685744.1875,"x":245115.03125,"label":"Lengghalde 2d &lt;b&gt;8008 Z\u00fcrich&lt;/b&gt;"}},{"id":104565,"weight":2,"attrs":{"origin":"address","geom_quadindex":"030003303103310020233","zoomlevel":10,"featureId":"302010147_0","lon":8.57324504852295,"detail":"lengghalde 2e 8008 zuerich 261 zuerich ch zh","rank":7,"geom_st_box2d":"BOX(685724.15409592 245262.562341336,685724.15409592 245262.562341336)","lat":47.352638244628906,"num":2,"y":685724.125,"x":245262.5625,"label":"Lengghalde 2e &lt;b&gt;8008 Z\u00fcrich&lt;/b&gt;"}},{"id":104559,"weight":1,"attrs":{"origin":"address","geom_quadindex":"030003303103131201013","zoomlevel":10,"featureId":"302030708_0","lon":8.573692321777344,"detail":"lengghalde 1 8008 zuerich 261 zuerich ch zh","rank":7,"geom_st_box2d":"BOX(685757.15279243 245316.728587229,685757.15279243 245316.728587229)","lat":47.353118896484375,"num":1,"y":685757.125,"x":245316.734375,"label":"Lengghalde 1 &lt;b&gt;8008 Z\u00fcrich&lt;/b&gt;"}},{"id":104566,"weight":1,"attrs":{"origin":"address","geom_quadindex":"030003303112202102200","zoomlevel":10,"featureId":"302061663_0","lon":8.574193954467773,"detail":"lengghalde 5 8008 zuerich 261 zuerich ch zh","rank":7,"geom_st_box2d":"BOX(685796.14949453 245238.60891554,685796.14949453 245238.60891554)","lat":47.352413177490234,"num":5,"y":685796.125,"x":245238.609375,"label":"Lengghalde 5 &lt;b&gt;8008 Z\u00fcrich&lt;/b&gt;"}},{"id":104567,"weight":1,"attrs":{"origin":"address","geom_quadindex":"030003303130002113130","zoomlevel":10,"featureId":"2373687_0","lon":8.574355125427246,"detail":"lengghalde 6 8008 zuerich 261 zuerich ch zh","rank":7,"geom_st_box2d":"BOX(685810.058414791 245122.243114041,685810.058414791 245122.243114041)","lat":47.35136413574219,"num":6,"y":685810.0625,"x":245122.25,"label":"Lengghalde 6 &lt;b&gt;8008 Z\u00fcrich&lt;/b&gt;"}},{"id":104568,"weight":1,"attrs":{"origin":"address","geom_quadindex":"030003303112203302023","zoomlevel":10,"featureId":"302062007_0","lon":8.574584007263184,"detail":"lengghalde 7 8008 zuerich 261 zuerich ch zh","rank":7,"geom_st_box2d":"BOX(685825.871693121 245224.378048356,685825.871693121 245224.378048356)","lat":47.35227966308594,"num":7,"y":685825.875,"x":245224.375,"label":"Lengghalde 7 &lt;b&gt;8008 Z\u00fcrich&lt;/b&gt;"}},{"id":104569,"weight":1,"attrs":{"origin":"address","geom_quadindex":"030003303112203033002","zoomlevel":10,"featureId":"302063718_0","lon":8.574531555175781,"detail":"lengghalde 7a 8008 zuerich 261 zuerich ch zh","rank":7,"geom_st_box2d":"BOX(685821.741618658 245232.51802217,685821.741618658 245232.51802217)","lat":47.35235595703125,"num":7,"y":685821.75,"x":245232.515625,"label":"Lengghalde 7a &lt;b&gt;8008 Z\u00fcrich&lt;/b&gt;"}}]}</v>
      </c>
      <c r="M586" s="2" t="str">
        <f t="shared" si="81"/>
        <v>685722.75</v>
      </c>
      <c r="N586" s="2" t="str">
        <f t="shared" si="82"/>
        <v>245203.3125</v>
      </c>
      <c r="O586" s="2" t="str">
        <f t="shared" si="83"/>
        <v>8.57321548461914</v>
      </c>
      <c r="P586" s="2" t="str">
        <f t="shared" si="84"/>
        <v>47.35210418701172</v>
      </c>
      <c r="Q586" s="8" t="str">
        <f t="shared" si="85"/>
        <v>Karte</v>
      </c>
      <c r="R586" s="2" t="str">
        <f t="shared" si="86"/>
        <v>uU mehrere Adressen</v>
      </c>
    </row>
    <row r="587" spans="1:18" x14ac:dyDescent="0.2">
      <c r="A587" s="3" t="s">
        <v>2068</v>
      </c>
      <c r="B587" s="3" t="s">
        <v>1588</v>
      </c>
      <c r="C587" s="3" t="s">
        <v>292</v>
      </c>
      <c r="D587" s="3" t="s">
        <v>21</v>
      </c>
      <c r="E587" s="3" t="s">
        <v>1589</v>
      </c>
      <c r="F587" s="3" t="s">
        <v>759</v>
      </c>
      <c r="G587" s="3" t="s">
        <v>850</v>
      </c>
      <c r="H587" s="3" t="s">
        <v>84</v>
      </c>
      <c r="I587" s="3" t="s">
        <v>85</v>
      </c>
      <c r="J587" s="3" t="s">
        <v>27</v>
      </c>
      <c r="K587" s="1" t="str">
        <f t="shared" si="79"/>
        <v>Toblerstrasse 51 Zürich</v>
      </c>
      <c r="L587" s="2" t="str">
        <f t="shared" si="80"/>
        <v>{"results":[{"id":248692,"weight":4,"attrs":{"origin":"address","geom_quadindex":"030003123200013030032","zoomlevel":10,"featureId":"3169928_0","lon":8.557256698608398,"detail":"toblerstrasse 51 8044 zuerich 261 zuerich ch zh","rank":7,"geom_st_box2d":"BOX(684471.258416484 248399.309317916,684471.258416484 248399.309317916)","lat":47.38100814819336,"num":51,"y":684471.25,"x":248399.3125,"label":"Toblerstrasse 51 &lt;b&gt;8044 Z\u00fcrich&lt;/b&gt;"}}]}</v>
      </c>
      <c r="M587" s="2" t="str">
        <f t="shared" si="81"/>
        <v>684471.25</v>
      </c>
      <c r="N587" s="2" t="str">
        <f t="shared" si="82"/>
        <v>248399.3125</v>
      </c>
      <c r="O587" s="2" t="str">
        <f t="shared" si="83"/>
        <v>8.557256698608398</v>
      </c>
      <c r="P587" s="2" t="str">
        <f t="shared" si="84"/>
        <v>47.38100814819336</v>
      </c>
      <c r="Q587" s="8" t="str">
        <f t="shared" si="85"/>
        <v>Karte</v>
      </c>
      <c r="R587" s="2" t="str">
        <f t="shared" si="86"/>
        <v/>
      </c>
    </row>
    <row r="588" spans="1:18" x14ac:dyDescent="0.2">
      <c r="A588" s="3" t="s">
        <v>2069</v>
      </c>
      <c r="B588" s="3" t="s">
        <v>2070</v>
      </c>
      <c r="C588" s="3" t="s">
        <v>2021</v>
      </c>
      <c r="D588" s="3" t="s">
        <v>21</v>
      </c>
      <c r="E588" s="3" t="s">
        <v>610</v>
      </c>
      <c r="F588" s="3" t="s">
        <v>228</v>
      </c>
      <c r="G588" s="3" t="s">
        <v>611</v>
      </c>
      <c r="H588" s="3" t="s">
        <v>612</v>
      </c>
      <c r="I588" s="3" t="s">
        <v>43</v>
      </c>
      <c r="J588" s="3" t="s">
        <v>27</v>
      </c>
      <c r="K588" s="1" t="str">
        <f t="shared" si="79"/>
        <v>chemin du Crêt 2 Morges</v>
      </c>
      <c r="L588" s="2" t="str">
        <f t="shared" si="80"/>
        <v>{"results":[{"id":311181,"weight":6,"attrs":{"origin":"address","geom_quadindex":"020333221300103203132","zoomlevel":10,"featureId":"798903_0","lon":6.499854564666748,"detail":"chemin du cret 2 1110 morges 5642 morges ch vd","rank":7,"geom_st_box2d":"BOX(527965.451291127 152763.4268896,527965.451291127 152763.4268896)","lat":46.52228927612305,"num":2,"y":527965.4375,"x":152763.421875,"label":"Chemin du Cr\u00eat 2 &lt;b&gt;1110 Morges&lt;/b&gt;"}}]}</v>
      </c>
      <c r="M588" s="2" t="str">
        <f t="shared" si="81"/>
        <v>527965.4375</v>
      </c>
      <c r="N588" s="2" t="str">
        <f t="shared" si="82"/>
        <v>152763.421875</v>
      </c>
      <c r="O588" s="2" t="str">
        <f t="shared" si="83"/>
        <v>6.499854564666748</v>
      </c>
      <c r="P588" s="2" t="str">
        <f t="shared" si="84"/>
        <v>46.52228927612305</v>
      </c>
      <c r="Q588" s="8" t="str">
        <f t="shared" si="85"/>
        <v>Karte</v>
      </c>
      <c r="R588" s="2" t="str">
        <f t="shared" si="86"/>
        <v/>
      </c>
    </row>
    <row r="589" spans="1:18" x14ac:dyDescent="0.2">
      <c r="A589" s="3" t="s">
        <v>2071</v>
      </c>
      <c r="B589" s="3" t="s">
        <v>966</v>
      </c>
      <c r="C589" s="3" t="s">
        <v>185</v>
      </c>
      <c r="D589" s="3" t="s">
        <v>21</v>
      </c>
      <c r="E589" s="3" t="s">
        <v>967</v>
      </c>
      <c r="F589" s="3" t="s">
        <v>968</v>
      </c>
      <c r="G589" s="3" t="s">
        <v>969</v>
      </c>
      <c r="H589" s="3" t="s">
        <v>970</v>
      </c>
      <c r="I589" s="3" t="s">
        <v>43</v>
      </c>
      <c r="J589" s="3" t="s">
        <v>27</v>
      </c>
      <c r="K589" s="1" t="str">
        <f t="shared" si="79"/>
        <v>rue du Lac 142 Clarens</v>
      </c>
      <c r="L589" s="2" t="str">
        <f t="shared" si="80"/>
        <v>{"results":[{"id":941549,"weight":1,"attrs":{"origin":"address","geom_quadindex":"023001023030212023320","zoomlevel":10,"featureId":"835136_0","lon":6.884378910064697,"detail":"rue du lac 142a 1815 clarens 5886 montreux ch vd","rank":7,"geom_st_box2d":"BOX(557408.119137918 143745.673938701,557408.119137918 143745.673938701)","lat":46.443695068359375,"num":142,"y":557408.125,"x":143745.671875,"label":"Rue du Lac 142a &lt;b&gt;1815 Clarens&lt;/b&gt;"}},{"id":941550,"weight":1,"attrs":{"origin":"address","geom_quadindex":"023001023032011300023","zoomlevel":10,"featureId":"9031127_0","lon":6.88489294052124,"detail":"rue du lac 142b 1815 clarens 5886 montreux ch vd","rank":7,"geom_st_box2d":"BOX(557446.981294249 143655.713503459,557446.981294249 143655.713503459)","lat":46.44288635253906,"num":142,"y":557447.0,"x":143655.71875,"label":"Rue du Lac 142b &lt;b&gt;1815 Clarens&lt;/b&gt;"}},{"id":941551,"weight":1,"attrs":{"origin":"address","geom_quadindex":"023001023030221130130","zoomlevel":10,"featureId":"280091300_0","lon":6.884250640869141,"detail":"rue du lac 142c 1815 clarens 5886 montreux ch vd","rank":7,"geom_st_box2d":"BOX(557398.089717932 143722.00486277,557398.089717932 143722.00486277)","lat":46.4434814453125,"num":142,"y":557398.0625,"x":143722.0,"label":"Rue du Lac 142c &lt;b&gt;1815 Clarens&lt;/b&gt;"}},{"id":941552,"weight":1,"attrs":{"origin":"address","geom_quadindex":"023001023030220201001","zoomlevel":10,"featureId":"280001471_0","lon":6.883604049682617,"detail":"rue du lac 142d 1815 clarens 5886 montreux ch vd","rank":7,"geom_st_box2d":"BOX(557348.371507017 143715.565913784,557348.371507017 143715.565913784)","lat":46.44342041015625,"num":142,"y":557348.375,"x":143715.5625,"label":"Rue du Lac 142d &lt;b&gt;1815 Clarens&lt;/b&gt;"}},{"id":941553,"weight":1,"attrs":{"origin":"address","geom_quadindex":"023001023030200202232","zoomlevel":10,"featureId":"280065711_0","lon":6.883556365966797,"detail":"rue du lac 142e 1815 clarens 5886 montreux ch vd","rank":7,"geom_st_box2d":"BOX(557345.070556312 143767.142065554,557345.070556312 143767.142065554)","lat":46.44388198852539,"num":142,"y":557345.0625,"x":143767.140625,"label":"Rue du Lac 142e &lt;b&gt;1815 Clarens&lt;/b&gt;"}}]}</v>
      </c>
      <c r="M589" s="2" t="str">
        <f t="shared" si="81"/>
        <v>557408.125</v>
      </c>
      <c r="N589" s="2" t="str">
        <f t="shared" si="82"/>
        <v>143745.671875</v>
      </c>
      <c r="O589" s="2" t="str">
        <f t="shared" si="83"/>
        <v>6.884378910064697</v>
      </c>
      <c r="P589" s="2" t="str">
        <f t="shared" si="84"/>
        <v>46.443695068359375</v>
      </c>
      <c r="Q589" s="8" t="str">
        <f t="shared" si="85"/>
        <v>Karte</v>
      </c>
      <c r="R589" s="2" t="str">
        <f t="shared" si="86"/>
        <v>uU mehrere Adressen</v>
      </c>
    </row>
    <row r="590" spans="1:18" x14ac:dyDescent="0.2">
      <c r="A590" s="3" t="s">
        <v>2072</v>
      </c>
      <c r="B590" s="3" t="s">
        <v>37</v>
      </c>
      <c r="C590" s="3" t="s">
        <v>2073</v>
      </c>
      <c r="D590" s="3" t="s">
        <v>21</v>
      </c>
      <c r="E590" s="3" t="s">
        <v>39</v>
      </c>
      <c r="F590" s="3" t="s">
        <v>40</v>
      </c>
      <c r="G590" s="3" t="s">
        <v>41</v>
      </c>
      <c r="H590" s="3" t="s">
        <v>42</v>
      </c>
      <c r="I590" s="3" t="s">
        <v>43</v>
      </c>
      <c r="J590" s="3" t="s">
        <v>27</v>
      </c>
      <c r="K590" s="1" t="str">
        <f t="shared" si="79"/>
        <v>route de Cery  Prilly</v>
      </c>
      <c r="L590" s="2" t="str">
        <f t="shared" si="80"/>
        <v>{"results":[{"id":57690,"weight":5,"attrs":{"origin":"address","geom_quadindex":"020333312002012120232","zoomlevel":10,"featureId":"280095402_0","lon":6.608426094055176,"detail":"route de cery  1008 prilly 5589 prilly ch vd","rank":7,"geom_st_box2d":"BOX(536324.4094037 155350.522613627,536324.4094037 155350.522613627)","lat":46.54640579223633,"num":0,"y":536324.4375,"x":155350.515625,"label":"Route de Cery  &lt;b&gt;1008 Prilly&lt;/b&gt;"}},{"id":57691,"weight":5,"attrs":{"origin":"address","geom_quadindex":"020333303111110321223","zoomlevel":10,"featureId":"280099985_0","lon":6.606904983520508,"detail":"route de cery  1008 prilly 5589 prilly ch vd","rank":7,"geom_st_box2d":"BOX(536210.406690308 155599.518370148,536210.406690308 155599.518370148)","lat":46.54863739013672,"num":0,"y":536210.4375,"x":155599.515625,"label":"Route de Cery  &lt;b&gt;1008 Prilly&lt;/b&gt;"}},{"id":57692,"weight":5,"attrs":{"origin":"address","geom_quadindex":"020333312002020232112","zoomlevel":10,"featureId":"784121_0","lon":6.607597827911377,"detail":"route de cery  1008 prilly 5589 prilly ch vd","rank":7,"geom_st_box2d":"BOX(536260.409681848 155305.523363232,536260.409681848 155305.523363232)","lat":46.545997619628906,"num":0,"y":536260.4375,"x":155305.515625,"label":"Route de Cery  &lt;b&gt;1008 Prilly&lt;/b&gt;"}},{"id":57693,"weight":5,"attrs":{"origin":"address","geom_quadindex":"020333303113312013230","zoomlevel":10,"featureId":"9020166_0","lon":6.606863975524902,"detail":"route de cery  1008 prilly 5589 prilly ch vd","rank":7,"geom_st_box2d":"BOX(536203.409690966 155237.523453137,536203.409690966 155237.523453137)","lat":46.545379638671875,"num":0,"y":536203.4375,"x":155237.53125,"label":"Route de Cery  &lt;b&gt;1008 Prilly&lt;/b&gt;"}},{"id":57694,"weight":5,"attrs":{"origin":"address","geom_quadindex":"020333301333230231200","zoomlevel":10,"featureId":"280102047_0","lon":6.60526704788208,"detail":"route de cery  1008 prilly 5589 prilly ch vd","rank":7,"geom_st_box2d":"BOX(536085.404465843 155659.517569472,536085.404465843 155659.517569472)","lat":46.549163818359375,"num":0,"y":536085.375,"x":155659.515625,"label":"Route de Cery  &lt;b&gt;1008 Prilly&lt;/b&gt;"}},{"id":57695,"weight":5,"attrs":{"origin":"address","geom_quadindex":"020333312002021002220","zoomlevel":10,"featureId":"784116_0","lon":6.607842445373535,"detail":"route de cery  1008 prilly 5589 prilly ch vd","rank":7,"geom_st_box2d":"BOX(536279.409541565 155325.523028365,536279.409541565 155325.523028365)","lat":46.54617691040039,"num":0,"y":536279.4375,"x":155325.515625,"label":"Route de Cery  &lt;b&gt;1008 Prilly&lt;/b&gt;"}},{"id":57696,"weight":5,"attrs":{"origin":"address","geom_quadindex":"020333312000301310122","zoomlevel":10,"featureId":"9031646_0","lon":6.6096577644348145,"detail":"route de cery  1008 prilly 5589 prilly ch vd","rank":7,"geom_st_box2d":"BOX(536420.408762602 155491.520180544,536420.408762602 155491.520180544)","lat":46.54768371582031,"num":0,"y":536420.4375,"x":155491.515625,"label":"Route de Cery  &lt;b&gt;1008 Prilly&lt;/b&gt;"}},{"id":57697,"weight":5,"attrs":{"origin":"address","geom_quadindex":"020333303111111120210","zoomlevel":10,"featureId":"784117_0","lon":6.607242107391357,"detail":"route de cery  1008 prilly 5589 prilly ch vd","rank":7,"geom_st_box2d":"BOX(536236.406998874 155615.518100513,536236.406998874 155615.518100513)","lat":46.54878234863281,"num":0,"y":536236.4375,"x":155615.515625,"label":"Route de Cery  &lt;b&gt;1008 Prilly&lt;/b&gt;"}},{"id":57698,"weight":5,"attrs":{"origin":"address","geom_quadindex":"020333312002012120232","zoomlevel":10,"featureId":"280095403_0","lon":6.608426094055176,"detail":"route de cery  1008 prilly 5589 prilly ch vd","rank":7,"geom_st_box2d":"BOX(536324.4094037 155350.522613627,536324.4094037 155350.522613627)","lat":46.54640579223633,"num":0,"y":536324.4375,"x":155350.515625,"label":"Route de Cery  &lt;b&gt;1008 Prilly&lt;/b&gt;"}},{"id":57699,"weight":5,"attrs":{"origin":"address","geom_quadindex":"020333312002321223002","zoomlevel":10,"featureId":"784115_0","lon":6.609438896179199,"detail":"route de cery  1008 prilly 5589 prilly ch vd","rank":7,"geom_st_box2d":"BOX(536400.410372867 155188.525458147,536400.410372867 155188.525458147)","lat":46.54495620727539,"num":0,"y":536400.4375,"x":155188.53125,"label":"Route de Cery  &lt;b&gt;1008 Prilly&lt;/b&gt;"}},{"id":57700,"weight":5,"attrs":{"origin":"address","geom_quadindex":"020333303111301130030","zoomlevel":10,"featureId":"784109_0","lon":6.606593132019043,"detail":"route de cery 1 1008 prilly 5589 prilly ch vd","rank":7,"geom_st_box2d":"BOX(536185.407189852 155499.519659766,536185.407189852 155499.519659766)","lat":46.547733306884766,"num":1,"y":536185.4375,"x":155499.515625,"label":"Route de Cery 1 &lt;b&gt;1008 Prilly&lt;/b&gt;"}},{"id":57701,"weight":5,"attrs":{"origin":"address","geom_quadindex":"020333303111122201120","zoomlevel":10,"featureId":"784120_0","lon":6.6059770584106445,"detail":"route de cery 2 1008 prilly 5589 prilly ch vd","rank":7,"geom_st_box2d":"BOX(536138.40631549 155521.519177101,536138.40631549 155521.519177101)","lat":46.54792785644531,"num":2,"y":536138.4375,"x":155521.515625,"label":"Route de Cery 2 &lt;b&gt;1008 Prilly&lt;/b&gt;"}},{"id":57702,"weight":5,"attrs":{"origin":"address","geom_quadindex":"020333303111031131032","zoomlevel":10,"featureId":"784119_0","lon":6.605867862701416,"detail":"route de cery 3 1008 prilly 5589 prilly ch vd","rank":7,"geom_st_box2d":"BOX(536130.405851035 155557.51880352,536130.405851035 155557.51880352)","lat":46.54825210571289,"num":3,"y":536130.375,"x":155557.515625,"label":"Route de Cery 3 &lt;b&gt;1008 Prilly&lt;/b&gt;"}},{"id":57703,"weight":5,"attrs":{"origin":"address","geom_quadindex":"020333303111010331233","zoomlevel":10,"featureId":"784118_0","lon":6.6054840087890625,"detail":"route de cery 4 1008 prilly 5589 prilly ch vd","rank":7,"geom_st_box2d":"BOX(536101.404991902 155599.518422447,536101.404991902 155599.518422447)","lat":46.54862594604492,"num":4,"y":536101.375,"x":155599.515625,"label":"Route de Cery 4 &lt;b&gt;1008 Prilly&lt;/b&gt;"}},{"id":57704,"weight":5,"attrs":{"origin":"address","geom_quadindex":"020333303111100112321","zoomlevel":10,"featureId":"280065467_0","lon":6.6062116622924805,"detail":"route de cery 5 1008 prilly 5589 prilly ch vd","rank":7,"geom_st_box2d":"BOX(536157.405740376 155618.518144227,536157.405740376 155618.518144227)","lat":46.54880142211914,"num":5,"y":536157.375,"x":155618.515625,"label":"Route de Cery 5 &lt;b&gt;1008 Prilly&lt;/b&gt;"}},{"id":57705,"weight":5,"attrs":{"origin":"address","geom_quadindex":"020333301333233113030","zoomlevel":10,"featureId":"280121553_0","lon":6.6058549880981445,"detail":"route de cery 6 1008 prilly 5589 prilly ch vd","rank":7,"geom_st_box2d":"BOX(536130.405213051 155649.517677114,536130.405213051 155649.517677114)","lat":46.549076080322266,"num":6,"y":536130.375,"x":155649.515625,"label":"Route de Cery 6 &lt;b&gt;1008 Prilly&lt;/b&gt;"}},{"id":57706,"weight":5,"attrs":{"origin":"address","geom_quadindex":"020333301333231031203","zoomlevel":10,"featureId":"280121554_0","lon":6.605656147003174,"detail":"route de cery 7 1008 prilly 5589 prilly ch vd","rank":7,"geom_st_box2d":"BOX(536115.404896643 155673.517308892,536115.404896643 155673.517308892)","lat":46.549293518066406,"num":7,"y":536115.375,"x":155673.515625,"label":"Route de Cery 7 &lt;b&gt;1008 Prilly&lt;/b&gt;"}},{"id":57707,"weight":5,"attrs":{"origin":"address","geom_quadindex":"020333301333320002303","zoomlevel":10,"featureId":"280121555_0","lon":6.605916500091553,"detail":"route de cery 8 1008 prilly 5589 prilly ch vd","rank":7,"geom_st_box2d":"BOX(536135.405201936 155677.517220812,536135.405201936 155677.517220812)","lat":46.54933166503906,"num":8,"y":536135.375,"x":155677.515625,"label":"Route de Cery 8 &lt;b&gt;1008 Prilly&lt;/b&gt;"}},{"id":57974,"weight":5,"attrs":{"origin":"address","geom_quadindex":"020333301333320132231","zoomlevel":10,"featureId":"280006786_0","lon":6.606191635131836,"detail":"route de cery 9 1008 prilly 5589 prilly ch vd","rank":7,"geom_st_box2d":"BOX(536156.405561778 155669.517324619,536156.405561778 155669.517324619)","lat":46.549259185791016,"num":9,"y":536156.375,"x":155669.515625,"label":"Route de Cery 9 &lt;b&gt;1008 Prilly&lt;/b&gt;"}},{"id":57975,"weight":5,"attrs":{"origin":"address","geom_quadindex":"020333301333321323302","zoomlevel":10,"featureId":"280004926_0","lon":6.606532573699951,"detail":"route de cery 10 1008 prilly 5589 prilly ch vd","rank":7,"geom_st_box2d":"BOX(536182.406019359 155655.51751927,536182.406019359 155655.51751927)","lat":46.549137115478516,"num":10,"y":536182.375,"x":155655.515625,"label":"Route de Cery 10 &lt;b&gt;1008 Prilly&lt;/b&gt;"}},{"id":57976,"weight":5,"attrs":{"origin":"address","geom_quadindex":"020333301333330231320","zoomlevel":10,"featureId":"280012616_0","lon":6.606818675994873,"detail":"route de cery 10bis 1008 prilly 5589 prilly ch vd","rank":7,"geom_st_box2d":"BOX(536204.40635943 155658.517445,536204.40635943 155658.517445)","lat":46.54916763305664,"num":10,"y":536204.4375,"x":155658.515625,"label":"Route de Cery 10bis &lt;b&gt;1008 Prilly&lt;/b&gt;"}},{"id":57977,"weight":5,"attrs":{"origin":"address","geom_quadindex":"020333303111110001113","zoomlevel":10,"featureId":"9020163_0","lon":6.60674524307251,"detail":"route de cery 11 1008 prilly 5589 prilly ch vd","rank":7,"geom_st_box2d":"BOX(536198.406370053 155624.517999766,536198.406370053 155624.517999766)","lat":46.548858642578125,"num":11,"y":536198.4375,"x":155624.515625,"label":"Route de Cery 11 &lt;b&gt;1008 Prilly&lt;/b&gt;"}},{"id":57978,"weight":5,"attrs":{"origin":"address","geom_quadindex":"020333303111110323221","zoomlevel":10,"featureId":"280121558_0","lon":6.606905460357666,"detail":"route de cery 11bis 1008 prilly 5589 prilly ch vd","rank":7,"geom_st_box2d":"BOX(536210.40671594 155596.518412824,536210.40671594 155596.518412824)","lat":46.548606872558594,"num":11,"y":536210.4375,"x":155596.515625,"label":"Route de Cery 11bis &lt;b&gt;1008 Prilly&lt;/b&gt;"}},{"id":57979,"weight":5,"attrs":{"origin":"address","geom_quadindex":"020333303111103022100","zoomlevel":10,"featureId":"280003541_0","lon":6.606307506561279,"detail":"route de cery 12 1008 prilly 5589 prilly ch vd","rank":7,"geom_st_box2d":"BOX(536164.406111298 155584.518565451,536164.406111298 155584.518565451)","lat":46.54849624633789,"num":12,"y":536164.375,"x":155584.515625,"label":"Route de Cery 12 &lt;b&gt;1008 Prilly&lt;/b&gt;"}},{"id":57980,"weight":5,"attrs":{"origin":"address","geom_quadindex":"020333303111131030313","zoomlevel":10,"featureId":"280000423_1","lon":6.607184886932373,"detail":"route de cery 13 1008 prilly 5589 prilly ch vd","rank":7,"geom_st_box2d":"BOX(536231.407371931 155556.519026261,536231.407371931 155556.519026261)","lat":46.54825210571289,"num":13,"y":536231.4375,"x":155556.515625,"label":"Route de Cery 13 &lt;b&gt;1008 Prilly&lt;/b&gt;"}},{"id":57981,"weight":5,"attrs":{"origin":"address","geom_quadindex":"020333312000200122021","zoomlevel":10,"featureId":"9020160_0","lon":6.607636451721191,"detail":"route de cery 14 1008 prilly 5589 prilly ch vd","rank":7,"geom_st_box2d":"BOX(536265.408246982 155495.520117688,536265.408246982 155495.520117688)","lat":46.547706604003906,"num":14,"y":536265.4375,"x":155495.515625,"label":"Route de Cery 14 &lt;b&gt;1008 Prilly&lt;/b&gt;"}},{"id":57982,"weight":5,"attrs":{"origin":"address","geom_quadindex":"020333303113102212002","zoomlevel":10,"featureId":"784113_0","lon":6.606028079986572,"detail":"route de cery 15 1008 prilly 5589 prilly ch vd","rank":7,"geom_st_box2d":"BOX(536140.408047349 155342.521006055,536140.408047349 155342.521006055)","lat":46.54631805419922,"num":15,"y":536140.4375,"x":155342.515625,"label":"Route de Cery 15 &lt;b&gt;1008 Prilly&lt;/b&gt;"}},{"id":57983,"weight":5,"attrs":{"origin":"address","geom_quadindex":"020333303113122101100","zoomlevel":10,"featureId":"784110_0","lon":6.606203079223633,"detail":"route de cery 16 1008 prilly 5589 prilly ch vd","rank":7,"geom_st_box2d":"BOX(536153.408572747 155302.521648001,536153.408572747 155302.521648001)","lat":46.54595947265625,"num":16,"y":536153.4375,"x":155302.515625,"label":"Route de Cery 16 &lt;b&gt;1008 Prilly&lt;/b&gt;"}},{"id":57984,"weight":5,"attrs":{"origin":"address","geom_quadindex":"020333303113101311101","zoomlevel":10,"featureId":"9020165_0","lon":6.606675624847412,"detail":"route de cery 17 1008 prilly 5589 prilly ch vd","rank":7,"geom_st_box2d":"BOX(536190.408350016 155375.521326099,536190.408350016 155375.521326099)","lat":46.5466194152832,"num":17,"y":536190.4375,"x":155375.515625,"label":"Route de Cery 17 &lt;b&gt;1008 Prilly&lt;/b&gt;"}},{"id":57985,"weight":5,"attrs":{"origin":"address","geom_quadindex":"020333303113130131010","zoomlevel":10,"featureId":"280003556_0","lon":6.6070475578308105,"detail":"route de cery 19 1008 prilly 5589 prilly ch vd","rank":7,"geom_st_box2d":"BOX(536218.409121121 155324.522460397,536218.409121121 155324.522460397)","lat":46.54616165161133,"num":19,"y":536218.4375,"x":155324.515625,"label":"Route de Cery 19 &lt;b&gt;1008 Prilly&lt;/b&gt;"}},{"id":57986,"weight":5,"attrs":{"origin":"address","geom_quadindex":"020333312002122201003","zoomlevel":10,"featureId":"280001942_0","lon":6.6090474128723145,"detail":"route de cery 21 1008 prilly 5589 prilly ch vd","rank":7,"geom_st_box2d":"BOX(536371.40982664 155287.523720561,536371.40982664 155287.523720561)","lat":46.54584503173828,"num":21,"y":536371.4375,"x":155287.53125,"label":"Route de Cery 21 &lt;b&gt;1008 Prilly&lt;/b&gt;"}},{"id":57987,"weight":5,"attrs":{"origin":"address","geom_quadindex":"020333312002100202122","zoomlevel":10,"featureId":"190022314_0","lon":6.609009742736816,"detail":"route de cery 22 1008 prilly 5589 prilly ch vd","rank":7,"geom_st_box2d":"BOX(536369.409329915 155370.522280246,536369.409329915 155370.522280246)","lat":46.546592712402344,"num":22,"y":536369.4375,"x":155370.515625,"label":"Route de Cery 22 &lt;b&gt;1008 Prilly&lt;/b&gt;"}},{"id":57988,"weight":5,"attrs":{"origin":"address","geom_quadindex":"020333312002100301132","zoomlevel":10,"featureId":"784114_0","lon":6.609256744384766,"detail":"route de cery 23 1008 prilly 5589 prilly ch vd","rank":7,"geom_st_box2d":"BOX(536388.409332391 155374.522215462,536388.409332391 155374.522215462)","lat":46.546627044677734,"num":23,"y":536388.4375,"x":155374.515625,"label":"Route de Cery 23 &lt;b&gt;1008 Prilly&lt;/b&gt;"}},{"id":57989,"weight":5,"attrs":{"origin":"address","geom_quadindex":"020333312000203333202","zoomlevel":10,"featureId":"784111_0","lon":6.608164310455322,"detail":"route de cery 25 1008 prilly 5589 prilly ch vd","rank":7,"geom_st_box2d":"BOX(536305.408688214 155450.520889211,536305.408688214 155450.520889211)","lat":46.547306060791016,"num":25,"y":536305.4375,"x":155450.515625,"label":"Route de Cery 25 &lt;b&gt;1008 Prilly&lt;/b&gt;"}},{"id":57990,"weight":5,"attrs":{"origin":"address","geom_quadindex":"020333312000201321130","zoomlevel":10,"featureId":"280008333_0","lon":6.608094215393066,"detail":"route de cery 26 1008 prilly 5589 prilly ch vd","rank":7,"geom_st_box2d":"BOX(536300.408435699 155484.52030504,536300.408435699 155484.52030504)","lat":46.547611236572266,"num":26,"y":536300.4375,"x":155484.515625,"label":"Route de Cery 26 &lt;b&gt;1008 Prilly&lt;/b&gt;"}},{"id":57991,"weight":5,"attrs":{"origin":"address","geom_quadindex":"020333312000213023321","zoomlevel":10,"featureId":"280065087_0","lon":6.608664512634277,"detail":"route de cery 28 1008 prilly 5589 prilly ch vd","rank":7,"geom_st_box2d":"BOX(536343.920694614 155464.624647941,536343.920694614 155464.624647941)","lat":46.54743576049805,"num":28,"y":536343.9375,"x":155464.625,"label":"Route de Cery 28 &lt;b&gt;1008 Prilly&lt;/b&gt;"}},{"id":57992,"weight":5,"attrs":{"origin":"address","geom_quadindex":"020333312000320022202","zoomlevel":10,"featureId":"280006575_0","lon":6.608974933624268,"detail":"route de cery 29 1008 prilly 5589 prilly ch vd","rank":7,"geom_st_box2d":"BOX(536367.40893491 155435.521153022,536367.40893491 155435.521153022)","lat":46.547176361083984,"num":29,"y":536367.4375,"x":155435.515625,"label":"Route de Cery 29 &lt;b&gt;1008 Prilly&lt;/b&gt;"}},{"id":57993,"weight":5,"attrs":{"origin":"address","geom_quadindex":"020333312000302210332","zoomlevel":10,"featureId":"280015223_0","lon":6.60910177230835,"detail":"route de cery 30 1008 prilly 5589 prilly ch vd","rank":7,"geom_st_box2d":"BOX(536377.408810415 155460.520720102,536377.408810415 155460.520720102)","lat":46.547401428222656,"num":30,"y":536377.4375,"x":155460.515625,"label":"Route de Cery 30 &lt;b&gt;1008 Prilly&lt;/b&gt;"}},{"id":57994,"weight":5,"attrs":{"origin":"address","geom_quadindex":"020333312000302031112","zoomlevel":10,"featureId":"280006142_0","lon":6.609152317047119,"detail":"route de cery 31 1008 prilly 5589 prilly ch vd","rank":7,"geom_st_box2d":"BOX(536381.408762664 155470.520546609,536381.408762664 155470.520546609)","lat":46.54749298095703,"num":31,"y":536381.4375,"x":155470.515625,"label":"Route de Cery 31 &lt;b&gt;1008 Prilly&lt;/b&gt;"}},{"id":57995,"weight":5,"attrs":{"origin":"address","geom_quadindex":"020333312000211132021","zoomlevel":10,"featureId":"280009888_0","lon":6.608875274658203,"detail":"route de cery 32 1008 prilly 5589 prilly ch vd","rank":7,"geom_st_box2d":"BOX(536360.408549166 155495.520113479,536360.408549166 155495.520113479)","lat":46.54771423339844,"num":32,"y":536360.4375,"x":155495.515625,"label":"Route de Cery 32 &lt;b&gt;1008 Prilly&lt;/b&gt;"}},{"id":57996,"weight":5,"attrs":{"origin":"address","geom_quadindex":"020333312000211331112","zoomlevel":10,"featureId":"280009946_0","lon":6.608954429626465,"detail":"route de cery 33 1008 prilly 5589 prilly ch vd","rank":7,"geom_st_box2d":"BOX(536366.370631107 155485.177292426,536366.370631107 155485.177292426)","lat":46.54762268066406,"num":33,"y":536366.375,"x":155485.171875,"label":"Route de Cery 33 &lt;b&gt;1008 Prilly&lt;/b&gt;"}},{"id":57997,"weight":5,"attrs":{"origin":"address","geom_quadindex":"020333312000300211102","zoomlevel":10,"featureId":"280009218_0","lon":6.60913610458374,"detail":"route de cery 34 1008 prilly 5589 prilly ch vd","rank":7,"geom_st_box2d":"BOX(536380.408630767 155492.52016465,536380.408630767 155492.52016465)","lat":46.547691345214844,"num":34,"y":536380.4375,"x":155492.515625,"label":"Route de Cery 34 &lt;b&gt;1008 Prilly&lt;/b&gt;"}},{"id":57998,"weight":5,"attrs":{"origin":"address","geom_quadindex":"020333312000300133223","zoomlevel":10,"featureId":"280005980_0","lon":6.6093058586120605,"detail":"route de cery 35 1008 prilly 5589 prilly ch vd","rank":7,"geom_st_box2d":"BOX(536393.408666166 155493.520146753,536393.408666166 155493.520146753)","lat":46.547698974609375,"num":35,"y":536393.4375,"x":155493.515625,"label":"Route de Cery 35 &lt;b&gt;1008 Prilly&lt;/b&gt;"}},{"id":57999,"weight":5,"attrs":{"origin":"address","geom_quadindex":"020333312000300111031","zoomlevel":10,"featureId":"280008445_0","lon":6.609316825866699,"detail":"route de cery 36 1008 prilly 5589 prilly ch vd","rank":7,"geom_st_box2d":"BOX(536394.408595721 155506.519920604,536394.408595721 155506.519920604)","lat":46.54781723022461,"num":36,"y":536394.4375,"x":155506.515625,"label":"Route de Cery 36 &lt;b&gt;1008 Prilly&lt;/b&gt;"}},{"id":58000,"weight":5,"attrs":{"origin":"address","geom_quadindex":"020333312000031123310","zoomlevel":10,"featureId":"280005826_0","lon":6.608854293823242,"detail":"route de cery 37 1008 prilly 5589 prilly ch vd","rank":7,"geom_st_box2d":"BOX(536359.408186686 155553.519109595,536359.408186686 155553.519109595)","lat":46.54823684692383,"num":37,"y":536359.4375,"x":155553.515625,"label":"Route de Cery 37 &lt;b&gt;1008 Prilly&lt;/b&gt;"}},{"id":58001,"weight":5,"attrs":{"origin":"address","geom_quadindex":"020333312000122130020","zoomlevel":10,"featureId":"280005612_0","lon":6.609248638153076,"detail":"route de cery 38 1008 prilly 5589 prilly ch vd","rank":7,"geom_st_box2d":"BOX(536389.408452504 155528.519538591,536389.408452504 155528.519538591)","lat":46.54801559448242,"num":38,"y":536389.4375,"x":155528.515625,"label":"Route de Cery 38 &lt;b&gt;1008 Prilly&lt;/b&gt;"}},{"id":58002,"weight":5,"attrs":{"origin":"address","geom_quadindex":"020333312000132210331","zoomlevel":10,"featureId":"280001872_0","lon":6.609862804412842,"detail":"route de cery 41 1008 prilly 5589 prilly ch vd","rank":7,"geom_st_box2d":"BOX(536436.408672094 155519.519690154,536436.408672094 155519.519690154)","lat":46.54793930053711,"num":41,"y":536436.4375,"x":155519.515625,"label":"Route de Cery 41 &lt;b&gt;1008 Prilly&lt;/b&gt;"}},{"id":58003,"weight":5,"attrs":{"origin":"address","geom_quadindex":"020333312000303031313","zoomlevel":10,"featureId":"784112_0","lon":6.609536170959473,"detail":"route de cery 42 1008 prilly 5589 prilly ch vd","rank":7,"geom_st_box2d":"BOX(536410.807856179 155468.633579895,536410.807856179 155468.633579895)","lat":46.54747772216797,"num":42,"y":536410.8125,"x":155468.640625,"label":"Route de Cery 42 &lt;b&gt;1008 Prilly&lt;/b&gt;"}},{"id":58004,"weight":5,"attrs":{"origin":"address","geom_quadindex":"020333312000310120310","zoomlevel":10,"featureId":"280003529_0","lon":6.609956741333008,"detail":"route de cery 44 1008 prilly 5589 prilly ch vd","rank":7,"geom_st_box2d":"BOX(536443.408800763 155498.520057117,536443.408800763 155498.520057117)","lat":46.54774856567383,"num":44,"y":536443.4375,"x":155498.515625,"label":"Route de Cery 44 &lt;b&gt;1008 Prilly&lt;/b&gt;"}},{"id":58005,"weight":5,"attrs":{"origin":"address","geom_quadindex":"020333312000323113012","zoomlevel":10,"featureId":"280035600_0","lon":6.609707355499268,"detail":"route de cery 49 1008 prilly 5589 prilly ch vd","rank":7,"geom_st_box2d":"BOX(536423.4091684 155415.521507722,536423.4091684 155415.521507722)","lat":46.547000885009766,"num":49,"y":536423.4375,"x":155415.515625,"label":"Route de Cery 49 &lt;b&gt;1008 Prilly&lt;/b&gt;"}}]}</v>
      </c>
      <c r="M590" s="2" t="str">
        <f t="shared" si="81"/>
        <v>536324.4375</v>
      </c>
      <c r="N590" s="2" t="str">
        <f t="shared" si="82"/>
        <v>155350.515625</v>
      </c>
      <c r="O590" s="2" t="str">
        <f t="shared" si="83"/>
        <v>6.608426094055176</v>
      </c>
      <c r="P590" s="2" t="str">
        <f t="shared" si="84"/>
        <v>46.54640579223633</v>
      </c>
      <c r="Q590" s="8" t="str">
        <f t="shared" si="85"/>
        <v>Karte</v>
      </c>
      <c r="R590" s="2" t="str">
        <f t="shared" si="86"/>
        <v>uU mehrere Adressen</v>
      </c>
    </row>
    <row r="591" spans="1:18" x14ac:dyDescent="0.2">
      <c r="A591" s="3" t="s">
        <v>2074</v>
      </c>
      <c r="B591" s="3" t="s">
        <v>318</v>
      </c>
      <c r="C591" s="3" t="s">
        <v>40</v>
      </c>
      <c r="D591" s="3" t="s">
        <v>21</v>
      </c>
      <c r="E591" s="3" t="s">
        <v>319</v>
      </c>
      <c r="F591" s="3" t="s">
        <v>320</v>
      </c>
      <c r="G591" s="3" t="s">
        <v>321</v>
      </c>
      <c r="H591" s="3" t="s">
        <v>322</v>
      </c>
      <c r="I591" s="3" t="s">
        <v>26</v>
      </c>
      <c r="J591" s="3" t="s">
        <v>27</v>
      </c>
      <c r="K591" s="1" t="str">
        <f t="shared" si="79"/>
        <v>St. Urbanstrasse 67 Langenthal</v>
      </c>
      <c r="L591" s="2" t="str">
        <f t="shared" si="80"/>
        <v>{"results":[{"id":474827,"weight":5,"attrs":{"origin":"address","geom_quadindex":"021121312210313023223","zoomlevel":10,"featureId":"1261687_0","lon":7.794120788574219,"detail":"st. urbanstrasse 67 4900 langenthal 329 langenthal ch be","rank":7,"geom_st_box2d":"BOX(626928.078008973 229526.7677657,626928.078008973 229526.7677657)","lat":47.216129302978516,"num":67,"y":626928.0625,"x":229526.765625,"label":"St. Urbanstrasse 67 &lt;b&gt;4900 Langenthal&lt;/b&gt;"}},{"id":474828,"weight":1,"attrs":{"origin":"address","geom_quadindex":"021121312211220031222","zoomlevel":10,"featureId":"190649159_0","lon":7.794600486755371,"detail":"st. urbanstrasse 67c 4900 langenthal 329 langenthal ch be","rank":7,"geom_st_box2d":"BOX(626964.521938583 229500.766586826,626964.521938583 229500.766586826)","lat":47.21589279174805,"num":67,"y":626964.5,"x":229500.765625,"label":"St. Urbanstrasse 67c &lt;b&gt;4900 Langenthal&lt;/b&gt;"}}]}</v>
      </c>
      <c r="M591" s="2" t="str">
        <f t="shared" si="81"/>
        <v>626928.0625</v>
      </c>
      <c r="N591" s="2" t="str">
        <f t="shared" si="82"/>
        <v>229526.765625</v>
      </c>
      <c r="O591" s="2" t="str">
        <f t="shared" si="83"/>
        <v>7.794120788574219</v>
      </c>
      <c r="P591" s="2" t="str">
        <f t="shared" si="84"/>
        <v>47.216129302978516</v>
      </c>
      <c r="Q591" s="8" t="str">
        <f t="shared" si="85"/>
        <v>Karte</v>
      </c>
      <c r="R591" s="2" t="str">
        <f t="shared" si="86"/>
        <v>uU mehrere Adressen</v>
      </c>
    </row>
    <row r="592" spans="1:18" x14ac:dyDescent="0.2">
      <c r="A592" s="3" t="s">
        <v>2075</v>
      </c>
      <c r="B592" s="3" t="s">
        <v>2076</v>
      </c>
      <c r="C592" s="3" t="s">
        <v>292</v>
      </c>
      <c r="D592" s="3" t="s">
        <v>21</v>
      </c>
      <c r="E592" s="3" t="s">
        <v>2077</v>
      </c>
      <c r="F592" s="3" t="s">
        <v>459</v>
      </c>
      <c r="G592" s="3" t="s">
        <v>2078</v>
      </c>
      <c r="H592" s="3" t="s">
        <v>2079</v>
      </c>
      <c r="I592" s="3" t="s">
        <v>26</v>
      </c>
      <c r="J592" s="3" t="s">
        <v>27</v>
      </c>
      <c r="K592" s="1" t="str">
        <f t="shared" si="79"/>
        <v>Neuhausweg 6 Grosshöchstetten</v>
      </c>
      <c r="L592" s="2" t="str">
        <f t="shared" si="80"/>
        <v>{"results":[{"id":1427605,"weight":4,"attrs":{"origin":"address","geom_quadindex":"021300333313331220233","zoomlevel":10,"featureId":"1354254_0","lon":7.635167121887207,"detail":"neuhausweg 6 3506 grosshoechstetten 608 grosshoechstetten ch be","rank":7,"geom_st_box2d":"BOX(614972.517457045 195501.99383562,614972.517457045 195501.99383562)","lat":46.91045379638672,"num":6,"y":614972.5,"x":195502.0,"label":"Neuhausweg 6 &lt;b&gt;3506 Grossh\u00f6chstetten&lt;/b&gt;"}},{"id":1427604,"weight":1,"attrs":{"origin":"address","geom_quadindex":"021300333331011232132","zoomlevel":10,"featureId":"1354255_0","lon":7.633738994598389,"detail":"neuhausweg 2 3506 grosshoechstetten 608 grosshoechstetten ch be","rank":7,"geom_st_box2d":"BOX(614863.848245307 195441.370999396,614863.848245307 195441.370999396)","lat":46.909912109375,"num":2,"y":614863.875,"x":195441.375,"label":"Neuhausweg 2 &lt;b&gt;3506 Grossh\u00f6chstetten&lt;/b&gt;"}},{"id":1427606,"weight":1,"attrs":{"origin":"address","geom_quadindex":"021300333313330012010","zoomlevel":10,"featureId":"1354253_0","lon":7.634868621826172,"detail":"neuhausweg 7 3506 grosshoechstetten 608 grosshoechstetten ch be","rank":7,"geom_st_box2d":"BOX(614949.707531263 195523.302846349,614949.707531263 195523.302846349)","lat":46.910648345947266,"num":7,"y":614949.6875,"x":195523.296875,"label":"Neuhausweg 7 &lt;b&gt;3506 Grossh\u00f6chstetten&lt;/b&gt;"}},{"id":1427755,"weight":1,"attrs":{"origin":"address","geom_quadindex":"021301222202221222132","zoomlevel":10,"featureId":"1354303_0","lon":7.635955333709717,"detail":"neuhausweg 8 3506 grosshoechstetten 608 grosshoechstetten ch be","rank":7,"geom_st_box2d":"BOX(615032.54577899 195499.926436462,615032.54577899 195499.926436462)","lat":46.91043472290039,"num":8,"y":615032.5625,"x":195499.921875,"label":"Neuhausweg 8 &lt;b&gt;3506 Grossh\u00f6chstetten&lt;/b&gt;"}},{"id":1427756,"weight":1,"attrs":{"origin":"address","geom_quadindex":"021300333313313311002","zoomlevel":10,"featureId":"191440730_0","lon":7.635481834411621,"detail":"neuhausweg 9 3506 grosshoechstetten 608 grosshoechstetten ch be","rank":7,"geom_st_box2d":"BOX(614996.376823579 195541.175401688,614996.376823579 195541.175401688)","lat":46.910804748535156,"num":9,"y":614996.375,"x":195541.171875,"label":"Neuhausweg 9 &lt;b&gt;3506 Grossh\u00f6chstetten&lt;/b&gt;"}},{"id":1427757,"weight":1,"attrs":{"origin":"address","geom_quadindex":"021301222202203010320","zoomlevel":10,"featureId":"1354304_0","lon":7.636040210723877,"detail":"neuhausweg 10 3506 grosshoechstetten 608 grosshoechstetten ch be","rank":7,"geom_st_box2d":"BOX(615038.887210561 195553.541023319,615038.887210561 195553.541023319)","lat":46.91091537475586,"num":10,"y":615038.875,"x":195553.546875,"label":"Neuhausweg 10 &lt;b&gt;3506 Grossh\u00f6chstetten&lt;/b&gt;"}},{"id":1427758,"weight":1,"attrs":{"origin":"address","geom_quadindex":"021301222202202001100","zoomlevel":10,"featureId":"1354256_0","lon":7.63560676574707,"detail":"neuhausweg 11 3506 grosshoechstetten 608 grosshoechstetten ch be","rank":7,"geom_st_box2d":"BOX(615005.872571223 195556.616229917,615005.872571223 195556.616229917)","lat":46.910945892333984,"num":11,"y":615005.875,"x":195556.609375,"label":"Neuhausweg 11 &lt;b&gt;3506 Grossh\u00f6chstetten&lt;/b&gt;"}},{"id":1427759,"weight":1,"attrs":{"origin":"address","geom_quadindex":"021301222202203130020","zoomlevel":10,"featureId":"1354305_0","lon":7.636203289031982,"detail":"neuhausweg 12 3506 grosshoechstetten 608 grosshoechstetten ch be","rank":7,"geom_st_box2d":"BOX(615051.317113369 195548.237974133,615051.317113369 195548.237974133)","lat":46.91086959838867,"num":12,"y":615051.3125,"x":195548.234375,"label":"Neuhausweg 12 &lt;b&gt;3506 Grossh\u00f6chstetten&lt;/b&gt;"}},{"id":1427760,"weight":1,"attrs":{"origin":"address","geom_quadindex":"021301222202200121003","zoomlevel":10,"featureId":"1354257_0","lon":7.635781764984131,"detail":"neuhausweg 13 3506 grosshoechstetten 608 grosshoechstetten ch be","rank":7,"geom_st_box2d":"BOX(615019.120221343 195577.750992962,615019.120221343 195577.750992962)","lat":46.911136627197266,"num":13,"y":615019.125,"x":195577.75,"label":"Neuhausweg 13 &lt;b&gt;3506 Grossh\u00f6chstetten&lt;/b&gt;"}},{"id":1427761,"weight":1,"attrs":{"origin":"address","geom_quadindex":"021301222202210011003","zoomlevel":10,"featureId":"1354306_0","lon":7.636454105377197,"detail":"neuhausweg 14 3506 grosshoechstetten 608 grosshoechstetten ch be","rank":7,"geom_st_box2d":"BOX(615070.323546304 195585.070588938,615070.323546304 195585.070588938)","lat":46.91120147705078,"num":14,"y":615070.3125,"x":195585.078125,"label":"Neuhausweg 14 &lt;b&gt;3506 Grossh\u00f6chstetten&lt;/b&gt;"}},{"id":1427762,"weight":1,"attrs":{"origin":"address","geom_quadindex":"021301222202120001202","zoomlevel":10,"featureId":"1354258_0","lon":7.637119770050049,"detail":"neuhausweg 15 3506 grosshoechstetten 608 grosshoechstetten ch be","rank":7,"geom_st_box2d":"BOX(615120.920405069 195642.038845817,615120.920405069 195642.038845817)","lat":46.911712646484375,"num":15,"y":615120.9375,"x":195642.03125,"label":"Neuhausweg 15 &lt;b&gt;3506 Grossh\u00f6chstetten&lt;/b&gt;"}},{"id":1427763,"weight":1,"attrs":{"origin":"address","geom_quadindex":"021301222202033002310","zoomlevel":10,"featureId":"1354307_0","lon":7.636724472045898,"detail":"neuhausweg 16 3506 grosshoechstetten 608 grosshoechstetten ch be","rank":7,"geom_st_box2d":"BOX(615090.868074247 195609.357279383,615090.868074247 195609.357279383)","lat":46.91141891479492,"num":16,"y":615090.875,"x":195609.359375,"label":"Neuhausweg 16 &lt;b&gt;3506 Grossh\u00f6chstetten&lt;/b&gt;"}},{"id":1427764,"weight":1,"attrs":{"origin":"address","geom_quadindex":"021301222202033103133","zoomlevel":10,"featureId":"1354308_0","lon":7.6369733810424805,"detail":"neuhausweg 18 3506 grosshoechstetten 608 grosshoechstetten ch be","rank":7,"geom_st_box2d":"BOX(615109.848839857 195610.162142651,615109.848839857 195610.162142651)","lat":46.91142272949219,"num":18,"y":615109.875,"x":195610.15625,"label":"Neuhausweg 18 &lt;b&gt;3506 Grossh\u00f6chstetten&lt;/b&gt;"}}]}</v>
      </c>
      <c r="M592" s="2" t="str">
        <f t="shared" si="81"/>
        <v>614972.5</v>
      </c>
      <c r="N592" s="2" t="str">
        <f t="shared" si="82"/>
        <v>195502.0</v>
      </c>
      <c r="O592" s="2" t="str">
        <f t="shared" si="83"/>
        <v>7.635167121887207</v>
      </c>
      <c r="P592" s="2" t="str">
        <f t="shared" si="84"/>
        <v>46.91045379638672</v>
      </c>
      <c r="Q592" s="8" t="str">
        <f t="shared" si="85"/>
        <v>Karte</v>
      </c>
      <c r="R592" s="2" t="str">
        <f t="shared" si="86"/>
        <v>uU mehrere Adressen</v>
      </c>
    </row>
    <row r="593" spans="1:18" x14ac:dyDescent="0.2">
      <c r="A593" s="3" t="s">
        <v>2080</v>
      </c>
      <c r="B593" s="3" t="s">
        <v>774</v>
      </c>
      <c r="C593" s="3" t="s">
        <v>2081</v>
      </c>
      <c r="D593" s="3" t="s">
        <v>21</v>
      </c>
      <c r="E593" s="3" t="s">
        <v>775</v>
      </c>
      <c r="F593" s="3" t="s">
        <v>776</v>
      </c>
      <c r="G593" s="3" t="s">
        <v>777</v>
      </c>
      <c r="H593" s="3" t="s">
        <v>778</v>
      </c>
      <c r="I593" s="3" t="s">
        <v>466</v>
      </c>
      <c r="J593" s="3" t="s">
        <v>27</v>
      </c>
      <c r="K593" s="1" t="str">
        <f t="shared" si="79"/>
        <v>avenue du Grand-Champsec 80 Sion</v>
      </c>
      <c r="L593" s="2" t="str">
        <f t="shared" si="80"/>
        <v>{"results":[{"id":2234344,"weight":7,"attrs":{"origin":"address","geom_quadindex":"023013323330133213312","zoomlevel":10,"featureId":"953099_0","lon":7.386792182922363,"detail":"avenue du grand-champsec 80 1950 sion 6266 sion ch vs","rank":7,"geom_st_box2d":"BOX(596000.527830181 120359.995382808,596000.527830181 120359.995382808)","lat":46.23466873168945,"num":80,"y":596000.5,"x":120359.9921875,"label":"Avenue du Grand-Champsec 80 &lt;b&gt;1950 Sion&lt;/b&gt;"}}]}</v>
      </c>
      <c r="M593" s="2" t="str">
        <f t="shared" si="81"/>
        <v>596000.5</v>
      </c>
      <c r="N593" s="2" t="str">
        <f t="shared" si="82"/>
        <v>120359.9921875</v>
      </c>
      <c r="O593" s="2" t="str">
        <f t="shared" si="83"/>
        <v>7.386792182922363</v>
      </c>
      <c r="P593" s="2" t="str">
        <f t="shared" si="84"/>
        <v>46.23466873168945</v>
      </c>
      <c r="Q593" s="8" t="str">
        <f t="shared" si="85"/>
        <v>Karte</v>
      </c>
      <c r="R593" s="2" t="str">
        <f t="shared" si="86"/>
        <v/>
      </c>
    </row>
    <row r="594" spans="1:18" x14ac:dyDescent="0.2">
      <c r="A594" s="3" t="s">
        <v>2082</v>
      </c>
      <c r="B594" s="3" t="s">
        <v>29</v>
      </c>
      <c r="C594" s="3" t="s">
        <v>2083</v>
      </c>
      <c r="D594" s="3" t="s">
        <v>21</v>
      </c>
      <c r="E594" s="3" t="s">
        <v>2084</v>
      </c>
      <c r="F594" s="3" t="s">
        <v>759</v>
      </c>
      <c r="G594" s="3" t="s">
        <v>2085</v>
      </c>
      <c r="H594" s="3" t="s">
        <v>2086</v>
      </c>
      <c r="I594" s="3" t="s">
        <v>35</v>
      </c>
      <c r="J594" s="3" t="s">
        <v>27</v>
      </c>
      <c r="K594" s="1" t="str">
        <f t="shared" si="79"/>
        <v>Avenue de la Roseraie 51 Genève 14</v>
      </c>
      <c r="L594" s="2" t="str">
        <f t="shared" si="80"/>
        <v>{"fuzzy":"true","results":[]}</v>
      </c>
      <c r="M594" s="2" t="str">
        <f t="shared" si="81"/>
        <v>Adresse nicht eindeutig</v>
      </c>
      <c r="N594" s="2" t="str">
        <f t="shared" si="82"/>
        <v xml:space="preserve"> </v>
      </c>
      <c r="O594" s="2" t="str">
        <f t="shared" si="83"/>
        <v xml:space="preserve"> </v>
      </c>
      <c r="P594" s="2" t="str">
        <f t="shared" si="84"/>
        <v xml:space="preserve"> </v>
      </c>
      <c r="Q594" s="8" t="str">
        <f t="shared" si="85"/>
        <v xml:space="preserve"> </v>
      </c>
      <c r="R594" s="2" t="str">
        <f t="shared" si="86"/>
        <v/>
      </c>
    </row>
    <row r="595" spans="1:18" x14ac:dyDescent="0.2">
      <c r="A595" s="3" t="s">
        <v>2087</v>
      </c>
      <c r="B595" s="3" t="s">
        <v>204</v>
      </c>
      <c r="C595" s="3" t="s">
        <v>2088</v>
      </c>
      <c r="D595" s="3" t="s">
        <v>21</v>
      </c>
      <c r="E595" s="3" t="s">
        <v>1125</v>
      </c>
      <c r="F595" s="3" t="s">
        <v>40</v>
      </c>
      <c r="G595" s="3" t="s">
        <v>1126</v>
      </c>
      <c r="H595" s="3" t="s">
        <v>1127</v>
      </c>
      <c r="I595" s="3" t="s">
        <v>334</v>
      </c>
      <c r="J595" s="3" t="s">
        <v>27</v>
      </c>
      <c r="K595" s="1" t="str">
        <f t="shared" si="79"/>
        <v>rue de la Rochette  Estavayer-le-Lac</v>
      </c>
      <c r="L595" s="2" t="str">
        <f t="shared" si="80"/>
        <v>{"results":[{"id":521571,"weight":8,"attrs":{"origin":"address","geom_quadindex":"021202133112332112021","zoomlevel":10,"featureId":"1502299_0","lon":6.845068454742432,"detail":"rue de la rochette 1 1470 estavayer-le-lac 2054 estavayer ch fr","rank":7,"geom_st_box2d":"BOX(554729.855441939 188930.589340347,554729.855441939 188930.589340347)","lat":46.84996795654297,"num":1,"y":554729.875,"x":188930.59375,"label":"Rue de la Rochette 1 &lt;b&gt;1470 Estavayer-le-Lac&lt;/b&gt;"}},{"id":521572,"weight":8,"attrs":{"origin":"address","geom_quadindex":"021202133112333302031","zoomlevel":10,"featureId":"1502300_0","lon":6.845367431640625,"detail":"rue de la rochette 2 1470 estavayer-le-lac 2054 estavayer ch fr","rank":7,"geom_st_box2d":"BOX(554752.540034913 188916.246982888,554752.540034913 188916.246982888)","lat":46.84983825683594,"num":2,"y":554752.5625,"x":188916.25,"label":"Rue de la Rochette 2 &lt;b&gt;1470 Estavayer-le-Lac&lt;/b&gt;"}},{"id":521573,"weight":8,"attrs":{"origin":"address","geom_quadindex":"021202133112333122330","zoomlevel":10,"featureId":"1502301_0","lon":6.84538459777832,"detail":"rue de la rochette 4 1470 estavayer-le-lac 2054 estavayer ch fr","rank":7,"geom_st_box2d":"BOX(554753.904784692 188921.667863246,554753.904784692 188921.667863246)","lat":46.84988784790039,"num":4,"y":554753.875,"x":188921.671875,"label":"Rue de la Rochette 4 &lt;b&gt;1470 Estavayer-le-Lac&lt;/b&gt;"}},{"id":521574,"weight":8,"attrs":{"origin":"address","geom_quadindex":"021202133112333103223","zoomlevel":10,"featureId":"1502302_0","lon":6.845400333404541,"detail":"rue de la rochette 6 1470 estavayer-le-lac 2054 estavayer ch fr","rank":7,"geom_st_box2d":"BOX(554755.159478444 188928.304711509,554755.159478444 188928.304711509)","lat":46.84994888305664,"num":6,"y":554755.1875,"x":188928.3125,"label":"Rue de la Rochette 6 &lt;b&gt;1470 Estavayer-le-Lac&lt;/b&gt;"}},{"id":521575,"weight":8,"attrs":{"origin":"address","geom_quadindex":"021202133112333101032","zoomlevel":10,"featureId":"1502303_0","lon":6.8454108238220215,"detail":"rue de la rochette 8 1470 estavayer-le-lac 2054 estavayer ch fr","rank":7,"geom_st_box2d":"BOX(554755.992223409 188933.831582465,554755.992223409 188933.831582465)","lat":46.849998474121094,"num":8,"y":554756.0,"x":188933.828125,"label":"Rue de la Rochette 8 &lt;b&gt;1470 Estavayer-le-Lac&lt;/b&gt;"}},{"id":521576,"weight":8,"attrs":{"origin":"address","geom_quadindex":"021202133112331323300","zoomlevel":10,"featureId":"1502325_0","lon":6.845422267913818,"detail":"rue de la rochette 10 1470 estavayer-le-lac 2054 estavayer ch fr","rank":7,"geom_st_box2d":"BOX(554756.891066601 188937.199508646,554756.891066601 188937.199508646)","lat":46.85002899169922,"num":10,"y":554756.875,"x":188937.203125,"label":"Rue de la Rochette 10 &lt;b&gt;1470 Estavayer-le-Lac&lt;/b&gt;"}},{"id":521577,"weight":8,"attrs":{"origin":"address","geom_quadindex":"021202133113022322332","zoomlevel":10,"featureId":"1502304_0","lon":6.845757007598877,"detail":"rue de la rochette 11 1470 estavayer-le-lac 2054 estavayer ch fr","rank":7,"geom_st_box2d":"BOX(554783.083917076 189023.669640751,554783.083917076 189023.669640751)","lat":46.850807189941406,"num":11,"y":554783.0625,"x":189023.671875,"label":"Rue de la Rochette 11 &lt;b&gt;1470 Estavayer-le-Lac&lt;/b&gt;"}},{"id":521578,"weight":8,"attrs":{"origin":"address","geom_quadindex":"021202133113220102020","zoomlevel":10,"featureId":"1502305_0","lon":6.845732688903809,"detail":"rue de la rochette 12 1470 estavayer-le-lac 2054 estavayer ch fr","rank":7,"geom_st_box2d":"BOX(554780.728926486 188959.93022734,554780.728926486 188959.93022734)","lat":46.85023498535156,"num":12,"y":554780.75,"x":188959.9375,"label":"Rue de la Rochette 12 &lt;b&gt;1470 Estavayer-le-Lac&lt;/b&gt;"}},{"id":521579,"weight":8,"attrs":{"origin":"address","geom_quadindex":"021202133113022321102","zoomlevel":10,"featureId":"1502306_0","lon":6.845797061920166,"detail":"rue de la rochette 13 1470 estavayer-le-lac 2054 estavayer ch fr","rank":7,"geom_st_box2d":"BOX(554786.157601441 189029.879519981,554786.157601441 189029.879519981)","lat":46.85086441040039,"num":13,"y":554786.1875,"x":189029.875,"label":"Rue de la Rochette 13 &lt;b&gt;1470 Estavayer-le-Lac&lt;/b&gt;"}},{"id":521580,"weight":8,"attrs":{"origin":"address","geom_quadindex":"021202133113022310210","zoomlevel":10,"featureId":"1502312_0","lon":6.845830917358398,"detail":"rue de la rochette 15 1470 estavayer-le-lac 2054 estavayer ch fr","rank":7,"geom_st_box2d":"BOX(554788.801293126 189035.967397019,554788.801293126 189035.967397019)","lat":46.85091781616211,"num":15,"y":554788.8125,"x":189035.96875,"label":"Rue de la Rochette 15 &lt;b&gt;1470 Estavayer-le-Lac&lt;/b&gt;"}},{"id":521581,"weight":8,"attrs":{"origin":"address","geom_quadindex":"021202133113022131120","zoomlevel":10,"featureId":"1502307_0","lon":6.845889091491699,"detail":"rue de la rochette 17 1470 estavayer-le-lac 2054 estavayer ch fr","rank":7,"geom_st_box2d":"BOX(554793.288859928 189044.32823803,554793.288859928 189044.32823803)","lat":46.85099411010742,"num":17,"y":554793.3125,"x":189044.328125,"label":"Rue de la Rochette 17 &lt;b&gt;1470 Estavayer-le-Lac&lt;/b&gt;"}},{"id":521582,"weight":8,"attrs":{"origin":"address","geom_quadindex":"021202133113202132211","zoomlevel":10,"featureId":"1502308_0","lon":6.845843315124512,"detail":"rue de la rochette 18 1470 estavayer-le-lac 2054 estavayer ch fr","rank":7,"geom_st_box2d":"BOX(554789.336880263 188981.248791783,554789.336880263 188981.248791783)","lat":46.850425720214844,"num":18,"y":554789.3125,"x":188981.25,"label":"Rue de la Rochette 18 &lt;b&gt;1470 Estavayer-le-Lac&lt;/b&gt;"}},{"id":521583,"weight":8,"attrs":{"origin":"address","geom_quadindex":"021202133113200332133","zoomlevel":10,"featureId":"1502309_0","lon":6.8458662033081055,"detail":"rue de la rochette 22 1470 estavayer-le-lac 2054 estavayer ch fr","rank":7,"geom_st_box2d":"BOX(554791.212150884 188996.407429767,554791.212150884 188996.407429767)","lat":46.850563049316406,"num":22,"y":554791.1875,"x":188996.40625,"label":"Rue de la Rochette 22 &lt;b&gt;1470 Estavayer-le-Lac&lt;/b&gt;"}},{"id":521584,"weight":8,"attrs":{"origin":"address","geom_quadindex":"021202133113200313132","zoomlevel":10,"featureId":"1502310_0","lon":6.845905780792236,"detail":"rue de la rochette 24 1470 estavayer-le-lac 2054 estavayer ch fr","rank":7,"geom_st_box2d":"BOX(554794.279783525 189003.736280655,554794.279783525 189003.736280655)","lat":46.85062789916992,"num":24,"y":554794.25,"x":189003.734375,"label":"Rue de la Rochette 24 &lt;b&gt;1470 Estavayer-le-Lac&lt;/b&gt;"}},{"id":521585,"weight":8,"attrs":{"origin":"address","geom_quadindex":"021202133113201022322","zoomlevel":10,"featureId":"1502311_0","lon":6.845940589904785,"detail":"rue de la rochette 26 1470 estavayer-le-lac 2054 estavayer ch fr","rank":7,"geom_st_box2d":"BOX(554796.971515211 189008.997179359,554796.971515211 189008.997179359)","lat":46.850677490234375,"num":26,"y":554797.0,"x":189009.0,"label":"Rue de la Rochette 26 &lt;b&gt;1470 Estavayer-le-Lac&lt;/b&gt;"}},{"id":521586,"weight":8,"attrs":{"origin":"address","geom_quadindex":"021202133113201001223","zoomlevel":10,"featureId":"1502323_0","lon":6.845968246459961,"detail":"rue de la rochette 28 1470 estavayer-le-lac 2054 estavayer ch fr","rank":7,"geom_st_box2d":"BOX(554799.160979193 189019.896928569,554799.160979193 189019.896928569)","lat":46.85077667236328,"num":28,"y":554799.1875,"x":189019.890625,"label":"Rue de la Rochette 28 &lt;b&gt;1470 Estavayer-le-Lac&lt;/b&gt;"}}]}</v>
      </c>
      <c r="M595" s="2" t="str">
        <f t="shared" si="81"/>
        <v>554729.875</v>
      </c>
      <c r="N595" s="2" t="str">
        <f t="shared" si="82"/>
        <v>188930.59375</v>
      </c>
      <c r="O595" s="2" t="str">
        <f t="shared" si="83"/>
        <v>6.845068454742432</v>
      </c>
      <c r="P595" s="2" t="str">
        <f t="shared" si="84"/>
        <v>46.84996795654297</v>
      </c>
      <c r="Q595" s="8" t="str">
        <f t="shared" si="85"/>
        <v>Karte</v>
      </c>
      <c r="R595" s="2" t="str">
        <f t="shared" si="86"/>
        <v>uU mehrere Adressen</v>
      </c>
    </row>
    <row r="596" spans="1:18" x14ac:dyDescent="0.2">
      <c r="A596" s="3" t="s">
        <v>2089</v>
      </c>
      <c r="B596" s="3" t="s">
        <v>2066</v>
      </c>
      <c r="C596" s="3" t="s">
        <v>2090</v>
      </c>
      <c r="D596" s="3" t="s">
        <v>21</v>
      </c>
      <c r="E596" s="3" t="s">
        <v>1316</v>
      </c>
      <c r="F596" s="3" t="s">
        <v>218</v>
      </c>
      <c r="G596" s="3" t="s">
        <v>2091</v>
      </c>
      <c r="H596" s="3" t="s">
        <v>398</v>
      </c>
      <c r="I596" s="3" t="s">
        <v>85</v>
      </c>
      <c r="J596" s="3" t="s">
        <v>27</v>
      </c>
      <c r="K596" s="1" t="str">
        <f t="shared" si="79"/>
        <v>Brauerstrasse 15 Winterthur</v>
      </c>
      <c r="L596" s="2" t="str">
        <f t="shared" si="80"/>
        <v>{"results":[{"id":1163939,"weight":4,"attrs":{"origin":"address","geom_quadindex":"030010033332301302001","zoomlevel":10,"featureId":"201010138_0","lon":8.72879409790039,"detail":"brauerstrasse 15 8400 winterthur 230 winterthur ch zh","rank":7,"geom_st_box2d":"BOX(697193.271960959 262598.793793137,697193.271960959 262598.793793137)","lat":47.50695037841797,"num":15,"y":697193.25,"x":262598.78125,"label":"Brauerstrasse 15 &lt;b&gt;8400 Winterthur&lt;/b&gt;"}},{"id":1163962,"weight":4,"attrs":{"origin":"address","geom_quadindex":"030010033332123023100","zoomlevel":10,"featureId":"2323616_0","lon":8.728671073913574,"detail":"brauerstrasse 15.1 8400 winterthur 230 winterthur ch zh","rank":7,"geom_st_box2d":"BOX(697183.445276159 262635.330972023,697183.445276159 262635.330972023)","lat":47.50727844238281,"num":151,"y":697183.4375,"x":262635.34375,"label":"Brauerstrasse 15.1 &lt;b&gt;8400 Winterthur&lt;/b&gt;"}},{"id":1163963,"weight":4,"attrs":{"origin":"address","geom_quadindex":"030010033332311022301","zoomlevel":10,"featureId":"201034025_0","lon":8.72939682006836,"detail":"brauerstrasse 15.2 8400 winterthur 230 winterthur ch zh","rank":7,"geom_st_box2d":"BOX(697238.643319357 262603.950142957,697238.643319357 262603.950142957)","lat":47.506988525390625,"num":152,"y":697238.625,"x":262603.9375,"label":"Brauerstrasse 15.2 &lt;b&gt;8400 Winterthur&lt;/b&gt;"}},{"id":1163964,"weight":4,"attrs":{"origin":"address","geom_quadindex":"030010033332122010123","zoomlevel":10,"featureId":"201033106_0","lon":8.728342056274414,"detail":"brauerstrasse 15.3 8400 winterthur 230 winterthur ch zh","rank":7,"geom_st_box2d":"BOX(697158.502396354 262645.010865874,697158.502396354 262645.010865874)","lat":47.50736999511719,"num":153,"y":697158.5,"x":262645.0,"label":"Brauerstrasse 15.3 &lt;b&gt;8400 Winterthur&lt;/b&gt;"}},{"id":1163965,"weight":4,"attrs":{"origin":"address","geom_quadindex":"030010033332313102213","zoomlevel":10,"featureId":"201035496_0","lon":8.729578018188477,"detail":"brauerstrasse 15.4 8400 winterthur 230 winterthur ch zh","rank":7,"geom_st_box2d":"BOX(697252.66502759 262581.813125653,697252.66502759 262581.813125653)","lat":47.50678634643555,"num":154,"y":697252.6875,"x":262581.8125,"label":"Brauerstrasse 15.4 &lt;b&gt;8400 Winterthur&lt;/b&gt;"}},{"id":1163966,"weight":4,"attrs":{"origin":"address","geom_quadindex":"030010033332320132302","zoomlevel":10,"featureId":"210218487_0","lon":8.728508949279785,"detail":"brauerstrasse 15.5 8400 winterthur 230 winterthur ch zh","rank":7,"geom_st_box2d":"BOX(697172.694006213 262545.274379562,697172.694006213 262545.274379562)","lat":47.5064697265625,"num":155,"y":697172.6875,"x":262545.28125,"label":"Brauerstrasse 15.5 &lt;b&gt;8400 Winterthur&lt;/b&gt;"}},{"id":1163967,"weight":4,"attrs":{"origin":"address","geom_quadindex":"030010033332032123230","zoomlevel":10,"featureId":"201033078_0","lon":8.72768783569336,"detail":"brauerstrasse 15.6 8400 winterthur 230 winterthur ch zh","rank":7,"geom_st_box2d":"BOX(697109.354991697 262632.490440736,697109.354991697 262632.490440736)","lat":47.50726318359375,"num":156,"y":697109.375,"x":262632.5,"label":"Brauerstrasse 15.6 &lt;b&gt;8400 Winterthur&lt;/b&gt;"}},{"id":1163968,"weight":4,"attrs":{"origin":"address","geom_quadindex":"030010033332023312332","zoomlevel":10,"featureId":"201034059_0","lon":8.72736644744873,"detail":"brauerstrasse 15.7 8400 winterthur 230 winterthur ch zh","rank":7,"geom_st_box2d":"BOX(697085.317322685 262624.786221192,697085.317322685 262624.786221192)","lat":47.507198333740234,"num":157,"y":697085.3125,"x":262624.78125,"label":"Brauerstrasse 15.7 &lt;b&gt;8400 Winterthur&lt;/b&gt;"}}]}</v>
      </c>
      <c r="M596" s="2" t="str">
        <f t="shared" si="81"/>
        <v>697193.25</v>
      </c>
      <c r="N596" s="2" t="str">
        <f t="shared" si="82"/>
        <v>262598.78125</v>
      </c>
      <c r="O596" s="2" t="str">
        <f t="shared" si="83"/>
        <v>8.72879409790039</v>
      </c>
      <c r="P596" s="2" t="str">
        <f t="shared" si="84"/>
        <v>47.50695037841797</v>
      </c>
      <c r="Q596" s="8" t="str">
        <f t="shared" si="85"/>
        <v>Karte</v>
      </c>
      <c r="R596" s="2" t="str">
        <f t="shared" si="86"/>
        <v>uU mehrere Adressen</v>
      </c>
    </row>
    <row r="597" spans="1:18" x14ac:dyDescent="0.2">
      <c r="A597" s="3" t="s">
        <v>2092</v>
      </c>
      <c r="B597" s="3" t="s">
        <v>412</v>
      </c>
      <c r="C597" s="3" t="s">
        <v>2093</v>
      </c>
      <c r="D597" s="3" t="s">
        <v>21</v>
      </c>
      <c r="E597" s="3" t="s">
        <v>413</v>
      </c>
      <c r="F597" s="3" t="s">
        <v>414</v>
      </c>
      <c r="G597" s="3" t="s">
        <v>415</v>
      </c>
      <c r="H597" s="3" t="s">
        <v>84</v>
      </c>
      <c r="I597" s="3" t="s">
        <v>85</v>
      </c>
      <c r="J597" s="3" t="s">
        <v>27</v>
      </c>
      <c r="K597" s="1" t="str">
        <f t="shared" si="79"/>
        <v>Steinwiesstrasse 75 Zürich</v>
      </c>
      <c r="L597" s="2" t="str">
        <f t="shared" si="80"/>
        <v>{"results":[{"id":235585,"weight":4,"attrs":{"origin":"address","geom_quadindex":"030003301000301301122","zoomlevel":10,"featureId":"2368313_0","lon":8.557998657226562,"detail":"steinwiesstrasse 75 8032 zuerich 261 zuerich ch zh","rank":7,"geom_st_box2d":"BOX(684541.985508503 247366.755645499,684541.985508503 247366.755645499)","lat":47.3717155456543,"num":75,"y":684542.0,"x":247366.75,"label":"Steinwiesstrasse 75 &lt;b&gt;8032 Z\u00fcrich&lt;/b&gt;"}}]}</v>
      </c>
      <c r="M597" s="2" t="str">
        <f t="shared" si="81"/>
        <v>684542.0</v>
      </c>
      <c r="N597" s="2" t="str">
        <f t="shared" si="82"/>
        <v>247366.75</v>
      </c>
      <c r="O597" s="2" t="str">
        <f t="shared" si="83"/>
        <v>8.557998657226562</v>
      </c>
      <c r="P597" s="2" t="str">
        <f t="shared" si="84"/>
        <v>47.3717155456543</v>
      </c>
      <c r="Q597" s="8" t="str">
        <f t="shared" si="85"/>
        <v>Karte</v>
      </c>
      <c r="R597" s="2" t="str">
        <f t="shared" si="86"/>
        <v/>
      </c>
    </row>
    <row r="598" spans="1:18" x14ac:dyDescent="0.2">
      <c r="A598" s="3" t="s">
        <v>2094</v>
      </c>
      <c r="B598" s="3" t="s">
        <v>305</v>
      </c>
      <c r="C598" s="3" t="s">
        <v>2095</v>
      </c>
      <c r="D598" s="3" t="s">
        <v>21</v>
      </c>
      <c r="E598" s="3" t="s">
        <v>306</v>
      </c>
      <c r="F598" s="3" t="s">
        <v>262</v>
      </c>
      <c r="G598" s="3" t="s">
        <v>307</v>
      </c>
      <c r="H598" s="3" t="s">
        <v>308</v>
      </c>
      <c r="I598" s="3" t="s">
        <v>309</v>
      </c>
      <c r="J598" s="3" t="s">
        <v>27</v>
      </c>
      <c r="K598" s="1" t="str">
        <f t="shared" si="79"/>
        <v>Landhausstrasse 11 Baar</v>
      </c>
      <c r="L598" s="2" t="str">
        <f t="shared" si="80"/>
        <v>{"results":[{"id":2117319,"weight":4,"attrs":{"origin":"address","geom_quadindex":"030021231300333013023","zoomlevel":10,"featureId":"190717869_0","lon":8.517822265625,"detail":"landhausstrasse 11 6340 baar 1701 baar ch zg","rank":7,"geom_st_box2d":"BOX(681779.102123309 227602.057809116,681779.102123309 227602.057809116)","lat":47.194305419921875,"num":11,"y":681779.125,"x":227602.0625,"label":"Landhausstrasse 11 &lt;b&gt;6340 Baar&lt;/b&gt;"}},{"id":2117320,"weight":4,"attrs":{"origin":"address","geom_quadindex":"030021231301232031001","zoomlevel":10,"featureId":"191116510_0","lon":8.518985748291016,"detail":"landhausstrasse 11 6340 baar 1701 baar ch zg","rank":7,"geom_st_box2d":"BOX(681867.319756213 227599.830324502,681867.319756213 227599.830324502)","lat":47.19427490234375,"num":11,"y":681867.3125,"x":227599.828125,"label":"Landhausstrasse 11 &lt;b&gt;6340 Baar&lt;/b&gt;"}}]}</v>
      </c>
      <c r="M598" s="2" t="str">
        <f t="shared" si="81"/>
        <v>681779.125</v>
      </c>
      <c r="N598" s="2" t="str">
        <f t="shared" si="82"/>
        <v>227602.0625</v>
      </c>
      <c r="O598" s="2" t="str">
        <f t="shared" si="83"/>
        <v>8.517822265625</v>
      </c>
      <c r="P598" s="2" t="str">
        <f t="shared" si="84"/>
        <v>47.194305419921875</v>
      </c>
      <c r="Q598" s="8" t="str">
        <f t="shared" si="85"/>
        <v>Karte</v>
      </c>
      <c r="R598" s="2" t="str">
        <f t="shared" si="86"/>
        <v>uU mehrere Adressen</v>
      </c>
    </row>
    <row r="599" spans="1:18" x14ac:dyDescent="0.2">
      <c r="A599" s="3" t="s">
        <v>2096</v>
      </c>
      <c r="B599" s="3" t="s">
        <v>1556</v>
      </c>
      <c r="C599" s="3" t="s">
        <v>2097</v>
      </c>
      <c r="D599" s="3" t="s">
        <v>21</v>
      </c>
      <c r="E599" s="3" t="s">
        <v>1557</v>
      </c>
      <c r="F599" s="3" t="s">
        <v>660</v>
      </c>
      <c r="G599" s="3" t="s">
        <v>1558</v>
      </c>
      <c r="H599" s="3" t="s">
        <v>1559</v>
      </c>
      <c r="I599" s="3" t="s">
        <v>85</v>
      </c>
      <c r="J599" s="3" t="s">
        <v>27</v>
      </c>
      <c r="K599" s="1" t="str">
        <f t="shared" si="79"/>
        <v>Bergstrasse 16 Richterswil</v>
      </c>
      <c r="L599" s="2" t="str">
        <f t="shared" si="80"/>
        <v>{"results":[{"id":1439222,"weight":4,"attrs":{"origin":"address","geom_quadindex":"030030212313302332201","zoomlevel":10,"featureId":"2289299_0","lon":8.699618339538574,"detail":"bergstrasse 16 8805 richterswil 138 richterswil ch zh","rank":7,"geom_st_box2d":"BOX(695530.617970661 229279.140671944,695530.617970661 229279.140671944)","lat":47.20754623413086,"num":16,"y":695530.625,"x":229279.140625,"label":"Bergstrasse 16 &lt;b&gt;8805 Richterswil&lt;/b&gt;"}},{"id":1444119,"weight":1,"attrs":{"origin":"address","geom_quadindex":"030030230031001202100","zoomlevel":10,"featureId":"61192_0","lon":8.68559741973877,"detail":"frohbergstrasse 16 8833 samstagern 138 richterswil ch zh","rank":7,"geom_st_box2d":"BOX(694484.427713498 228262.516061675,694484.427713498 228262.516061675)","lat":47.198551177978516,"num":16,"y":694484.4375,"x":228262.515625,"label":"Frohbergstrasse 16 &lt;b&gt;8833 Samstagern&lt;/b&gt;"}},{"id":1439244,"weight":1,"attrs":{"origin":"address","geom_quadindex":"030030230200101003222","zoomlevel":10,"featureId":"61011_0","lon":8.677799224853516,"detail":"bergstrasse 160 8833 samstagern 138 richterswil ch zh","rank":7,"geom_st_box2d":"BOX(693900.624837308 227805.392056668,693900.624837308 227805.392056668)","lat":47.19452667236328,"num":160,"y":693900.625,"x":227805.390625,"label":"Bergstrasse 160 &lt;b&gt;8833 Samstagern&lt;/b&gt;"}},{"id":1444548,"weight":1,"attrs":{"origin":"address","geom_quadindex":"030030230031003003100","zoomlevel":10,"featureId":"210281158_0","lon":8.68564510345459,"detail":"frohbergstrasse 16.1 8833 samstagern 138 richterswil ch zh","rank":7,"geom_st_box2d":"BOX(694488.231783019 228247.922999439,694488.231783019 228247.922999439)","lat":47.198421478271484,"num":161,"y":694488.25,"x":228247.921875,"label":"Frohbergstrasse 16.1 &lt;b&gt;8833 Samstagern&lt;/b&gt;"}},{"id":1439245,"weight":1,"attrs":{"origin":"address","geom_quadindex":"030030230200103032211","zoomlevel":10,"featureId":"61013_0","lon":8.677858352661133,"detail":"bergstrasse 162 8833 samstagern 138 richterswil ch zh","rank":7,"geom_st_box2d":"BOX(693905.650842615 227770.109802568,693905.650842615 227770.109802568)","lat":47.19420623779297,"num":162,"y":693905.625,"x":227770.109375,"label":"Bergstrasse 162 &lt;b&gt;8833 Samstagern&lt;/b&gt;"}},{"id":1439246,"weight":1,"attrs":{"origin":"address","geom_quadindex":"030030230200100331132","zoomlevel":10,"featureId":"61010_0","lon":8.677730560302734,"detail":"bergstrasse 164 8833 samstagern 138 richterswil ch zh","rank":7,"geom_st_box2d":"BOX(693895.665878119 227789.016975939,693895.665878119 227789.016975939)","lat":47.19437789916992,"num":164,"y":693895.6875,"x":227789.015625,"label":"Bergstrasse 164 &lt;b&gt;8833 Samstagern&lt;/b&gt;"}},{"id":1439247,"weight":1,"attrs":{"origin":"address","geom_quadindex":"030030221311332102232","zoomlevel":10,"featureId":"61120_0","lon":8.67520523071289,"detail":"bergstrasse 168 8833 samstagern 138 richterswil ch zh","rank":7,"geom_st_box2d":"BOX(693707.299906181 227600.342523234,693707.299906181 227600.342523234)","lat":47.19270706176758,"num":168,"y":693707.3125,"x":227600.34375,"label":"Bergstrasse 168 &lt;b&gt;8833 Samstagern&lt;/b&gt;"}}]}</v>
      </c>
      <c r="M599" s="2" t="str">
        <f t="shared" si="81"/>
        <v>695530.625</v>
      </c>
      <c r="N599" s="2" t="str">
        <f t="shared" si="82"/>
        <v>229279.140625</v>
      </c>
      <c r="O599" s="2" t="str">
        <f t="shared" si="83"/>
        <v>8.699618339538574</v>
      </c>
      <c r="P599" s="2" t="str">
        <f t="shared" si="84"/>
        <v>47.20754623413086</v>
      </c>
      <c r="Q599" s="8" t="str">
        <f t="shared" si="85"/>
        <v>Karte</v>
      </c>
      <c r="R599" s="2" t="str">
        <f t="shared" si="86"/>
        <v>uU mehrere Adressen</v>
      </c>
    </row>
    <row r="600" spans="1:18" x14ac:dyDescent="0.2">
      <c r="A600" s="3" t="s">
        <v>2098</v>
      </c>
      <c r="B600" s="3" t="s">
        <v>556</v>
      </c>
      <c r="C600" s="3" t="s">
        <v>593</v>
      </c>
      <c r="D600" s="3" t="s">
        <v>21</v>
      </c>
      <c r="E600" s="3" t="s">
        <v>557</v>
      </c>
      <c r="F600" s="3" t="s">
        <v>228</v>
      </c>
      <c r="G600" s="3" t="s">
        <v>558</v>
      </c>
      <c r="H600" s="3" t="s">
        <v>76</v>
      </c>
      <c r="I600" s="3" t="s">
        <v>77</v>
      </c>
      <c r="J600" s="3" t="s">
        <v>27</v>
      </c>
      <c r="K600" s="1" t="str">
        <f t="shared" si="79"/>
        <v>Föhrenstrasse 2 Basel</v>
      </c>
      <c r="L600" s="2" t="str">
        <f t="shared" si="80"/>
        <v>{"results":[{"id":433920,"weight":4,"attrs":{"origin":"address","geom_quadindex":"021100103032223122111","zoomlevel":10,"featureId":"450611_0","lon":7.57003927230835,"detail":"foehrenstrasse 2 4054 basel 2701 basel ch bs","rank":7,"geom_st_box2d":"BOX(609891.17760915 267205.496054305,609891.17760915 267205.496054305)","lat":47.55549621582031,"num":2,"y":609891.1875,"x":267205.5,"label":"F\u00f6hrenstrasse 2 &lt;b&gt;4054 Basel&lt;/b&gt;"}},{"id":433919,"weight":1,"attrs":{"origin":"address","geom_quadindex":"021100103210001000322","zoomlevel":10,"featureId":"450130_0","lon":7.569824695587158,"detail":"foehrenstrasse 1 4054 basel 2701 basel ch bs","rank":7,"geom_st_box2d":"BOX(609875.061753292 267183.839959378,609875.061753292 267183.839959378)","lat":47.555301666259766,"num":1,"y":609875.0625,"x":267183.84375,"label":"F\u00f6hrenstrasse 1 &lt;b&gt;4054 Basel&lt;/b&gt;"}},{"id":433921,"weight":1,"attrs":{"origin":"address","geom_quadindex":"021100103210000112103","zoomlevel":10,"featureId":"450131_0","lon":7.569732666015625,"detail":"foehrenstrasse 3 4054 basel 2701 basel ch bs","rank":7,"geom_st_box2d":"BOX(609868.156788707 267183.359863855,609868.156788707 267183.359863855)","lat":47.5552978515625,"num":3,"y":609868.1875,"x":267183.375,"label":"F\u00f6hrenstrasse 3 &lt;b&gt;4054 Basel&lt;/b&gt;"}},{"id":433922,"weight":1,"attrs":{"origin":"address","geom_quadindex":"021100103210000103003","zoomlevel":10,"featureId":"450132_0","lon":7.5696635246276855,"detail":"foehrenstrasse 5 4054 basel 2701 basel ch bs","rank":7,"geom_st_box2d":"BOX(609862.953815512 267182.96479216,609862.953815512 267182.96479216)","lat":47.555294036865234,"num":5,"y":609862.9375,"x":267182.96875,"label":"F\u00f6hrenstrasse 5 &lt;b&gt;4054 Basel&lt;/b&gt;"}},{"id":433923,"weight":1,"attrs":{"origin":"address","geom_quadindex":"021100103210000013120","zoomlevel":10,"featureId":"450133_0","lon":7.569583415985107,"detail":"foehrenstrasse 7 4054 basel 2701 basel ch bs","rank":7,"geom_st_box2d":"BOX(609856.926846574 267182.509709168,609856.926846574 267182.509709168)","lat":47.55529022216797,"num":7,"y":609856.9375,"x":267182.5,"label":"F\u00f6hrenstrasse 7 &lt;b&gt;4054 Basel&lt;/b&gt;"}},{"id":433924,"weight":1,"attrs":{"origin":"address","geom_quadindex":"021100103210000003301","zoomlevel":10,"featureId":"450134_0","lon":7.569490432739258,"detail":"foehrenstrasse 9 4054 basel 2701 basel ch bs","rank":7,"geom_st_box2d":"BOX(609849.910882758 267181.98161265,609849.910882758 267181.98161265)","lat":47.5552864074707,"num":9,"y":609849.9375,"x":267181.96875,"label":"F\u00f6hrenstrasse 9 &lt;b&gt;4054 Basel&lt;/b&gt;"}},{"id":433925,"weight":1,"attrs":{"origin":"address","geom_quadindex":"021100103201111113312","zoomlevel":10,"featureId":"450135_0","lon":7.569397926330566,"detail":"foehrenstrasse 11 4054 basel 2701 basel ch bs","rank":7,"geom_st_box2d":"BOX(609842.953918655 267181.460517031,609842.953918655 267181.460517031)","lat":47.55528259277344,"num":11,"y":609842.9375,"x":267181.46875,"label":"F\u00f6hrenstrasse 11 &lt;b&gt;4054 Basel&lt;/b&gt;"}},{"id":433926,"weight":1,"attrs":{"origin":"address","geom_quadindex":"021100103201111103321","zoomlevel":10,"featureId":"450136_0","lon":7.569296360015869,"detail":"foehrenstrasse 15 4054 basel 2701 basel ch bs","rank":7,"geom_st_box2d":"BOX(609835.292958173 267180.901411745,609835.292958173 267180.901411745)","lat":47.555274963378906,"num":15,"y":609835.3125,"x":267180.90625,"label":"F\u00f6hrenstrasse 15 &lt;b&gt;4054 Basel&lt;/b&gt;"}},{"id":433927,"weight":1,"attrs":{"origin":"address","geom_quadindex":"021100103201111002330","zoomlevel":10,"featureId":"450137_0","lon":7.569060325622559,"detail":"foehrenstrasse 17 4054 basel 2701 basel ch bs","rank":7,"geom_st_box2d":"BOX(609817.535045522 267180.934158453,609817.535045522 267180.934158453)","lat":47.555274963378906,"num":17,"y":609817.5625,"x":267180.9375,"label":"F\u00f6hrenstrasse 17 &lt;b&gt;4054 Basel&lt;/b&gt;"}},{"id":433928,"weight":1,"attrs":{"origin":"address","geom_quadindex":"021100103201110112333","zoomlevel":10,"featureId":"450138_0","lon":7.568969249725342,"detail":"foehrenstrasse 19 4054 basel 2701 basel ch bs","rank":7,"geom_st_box2d":"BOX(609810.690080871 267180.441064554,609810.690080871 267180.441064554)","lat":47.55527114868164,"num":19,"y":609810.6875,"x":267180.4375,"label":"F\u00f6hrenstrasse 19 &lt;b&gt;4054 Basel&lt;/b&gt;"}}]}</v>
      </c>
      <c r="M600" s="2" t="str">
        <f t="shared" si="81"/>
        <v>609891.1875</v>
      </c>
      <c r="N600" s="2" t="str">
        <f t="shared" si="82"/>
        <v>267205.5</v>
      </c>
      <c r="O600" s="2" t="str">
        <f t="shared" si="83"/>
        <v>7.57003927230835</v>
      </c>
      <c r="P600" s="2" t="str">
        <f t="shared" si="84"/>
        <v>47.55549621582031</v>
      </c>
      <c r="Q600" s="8" t="str">
        <f t="shared" si="85"/>
        <v>Karte</v>
      </c>
      <c r="R600" s="2" t="str">
        <f t="shared" si="86"/>
        <v>uU mehrere Adressen</v>
      </c>
    </row>
    <row r="601" spans="1:18" x14ac:dyDescent="0.2">
      <c r="A601" s="3" t="s">
        <v>2099</v>
      </c>
      <c r="B601" s="3" t="s">
        <v>142</v>
      </c>
      <c r="C601" s="3" t="s">
        <v>2100</v>
      </c>
      <c r="D601" s="3" t="s">
        <v>21</v>
      </c>
      <c r="E601" s="3" t="s">
        <v>143</v>
      </c>
      <c r="F601" s="3" t="s">
        <v>144</v>
      </c>
      <c r="G601" s="3" t="s">
        <v>145</v>
      </c>
      <c r="H601" s="3" t="s">
        <v>146</v>
      </c>
      <c r="I601" s="3" t="s">
        <v>147</v>
      </c>
      <c r="J601" s="3" t="s">
        <v>27</v>
      </c>
      <c r="K601" s="1" t="str">
        <f t="shared" si="79"/>
        <v>Geissbergstrasse 81 Schaffhausen</v>
      </c>
      <c r="L601" s="2" t="str">
        <f t="shared" si="80"/>
        <v>{"results":[{"id":1626683,"weight":4,"attrs":{"origin":"address","geom_quadindex":"012221333333111002133","zoomlevel":10,"featureId":"1613106_0","lon":8.637574195861816,"detail":"geissbergstrasse 81 8208 schaffhausen 2939 schaffhausen ch sh","rank":7,"geom_st_box2d":"BOX(689974.135229228 285229.218980836,689974.135229228 285229.218980836)","lat":47.71147918701172,"num":81,"y":689974.125,"x":285229.21875,"label":"Geissbergstrasse 81 &lt;b&gt;8208 Schaffhausen&lt;/b&gt;"}}]}</v>
      </c>
      <c r="M601" s="2" t="str">
        <f t="shared" si="81"/>
        <v>689974.125</v>
      </c>
      <c r="N601" s="2" t="str">
        <f t="shared" si="82"/>
        <v>285229.21875</v>
      </c>
      <c r="O601" s="2" t="str">
        <f t="shared" si="83"/>
        <v>8.637574195861816</v>
      </c>
      <c r="P601" s="2" t="str">
        <f t="shared" si="84"/>
        <v>47.71147918701172</v>
      </c>
      <c r="Q601" s="8" t="str">
        <f t="shared" si="85"/>
        <v>Karte</v>
      </c>
      <c r="R601" s="2" t="str">
        <f t="shared" si="86"/>
        <v/>
      </c>
    </row>
    <row r="602" spans="1:18" x14ac:dyDescent="0.2">
      <c r="A602" s="3" t="s">
        <v>2101</v>
      </c>
      <c r="B602" s="3" t="s">
        <v>1253</v>
      </c>
      <c r="C602" s="3" t="s">
        <v>2102</v>
      </c>
      <c r="D602" s="3" t="s">
        <v>21</v>
      </c>
      <c r="E602" s="3" t="s">
        <v>59</v>
      </c>
      <c r="F602" s="3" t="s">
        <v>1254</v>
      </c>
      <c r="G602" s="3" t="s">
        <v>1255</v>
      </c>
      <c r="H602" s="3" t="s">
        <v>1256</v>
      </c>
      <c r="I602" s="3" t="s">
        <v>62</v>
      </c>
      <c r="J602" s="3" t="s">
        <v>27</v>
      </c>
      <c r="K602" s="1" t="str">
        <f t="shared" si="79"/>
        <v>Spitalstrasse 50 Wolhusen</v>
      </c>
      <c r="L602" s="2" t="str">
        <f t="shared" si="80"/>
        <v>{"results":[{"id":569074,"weight":4,"attrs":{"origin":"address","geom_quadindex":"021133221123111130012","zoomlevel":10,"featureId":"2072448_0","lon":8.074162483215332,"detail":"spitalstrasse 50 6110 wolhusen 1107 wolhusen ch lu","rank":7,"geom_st_box2d":"BOX(648275.17575062 213038.820682171,648275.17575062 213038.820682171)","lat":47.066612243652344,"num":50,"y":648275.1875,"x":213038.828125,"label":"Spitalstrasse 50 &lt;b&gt;6110 Wolhusen&lt;/b&gt;"}}]}</v>
      </c>
      <c r="M602" s="2" t="str">
        <f t="shared" si="81"/>
        <v>648275.1875</v>
      </c>
      <c r="N602" s="2" t="str">
        <f t="shared" si="82"/>
        <v>213038.828125</v>
      </c>
      <c r="O602" s="2" t="str">
        <f t="shared" si="83"/>
        <v>8.074162483215332</v>
      </c>
      <c r="P602" s="2" t="str">
        <f t="shared" si="84"/>
        <v>47.066612243652344</v>
      </c>
      <c r="Q602" s="8" t="str">
        <f t="shared" si="85"/>
        <v>Karte</v>
      </c>
      <c r="R602" s="2" t="str">
        <f t="shared" si="86"/>
        <v/>
      </c>
    </row>
    <row r="603" spans="1:18" x14ac:dyDescent="0.2">
      <c r="A603" s="3" t="s">
        <v>2103</v>
      </c>
      <c r="B603" s="3" t="s">
        <v>1682</v>
      </c>
      <c r="C603" s="3" t="s">
        <v>2104</v>
      </c>
      <c r="D603" s="3" t="s">
        <v>21</v>
      </c>
      <c r="E603" s="3" t="s">
        <v>1683</v>
      </c>
      <c r="F603" s="3" t="s">
        <v>127</v>
      </c>
      <c r="G603" s="3" t="s">
        <v>1684</v>
      </c>
      <c r="H603" s="3" t="s">
        <v>1685</v>
      </c>
      <c r="I603" s="3" t="s">
        <v>161</v>
      </c>
      <c r="J603" s="3" t="s">
        <v>27</v>
      </c>
      <c r="K603" s="1" t="str">
        <f t="shared" si="79"/>
        <v>Schlossstrasse 1 Seewis Dorf</v>
      </c>
      <c r="L603" s="2" t="str">
        <f t="shared" si="80"/>
        <v>{"results":[{"id":94756,"weight":5,"attrs":{"origin":"address","geom_quadindex":"030311003221211310133","zoomlevel":10,"featureId":"1216268_0","lon":9.637147903442383,"detail":"schlossstrasse 1 7212 seewis dorf 3972 seewis im praettigau ch gr","rank":7,"geom_st_box2d":"BOX(767222.527923403 206585.253401462,767222.527923403 206585.253401462)","lat":46.9892463684082,"num":1,"y":767222.5,"x":206585.25,"label":"Schlossstrasse 1 &lt;b&gt;7212 Seewis Dorf&lt;/b&gt;"}},{"id":95022,"weight":1,"attrs":{"origin":"address","geom_quadindex":"030311003221301030031","zoomlevel":10,"featureId":"3080058_0","lon":9.637704849243164,"detail":"schlossstrasse 10 7212 seewis dorf 3972 seewis im praettigau ch gr","rank":7,"geom_st_box2d":"BOX(767264.632277526 206593.30562747,767264.632277526 206593.30562747)","lat":46.98930740356445,"num":10,"y":767264.625,"x":206593.3125,"label":"Schlossstrasse 10 &lt;b&gt;7212 Seewis Dorf&lt;/b&gt;"}},{"id":95023,"weight":1,"attrs":{"origin":"address","geom_quadindex":"030311003221123011032","zoomlevel":10,"featureId":"1216274_0","lon":9.637760162353516,"detail":"schlossstrasse 11 7212 seewis dorf 3972 seewis im praettigau ch gr","rank":7,"geom_st_box2d":"BOX(767267.874875917 206629.018363405,767267.874875917 206629.018363405)","lat":46.989627838134766,"num":11,"y":767267.875,"x":206629.015625,"label":"Schlossstrasse 11 &lt;b&gt;7212 Seewis Dorf&lt;/b&gt;"}},{"id":95024,"weight":1,"attrs":{"origin":"address","geom_quadindex":"030311003221123303322","zoomlevel":10,"featureId":"9033227_0","lon":9.637862205505371,"detail":"schlossstrasse 12 7212 seewis dorf 3972 seewis im praettigau ch gr","rank":7,"geom_st_box2d":"BOX(767276.185355381 206609.041336889,767276.185355381 206609.041336889)","lat":46.989444732666016,"num":12,"y":767276.1875,"x":206609.046875,"label":"Schlossstrasse 12 &lt;b&gt;7212 Seewis Dorf&lt;/b&gt;"}},{"id":95025,"weight":1,"attrs":{"origin":"address","geom_quadindex":"030311003221130101023","zoomlevel":10,"featureId":"1216386_0","lon":9.638246536254883,"detail":"schlossstrasse 13 7212 seewis dorf 3972 seewis im praettigau ch gr","rank":7,"geom_st_box2d":"BOX(767304.06380475 206658.362575415,767304.06380475 206658.362575415)","lat":46.98988342285156,"num":13,"y":767304.0625,"x":206658.359375,"label":"Schlossstrasse 13 &lt;b&gt;7212 Seewis Dorf&lt;/b&gt;"}},{"id":95026,"weight":1,"attrs":{"origin":"address","geom_quadindex":"030311003221132020123","zoomlevel":10,"featureId":"1216261_0","lon":9.638016700744629,"detail":"schlossstrasse 14 7212 seewis dorf 3972 seewis im praettigau ch gr","rank":7,"geom_st_box2d":"BOX(767287.566393573 206622.009066327,767287.566393573 206622.009066327)","lat":46.989559173583984,"num":14,"y":767287.5625,"x":206622.015625,"label":"Schlossstrasse 14 &lt;b&gt;7212 Seewis Dorf&lt;/b&gt;"}},{"id":95027,"weight":1,"attrs":{"origin":"address","geom_quadindex":"030311003221113030303","zoomlevel":10,"featureId":"1216388_0","lon":9.638520240783691,"detail":"schlossstrasse 15 7212 seewis dorf 3972 seewis im praettigau ch gr","rank":7,"geom_st_box2d":"BOX(767324.299890299 206679.811109072,767324.299890299 206679.811109072)","lat":46.99007034301758,"num":15,"y":767324.3125,"x":206679.8125,"label":"Schlossstrasse 15 &lt;b&gt;7212 Seewis Dorf&lt;/b&gt;"}},{"id":95028,"weight":1,"attrs":{"origin":"address","geom_quadindex":"030311003221130311002","zoomlevel":10,"featureId":"1216383_0","lon":9.638334274291992,"detail":"schlossstrasse 16 7212 seewis dorf 3972 seewis im praettigau ch gr","rank":7,"geom_st_box2d":"BOX(767311.097417773 206644.759532881,767311.097417773 206644.759532881)","lat":46.9897575378418,"num":16,"y":767311.125,"x":206644.765625,"label":"Schlossstrasse 16 &lt;b&gt;7212 Seewis Dorf&lt;/b&gt;"}}]}</v>
      </c>
      <c r="M603" s="2" t="str">
        <f t="shared" si="81"/>
        <v>767222.5</v>
      </c>
      <c r="N603" s="2" t="str">
        <f t="shared" si="82"/>
        <v>206585.25</v>
      </c>
      <c r="O603" s="2" t="str">
        <f t="shared" si="83"/>
        <v>9.637147903442383</v>
      </c>
      <c r="P603" s="2" t="str">
        <f t="shared" si="84"/>
        <v>46.9892463684082</v>
      </c>
      <c r="Q603" s="8" t="str">
        <f t="shared" si="85"/>
        <v>Karte</v>
      </c>
      <c r="R603" s="2" t="str">
        <f t="shared" si="86"/>
        <v>uU mehrere Adressen</v>
      </c>
    </row>
    <row r="604" spans="1:18" x14ac:dyDescent="0.2">
      <c r="A604" s="3" t="s">
        <v>2105</v>
      </c>
      <c r="B604" s="3" t="s">
        <v>457</v>
      </c>
      <c r="C604" s="3" t="s">
        <v>2106</v>
      </c>
      <c r="D604" s="3" t="s">
        <v>21</v>
      </c>
      <c r="E604" s="3" t="s">
        <v>458</v>
      </c>
      <c r="F604" s="3" t="s">
        <v>459</v>
      </c>
      <c r="G604" s="3" t="s">
        <v>121</v>
      </c>
      <c r="H604" s="3" t="s">
        <v>122</v>
      </c>
      <c r="I604" s="3" t="s">
        <v>123</v>
      </c>
      <c r="J604" s="3" t="s">
        <v>27</v>
      </c>
      <c r="K604" s="1" t="str">
        <f t="shared" si="79"/>
        <v>Claudiusstrasse 6 St. Gallen</v>
      </c>
      <c r="L604" s="2" t="str">
        <f t="shared" si="80"/>
        <v>{"results":[{"id":4592,"weight":6,"attrs":{"origin":"address","geom_quadindex":"030101332323213210132","zoomlevel":10,"featureId":"2363113_0","lon":9.39411449432373,"detail":"claudiusstrasse 6 9000 st. gallen 3203 st. gallen ch sg","rank":7,"geom_st_box2d":"BOX(747520.172514725 255071.829798231,747520.172514725 255071.829798231)","lat":47.429901123046875,"num":6,"y":747520.1875,"x":255071.828125,"label":"Claudiusstrasse 6 &lt;b&gt;9000 St. Gallen&lt;/b&gt;"}}]}</v>
      </c>
      <c r="M604" s="2" t="str">
        <f t="shared" si="81"/>
        <v>747520.1875</v>
      </c>
      <c r="N604" s="2" t="str">
        <f t="shared" si="82"/>
        <v>255071.828125</v>
      </c>
      <c r="O604" s="2" t="str">
        <f t="shared" si="83"/>
        <v>9.39411449432373</v>
      </c>
      <c r="P604" s="2" t="str">
        <f t="shared" si="84"/>
        <v>47.429901123046875</v>
      </c>
      <c r="Q604" s="8" t="str">
        <f t="shared" si="85"/>
        <v>Karte</v>
      </c>
      <c r="R604" s="2" t="str">
        <f t="shared" si="86"/>
        <v/>
      </c>
    </row>
    <row r="605" spans="1:18" x14ac:dyDescent="0.2">
      <c r="A605" s="3" t="s">
        <v>2107</v>
      </c>
      <c r="B605" s="3" t="s">
        <v>412</v>
      </c>
      <c r="C605" s="3" t="s">
        <v>2108</v>
      </c>
      <c r="D605" s="3" t="s">
        <v>21</v>
      </c>
      <c r="E605" s="3" t="s">
        <v>413</v>
      </c>
      <c r="F605" s="3" t="s">
        <v>414</v>
      </c>
      <c r="G605" s="3" t="s">
        <v>415</v>
      </c>
      <c r="H605" s="3" t="s">
        <v>84</v>
      </c>
      <c r="I605" s="3" t="s">
        <v>85</v>
      </c>
      <c r="J605" s="3" t="s">
        <v>27</v>
      </c>
      <c r="K605" s="1" t="str">
        <f t="shared" si="79"/>
        <v>Steinwiesstrasse 75 Zürich</v>
      </c>
      <c r="L605" s="2" t="str">
        <f t="shared" si="80"/>
        <v>{"results":[{"id":235585,"weight":4,"attrs":{"origin":"address","geom_quadindex":"030003301000301301122","zoomlevel":10,"featureId":"2368313_0","lon":8.557998657226562,"detail":"steinwiesstrasse 75 8032 zuerich 261 zuerich ch zh","rank":7,"geom_st_box2d":"BOX(684541.985508503 247366.755645499,684541.985508503 247366.755645499)","lat":47.3717155456543,"num":75,"y":684542.0,"x":247366.75,"label":"Steinwiesstrasse 75 &lt;b&gt;8032 Z\u00fcrich&lt;/b&gt;"}}]}</v>
      </c>
      <c r="M605" s="2" t="str">
        <f t="shared" si="81"/>
        <v>684542.0</v>
      </c>
      <c r="N605" s="2" t="str">
        <f t="shared" si="82"/>
        <v>247366.75</v>
      </c>
      <c r="O605" s="2" t="str">
        <f t="shared" si="83"/>
        <v>8.557998657226562</v>
      </c>
      <c r="P605" s="2" t="str">
        <f t="shared" si="84"/>
        <v>47.3717155456543</v>
      </c>
      <c r="Q605" s="8" t="str">
        <f t="shared" si="85"/>
        <v>Karte</v>
      </c>
      <c r="R605" s="2" t="str">
        <f t="shared" si="86"/>
        <v/>
      </c>
    </row>
    <row r="606" spans="1:18" x14ac:dyDescent="0.2">
      <c r="A606" s="3" t="s">
        <v>2109</v>
      </c>
      <c r="B606" s="3" t="s">
        <v>1253</v>
      </c>
      <c r="C606" s="3" t="s">
        <v>2110</v>
      </c>
      <c r="D606" s="3" t="s">
        <v>21</v>
      </c>
      <c r="E606" s="3" t="s">
        <v>59</v>
      </c>
      <c r="F606" s="3" t="s">
        <v>1254</v>
      </c>
      <c r="G606" s="3" t="s">
        <v>1255</v>
      </c>
      <c r="H606" s="3" t="s">
        <v>1256</v>
      </c>
      <c r="I606" s="3" t="s">
        <v>62</v>
      </c>
      <c r="J606" s="3" t="s">
        <v>27</v>
      </c>
      <c r="K606" s="1" t="str">
        <f t="shared" si="79"/>
        <v>Spitalstrasse 50 Wolhusen</v>
      </c>
      <c r="L606" s="2" t="str">
        <f t="shared" si="80"/>
        <v>{"results":[{"id":569074,"weight":4,"attrs":{"origin":"address","geom_quadindex":"021133221123111130012","zoomlevel":10,"featureId":"2072448_0","lon":8.074162483215332,"detail":"spitalstrasse 50 6110 wolhusen 1107 wolhusen ch lu","rank":7,"geom_st_box2d":"BOX(648275.17575062 213038.820682171,648275.17575062 213038.820682171)","lat":47.066612243652344,"num":50,"y":648275.1875,"x":213038.828125,"label":"Spitalstrasse 50 &lt;b&gt;6110 Wolhusen&lt;/b&gt;"}}]}</v>
      </c>
      <c r="M606" s="2" t="str">
        <f t="shared" si="81"/>
        <v>648275.1875</v>
      </c>
      <c r="N606" s="2" t="str">
        <f t="shared" si="82"/>
        <v>213038.828125</v>
      </c>
      <c r="O606" s="2" t="str">
        <f t="shared" si="83"/>
        <v>8.074162483215332</v>
      </c>
      <c r="P606" s="2" t="str">
        <f t="shared" si="84"/>
        <v>47.066612243652344</v>
      </c>
      <c r="Q606" s="8" t="str">
        <f t="shared" si="85"/>
        <v>Karte</v>
      </c>
      <c r="R606" s="2" t="str">
        <f t="shared" si="86"/>
        <v/>
      </c>
    </row>
    <row r="607" spans="1:18" x14ac:dyDescent="0.2">
      <c r="A607" s="3" t="s">
        <v>2111</v>
      </c>
      <c r="B607" s="3" t="s">
        <v>29</v>
      </c>
      <c r="C607" s="3" t="s">
        <v>2112</v>
      </c>
      <c r="D607" s="3" t="s">
        <v>21</v>
      </c>
      <c r="E607" s="3" t="s">
        <v>2113</v>
      </c>
      <c r="F607" s="3" t="s">
        <v>373</v>
      </c>
      <c r="G607" s="3" t="s">
        <v>628</v>
      </c>
      <c r="H607" s="3" t="s">
        <v>629</v>
      </c>
      <c r="I607" s="3" t="s">
        <v>35</v>
      </c>
      <c r="J607" s="3" t="s">
        <v>27</v>
      </c>
      <c r="K607" s="1" t="str">
        <f t="shared" si="79"/>
        <v>Rue Antoine-Jolivet 5 Carouge GE</v>
      </c>
      <c r="L607" s="2" t="str">
        <f t="shared" si="80"/>
        <v>{"results":[{"id":544470,"weight":8,"attrs":{"origin":"address","geom_quadindex":"022121030020130321211","zoomlevel":10,"featureId":"2035029_2","lon":6.129785060882568,"detail":"rue antoine-jolivet 5 1227 carouge ge 6608 carouge _ge_ ch ge","rank":7,"geom_st_box2d":"BOX(498945.513607617 115698.552912441,498945.513607617 115698.552912441)","lat":46.185150146484375,"num":5,"y":498945.5,"x":115698.5546875,"label":"Rue Antoine-JOLIVET 5 &lt;b&gt;1227 Carouge GE&lt;/b&gt;"}}]}</v>
      </c>
      <c r="M607" s="2" t="str">
        <f t="shared" si="81"/>
        <v>498945.5</v>
      </c>
      <c r="N607" s="2" t="str">
        <f t="shared" si="82"/>
        <v>115698.5546875</v>
      </c>
      <c r="O607" s="2" t="str">
        <f t="shared" si="83"/>
        <v>6.129785060882568</v>
      </c>
      <c r="P607" s="2" t="str">
        <f t="shared" si="84"/>
        <v>46.185150146484375</v>
      </c>
      <c r="Q607" s="8" t="str">
        <f t="shared" si="85"/>
        <v>Karte</v>
      </c>
      <c r="R607" s="2" t="str">
        <f t="shared" si="86"/>
        <v/>
      </c>
    </row>
    <row r="608" spans="1:18" x14ac:dyDescent="0.2">
      <c r="A608" s="3" t="s">
        <v>2114</v>
      </c>
      <c r="B608" s="3" t="s">
        <v>142</v>
      </c>
      <c r="C608" s="3" t="s">
        <v>2115</v>
      </c>
      <c r="D608" s="3" t="s">
        <v>21</v>
      </c>
      <c r="E608" s="3" t="s">
        <v>143</v>
      </c>
      <c r="F608" s="3" t="s">
        <v>40</v>
      </c>
      <c r="G608" s="3" t="s">
        <v>1593</v>
      </c>
      <c r="H608" s="3" t="s">
        <v>146</v>
      </c>
      <c r="I608" s="3" t="s">
        <v>147</v>
      </c>
      <c r="J608" s="3" t="s">
        <v>27</v>
      </c>
      <c r="K608" s="1" t="str">
        <f t="shared" si="79"/>
        <v>Geissbergstrasse  Schaffhausen</v>
      </c>
      <c r="L608" s="2" t="str">
        <f t="shared" si="80"/>
        <v>{"results":[{"id":1626397,"weight":3,"attrs":{"origin":"address","geom_quadindex":"012223111110232311131","zoomlevel":10,"featureId":"191764710_0","lon":8.6327486038208,"detail":"geissbergstrasse  8200 schaffhausen 2939 schaffhausen ch sh","rank":7,"geom_st_box2d":"BOX(689618.847865648 284779.3350549,689618.847865648 284779.3350549)","lat":47.707481384277344,"num":0,"y":689618.875,"x":284779.34375,"label":"Geissbergstrasse  &lt;b&gt;8200 Schaffhausen&lt;/b&gt;"}},{"id":1626398,"weight":3,"attrs":{"origin":"address","geom_quadindex":"012223111110310101213","zoomlevel":10,"featureId":"191764508_0","lon":8.634207725524902,"detail":"geissbergstrasse  8200 schaffhausen 2939 schaffhausen ch sh","rank":7,"geom_st_box2d":"BOX(689726.84728001 284880.334924865,689726.84728001 284880.334924865)","lat":47.708377838134766,"num":0,"y":689726.875,"x":284880.34375,"label":"Geissbergstrasse  &lt;b&gt;8200 Schaffhausen&lt;/b&gt;"}},{"id":1626399,"weight":3,"attrs":{"origin":"address","geom_quadindex":"012223111111010333010","zoomlevel":10,"featureId":"191764709_0","lon":8.635879516601562,"detail":"geissbergstrasse  8200 schaffhausen 2939 schaffhausen ch sh","rank":7,"geom_st_box2d":"BOX(689850.846704467 284974.334889207,689850.846704467 284974.334889207)","lat":47.709205627441406,"num":0,"y":689850.875,"x":284974.34375,"label":"Geissbergstrasse  &lt;b&gt;8200 Schaffhausen&lt;/b&gt;"}},{"id":1626400,"weight":3,"attrs":{"origin":"address","geom_quadindex":"012221333331311230332","zoomlevel":10,"featureId":"191750415_0","lon":8.637682914733887,"detail":"geissbergstrasse  8208 schaffhausen 2939 schaffhausen ch sh","rank":7,"geom_st_box2d":"BOX(689980.844690392 285326.333482577,689980.844690392 285326.333482577)","lat":47.71235275268555,"num":0,"y":689980.875,"x":285326.34375,"label":"Geissbergstrasse  &lt;b&gt;8208 Schaffhausen&lt;/b&gt;"}},{"id":1626401,"weight":3,"attrs":{"origin":"address","geom_quadindex":"012223111110320213103","zoomlevel":10,"featureId":"191688576_0","lon":8.63332748413086,"detail":"geissbergstrasse  8200 schaffhausen 2939 schaffhausen ch sh","rank":7,"geom_st_box2d":"BOX(689661.847708795 284805.335079306,689661.847708795 284805.335079306)","lat":47.70771026611328,"num":0,"y":689661.875,"x":284805.34375,"label":"Geissbergstrasse  &lt;b&gt;8200 Schaffhausen&lt;/b&gt;"}},{"id":1626402,"weight":3,"attrs":{"origin":"address","geom_quadindex":"012223111111012222033","zoomlevel":10,"featureId":"191764706_0","lon":8.635540008544922,"detail":"geissbergstrasse  8200 schaffhausen 2939 schaffhausen ch sh","rank":7,"geom_st_box2d":"BOX(689825.846886534 284943.334961254,689825.846886534 284943.334961254)","lat":47.70893096923828,"num":0,"y":689825.875,"x":284943.34375,"label":"Geissbergstrasse  &lt;b&gt;8200 Schaffhausen&lt;/b&gt;"}},{"id":1626403,"weight":3,"attrs":{"origin":"address","geom_quadindex":"012223111110302222103","zoomlevel":10,"featureId":"191688577_0","lon":8.633185386657715,"detail":"geissbergstrasse  8200 schaffhausen 2939 schaffhausen ch sh","rank":7,"geom_st_box2d":"BOX(689650.847599657 284827.334920408,689650.847599657 284827.334920408)","lat":47.707908630371094,"num":0,"y":689650.875,"x":284827.34375,"label":"Geissbergstrasse  &lt;b&gt;8200 Schaffhausen&lt;/b&gt;"}},{"id":1626404,"weight":3,"attrs":{"origin":"address","geom_quadindex":"012230222222021231333","zoomlevel":10,"featureId":"191772462_0","lon":8.638486862182617,"detail":"geissbergstrasse  8200 schaffhausen 2939 schaffhausen ch sh","rank":7,"geom_st_box2d":"BOX(690043.845607857 285150.334666443,690043.845607857 285150.334666443)","lat":47.71076202392578,"num":0,"y":690043.875,"x":285150.34375,"label":"Geissbergstrasse  &lt;b&gt;8200 Schaffhausen&lt;/b&gt;"}},{"id":1626405,"weight":3,"attrs":{"origin":"address","geom_quadindex":"012223111111023001102","zoomlevel":10,"featureId":"191764708_0","lon":8.635200500488281,"detail":"geissbergstrasse  8200 schaffhausen 2939 schaffhausen ch sh","rank":7,"geom_st_box2d":"BOX(689800.847072699 284911.335038406,689800.847072699 284911.335038406)","lat":47.70864486694336,"num":0,"y":689800.875,"x":284911.34375,"label":"Geissbergstrasse  &lt;b&gt;8200 Schaffhausen&lt;/b&gt;"}},{"id":1626406,"weight":3,"attrs":{"origin":"address","geom_quadindex":"012223111112011313232","zoomlevel":10,"featureId":"190387688_0","lon":8.633105278015137,"detail":"geissbergstrasse 6 8200 schaffhausen 2939 schaffhausen ch sh","rank":7,"geom_st_box2d":"BOX(689646.148036287 284744.01934655,689646.148036287 284744.01934655)","lat":47.70716094970703,"num":6,"y":689646.125,"x":284744.03125,"label":"Geissbergstrasse 6 &lt;b&gt;8200 Schaffhausen&lt;/b&gt;"}},{"id":1626667,"weight":3,"attrs":{"origin":"address","geom_quadindex":"012223111112100010121","zoomlevel":10,"featureId":"190071274_0","lon":8.633269309997559,"detail":"geissbergstrasse 8 8200 schaffhausen 2939 schaffhausen ch sh","rank":7,"geom_st_box2d":"BOX(689658.129923818 284764.509282836,689658.129923818 284764.509282836)","lat":47.70734405517578,"num":8,"y":689658.125,"x":284764.5,"label":"Geissbergstrasse 8 &lt;b&gt;8200 Schaffhausen&lt;/b&gt;"}},{"id":1626668,"weight":3,"attrs":{"origin":"address","geom_quadindex":"012223111110322302113","zoomlevel":10,"featureId":"190071275_0","lon":8.633383750915527,"detail":"geissbergstrasse 10 8200 schaffhausen 2939 schaffhausen ch sh","rank":7,"geom_st_box2d":"BOX(689666.556861145 284775.731254984,689666.556861145 284775.731254984)","lat":47.70744323730469,"num":10,"y":689666.5625,"x":284775.71875,"label":"Geissbergstrasse 10 &lt;b&gt;8200 Schaffhausen&lt;/b&gt;"}},{"id":1626669,"weight":3,"attrs":{"origin":"address","geom_quadindex":"012223111110233122200","zoomlevel":10,"featureId":"1612403_0","lon":8.632948875427246,"detail":"geissbergstrasse 11 8200 schaffhausen 2939 schaffhausen ch sh","rank":7,"geom_st_box2d":"BOX(689633.812844999 284781.896097986,689633.812844999 284781.896097986)","lat":47.70750427246094,"num":11,"y":689633.8125,"x":284781.90625,"label":"Geissbergstrasse 11 &lt;b&gt;8200 Schaffhausen&lt;/b&gt;"}},{"id":1626670,"weight":3,"attrs":{"origin":"address","geom_quadindex":"012223111110231331301","zoomlevel":10,"featureId":"1612402_0","lon":8.633133888244629,"detail":"geissbergstrasse 15 8200 schaffhausen 2939 schaffhausen ch sh","rank":7,"geom_st_box2d":"BOX(689647.416742804 284800.221051905,689647.416742804 284800.221051905)","lat":47.70766830444336,"num":15,"y":689647.4375,"x":284800.21875,"label":"Geissbergstrasse 15 &lt;b&gt;8200 Schaffhausen&lt;/b&gt;"}},{"id":1626671,"weight":3,"attrs":{"origin":"address","geom_quadindex":"012223111110320011331","zoomlevel":10,"featureId":"1612401_0","lon":8.633346557617188,"detail":"geissbergstrasse 19 8200 schaffhausen 2939 schaffhausen ch sh","rank":7,"geom_st_box2d":"BOX(689663.056625324 284821.191999346,689663.056625324 284821.191999346)","lat":47.70785140991211,"num":19,"y":689663.0625,"x":284821.1875,"label":"Geissbergstrasse 19 &lt;b&gt;8200 Schaffhausen&lt;/b&gt;"}},{"id":1626672,"weight":3,"attrs":{"origin":"address","geom_quadindex":"012223111110312302031","zoomlevel":10,"featureId":"190130234_0","lon":8.6341552734375,"detail":"geissbergstrasse 20 8200 schaffhausen 2939 schaffhausen ch sh","rank":7,"geom_st_box2d":"BOX(689723.544525664 284834.115159288,689723.544525664 284834.115159288)","lat":47.70796203613281,"num":20,"y":689723.5625,"x":284834.125,"label":"Geissbergstrasse 20 &lt;b&gt;8200 Schaffhausen&lt;/b&gt;"}},{"id":1626673,"weight":3,"attrs":{"origin":"address","geom_quadindex":"012223111110331000013","zoomlevel":10,"featureId":"190130235_0","lon":8.634346961975098,"detail":"geissbergstrasse 22 8200 schaffhausen 2939 schaffhausen ch sh","rank":7,"geom_st_box2d":"BOX(689738.092573318 284823.639270331,689738.092573318 284823.639270331)","lat":47.70786666870117,"num":22,"y":689738.0625,"x":284823.625,"label":"Geissbergstrasse 22 &lt;b&gt;8200 Schaffhausen&lt;/b&gt;"}},{"id":1626674,"weight":3,"attrs":{"origin":"address","geom_quadindex":"012223111110132203031","zoomlevel":10,"featureId":"1612391_0","lon":8.634016990661621,"detail":"geissbergstrasse 27 8200 schaffhausen 2939 schaffhausen ch sh","rank":7,"geom_st_box2d":"BOX(689712.30422355 284892.621804336,689712.30422355 284892.621804336)","lat":47.70848846435547,"num":27,"y":689712.3125,"x":284892.625,"label":"Geissbergstrasse 27 &lt;b&gt;8200 Schaffhausen&lt;/b&gt;"}},{"id":1626675,"weight":3,"attrs":{"origin":"address","geom_quadindex":"012223111110132130202","zoomlevel":10,"featureId":"1612390_0","lon":8.634243965148926,"detail":"geissbergstrasse 29 8200 schaffhausen 2939 schaffhausen ch sh","rank":7,"geom_st_box2d":"BOX(689729.217161818 284902.465815573,689729.217161818 284902.465815573)","lat":47.70857620239258,"num":29,"y":689729.1875,"x":284902.46875,"label":"Geissbergstrasse 29 &lt;b&gt;8200 Schaffhausen&lt;/b&gt;"}},{"id":1626676,"weight":3,"attrs":{"origin":"address","geom_quadindex":"012223111111023023222","zoomlevel":10,"featureId":"1612459_0","lon":8.635172843933105,"detail":"geissbergstrasse 30 8200 schaffhausen 2939 schaffhausen ch sh","rank":7,"geom_st_box2d":"BOX(689798.961145514 284897.896103256,689798.961145514 284897.896103256)","lat":47.70852279663086,"num":30,"y":689798.9375,"x":284897.90625,"label":"Geissbergstrasse 30 &lt;b&gt;8200 Schaffhausen&lt;/b&gt;"}},{"id":1626677,"weight":3,"attrs":{"origin":"address","geom_quadindex":"012223111110131221323","zoomlevel":10,"featureId":"1612389_0","lon":8.63442325592041,"detail":"geissbergstrasse 31 8200 schaffhausen 2939 schaffhausen ch sh","rank":7,"geom_st_box2d":"BOX(689742.429081609 284916.166792187,689742.429081609 284916.166792187)","lat":47.70869445800781,"num":31,"y":689742.4375,"x":284916.15625,"label":"Geissbergstrasse 31 &lt;b&gt;8200 Schaffhausen&lt;/b&gt;"}},{"id":1626678,"weight":3,"attrs":{"origin":"address","geom_quadindex":"012223111111021133113","zoomlevel":10,"featureId":"1612460_0","lon":8.635513305664062,"detail":"geissbergstrasse 32 8200 schaffhausen 2939 schaffhausen ch sh","rank":7,"geom_st_box2d":"BOX(689824.091961341 284929.570028413,689824.091961341 284929.570028413)","lat":47.708805084228516,"num":32,"y":689824.0625,"x":284929.5625,"label":"Geissbergstrasse 32 &lt;b&gt;8200 Schaffhausen&lt;/b&gt;"}},{"id":1626679,"weight":3,"attrs":{"origin":"address","geom_quadindex":"012223111111012130312","zoomlevel":10,"featureId":"1612461_0","lon":8.635857582092285,"detail":"geissbergstrasse 34 8200 schaffhausen 2939 schaffhausen ch sh","rank":7,"geom_st_box2d":"BOX(689849.434777525 284960.91595587,689849.434777525 284960.91595587)","lat":47.709083557128906,"num":34,"y":689849.4375,"x":284960.90625,"label":"Geissbergstrasse 34 &lt;b&gt;8200 Schaffhausen&lt;/b&gt;"}},{"id":1626680,"weight":3,"attrs":{"origin":"address","geom_quadindex":"012223111111011121112","zoomlevel":10,"featureId":"1612462_0","lon":8.636202812194824,"detail":"geissbergstrasse 36 8200 schaffhausen 2939 schaffhausen ch sh","rank":7,"geom_st_box2d":"BOX(689874.836593137 284992.12588402,689874.836593137 284992.12588402)","lat":47.7093620300293,"num":36,"y":689874.8125,"x":284992.125,"label":"Geissbergstrasse 36 &lt;b&gt;8200 Schaffhausen&lt;/b&gt;"}},{"id":1626681,"weight":3,"attrs":{"origin":"address","geom_quadindex":"012221333333133331132","zoomlevel":10,"featureId":"1612573_0","lon":8.637887954711914,"detail":"geissbergstrasse 78 8200 schaffhausen 2939 schaffhausen ch sh","rank":7,"geom_st_box2d":"BOX(689999.361794345 285122.681649116,689999.361794345 285122.681649116)","lat":47.71051788330078,"num":78,"y":689999.375,"x":285122.6875,"label":"Geissbergstrasse 78 &lt;b&gt;8200 Schaffhausen&lt;/b&gt;"}},{"id":1626682,"weight":3,"attrs":{"origin":"address","geom_quadindex":"012230222222022010111","zoomlevel":10,"featureId":"1612574_0","lon":8.638042449951172,"detail":"geissbergstrasse 80 8200 schaffhausen 2939 schaffhausen ch sh","rank":7,"geom_st_box2d":"BOX(690010.578655141 285146.416563136,690010.578655141 285146.416563136)","lat":47.710731506347656,"num":80,"y":690010.5625,"x":285146.40625,"label":"Geissbergstrasse 80 &lt;b&gt;8200 Schaffhausen&lt;/b&gt;"}},{"id":1626683,"weight":3,"attrs":{"origin":"address","geom_quadindex":"012221333333111002133","zoomlevel":10,"featureId":"1613106_0","lon":8.637574195861816,"detail":"geissbergstrasse 81 8208 schaffhausen 2939 schaffhausen ch sh","rank":7,"geom_st_box2d":"BOX(689974.135229228 285229.218980836,689974.135229228 285229.218980836)","lat":47.71147918701172,"num":81,"y":689974.125,"x":285229.21875,"label":"Geissbergstrasse 81 &lt;b&gt;8208 Schaffhausen&lt;/b&gt;"}},{"id":1626684,"weight":3,"attrs":{"origin":"address","geom_quadindex":"012230222222020123002","zoomlevel":10,"featureId":"1612575_0","lon":8.638152122497559,"detail":"geissbergstrasse 82 8200 schaffhausen 2939 schaffhausen ch sh","rank":7,"geom_st_box2d":"BOX(690018.510552479 285163.918498404,690018.510552479 285163.918498404)","lat":47.71088790893555,"num":82,"y":690018.5,"x":285163.90625,"label":"Geissbergstrasse 82 &lt;b&gt;8200 Schaffhausen&lt;/b&gt;"}},{"id":1626685,"weight":3,"attrs":{"origin":"address","geom_quadindex":"012230222222002331202","zoomlevel":10,"featureId":"1612576_0","lon":8.63825511932373,"detail":"geissbergstrasse 84 8200 schaffhausen 2939 schaffhausen ch sh","rank":7,"geom_st_box2d":"BOX(690026.044454051 285180.670436189,690026.044454051 285180.670436189)","lat":47.711036682128906,"num":84,"y":690026.0625,"x":285180.65625,"label":"Geissbergstrasse 84 &lt;b&gt;8200 Schaffhausen&lt;/b&gt;"}},{"id":1626686,"weight":3,"attrs":{"origin":"address","geom_quadindex":"012221333331331131033","zoomlevel":10,"featureId":"1613107_2","lon":8.637903213500977,"detail":"geissbergstrasse 89 8208 schaffhausen 2939 schaffhausen ch sh","rank":7,"geom_st_box2d":"BOX(689998.001907775 285284.00077444,689998.001907775 285284.00077444)","lat":47.71196746826172,"num":89,"y":689998.0,"x":285284.0,"label":"Geissbergstrasse 89 &lt;b&gt;8208 Schaffhausen&lt;/b&gt;"}},{"id":1626687,"weight":3,"attrs":{"origin":"address","geom_quadindex":"012230222220203200110","zoomlevel":10,"featureId":"1613108_0","lon":8.638364791870117,"detail":"geissbergstrasse 101 8200 schaffhausen 2939 schaffhausen ch sh","rank":7,"geom_st_box2d":"BOX(690032.277747875 285307.461775245,690032.277747875 285307.461775245)","lat":47.71217346191406,"num":101,"y":690032.25,"x":285307.46875,"label":"Geissbergstrasse 101 &lt;b&gt;8200 Schaffhausen&lt;/b&gt;"}},{"id":1626688,"weight":3,"attrs":{"origin":"address","geom_quadindex":"012230222220203033212","zoomlevel":10,"featureId":"1613109_0","lon":8.638487815856934,"detail":"geissbergstrasse 103 8200 schaffhausen 2939 schaffhausen ch sh","rank":7,"geom_st_box2d":"BOX(690041.49973307 285308.641803122,690041.49973307 285308.641803122)","lat":47.71218490600586,"num":103,"y":690041.5,"x":285308.65625,"label":"Geissbergstrasse 103 &lt;b&gt;8200 Schaffhausen&lt;/b&gt;"}},{"id":1626689,"weight":3,"attrs":{"origin":"address","geom_quadindex":"012230222220203123310","zoomlevel":10,"featureId":"1613110_0","lon":8.638608932495117,"detail":"geissbergstrasse 105 8200 schaffhausen 2939 schaffhausen ch sh","rank":7,"geom_st_box2d":"BOX(690050.589722573 285309.063834609,690050.589722573 285309.063834609)","lat":47.712188720703125,"num":105,"y":690050.5625,"x":285309.0625,"label":"Geissbergstrasse 105 &lt;b&gt;8200 Schaffhausen&lt;/b&gt;"}},{"id":1626690,"weight":3,"attrs":{"origin":"address","geom_quadindex":"012230222203021313003","zoomlevel":10,"featureId":"1612578_0","lon":8.641862869262695,"detail":"geissbergstrasse 148 8200 schaffhausen 2939 schaffhausen ch sh","rank":7,"geom_st_box2d":"BOX(690289.966704094 285625.300978613,690289.966704094 285625.300978613)","lat":47.714996337890625,"num":148,"y":690289.9375,"x":285625.3125,"label":"Geissbergstrasse 148 &lt;b&gt;8200 Schaffhausen&lt;/b&gt;"}},{"id":1626691,"weight":3,"attrs":{"origin":"address","geom_quadindex":"012230222203012332022","zoomlevel":10,"featureId":"1612579_0","lon":8.64220142364502,"detail":"geissbergstrasse 150 8200 schaffhausen 2939 schaffhausen ch sh","rank":7,"geom_st_box2d":"BOX(690315.055555852 285646.617947627,690315.055555852 285646.617947627)","lat":47.715187072753906,"num":150,"y":690315.0625,"x":285646.625,"label":"Geissbergstrasse 150 &lt;b&gt;8200 Schaffhausen&lt;/b&gt;"}}]}</v>
      </c>
      <c r="M608" s="2" t="str">
        <f t="shared" si="81"/>
        <v>689618.875</v>
      </c>
      <c r="N608" s="2" t="str">
        <f t="shared" si="82"/>
        <v>284779.34375</v>
      </c>
      <c r="O608" s="2" t="str">
        <f t="shared" si="83"/>
        <v>8.6327486038208</v>
      </c>
      <c r="P608" s="2" t="str">
        <f t="shared" si="84"/>
        <v>47.707481384277344</v>
      </c>
      <c r="Q608" s="8" t="str">
        <f t="shared" si="85"/>
        <v>Karte</v>
      </c>
      <c r="R608" s="2" t="str">
        <f t="shared" si="86"/>
        <v>uU mehrere Adressen</v>
      </c>
    </row>
    <row r="609" spans="1:18" x14ac:dyDescent="0.2">
      <c r="A609" s="3" t="s">
        <v>2116</v>
      </c>
      <c r="B609" s="3" t="s">
        <v>99</v>
      </c>
      <c r="C609" s="3" t="s">
        <v>2115</v>
      </c>
      <c r="D609" s="3" t="s">
        <v>21</v>
      </c>
      <c r="E609" s="3" t="s">
        <v>100</v>
      </c>
      <c r="F609" s="3" t="s">
        <v>101</v>
      </c>
      <c r="G609" s="3" t="s">
        <v>102</v>
      </c>
      <c r="H609" s="3" t="s">
        <v>103</v>
      </c>
      <c r="I609" s="3" t="s">
        <v>85</v>
      </c>
      <c r="J609" s="3" t="s">
        <v>27</v>
      </c>
      <c r="K609" s="1" t="str">
        <f t="shared" si="79"/>
        <v>Trichtenhauser Strasse 20 Zollikerberg</v>
      </c>
      <c r="L609" s="2" t="str">
        <f t="shared" si="80"/>
        <v>{"results":[{"id":1904847,"weight":4,"attrs":{"origin":"address","geom_quadindex":"030003312123112020023","zoomlevel":10,"featureId":"81767_0","lon":8.59797191619873,"detail":"trichtenhauser strasse 20 8125 zollikerberg 161 zollikon ch zh","rank":7,"geom_st_box2d":"BOX(687598.1846417 244883.479170798,687598.1846417 244883.479170798)","lat":47.34898376464844,"num":20,"y":687598.1875,"x":244883.484375,"label":"Trichtenhauser Strasse 20 &lt;b&gt;8125 Zollikerberg&lt;/b&gt;"}}]}</v>
      </c>
      <c r="M609" s="2" t="str">
        <f t="shared" si="81"/>
        <v>687598.1875</v>
      </c>
      <c r="N609" s="2" t="str">
        <f t="shared" si="82"/>
        <v>244883.484375</v>
      </c>
      <c r="O609" s="2" t="str">
        <f t="shared" si="83"/>
        <v>8.59797191619873</v>
      </c>
      <c r="P609" s="2" t="str">
        <f t="shared" si="84"/>
        <v>47.34898376464844</v>
      </c>
      <c r="Q609" s="8" t="str">
        <f t="shared" si="85"/>
        <v>Karte</v>
      </c>
      <c r="R609" s="2" t="str">
        <f t="shared" si="86"/>
        <v/>
      </c>
    </row>
    <row r="610" spans="1:18" x14ac:dyDescent="0.2">
      <c r="A610" s="3" t="s">
        <v>2117</v>
      </c>
      <c r="B610" s="3" t="s">
        <v>72</v>
      </c>
      <c r="C610" s="3" t="s">
        <v>2110</v>
      </c>
      <c r="D610" s="3" t="s">
        <v>21</v>
      </c>
      <c r="E610" s="3" t="s">
        <v>73</v>
      </c>
      <c r="F610" s="3" t="s">
        <v>74</v>
      </c>
      <c r="G610" s="3" t="s">
        <v>75</v>
      </c>
      <c r="H610" s="3" t="s">
        <v>76</v>
      </c>
      <c r="I610" s="3" t="s">
        <v>77</v>
      </c>
      <c r="J610" s="3" t="s">
        <v>27</v>
      </c>
      <c r="K610" s="1" t="str">
        <f t="shared" si="79"/>
        <v>Kleinriehenstrasse 30 Basel</v>
      </c>
      <c r="L610" s="2" t="str">
        <f t="shared" si="80"/>
        <v>{"results":[{"id":472737,"weight":4,"attrs":{"origin":"address","geom_quadindex":"021100111220203203122","zoomlevel":10,"featureId":"456170_0","lon":7.613506317138672,"detail":"kleinriehenstrasse 30 4058 basel 2701 basel ch bs","rank":7,"geom_st_box2d":"BOX(613160.13039476 268427.349236752,613160.13039476 268427.349236752)","lat":47.566429138183594,"num":30,"y":613160.125,"x":268427.34375,"label":"Kleinriehenstrasse 30 &lt;b&gt;4058 Basel&lt;/b&gt;"}}]}</v>
      </c>
      <c r="M610" s="2" t="str">
        <f t="shared" si="81"/>
        <v>613160.125</v>
      </c>
      <c r="N610" s="2" t="str">
        <f t="shared" si="82"/>
        <v>268427.34375</v>
      </c>
      <c r="O610" s="2" t="str">
        <f t="shared" si="83"/>
        <v>7.613506317138672</v>
      </c>
      <c r="P610" s="2" t="str">
        <f t="shared" si="84"/>
        <v>47.566429138183594</v>
      </c>
      <c r="Q610" s="8" t="str">
        <f t="shared" si="85"/>
        <v>Karte</v>
      </c>
      <c r="R610" s="2" t="str">
        <f t="shared" si="86"/>
        <v/>
      </c>
    </row>
    <row r="611" spans="1:18" x14ac:dyDescent="0.2">
      <c r="A611" s="3" t="s">
        <v>2118</v>
      </c>
      <c r="B611" s="3" t="s">
        <v>2070</v>
      </c>
      <c r="C611" s="3" t="s">
        <v>2119</v>
      </c>
      <c r="D611" s="3" t="s">
        <v>21</v>
      </c>
      <c r="E611" s="3" t="s">
        <v>1193</v>
      </c>
      <c r="F611" s="3" t="s">
        <v>228</v>
      </c>
      <c r="G611" s="3" t="s">
        <v>611</v>
      </c>
      <c r="H611" s="3" t="s">
        <v>612</v>
      </c>
      <c r="I611" s="3" t="s">
        <v>43</v>
      </c>
      <c r="J611" s="3" t="s">
        <v>27</v>
      </c>
      <c r="K611" s="1" t="str">
        <f t="shared" si="79"/>
        <v>Chemin du Crêt 2 Morges</v>
      </c>
      <c r="L611" s="2" t="str">
        <f t="shared" si="80"/>
        <v>{"results":[{"id":311181,"weight":6,"attrs":{"origin":"address","geom_quadindex":"020333221300103203132","zoomlevel":10,"featureId":"798903_0","lon":6.499854564666748,"detail":"chemin du cret 2 1110 morges 5642 morges ch vd","rank":7,"geom_st_box2d":"BOX(527965.451291127 152763.4268896,527965.451291127 152763.4268896)","lat":46.52228927612305,"num":2,"y":527965.4375,"x":152763.421875,"label":"Chemin du Cr\u00eat 2 &lt;b&gt;1110 Morges&lt;/b&gt;"}}]}</v>
      </c>
      <c r="M611" s="2" t="str">
        <f t="shared" si="81"/>
        <v>527965.4375</v>
      </c>
      <c r="N611" s="2" t="str">
        <f t="shared" si="82"/>
        <v>152763.421875</v>
      </c>
      <c r="O611" s="2" t="str">
        <f t="shared" si="83"/>
        <v>6.499854564666748</v>
      </c>
      <c r="P611" s="2" t="str">
        <f t="shared" si="84"/>
        <v>46.52228927612305</v>
      </c>
      <c r="Q611" s="8" t="str">
        <f t="shared" si="85"/>
        <v>Karte</v>
      </c>
      <c r="R611" s="2" t="str">
        <f t="shared" si="86"/>
        <v/>
      </c>
    </row>
    <row r="612" spans="1:18" x14ac:dyDescent="0.2">
      <c r="A612" s="3" t="s">
        <v>2120</v>
      </c>
      <c r="B612" s="3" t="s">
        <v>265</v>
      </c>
      <c r="C612" s="3" t="s">
        <v>2121</v>
      </c>
      <c r="D612" s="3" t="s">
        <v>21</v>
      </c>
      <c r="E612" s="3" t="s">
        <v>59</v>
      </c>
      <c r="F612" s="3" t="s">
        <v>266</v>
      </c>
      <c r="G612" s="3" t="s">
        <v>267</v>
      </c>
      <c r="H612" s="3" t="s">
        <v>268</v>
      </c>
      <c r="I612" s="3" t="s">
        <v>85</v>
      </c>
      <c r="J612" s="3" t="s">
        <v>27</v>
      </c>
      <c r="K612" s="1" t="str">
        <f t="shared" si="79"/>
        <v>Spitalstrasse 24 Bülach</v>
      </c>
      <c r="L612" s="2" t="str">
        <f t="shared" si="80"/>
        <v>{"results":[{"id":1512373,"weight":4,"attrs":{"origin":"address","geom_quadindex":"030001033113310223220","zoomlevel":10,"featureId":"16071_0","lon":8.533316612243652,"detail":"spitalstrasse 24 8180 buelach 53 buelach ch zh","rank":7,"geom_st_box2d":"BOX(682445.420889169 263994.923708257,682445.420889169 263994.923708257)","lat":47.521522521972656,"num":24,"y":682445.4375,"x":263994.9375,"label":"Spitalstrasse 24 &lt;b&gt;8180 B\u00fclach&lt;/b&gt;"}},{"id":1512374,"weight":2,"attrs":{"origin":"address","geom_quadindex":"030001033113133300201","zoomlevel":10,"featureId":"210211416_0","lon":8.53386402130127,"detail":"spitalstrasse 24a 8180 buelach 53 buelach ch zh","rank":7,"geom_st_box2d":"BOX(682486.107548814 264035.896266585,682486.107548814 264035.896266585)","lat":47.52188491821289,"num":24,"y":682486.125,"x":264035.90625,"label":"Spitalstrasse 24a &lt;b&gt;8180 B\u00fclach&lt;/b&gt;"}},{"id":1512375,"weight":2,"attrs":{"origin":"address","geom_quadindex":"030001122002200131002","zoomlevel":10,"featureId":"210211414_0","lon":8.534391403198242,"detail":"spitalstrasse 24b 8180 buelach 53 buelach ch zh","rank":7,"geom_st_box2d":"BOX(682526.077758476 264015.575301187,682526.077758476 264015.575301187)","lat":47.521697998046875,"num":24,"y":682526.0625,"x":264015.5625,"label":"Spitalstrasse 24b &lt;b&gt;8180 B\u00fclach&lt;/b&gt;"}},{"id":1512376,"weight":2,"attrs":{"origin":"address","geom_quadindex":"030001122002221033010","zoomlevel":10,"featureId":"210211412_0","lon":8.534586906433105,"detail":"spitalstrasse 24c 8180 buelach 53 buelach ch zh","rank":7,"geom_st_box2d":"BOX(682541.684327806 263953.486852034,682541.684327806 263953.486852034)","lat":47.52113723754883,"num":24,"y":682541.6875,"x":263953.5,"label":"Spitalstrasse 24c &lt;b&gt;8180 B\u00fclach&lt;/b&gt;"}},{"id":1512377,"weight":2,"attrs":{"origin":"address","geom_quadindex":"030001122002023312002","zoomlevel":10,"featureId":"210211410_0","lon":8.534734725952148,"detail":"spitalstrasse 24d 8180 buelach 53 buelach ch zh","rank":7,"geom_st_box2d":"BOX(682551.675611092 264033.874590274,682551.675611092 264033.874590274)","lat":47.52185821533203,"num":24,"y":682551.6875,"x":264033.875,"label":"Spitalstrasse 24d &lt;b&gt;8180 B\u00fclach&lt;/b&gt;"}}]}</v>
      </c>
      <c r="M612" s="2" t="str">
        <f t="shared" si="81"/>
        <v>682445.4375</v>
      </c>
      <c r="N612" s="2" t="str">
        <f t="shared" si="82"/>
        <v>263994.9375</v>
      </c>
      <c r="O612" s="2" t="str">
        <f t="shared" si="83"/>
        <v>8.533316612243652</v>
      </c>
      <c r="P612" s="2" t="str">
        <f t="shared" si="84"/>
        <v>47.521522521972656</v>
      </c>
      <c r="Q612" s="8" t="str">
        <f t="shared" si="85"/>
        <v>Karte</v>
      </c>
      <c r="R612" s="2" t="str">
        <f t="shared" si="86"/>
        <v>uU mehrere Adressen</v>
      </c>
    </row>
    <row r="613" spans="1:18" x14ac:dyDescent="0.2">
      <c r="A613" s="3" t="s">
        <v>2122</v>
      </c>
      <c r="B613" s="3" t="s">
        <v>265</v>
      </c>
      <c r="C613" s="3" t="s">
        <v>2123</v>
      </c>
      <c r="D613" s="3" t="s">
        <v>21</v>
      </c>
      <c r="E613" s="3" t="s">
        <v>59</v>
      </c>
      <c r="F613" s="3" t="s">
        <v>266</v>
      </c>
      <c r="G613" s="3" t="s">
        <v>267</v>
      </c>
      <c r="H613" s="3" t="s">
        <v>268</v>
      </c>
      <c r="I613" s="3" t="s">
        <v>85</v>
      </c>
      <c r="J613" s="3" t="s">
        <v>27</v>
      </c>
      <c r="K613" s="1" t="str">
        <f t="shared" si="79"/>
        <v>Spitalstrasse 24 Bülach</v>
      </c>
      <c r="L613" s="2" t="str">
        <f t="shared" si="80"/>
        <v>{"results":[{"id":1512373,"weight":4,"attrs":{"origin":"address","geom_quadindex":"030001033113310223220","zoomlevel":10,"featureId":"16071_0","lon":8.533316612243652,"detail":"spitalstrasse 24 8180 buelach 53 buelach ch zh","rank":7,"geom_st_box2d":"BOX(682445.420889169 263994.923708257,682445.420889169 263994.923708257)","lat":47.521522521972656,"num":24,"y":682445.4375,"x":263994.9375,"label":"Spitalstrasse 24 &lt;b&gt;8180 B\u00fclach&lt;/b&gt;"}},{"id":1512374,"weight":2,"attrs":{"origin":"address","geom_quadindex":"030001033113133300201","zoomlevel":10,"featureId":"210211416_0","lon":8.53386402130127,"detail":"spitalstrasse 24a 8180 buelach 53 buelach ch zh","rank":7,"geom_st_box2d":"BOX(682486.107548814 264035.896266585,682486.107548814 264035.896266585)","lat":47.52188491821289,"num":24,"y":682486.125,"x":264035.90625,"label":"Spitalstrasse 24a &lt;b&gt;8180 B\u00fclach&lt;/b&gt;"}},{"id":1512375,"weight":2,"attrs":{"origin":"address","geom_quadindex":"030001122002200131002","zoomlevel":10,"featureId":"210211414_0","lon":8.534391403198242,"detail":"spitalstrasse 24b 8180 buelach 53 buelach ch zh","rank":7,"geom_st_box2d":"BOX(682526.077758476 264015.575301187,682526.077758476 264015.575301187)","lat":47.521697998046875,"num":24,"y":682526.0625,"x":264015.5625,"label":"Spitalstrasse 24b &lt;b&gt;8180 B\u00fclach&lt;/b&gt;"}},{"id":1512376,"weight":2,"attrs":{"origin":"address","geom_quadindex":"030001122002221033010","zoomlevel":10,"featureId":"210211412_0","lon":8.534586906433105,"detail":"spitalstrasse 24c 8180 buelach 53 buelach ch zh","rank":7,"geom_st_box2d":"BOX(682541.684327806 263953.486852034,682541.684327806 263953.486852034)","lat":47.52113723754883,"num":24,"y":682541.6875,"x":263953.5,"label":"Spitalstrasse 24c &lt;b&gt;8180 B\u00fclach&lt;/b&gt;"}},{"id":1512377,"weight":2,"attrs":{"origin":"address","geom_quadindex":"030001122002023312002","zoomlevel":10,"featureId":"210211410_0","lon":8.534734725952148,"detail":"spitalstrasse 24d 8180 buelach 53 buelach ch zh","rank":7,"geom_st_box2d":"BOX(682551.675611092 264033.874590274,682551.675611092 264033.874590274)","lat":47.52185821533203,"num":24,"y":682551.6875,"x":264033.875,"label":"Spitalstrasse 24d &lt;b&gt;8180 B\u00fclach&lt;/b&gt;"}}]}</v>
      </c>
      <c r="M613" s="2" t="str">
        <f t="shared" si="81"/>
        <v>682445.4375</v>
      </c>
      <c r="N613" s="2" t="str">
        <f t="shared" si="82"/>
        <v>263994.9375</v>
      </c>
      <c r="O613" s="2" t="str">
        <f t="shared" si="83"/>
        <v>8.533316612243652</v>
      </c>
      <c r="P613" s="2" t="str">
        <f t="shared" si="84"/>
        <v>47.521522521972656</v>
      </c>
      <c r="Q613" s="8" t="str">
        <f t="shared" si="85"/>
        <v>Karte</v>
      </c>
      <c r="R613" s="2" t="str">
        <f t="shared" si="86"/>
        <v>uU mehrere Adressen</v>
      </c>
    </row>
    <row r="614" spans="1:18" x14ac:dyDescent="0.2">
      <c r="A614" s="3" t="s">
        <v>2124</v>
      </c>
      <c r="B614" s="3" t="s">
        <v>265</v>
      </c>
      <c r="C614" s="3" t="s">
        <v>2125</v>
      </c>
      <c r="D614" s="3" t="s">
        <v>21</v>
      </c>
      <c r="E614" s="3" t="s">
        <v>59</v>
      </c>
      <c r="F614" s="3" t="s">
        <v>266</v>
      </c>
      <c r="G614" s="3" t="s">
        <v>267</v>
      </c>
      <c r="H614" s="3" t="s">
        <v>268</v>
      </c>
      <c r="I614" s="3" t="s">
        <v>85</v>
      </c>
      <c r="J614" s="3" t="s">
        <v>27</v>
      </c>
      <c r="K614" s="1" t="str">
        <f t="shared" si="79"/>
        <v>Spitalstrasse 24 Bülach</v>
      </c>
      <c r="L614" s="2" t="str">
        <f t="shared" si="80"/>
        <v>{"results":[{"id":1512373,"weight":4,"attrs":{"origin":"address","geom_quadindex":"030001033113310223220","zoomlevel":10,"featureId":"16071_0","lon":8.533316612243652,"detail":"spitalstrasse 24 8180 buelach 53 buelach ch zh","rank":7,"geom_st_box2d":"BOX(682445.420889169 263994.923708257,682445.420889169 263994.923708257)","lat":47.521522521972656,"num":24,"y":682445.4375,"x":263994.9375,"label":"Spitalstrasse 24 &lt;b&gt;8180 B\u00fclach&lt;/b&gt;"}},{"id":1512374,"weight":2,"attrs":{"origin":"address","geom_quadindex":"030001033113133300201","zoomlevel":10,"featureId":"210211416_0","lon":8.53386402130127,"detail":"spitalstrasse 24a 8180 buelach 53 buelach ch zh","rank":7,"geom_st_box2d":"BOX(682486.107548814 264035.896266585,682486.107548814 264035.896266585)","lat":47.52188491821289,"num":24,"y":682486.125,"x":264035.90625,"label":"Spitalstrasse 24a &lt;b&gt;8180 B\u00fclach&lt;/b&gt;"}},{"id":1512375,"weight":2,"attrs":{"origin":"address","geom_quadindex":"030001122002200131002","zoomlevel":10,"featureId":"210211414_0","lon":8.534391403198242,"detail":"spitalstrasse 24b 8180 buelach 53 buelach ch zh","rank":7,"geom_st_box2d":"BOX(682526.077758476 264015.575301187,682526.077758476 264015.575301187)","lat":47.521697998046875,"num":24,"y":682526.0625,"x":264015.5625,"label":"Spitalstrasse 24b &lt;b&gt;8180 B\u00fclach&lt;/b&gt;"}},{"id":1512376,"weight":2,"attrs":{"origin":"address","geom_quadindex":"030001122002221033010","zoomlevel":10,"featureId":"210211412_0","lon":8.534586906433105,"detail":"spitalstrasse 24c 8180 buelach 53 buelach ch zh","rank":7,"geom_st_box2d":"BOX(682541.684327806 263953.486852034,682541.684327806 263953.486852034)","lat":47.52113723754883,"num":24,"y":682541.6875,"x":263953.5,"label":"Spitalstrasse 24c &lt;b&gt;8180 B\u00fclach&lt;/b&gt;"}},{"id":1512377,"weight":2,"attrs":{"origin":"address","geom_quadindex":"030001122002023312002","zoomlevel":10,"featureId":"210211410_0","lon":8.534734725952148,"detail":"spitalstrasse 24d 8180 buelach 53 buelach ch zh","rank":7,"geom_st_box2d":"BOX(682551.675611092 264033.874590274,682551.675611092 264033.874590274)","lat":47.52185821533203,"num":24,"y":682551.6875,"x":264033.875,"label":"Spitalstrasse 24d &lt;b&gt;8180 B\u00fclach&lt;/b&gt;"}}]}</v>
      </c>
      <c r="M614" s="2" t="str">
        <f t="shared" si="81"/>
        <v>682445.4375</v>
      </c>
      <c r="N614" s="2" t="str">
        <f t="shared" si="82"/>
        <v>263994.9375</v>
      </c>
      <c r="O614" s="2" t="str">
        <f t="shared" si="83"/>
        <v>8.533316612243652</v>
      </c>
      <c r="P614" s="2" t="str">
        <f t="shared" si="84"/>
        <v>47.521522521972656</v>
      </c>
      <c r="Q614" s="8" t="str">
        <f t="shared" si="85"/>
        <v>Karte</v>
      </c>
      <c r="R614" s="2" t="str">
        <f t="shared" si="86"/>
        <v>uU mehrere Adressen</v>
      </c>
    </row>
    <row r="615" spans="1:18" x14ac:dyDescent="0.2">
      <c r="A615" s="3" t="s">
        <v>2126</v>
      </c>
      <c r="B615" s="3" t="s">
        <v>105</v>
      </c>
      <c r="C615" s="3" t="s">
        <v>2115</v>
      </c>
      <c r="D615" s="3" t="s">
        <v>21</v>
      </c>
      <c r="E615" s="3" t="s">
        <v>107</v>
      </c>
      <c r="F615" s="3" t="s">
        <v>108</v>
      </c>
      <c r="G615" s="3" t="s">
        <v>109</v>
      </c>
      <c r="H615" s="3" t="s">
        <v>110</v>
      </c>
      <c r="I615" s="3" t="s">
        <v>85</v>
      </c>
      <c r="J615" s="3" t="s">
        <v>27</v>
      </c>
      <c r="K615" s="1" t="str">
        <f t="shared" si="79"/>
        <v>Urdorferstrasse 100 Schlieren</v>
      </c>
      <c r="L615" s="2" t="str">
        <f t="shared" si="80"/>
        <v>{"results":[{"id":1614036,"weight":4,"attrs":{"origin":"address","geom_quadindex":"030002131331223300133","zoomlevel":10,"featureId":"210266568_0","lon":8.429574012756348,"detail":"urdorferstrasse 100 8952 schlieren 247 schlieren ch zh","rank":7,"geom_st_box2d":"BOX(674812.820597323 249622.545702801,674812.820597323 249622.545702801)","lat":47.39318084716797,"num":100,"y":674812.8125,"x":249622.546875,"label":"Urdorferstrasse 100 &lt;b&gt;8952 Schlieren&lt;/b&gt;"}}]}</v>
      </c>
      <c r="M615" s="2" t="str">
        <f t="shared" si="81"/>
        <v>674812.8125</v>
      </c>
      <c r="N615" s="2" t="str">
        <f t="shared" si="82"/>
        <v>249622.546875</v>
      </c>
      <c r="O615" s="2" t="str">
        <f t="shared" si="83"/>
        <v>8.429574012756348</v>
      </c>
      <c r="P615" s="2" t="str">
        <f t="shared" si="84"/>
        <v>47.39318084716797</v>
      </c>
      <c r="Q615" s="8" t="str">
        <f t="shared" si="85"/>
        <v>Karte</v>
      </c>
      <c r="R615" s="2" t="str">
        <f t="shared" si="86"/>
        <v/>
      </c>
    </row>
    <row r="616" spans="1:18" x14ac:dyDescent="0.2">
      <c r="A616" s="3" t="s">
        <v>2127</v>
      </c>
      <c r="B616" s="3" t="s">
        <v>360</v>
      </c>
      <c r="C616" s="3" t="s">
        <v>593</v>
      </c>
      <c r="D616" s="3" t="s">
        <v>21</v>
      </c>
      <c r="E616" s="3" t="s">
        <v>361</v>
      </c>
      <c r="F616" s="3" t="s">
        <v>187</v>
      </c>
      <c r="G616" s="3" t="s">
        <v>362</v>
      </c>
      <c r="H616" s="3" t="s">
        <v>363</v>
      </c>
      <c r="I616" s="3" t="s">
        <v>85</v>
      </c>
      <c r="J616" s="3" t="s">
        <v>27</v>
      </c>
      <c r="K616" s="1" t="str">
        <f t="shared" si="79"/>
        <v>Brunnenstrasse 42 Uster</v>
      </c>
      <c r="L616" s="2" t="str">
        <f t="shared" si="80"/>
        <v>{"results":[{"id":332315,"weight":4,"attrs":{"origin":"address","geom_quadindex":"030012213110030301300","zoomlevel":10,"featureId":"9072057_0","lon":8.723981857299805,"detail":"brunnenstrasse 42 8610 uster 198 uster ch zh","rank":7,"geom_st_box2d":"BOX(697110.120914191 245549.634342373,697110.120914191 245549.634342373)","lat":47.353641510009766,"num":42,"y":697110.125,"x":245549.640625,"label":"Brunnenstrasse 42 &lt;b&gt;8610 Uster&lt;/b&gt;"}},{"id":332512,"weight":4,"attrs":{"origin":"address","geom_quadindex":"030012213110031330321","zoomlevel":10,"featureId":"210204163_0","lon":8.7244234085083,"detail":"brunnenstrasse 42.1 8610 uster 198 uster ch zh","rank":7,"geom_st_box2d":"BOX(697143.575730577 245541.260389156,697143.575730577 245541.260389156)","lat":47.35356140136719,"num":421,"y":697143.5625,"x":245541.265625,"label":"Brunnenstrasse 42.1 &lt;b&gt;8610 Uster&lt;/b&gt;"}}]}</v>
      </c>
      <c r="M616" s="2" t="str">
        <f t="shared" si="81"/>
        <v>697110.125</v>
      </c>
      <c r="N616" s="2" t="str">
        <f t="shared" si="82"/>
        <v>245549.640625</v>
      </c>
      <c r="O616" s="2" t="str">
        <f t="shared" si="83"/>
        <v>8.723981857299805</v>
      </c>
      <c r="P616" s="2" t="str">
        <f t="shared" si="84"/>
        <v>47.353641510009766</v>
      </c>
      <c r="Q616" s="8" t="str">
        <f t="shared" si="85"/>
        <v>Karte</v>
      </c>
      <c r="R616" s="2" t="str">
        <f t="shared" si="86"/>
        <v>uU mehrere Adressen</v>
      </c>
    </row>
    <row r="617" spans="1:18" x14ac:dyDescent="0.2">
      <c r="A617" s="3" t="s">
        <v>2128</v>
      </c>
      <c r="B617" s="3" t="s">
        <v>1809</v>
      </c>
      <c r="C617" s="3" t="s">
        <v>2002</v>
      </c>
      <c r="D617" s="3" t="s">
        <v>21</v>
      </c>
      <c r="E617" s="3" t="s">
        <v>1810</v>
      </c>
      <c r="F617" s="3" t="s">
        <v>1811</v>
      </c>
      <c r="G617" s="3" t="s">
        <v>1812</v>
      </c>
      <c r="H617" s="3" t="s">
        <v>84</v>
      </c>
      <c r="I617" s="3" t="s">
        <v>85</v>
      </c>
      <c r="J617" s="3" t="s">
        <v>27</v>
      </c>
      <c r="K617" s="1" t="str">
        <f t="shared" si="79"/>
        <v>Birmensdorferstrasse 497 Zürich</v>
      </c>
      <c r="L617" s="2" t="str">
        <f t="shared" si="80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617" s="2" t="str">
        <f t="shared" si="81"/>
        <v>679986.8125</v>
      </c>
      <c r="N617" s="2" t="str">
        <f t="shared" si="82"/>
        <v>246664.828125</v>
      </c>
      <c r="O617" s="2" t="str">
        <f t="shared" si="83"/>
        <v>8.497568130493164</v>
      </c>
      <c r="P617" s="2" t="str">
        <f t="shared" si="84"/>
        <v>47.365970611572266</v>
      </c>
      <c r="Q617" s="8" t="str">
        <f t="shared" si="85"/>
        <v>Karte</v>
      </c>
      <c r="R617" s="2" t="str">
        <f t="shared" si="86"/>
        <v>uU mehrere Adressen</v>
      </c>
    </row>
    <row r="618" spans="1:18" x14ac:dyDescent="0.2">
      <c r="A618" s="3" t="s">
        <v>2129</v>
      </c>
      <c r="B618" s="3" t="s">
        <v>1809</v>
      </c>
      <c r="C618" s="3" t="s">
        <v>2095</v>
      </c>
      <c r="D618" s="3" t="s">
        <v>21</v>
      </c>
      <c r="E618" s="3" t="s">
        <v>1810</v>
      </c>
      <c r="F618" s="3" t="s">
        <v>1811</v>
      </c>
      <c r="G618" s="3" t="s">
        <v>1812</v>
      </c>
      <c r="H618" s="3" t="s">
        <v>84</v>
      </c>
      <c r="I618" s="3" t="s">
        <v>85</v>
      </c>
      <c r="J618" s="3" t="s">
        <v>27</v>
      </c>
      <c r="K618" s="1" t="str">
        <f t="shared" si="79"/>
        <v>Birmensdorferstrasse 497 Zürich</v>
      </c>
      <c r="L618" s="2" t="str">
        <f t="shared" si="80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618" s="2" t="str">
        <f t="shared" si="81"/>
        <v>679986.8125</v>
      </c>
      <c r="N618" s="2" t="str">
        <f t="shared" si="82"/>
        <v>246664.828125</v>
      </c>
      <c r="O618" s="2" t="str">
        <f t="shared" si="83"/>
        <v>8.497568130493164</v>
      </c>
      <c r="P618" s="2" t="str">
        <f t="shared" si="84"/>
        <v>47.365970611572266</v>
      </c>
      <c r="Q618" s="8" t="str">
        <f t="shared" si="85"/>
        <v>Karte</v>
      </c>
      <c r="R618" s="2" t="str">
        <f t="shared" si="86"/>
        <v>uU mehrere Adressen</v>
      </c>
    </row>
    <row r="619" spans="1:18" x14ac:dyDescent="0.2">
      <c r="A619" s="3" t="s">
        <v>2130</v>
      </c>
      <c r="B619" s="3" t="s">
        <v>112</v>
      </c>
      <c r="C619" s="3" t="s">
        <v>2110</v>
      </c>
      <c r="D619" s="3" t="s">
        <v>21</v>
      </c>
      <c r="E619" s="3" t="s">
        <v>113</v>
      </c>
      <c r="F619" s="3" t="s">
        <v>114</v>
      </c>
      <c r="G619" s="3" t="s">
        <v>115</v>
      </c>
      <c r="H619" s="3" t="s">
        <v>84</v>
      </c>
      <c r="I619" s="3" t="s">
        <v>85</v>
      </c>
      <c r="J619" s="3" t="s">
        <v>27</v>
      </c>
      <c r="K619" s="1" t="str">
        <f t="shared" si="79"/>
        <v>Tièchestrasse 99 Zürich</v>
      </c>
      <c r="L619" s="2" t="str">
        <f t="shared" si="80"/>
        <v>{"results":[{"id":247435,"weight":4,"attrs":{"origin":"address","geom_quadindex":"030003031122233101122","zoomlevel":10,"featureId":"166247_0","lon":8.520533561706543,"detail":"tiechestrasse 99 8037 zuerich 261 zuerich ch zh","rank":7,"geom_st_box2d":"BOX(681670.97553578 250340.420656584,681670.97553578 250340.420656584)","lat":47.39881896972656,"num":99,"y":681671.0,"x":250340.421875,"label":"Ti\u00e8chestrasse 99 &lt;b&gt;8037 Z\u00fcrich&lt;/b&gt;"}},{"id":247436,"weight":2,"attrs":{"origin":"address","geom_quadindex":"030003031122223332221","zoomlevel":10,"featureId":"302062697_0","lon":8.519783020019531,"detail":"tiechestrasse 99a 8037 zuerich 261 zuerich ch zh","rank":7,"geom_st_box2d":"BOX(681614.679425435 250313.367440731,681614.679425435 250313.367440731)","lat":47.398582458496094,"num":99,"y":681614.6875,"x":250313.375,"label":"Ti\u00e8chestrasse 99a &lt;b&gt;8037 Z\u00fcrich&lt;/b&gt;"}}]}</v>
      </c>
      <c r="M619" s="2" t="str">
        <f t="shared" si="81"/>
        <v>681671.0</v>
      </c>
      <c r="N619" s="2" t="str">
        <f t="shared" si="82"/>
        <v>250340.421875</v>
      </c>
      <c r="O619" s="2" t="str">
        <f t="shared" si="83"/>
        <v>8.520533561706543</v>
      </c>
      <c r="P619" s="2" t="str">
        <f t="shared" si="84"/>
        <v>47.39881896972656</v>
      </c>
      <c r="Q619" s="8" t="str">
        <f t="shared" si="85"/>
        <v>Karte</v>
      </c>
      <c r="R619" s="2" t="str">
        <f t="shared" si="86"/>
        <v>uU mehrere Adressen</v>
      </c>
    </row>
    <row r="620" spans="1:18" x14ac:dyDescent="0.2">
      <c r="A620" s="3" t="s">
        <v>2131</v>
      </c>
      <c r="B620" s="3" t="s">
        <v>112</v>
      </c>
      <c r="C620" s="3" t="s">
        <v>2132</v>
      </c>
      <c r="D620" s="3" t="s">
        <v>21</v>
      </c>
      <c r="E620" s="3" t="s">
        <v>113</v>
      </c>
      <c r="F620" s="3" t="s">
        <v>114</v>
      </c>
      <c r="G620" s="3" t="s">
        <v>115</v>
      </c>
      <c r="H620" s="3" t="s">
        <v>84</v>
      </c>
      <c r="I620" s="3" t="s">
        <v>85</v>
      </c>
      <c r="J620" s="3" t="s">
        <v>27</v>
      </c>
      <c r="K620" s="1" t="str">
        <f t="shared" si="79"/>
        <v>Tièchestrasse 99 Zürich</v>
      </c>
      <c r="L620" s="2" t="str">
        <f t="shared" si="80"/>
        <v>{"results":[{"id":247435,"weight":4,"attrs":{"origin":"address","geom_quadindex":"030003031122233101122","zoomlevel":10,"featureId":"166247_0","lon":8.520533561706543,"detail":"tiechestrasse 99 8037 zuerich 261 zuerich ch zh","rank":7,"geom_st_box2d":"BOX(681670.97553578 250340.420656584,681670.97553578 250340.420656584)","lat":47.39881896972656,"num":99,"y":681671.0,"x":250340.421875,"label":"Ti\u00e8chestrasse 99 &lt;b&gt;8037 Z\u00fcrich&lt;/b&gt;"}},{"id":247436,"weight":2,"attrs":{"origin":"address","geom_quadindex":"030003031122223332221","zoomlevel":10,"featureId":"302062697_0","lon":8.519783020019531,"detail":"tiechestrasse 99a 8037 zuerich 261 zuerich ch zh","rank":7,"geom_st_box2d":"BOX(681614.679425435 250313.367440731,681614.679425435 250313.367440731)","lat":47.398582458496094,"num":99,"y":681614.6875,"x":250313.375,"label":"Ti\u00e8chestrasse 99a &lt;b&gt;8037 Z\u00fcrich&lt;/b&gt;"}}]}</v>
      </c>
      <c r="M620" s="2" t="str">
        <f t="shared" si="81"/>
        <v>681671.0</v>
      </c>
      <c r="N620" s="2" t="str">
        <f t="shared" si="82"/>
        <v>250340.421875</v>
      </c>
      <c r="O620" s="2" t="str">
        <f t="shared" si="83"/>
        <v>8.520533561706543</v>
      </c>
      <c r="P620" s="2" t="str">
        <f t="shared" si="84"/>
        <v>47.39881896972656</v>
      </c>
      <c r="Q620" s="8" t="str">
        <f t="shared" si="85"/>
        <v>Karte</v>
      </c>
      <c r="R620" s="2" t="str">
        <f t="shared" si="86"/>
        <v>uU mehrere Adressen</v>
      </c>
    </row>
    <row r="621" spans="1:18" x14ac:dyDescent="0.2">
      <c r="A621" s="3" t="s">
        <v>2133</v>
      </c>
      <c r="B621" s="3" t="s">
        <v>549</v>
      </c>
      <c r="C621" s="3" t="s">
        <v>2095</v>
      </c>
      <c r="D621" s="3" t="s">
        <v>21</v>
      </c>
      <c r="E621" s="3" t="s">
        <v>620</v>
      </c>
      <c r="F621" s="3" t="s">
        <v>493</v>
      </c>
      <c r="G621" s="3" t="s">
        <v>83</v>
      </c>
      <c r="H621" s="3" t="s">
        <v>84</v>
      </c>
      <c r="I621" s="3" t="s">
        <v>85</v>
      </c>
      <c r="J621" s="3" t="s">
        <v>27</v>
      </c>
      <c r="K621" s="1" t="str">
        <f t="shared" si="79"/>
        <v>Lenggstrasse 31 Zürich</v>
      </c>
      <c r="L621" s="2" t="str">
        <f t="shared" si="80"/>
        <v>{"results":[{"id":104852,"weight":4,"attrs":{"origin":"address","geom_quadindex":"030003303102310131300","zoomlevel":10,"featureId":"160053_0","lon":8.5704927444458,"detail":"lenggstrasse 31 8008 zuerich 261 zuerich ch zh","rank":7,"geom_st_box2d":"BOX(685516.104442324 245264.266369588,685516.104442324 245264.266369588)","lat":47.35268020629883,"num":31,"y":685516.125,"x":245264.265625,"label":"Lenggstrasse 31 &lt;b&gt;8008 Z\u00fcrich&lt;/b&gt;"}},{"id":104853,"weight":2,"attrs":{"origin":"address","geom_quadindex":"030003303102302031011","zoomlevel":10,"featureId":"302009927_0","lon":8.569512367248535,"detail":"lenggstrasse 31a 8008 zuerich 261 zuerich ch zh","rank":7,"geom_st_box2d":"BOX(685442.45643993 245236.623748079,685442.45643993 245236.623748079)","lat":47.352439880371094,"num":31,"y":685442.4375,"x":245236.625,"label":"Lenggstrasse 31a &lt;b&gt;8008 Z\u00fcrich&lt;/b&gt;"}},{"id":104854,"weight":2,"attrs":{"origin":"address","geom_quadindex":"030003303103030321222","zoomlevel":10,"featureId":"302010131_0","lon":8.571928024291992,"detail":"lenggstrasse 31c 8008 zuerich 261 zuerich ch zh","rank":7,"geom_st_box2d":"BOX(685623.929445061 245306.776311179,685623.929445061 245306.776311179)","lat":47.353050231933594,"num":31,"y":685623.9375,"x":245306.78125,"label":"Lenggstrasse 31c &lt;b&gt;8008 Z\u00fcrich&lt;/b&gt;"}},{"id":104855,"weight":2,"attrs":{"origin":"address","geom_quadindex":"030003303103021233231","zoomlevel":10,"featureId":"302010086_0","lon":8.571460723876953,"detail":"lenggstrasse 31e 8008 zuerich 261 zuerich ch zh","rank":7,"geom_st_box2d":"BOX(685588.728360059 245303.377977448,685588.728360059 245303.377977448)","lat":47.353023529052734,"num":31,"y":685588.75,"x":245303.375,"label":"Lenggstrasse 31e &lt;b&gt;8008 Z\u00fcrich&lt;/b&gt;"}},{"id":104856,"weight":2,"attrs":{"origin":"address","geom_quadindex":"030003303102312003011","zoomlevel":10,"featureId":"302024550_0","lon":8.5701904296875,"detail":"lenggstrasse 31f 8008 zuerich 261 zuerich ch zh","rank":7,"geom_st_box2d":"BOX(685493.643566468 245240.180217509,685493.643566468 245240.180217509)","lat":47.35246658325195,"num":31,"y":685493.625,"x":245240.1875,"label":"Lenggstrasse 31f &lt;b&gt;8008 Z\u00fcrich&lt;/b&gt;"}},{"id":104857,"weight":2,"attrs":{"origin":"address","geom_quadindex":"030003303102301201131","zoomlevel":10,"featureId":"302024551_0","lon":8.569830894470215,"detail":"lenggstrasse 31g 8008 zuerich 261 zuerich ch zh","rank":7,"geom_st_box2d":"BOX(685466.185341427 245257.687913809,685466.185341427 245257.687913809)","lat":47.35262680053711,"num":31,"y":685466.1875,"x":245257.6875,"label":"Lenggstrasse 31g &lt;b&gt;8008 Z\u00fcrich&lt;/b&gt;"}},{"id":104858,"weight":2,"attrs":{"origin":"address","geom_quadindex":"030003303102122010323","zoomlevel":10,"featureId":"302024552_0","lon":8.569485664367676,"detail":"lenggstrasse 31h 8008 zuerich 261 zuerich ch zh","rank":7,"geom_st_box2d":"BOX(685439.539918968 245299.491545296,685439.539918968 245299.491545296)","lat":47.35300827026367,"num":31,"y":685439.5625,"x":245299.484375,"label":"Lenggstrasse 31h &lt;b&gt;8008 Z\u00fcrich&lt;/b&gt;"}},{"id":104859,"weight":2,"attrs":{"origin":"address","geom_quadindex":"030003303102121320312","zoomlevel":10,"featureId":"302024553_0","lon":8.569977760314941,"detail":"lenggstrasse 31i 8008 zuerich 261 zuerich ch zh","rank":7,"geom_st_box2d":"BOX(685476.611972417 245307.406882788,685476.611972417 245307.406882788)","lat":47.35307312011719,"num":31,"y":685476.625,"x":245307.40625,"label":"Lenggstrasse 31i &lt;b&gt;8008 Z\u00fcrich&lt;/b&gt;"}},{"id":104860,"weight":2,"attrs":{"origin":"address","geom_quadindex":"030003303102120133110","zoomlevel":10,"featureId":"302024554_0","lon":8.569742202758789,"detail":"lenggstrasse 31k 8008 zuerich 261 zuerich ch zh","rank":7,"geom_st_box2d":"BOX(685458.557804699 245321.019671072,685458.557804699 245321.019671072)","lat":47.35319900512695,"num":31,"y":685458.5625,"x":245321.015625,"label":"Lenggstrasse 31k &lt;b&gt;8008 Z\u00fcrich&lt;/b&gt;"}},{"id":104861,"weight":2,"attrs":{"origin":"address","geom_quadindex":"030003303102013220202","zoomlevel":10,"featureId":"302024555_0","lon":8.568979263305664,"detail":"lenggstrasse 31m 8008 zuerich 261 zuerich ch zh","rank":7,"geom_st_box2d":"BOX(685400.730489583 245336.756059307,685400.730489583 245336.756059307)","lat":47.35334777832031,"num":31,"y":685400.75,"x":245336.75,"label":"Lenggstrasse 31m &lt;b&gt;8008 Z\u00fcrich&lt;/b&gt;"}},{"id":104862,"weight":2,"attrs":{"origin":"address","geom_quadindex":"030003303102102123310","zoomlevel":10,"featureId":"302024556_0","lon":8.569645881652832,"detail":"lenggstrasse 31n 8008 zuerich 261 zuerich ch zh","rank":7,"geom_st_box2d":"BOX(685450.930558426 245348.340522107,685450.930558426 245348.340522107)","lat":47.35344314575195,"num":31,"y":685450.9375,"x":245348.34375,"label":"Lenggstrasse 31n &lt;b&gt;8008 Z\u00fcrich&lt;/b&gt;"}},{"id":104863,"weight":2,"attrs":{"origin":"address","geom_quadindex":"030003303102130303103","zoomlevel":10,"featureId":"302024558_0","lon":8.570409774780273,"detail":"lenggstrasse 31p 8008 zuerich 261 zuerich ch zh","rank":7,"geom_st_box2d":"BOX(685509.146029502 245313.200184055,685509.146029502 245313.200184055)","lat":47.35312271118164,"num":31,"y":685509.125,"x":245313.203125,"label":"Lenggstrasse 31p &lt;b&gt;8008 Z\u00fcrich&lt;/b&gt;"}},{"id":104864,"weight":2,"attrs":{"origin":"address","geom_quadindex":"030003303103200220203","zoomlevel":10,"featureId":"302024559_0","lon":8.570908546447754,"detail":"lenggstrasse 31s 8008 zuerich 261 zuerich ch zh","rank":7,"geom_st_box2d":"BOX(685547.763660097 245249.09670383,685547.763660097 245249.09670383)","lat":47.3525390625,"num":31,"y":685547.75,"x":245249.09375,"label":"Lenggstrasse 31s &lt;b&gt;8008 Z\u00fcrich&lt;/b&gt;"}},{"id":104865,"weight":2,"attrs":{"origin":"address","geom_quadindex":"030003303103022322310","zoomlevel":10,"featureId":"302024560_0","lon":8.571133613586426,"detail":"lenggstrasse 31t 8008 zuerich 261 zuerich ch zh","rank":7,"geom_st_box2d":"BOX(685564.36850531 245275.162803228,685564.36850531 245275.162803228)","lat":47.3527717590332,"num":31,"y":685564.375,"x":245275.15625,"label":"Lenggstrasse 31t &lt;b&gt;8008 Z\u00fcrich&lt;/b&gt;"}},{"id":104866,"weight":2,"attrs":{"origin":"address","geom_quadindex":"030003303102131132212","zoomlevel":10,"featureId":"302024561_0","lon":8.570826530456543,"detail":"lenggstrasse 31u 8008 zuerich 261 zuerich ch zh","rank":7,"geom_st_box2d":"BOX(685540.548087707 245318.488477191,685540.548087707 245318.488477191)","lat":47.35316467285156,"num":31,"y":685540.5625,"x":245318.484375,"label":"Lenggstrasse 31u &lt;b&gt;8008 Z\u00fcrich&lt;/b&gt;"}},{"id":104867,"weight":2,"attrs":{"origin":"address","geom_quadindex":"030003303103020131221","zoomlevel":10,"featureId":"302024562_0","lon":8.571261405944824,"detail":"lenggstrasse 31v 8008 zuerich 261 zuerich ch zh","rank":7,"geom_st_box2d":"BOX(685573.402166875 245321.784790276,685573.402166875 245321.784790276)","lat":47.35319137573242,"num":31,"y":685573.375,"x":245321.78125,"label":"Lenggstrasse 31v &lt;b&gt;8008 Z\u00fcrich&lt;/b&gt;"}},{"id":104868,"weight":2,"attrs":{"origin":"address","geom_quadindex":"030003303103002221330","zoomlevel":10,"featureId":"302024563_0","lon":8.571002960205078,"detail":"lenggstrasse 31w 8008 zuerich 261 zuerich ch zh","rank":7,"geom_st_box2d":"BOX(685553.630988654 245336.321565114,685553.630988654 245336.321565114)","lat":47.35332489013672,"num":31,"y":685553.625,"x":245336.328125,"label":"Lenggstrasse 31w &lt;b&gt;8008 Z\u00fcrich&lt;/b&gt;"}},{"id":104869,"weight":2,"attrs":{"origin":"address","geom_quadindex":"030003303103000321020","zoomlevel":10,"featureId":"302024564_0","lon":8.571167945861816,"detail":"lenggstrasse 31y 8008 zuerich 261 zuerich ch zh","rank":7,"geom_st_box2d":"BOX(685565.66378385 245367.275616716,685565.66378385 245367.275616716)","lat":47.353599548339844,"num":31,"y":685565.6875,"x":245367.28125,"label":"Lenggstrasse 31y &lt;b&gt;8008 Z\u00fcrich&lt;/b&gt;"}},{"id":104870,"weight":2,"attrs":{"origin":"address","geom_quadindex":"030003303103001313210","zoomlevel":10,"featureId":"302024565_0","lon":8.571662902832031,"detail":"lenggstrasse 31z 8008 zuerich 261 zuerich ch zh","rank":7,"geom_st_box2d":"BOX(685602.992884283 245370.193983559,685602.992884283 245370.193983559)","lat":47.35362243652344,"num":31,"y":685603.0,"x":245370.1875,"label":"Lenggstrasse 31z &lt;b&gt;8008 Z\u00fcrich&lt;/b&gt;"}}]}</v>
      </c>
      <c r="M621" s="2" t="str">
        <f t="shared" si="81"/>
        <v>685516.125</v>
      </c>
      <c r="N621" s="2" t="str">
        <f t="shared" si="82"/>
        <v>245264.265625</v>
      </c>
      <c r="O621" s="2" t="str">
        <f t="shared" si="83"/>
        <v>8.5704927444458</v>
      </c>
      <c r="P621" s="2" t="str">
        <f t="shared" si="84"/>
        <v>47.35268020629883</v>
      </c>
      <c r="Q621" s="8" t="str">
        <f t="shared" si="85"/>
        <v>Karte</v>
      </c>
      <c r="R621" s="2" t="str">
        <f t="shared" si="86"/>
        <v>uU mehrere Adressen</v>
      </c>
    </row>
    <row r="622" spans="1:18" x14ac:dyDescent="0.2">
      <c r="A622" s="3" t="s">
        <v>2134</v>
      </c>
      <c r="B622" s="3" t="s">
        <v>502</v>
      </c>
      <c r="C622" s="3" t="s">
        <v>2002</v>
      </c>
      <c r="D622" s="3" t="s">
        <v>21</v>
      </c>
      <c r="E622" s="3" t="s">
        <v>503</v>
      </c>
      <c r="F622" s="3" t="s">
        <v>345</v>
      </c>
      <c r="G622" s="3" t="s">
        <v>83</v>
      </c>
      <c r="H622" s="3" t="s">
        <v>84</v>
      </c>
      <c r="I622" s="3" t="s">
        <v>85</v>
      </c>
      <c r="J622" s="3" t="s">
        <v>27</v>
      </c>
      <c r="K622" s="1" t="str">
        <f t="shared" si="79"/>
        <v>Bleulerstrasse 60 Zürich</v>
      </c>
      <c r="L622" s="2" t="str">
        <f t="shared" si="80"/>
        <v>{"results":[{"id":2176980,"weight":4,"attrs":{"origin":"address","geom_quadindex":"030003303122123033330","zoomlevel":10,"featureId":"160073_0","lon":8.569838523864746,"detail":"bleulerstrasse 60 8008 zuerich 261 zuerich ch zh","rank":7,"geom_st_box2d":"BOX(685473.108903919 244819.852143013,685473.108903919 244819.852143013)","lat":47.348690032958984,"num":60,"y":685473.125,"x":244819.859375,"label":"Bleulerstrasse 60 &lt;b&gt;8008 Z\u00fcrich&lt;/b&gt;"}}]}</v>
      </c>
      <c r="M622" s="2" t="str">
        <f t="shared" si="81"/>
        <v>685473.125</v>
      </c>
      <c r="N622" s="2" t="str">
        <f t="shared" si="82"/>
        <v>244819.859375</v>
      </c>
      <c r="O622" s="2" t="str">
        <f t="shared" si="83"/>
        <v>8.569838523864746</v>
      </c>
      <c r="P622" s="2" t="str">
        <f t="shared" si="84"/>
        <v>47.348690032958984</v>
      </c>
      <c r="Q622" s="8" t="str">
        <f t="shared" si="85"/>
        <v>Karte</v>
      </c>
      <c r="R622" s="2" t="str">
        <f t="shared" si="86"/>
        <v/>
      </c>
    </row>
    <row r="623" spans="1:18" x14ac:dyDescent="0.2">
      <c r="A623" s="3" t="s">
        <v>2135</v>
      </c>
      <c r="B623" s="3" t="s">
        <v>2136</v>
      </c>
      <c r="C623" s="3" t="s">
        <v>292</v>
      </c>
      <c r="D623" s="3" t="s">
        <v>21</v>
      </c>
      <c r="E623" s="3" t="s">
        <v>2137</v>
      </c>
      <c r="F623" s="3" t="s">
        <v>2138</v>
      </c>
      <c r="G623" s="3" t="s">
        <v>710</v>
      </c>
      <c r="H623" s="3" t="s">
        <v>76</v>
      </c>
      <c r="I623" s="3" t="s">
        <v>77</v>
      </c>
      <c r="J623" s="3" t="s">
        <v>27</v>
      </c>
      <c r="K623" s="1" t="str">
        <f t="shared" si="79"/>
        <v>Flughafenstrasse 235 Basel</v>
      </c>
      <c r="L623" s="2" t="str">
        <f t="shared" si="80"/>
        <v>{"fuzzy":"true","results":[]}</v>
      </c>
      <c r="M623" s="2" t="str">
        <f t="shared" si="81"/>
        <v>Adresse nicht eindeutig</v>
      </c>
      <c r="N623" s="2" t="str">
        <f t="shared" si="82"/>
        <v xml:space="preserve"> </v>
      </c>
      <c r="O623" s="2" t="str">
        <f t="shared" si="83"/>
        <v xml:space="preserve"> </v>
      </c>
      <c r="P623" s="2" t="str">
        <f t="shared" si="84"/>
        <v xml:space="preserve"> </v>
      </c>
      <c r="Q623" s="8" t="str">
        <f t="shared" si="85"/>
        <v xml:space="preserve"> </v>
      </c>
      <c r="R623" s="2" t="str">
        <f t="shared" si="86"/>
        <v/>
      </c>
    </row>
    <row r="624" spans="1:18" x14ac:dyDescent="0.2">
      <c r="A624" s="3" t="s">
        <v>2139</v>
      </c>
      <c r="B624" s="3" t="s">
        <v>2140</v>
      </c>
      <c r="C624" s="3" t="s">
        <v>40</v>
      </c>
      <c r="D624" s="3" t="s">
        <v>21</v>
      </c>
      <c r="E624" s="3" t="s">
        <v>2141</v>
      </c>
      <c r="F624" s="3" t="s">
        <v>262</v>
      </c>
      <c r="G624" s="3" t="s">
        <v>2142</v>
      </c>
      <c r="H624" s="3" t="s">
        <v>2143</v>
      </c>
      <c r="I624" s="3" t="s">
        <v>70</v>
      </c>
      <c r="J624" s="3" t="s">
        <v>27</v>
      </c>
      <c r="K624" s="1" t="str">
        <f t="shared" si="79"/>
        <v>Hutmattenweg 11 Egliswil</v>
      </c>
      <c r="L624" s="2" t="str">
        <f t="shared" si="80"/>
        <v>{"results":[{"id":1176469,"weight":4,"attrs":{"origin":"address","geom_quadindex":"021113303310022032103","zoomlevel":10,"featureId":"588728_0","lon":8.177007675170898,"detail":"hutmattenweg 11 5704 egliswil 4195 egliswil ch ag","rank":7,"geom_st_box2d":"BOX(655791.015958118 244587.816291339,655791.015958118 244587.816291339)","lat":47.34978485107422,"num":11,"y":655791.0,"x":244587.8125,"label":"Hutmattenweg 11 &lt;b&gt;5704 Egliswil&lt;/b&gt;"}}]}</v>
      </c>
      <c r="M624" s="2" t="str">
        <f t="shared" si="81"/>
        <v>655791.0</v>
      </c>
      <c r="N624" s="2" t="str">
        <f t="shared" si="82"/>
        <v>244587.8125</v>
      </c>
      <c r="O624" s="2" t="str">
        <f t="shared" si="83"/>
        <v>8.177007675170898</v>
      </c>
      <c r="P624" s="2" t="str">
        <f t="shared" si="84"/>
        <v>47.34978485107422</v>
      </c>
      <c r="Q624" s="8" t="str">
        <f t="shared" si="85"/>
        <v>Karte</v>
      </c>
      <c r="R624" s="2" t="str">
        <f t="shared" si="86"/>
        <v/>
      </c>
    </row>
    <row r="625" spans="1:18" x14ac:dyDescent="0.2">
      <c r="A625" s="3" t="s">
        <v>2144</v>
      </c>
      <c r="B625" s="3" t="s">
        <v>2145</v>
      </c>
      <c r="C625" s="3" t="s">
        <v>53</v>
      </c>
      <c r="D625" s="3" t="s">
        <v>21</v>
      </c>
      <c r="E625" s="3" t="s">
        <v>54</v>
      </c>
      <c r="F625" s="3" t="s">
        <v>55</v>
      </c>
      <c r="G625" s="3" t="s">
        <v>49</v>
      </c>
      <c r="H625" s="3" t="s">
        <v>50</v>
      </c>
      <c r="I625" s="3" t="s">
        <v>43</v>
      </c>
      <c r="J625" s="3" t="s">
        <v>27</v>
      </c>
      <c r="K625" s="1" t="str">
        <f t="shared" si="79"/>
        <v>rue du Bugnon 44 Lausanne</v>
      </c>
      <c r="L625" s="2" t="str">
        <f t="shared" si="80"/>
        <v>{"results":[{"id":2230830,"weight":6,"attrs":{"origin":"address","geom_quadindex":"020333331032133210122","zoomlevel":10,"featureId":"300000594_0","lon":6.641129970550537,"detail":"rue du bugnon 44 1005 lausanne 5586 lausanne ch vd","rank":7,"geom_st_box2d":"BOX(538808.404735898 152942.583300699,538808.404735898 152942.583300699)","lat":46.52497863769531,"num":44,"y":538808.375,"x":152942.578125,"label":"Rue du Bugnon 44 &lt;b&gt;1005 Lausanne&lt;/b&gt;"}}]}</v>
      </c>
      <c r="M625" s="2" t="str">
        <f t="shared" si="81"/>
        <v>538808.375</v>
      </c>
      <c r="N625" s="2" t="str">
        <f t="shared" si="82"/>
        <v>152942.578125</v>
      </c>
      <c r="O625" s="2" t="str">
        <f t="shared" si="83"/>
        <v>6.641129970550537</v>
      </c>
      <c r="P625" s="2" t="str">
        <f t="shared" si="84"/>
        <v>46.52497863769531</v>
      </c>
      <c r="Q625" s="8" t="str">
        <f t="shared" si="85"/>
        <v>Karte</v>
      </c>
      <c r="R625" s="2" t="str">
        <f t="shared" si="86"/>
        <v/>
      </c>
    </row>
    <row r="626" spans="1:18" x14ac:dyDescent="0.2">
      <c r="A626" s="3" t="s">
        <v>2146</v>
      </c>
      <c r="B626" s="3" t="s">
        <v>1440</v>
      </c>
      <c r="C626" s="3" t="s">
        <v>40</v>
      </c>
      <c r="D626" s="3" t="s">
        <v>21</v>
      </c>
      <c r="E626" s="3" t="s">
        <v>1441</v>
      </c>
      <c r="F626" s="3" t="s">
        <v>127</v>
      </c>
      <c r="G626" s="3" t="s">
        <v>1442</v>
      </c>
      <c r="H626" s="3" t="s">
        <v>1443</v>
      </c>
      <c r="I626" s="3" t="s">
        <v>26</v>
      </c>
      <c r="J626" s="3" t="s">
        <v>27</v>
      </c>
      <c r="K626" s="1" t="str">
        <f t="shared" si="79"/>
        <v>Südhang 1 Kirchlindach</v>
      </c>
      <c r="L626" s="2" t="str">
        <f t="shared" si="80"/>
        <v>{"results":[{"id":1338529,"weight":4,"attrs":{"origin":"address","geom_quadindex":"021211130130132110131","zoomlevel":10,"featureId":"1270580_0","lon":7.410461902618408,"detail":"suedhang 1 3038 kirchlindach 354 kirchlindach ch be","rank":7,"geom_st_box2d":"BOX(597857.466424221 205692.357192798,597857.466424221 205692.357192798)","lat":47.00228500366211,"num":1,"y":597857.4375,"x":205692.359375,"label":"S\u00fcdhang 1 &lt;b&gt;3038 Kirchlindach&lt;/b&gt;"}},{"id":1338532,"weight":2,"attrs":{"origin":"address","geom_quadindex":"021211130130121131200","zoomlevel":10,"featureId":"1270575_0","lon":7.410079479217529,"detail":"suedhang 11 3038 kirchlindach 354 kirchlindach ch be","rank":7,"geom_st_box2d":"BOX(597828.377258636 205713.073395801,597828.377258636 205713.073395801)","lat":47.00246810913086,"num":11,"y":597828.375,"x":205713.078125,"label":"S\u00fcdhang 11 &lt;b&gt;3038 Kirchlindach&lt;/b&gt;"}},{"id":1338533,"weight":2,"attrs":{"origin":"address","geom_quadindex":"021211130130303210113","zoomlevel":10,"featureId":"1270579_0","lon":7.409886837005615,"detail":"suedhang 12 3038 kirchlindach 354 kirchlindach ch be","rank":7,"geom_st_box2d":"BOX(597813.699568695 205619.481951766,597813.699568695 205619.481951766)","lat":47.00162887573242,"num":12,"y":597813.6875,"x":205619.484375,"label":"S\u00fcdhang 12 &lt;b&gt;3038 Kirchlindach&lt;/b&gt;"}}]}</v>
      </c>
      <c r="M626" s="2" t="str">
        <f t="shared" si="81"/>
        <v>597857.4375</v>
      </c>
      <c r="N626" s="2" t="str">
        <f t="shared" si="82"/>
        <v>205692.359375</v>
      </c>
      <c r="O626" s="2" t="str">
        <f t="shared" si="83"/>
        <v>7.410461902618408</v>
      </c>
      <c r="P626" s="2" t="str">
        <f t="shared" si="84"/>
        <v>47.00228500366211</v>
      </c>
      <c r="Q626" s="8" t="str">
        <f t="shared" si="85"/>
        <v>Karte</v>
      </c>
      <c r="R626" s="2" t="str">
        <f t="shared" si="86"/>
        <v>uU mehrere Adressen</v>
      </c>
    </row>
    <row r="627" spans="1:18" x14ac:dyDescent="0.2">
      <c r="A627" s="3" t="s">
        <v>2147</v>
      </c>
      <c r="B627" s="3" t="s">
        <v>2148</v>
      </c>
      <c r="C627" s="3" t="s">
        <v>255</v>
      </c>
      <c r="D627" s="3" t="s">
        <v>21</v>
      </c>
      <c r="E627" s="3" t="s">
        <v>637</v>
      </c>
      <c r="F627" s="3" t="s">
        <v>638</v>
      </c>
      <c r="G627" s="3" t="s">
        <v>639</v>
      </c>
      <c r="H627" s="3" t="s">
        <v>76</v>
      </c>
      <c r="I627" s="3" t="s">
        <v>77</v>
      </c>
      <c r="J627" s="3" t="s">
        <v>27</v>
      </c>
      <c r="K627" s="1" t="str">
        <f t="shared" si="79"/>
        <v>Hirschgässlein 11-15 Basel</v>
      </c>
      <c r="L627" s="2" t="str">
        <f t="shared" si="80"/>
        <v>{"fuzzy":"true","results":[]}</v>
      </c>
      <c r="M627" s="2" t="str">
        <f t="shared" si="81"/>
        <v>Adresse nicht eindeutig</v>
      </c>
      <c r="N627" s="2" t="str">
        <f t="shared" si="82"/>
        <v xml:space="preserve"> </v>
      </c>
      <c r="O627" s="2" t="str">
        <f t="shared" si="83"/>
        <v xml:space="preserve"> </v>
      </c>
      <c r="P627" s="2" t="str">
        <f t="shared" si="84"/>
        <v xml:space="preserve"> </v>
      </c>
      <c r="Q627" s="8" t="str">
        <f t="shared" si="85"/>
        <v xml:space="preserve"> </v>
      </c>
      <c r="R627" s="2" t="str">
        <f t="shared" si="86"/>
        <v/>
      </c>
    </row>
    <row r="628" spans="1:18" x14ac:dyDescent="0.2">
      <c r="A628" s="3" t="s">
        <v>2149</v>
      </c>
      <c r="B628" s="3" t="s">
        <v>1454</v>
      </c>
      <c r="C628" s="3" t="s">
        <v>2150</v>
      </c>
      <c r="D628" s="3" t="s">
        <v>21</v>
      </c>
      <c r="E628" s="3" t="s">
        <v>2151</v>
      </c>
      <c r="F628" s="3" t="s">
        <v>1055</v>
      </c>
      <c r="G628" s="3" t="s">
        <v>1457</v>
      </c>
      <c r="H628" s="3" t="s">
        <v>84</v>
      </c>
      <c r="I628" s="3" t="s">
        <v>85</v>
      </c>
      <c r="J628" s="3" t="s">
        <v>27</v>
      </c>
      <c r="K628" s="1" t="str">
        <f t="shared" si="79"/>
        <v>Bellariastrasse 38 Zürich</v>
      </c>
      <c r="L628" s="2" t="str">
        <f t="shared" si="80"/>
        <v>{"results":[{"id":2159580,"weight":4,"attrs":{"origin":"address","geom_quadindex":"030003213131112130213","zoomlevel":10,"featureId":"141124_0","lon":8.530086517333984,"detail":"bellariastrasse 38 8038 zuerich 261 zuerich ch zh","rank":7,"geom_st_box2d":"BOX(682464.897219099 245117.06910874,682464.897219099 245117.06910874)","lat":47.35174560546875,"num":38,"y":682464.875,"x":245117.0625,"label":"Bellariastrasse 38 &lt;b&gt;8038 Z\u00fcrich&lt;/b&gt;"}}]}</v>
      </c>
      <c r="M628" s="2" t="str">
        <f t="shared" si="81"/>
        <v>682464.875</v>
      </c>
      <c r="N628" s="2" t="str">
        <f t="shared" si="82"/>
        <v>245117.0625</v>
      </c>
      <c r="O628" s="2" t="str">
        <f t="shared" si="83"/>
        <v>8.530086517333984</v>
      </c>
      <c r="P628" s="2" t="str">
        <f t="shared" si="84"/>
        <v>47.35174560546875</v>
      </c>
      <c r="Q628" s="8" t="str">
        <f t="shared" si="85"/>
        <v>Karte</v>
      </c>
      <c r="R628" s="2" t="str">
        <f t="shared" si="86"/>
        <v/>
      </c>
    </row>
    <row r="629" spans="1:18" x14ac:dyDescent="0.2">
      <c r="A629" s="3" t="s">
        <v>2152</v>
      </c>
      <c r="B629" s="3" t="s">
        <v>233</v>
      </c>
      <c r="C629" s="3" t="s">
        <v>2110</v>
      </c>
      <c r="D629" s="3" t="s">
        <v>21</v>
      </c>
      <c r="E629" s="3" t="s">
        <v>235</v>
      </c>
      <c r="F629" s="3" t="s">
        <v>236</v>
      </c>
      <c r="G629" s="3" t="s">
        <v>237</v>
      </c>
      <c r="H629" s="3" t="s">
        <v>238</v>
      </c>
      <c r="I629" s="3" t="s">
        <v>239</v>
      </c>
      <c r="J629" s="3" t="s">
        <v>27</v>
      </c>
      <c r="K629" s="1" t="str">
        <f t="shared" si="79"/>
        <v>Waldeggstrasse 10 Schwyz</v>
      </c>
      <c r="L629" s="2" t="str">
        <f t="shared" si="80"/>
        <v>{"results":[{"id":1414678,"weight":4,"attrs":{"origin":"address","geom_quadindex":"030210003100220302012","zoomlevel":10,"featureId":"261167_0","lon":8.659566879272461,"detail":"waldeggstrasse 10 6430 schwyz 1372 schwyz ch sz","rank":7,"geom_st_box2d":"BOX(692828.235502589 207930.07191599,692828.235502589 207930.07191599)","lat":47.01592254638672,"num":10,"y":692828.25,"x":207930.078125,"label":"Waldeggstrasse 10 &lt;b&gt;6430 Schwyz&lt;/b&gt;"}}]}</v>
      </c>
      <c r="M629" s="2" t="str">
        <f t="shared" si="81"/>
        <v>692828.25</v>
      </c>
      <c r="N629" s="2" t="str">
        <f t="shared" si="82"/>
        <v>207930.078125</v>
      </c>
      <c r="O629" s="2" t="str">
        <f t="shared" si="83"/>
        <v>8.659566879272461</v>
      </c>
      <c r="P629" s="2" t="str">
        <f t="shared" si="84"/>
        <v>47.01592254638672</v>
      </c>
      <c r="Q629" s="8" t="str">
        <f t="shared" si="85"/>
        <v>Karte</v>
      </c>
      <c r="R629" s="2" t="str">
        <f t="shared" si="86"/>
        <v/>
      </c>
    </row>
    <row r="630" spans="1:18" x14ac:dyDescent="0.2">
      <c r="A630" s="3" t="s">
        <v>2153</v>
      </c>
      <c r="B630" s="3" t="s">
        <v>884</v>
      </c>
      <c r="C630" s="3" t="s">
        <v>2154</v>
      </c>
      <c r="D630" s="3" t="s">
        <v>21</v>
      </c>
      <c r="E630" s="3" t="s">
        <v>886</v>
      </c>
      <c r="F630" s="3" t="s">
        <v>236</v>
      </c>
      <c r="G630" s="3" t="s">
        <v>891</v>
      </c>
      <c r="H630" s="3" t="s">
        <v>888</v>
      </c>
      <c r="I630" s="3" t="s">
        <v>435</v>
      </c>
      <c r="J630" s="3" t="s">
        <v>27</v>
      </c>
      <c r="K630" s="1" t="str">
        <f t="shared" si="79"/>
        <v>via Moncucco 10 Lugano</v>
      </c>
      <c r="L630" s="2" t="str">
        <f t="shared" si="80"/>
        <v>{"results":[{"id":1054690,"weight":5,"attrs":{"origin":"address","geom_quadindex":"032033310220201121101","zoomlevel":10,"featureId":"11140414_0","lon":8.94002628326416,"detail":"via moncucco 10 6900 lugano 5192 lugano ch ti","rank":7,"geom_st_box2d":"BOX(716299.997132377 95969.001513111,716299.997132377 95969.001513111)","lat":46.00525665283203,"num":10,"y":716300.0,"x":95969.0,"label":"Via Moncucco 10 &lt;b&gt;6900 Lugano&lt;/b&gt;"}}]}</v>
      </c>
      <c r="M630" s="2" t="str">
        <f t="shared" si="81"/>
        <v>716300.0</v>
      </c>
      <c r="N630" s="2" t="str">
        <f t="shared" si="82"/>
        <v>95969.0</v>
      </c>
      <c r="O630" s="2" t="str">
        <f t="shared" si="83"/>
        <v>8.94002628326416</v>
      </c>
      <c r="P630" s="2" t="str">
        <f t="shared" si="84"/>
        <v>46.00525665283203</v>
      </c>
      <c r="Q630" s="8" t="str">
        <f t="shared" si="85"/>
        <v>Karte</v>
      </c>
      <c r="R630" s="2" t="str">
        <f t="shared" si="86"/>
        <v/>
      </c>
    </row>
    <row r="631" spans="1:18" x14ac:dyDescent="0.2">
      <c r="A631" s="3" t="s">
        <v>2155</v>
      </c>
      <c r="B631" s="3" t="s">
        <v>1782</v>
      </c>
      <c r="C631" s="3" t="s">
        <v>2156</v>
      </c>
      <c r="D631" s="3" t="s">
        <v>21</v>
      </c>
      <c r="E631" s="3" t="s">
        <v>1783</v>
      </c>
      <c r="F631" s="3" t="s">
        <v>499</v>
      </c>
      <c r="G631" s="3" t="s">
        <v>379</v>
      </c>
      <c r="H631" s="3" t="s">
        <v>380</v>
      </c>
      <c r="I631" s="3" t="s">
        <v>123</v>
      </c>
      <c r="J631" s="3" t="s">
        <v>27</v>
      </c>
      <c r="K631" s="1" t="str">
        <f t="shared" si="79"/>
        <v>Fürstenlandstrasse 32 Wil SG</v>
      </c>
      <c r="L631" s="2" t="str">
        <f t="shared" si="80"/>
        <v>{"results":[{"id":1065644,"weight":6,"attrs":{"origin":"address","geom_quadindex":"030100221002130202203","zoomlevel":10,"featureId":"1061982_0","lon":9.057540893554688,"detail":"fuerstenlandstrasse 32 9500 wil sg 3427 wil _sg_ ch sg","rank":7,"geom_st_box2d":"BOX(722051.671610998 258436.420329147,722051.671610998 258436.420329147)","lat":47.46537399291992,"num":32,"y":722051.6875,"x":258436.421875,"label":"F\u00fcrstenlandstrasse 32 &lt;b&gt;9500 Wil SG&lt;/b&gt;"}}]}</v>
      </c>
      <c r="M631" s="2" t="str">
        <f t="shared" si="81"/>
        <v>722051.6875</v>
      </c>
      <c r="N631" s="2" t="str">
        <f t="shared" si="82"/>
        <v>258436.421875</v>
      </c>
      <c r="O631" s="2" t="str">
        <f t="shared" si="83"/>
        <v>9.057540893554688</v>
      </c>
      <c r="P631" s="2" t="str">
        <f t="shared" si="84"/>
        <v>47.46537399291992</v>
      </c>
      <c r="Q631" s="8" t="str">
        <f t="shared" si="85"/>
        <v>Karte</v>
      </c>
      <c r="R631" s="2" t="str">
        <f t="shared" si="86"/>
        <v/>
      </c>
    </row>
    <row r="632" spans="1:18" x14ac:dyDescent="0.2">
      <c r="A632" s="3" t="s">
        <v>2157</v>
      </c>
      <c r="B632" s="3" t="s">
        <v>371</v>
      </c>
      <c r="C632" s="3" t="s">
        <v>2158</v>
      </c>
      <c r="D632" s="3" t="s">
        <v>21</v>
      </c>
      <c r="E632" s="3" t="s">
        <v>2159</v>
      </c>
      <c r="F632" s="3" t="s">
        <v>459</v>
      </c>
      <c r="G632" s="3" t="s">
        <v>1749</v>
      </c>
      <c r="H632" s="3" t="s">
        <v>1750</v>
      </c>
      <c r="I632" s="3" t="s">
        <v>123</v>
      </c>
      <c r="J632" s="3" t="s">
        <v>27</v>
      </c>
      <c r="K632" s="1" t="str">
        <f t="shared" si="79"/>
        <v>F.-Marolani-Str. 6 Altstätten SG</v>
      </c>
      <c r="L632" s="2" t="str">
        <f t="shared" si="80"/>
        <v>{"fuzzy":"true","results":[]}</v>
      </c>
      <c r="M632" s="2" t="str">
        <f t="shared" si="81"/>
        <v>Adresse nicht eindeutig</v>
      </c>
      <c r="N632" s="2" t="str">
        <f t="shared" si="82"/>
        <v xml:space="preserve"> </v>
      </c>
      <c r="O632" s="2" t="str">
        <f t="shared" si="83"/>
        <v xml:space="preserve"> </v>
      </c>
      <c r="P632" s="2" t="str">
        <f t="shared" si="84"/>
        <v xml:space="preserve"> </v>
      </c>
      <c r="Q632" s="8" t="str">
        <f t="shared" si="85"/>
        <v xml:space="preserve"> </v>
      </c>
      <c r="R632" s="2" t="str">
        <f t="shared" si="86"/>
        <v/>
      </c>
    </row>
    <row r="633" spans="1:18" x14ac:dyDescent="0.2">
      <c r="A633" s="3" t="s">
        <v>2160</v>
      </c>
      <c r="B633" s="3" t="s">
        <v>575</v>
      </c>
      <c r="C633" s="3" t="s">
        <v>2002</v>
      </c>
      <c r="D633" s="3" t="s">
        <v>21</v>
      </c>
      <c r="E633" s="3" t="s">
        <v>576</v>
      </c>
      <c r="F633" s="3" t="s">
        <v>294</v>
      </c>
      <c r="G633" s="3" t="s">
        <v>577</v>
      </c>
      <c r="H633" s="3" t="s">
        <v>578</v>
      </c>
      <c r="I633" s="3" t="s">
        <v>579</v>
      </c>
      <c r="J633" s="3" t="s">
        <v>27</v>
      </c>
      <c r="K633" s="1" t="str">
        <f t="shared" si="79"/>
        <v>Ennetmooserstrasse 19 Stans</v>
      </c>
      <c r="L633" s="2" t="str">
        <f t="shared" si="80"/>
        <v>{"results":[{"id":1659238,"weight":4,"attrs":{"origin":"address","geom_quadindex":"030200301210213103303","zoomlevel":10,"featureId":"284623_0","lon":8.357721328735352,"detail":"ennetmooserstrasse 19 6370 stans 1509 stans ch nw","rank":7,"geom_st_box2d":"BOX(669952.520527583 201409.958282308,669952.520527583 201409.958282308)","lat":46.9600830078125,"num":19,"y":669952.5,"x":201409.953125,"label":"Ennetmooserstrasse 19 &lt;b&gt;6370 Stans&lt;/b&gt;"}},{"id":1659239,"weight":2,"attrs":{"origin":"address","geom_quadindex":"030200301210303223212","zoomlevel":10,"featureId":"3089720_0","lon":8.3582763671875,"detail":"ennetmooserstrasse 19a 6370 stans 1509 stans ch nw","rank":7,"geom_st_box2d":"BOX(669995.044648552 201387.679119889,669995.044648552 201387.679119889)","lat":46.959877014160156,"num":19,"y":669995.0625,"x":201387.671875,"label":"Ennetmooserstrasse 19a &lt;b&gt;6370 Stans&lt;/b&gt;"}}]}</v>
      </c>
      <c r="M633" s="2" t="str">
        <f t="shared" si="81"/>
        <v>669952.5</v>
      </c>
      <c r="N633" s="2" t="str">
        <f t="shared" si="82"/>
        <v>201409.953125</v>
      </c>
      <c r="O633" s="2" t="str">
        <f t="shared" si="83"/>
        <v>8.357721328735352</v>
      </c>
      <c r="P633" s="2" t="str">
        <f t="shared" si="84"/>
        <v>46.9600830078125</v>
      </c>
      <c r="Q633" s="8" t="str">
        <f t="shared" si="85"/>
        <v>Karte</v>
      </c>
      <c r="R633" s="2" t="str">
        <f t="shared" si="86"/>
        <v>uU mehrere Adressen</v>
      </c>
    </row>
    <row r="634" spans="1:18" x14ac:dyDescent="0.2">
      <c r="A634" s="3" t="s">
        <v>2161</v>
      </c>
      <c r="B634" s="3" t="s">
        <v>400</v>
      </c>
      <c r="C634" s="3" t="s">
        <v>593</v>
      </c>
      <c r="D634" s="3" t="s">
        <v>21</v>
      </c>
      <c r="E634" s="3" t="s">
        <v>401</v>
      </c>
      <c r="F634" s="3" t="s">
        <v>402</v>
      </c>
      <c r="G634" s="3" t="s">
        <v>403</v>
      </c>
      <c r="H634" s="3" t="s">
        <v>404</v>
      </c>
      <c r="I634" s="3" t="s">
        <v>239</v>
      </c>
      <c r="J634" s="3" t="s">
        <v>27</v>
      </c>
      <c r="K634" s="1" t="str">
        <f t="shared" si="79"/>
        <v>Oberdorfstrasse 41 Lachen SZ</v>
      </c>
      <c r="L634" s="2" t="str">
        <f t="shared" si="80"/>
        <v>{"results":[{"id":1228269,"weight":6,"attrs":{"origin":"address","geom_quadindex":"030031221213212211310","zoomlevel":10,"featureId":"251071_0","lon":8.859123229980469,"detail":"oberdorfstrasse 41 8853 lachen sz 1344 lachen ch sz","rank":7,"geom_st_box2d":"BOX(707650.862188577 227415.081201025,707650.862188577 227415.081201025)","lat":47.18891906738281,"num":41,"y":707650.875,"x":227415.078125,"label":"Oberdorfstrasse 41 &lt;b&gt;8853 Lachen SZ&lt;/b&gt;"}},{"id":1228270,"weight":6,"attrs":{"origin":"address","geom_quadindex":"030031221213120311303","zoomlevel":10,"featureId":"191717972_0","lon":8.86010456085205,"detail":"oberdorfstrasse 41 8853 lachen sz 1344 lachen ch sz","rank":7,"geom_st_box2d":"BOX(707723.694328092 227502.327352416,707723.694328092 227502.327352416)","lat":47.18968963623047,"num":41,"y":707723.6875,"x":227502.328125,"label":"Oberdorfstrasse 41 &lt;b&gt;8853 Lachen SZ&lt;/b&gt;"}}]}</v>
      </c>
      <c r="M634" s="2" t="str">
        <f t="shared" si="81"/>
        <v>707650.875</v>
      </c>
      <c r="N634" s="2" t="str">
        <f t="shared" si="82"/>
        <v>227415.078125</v>
      </c>
      <c r="O634" s="2" t="str">
        <f t="shared" si="83"/>
        <v>8.859123229980469</v>
      </c>
      <c r="P634" s="2" t="str">
        <f t="shared" si="84"/>
        <v>47.18891906738281</v>
      </c>
      <c r="Q634" s="8" t="str">
        <f t="shared" si="85"/>
        <v>Karte</v>
      </c>
      <c r="R634" s="2" t="str">
        <f t="shared" si="86"/>
        <v>uU mehrere Adressen</v>
      </c>
    </row>
    <row r="635" spans="1:18" x14ac:dyDescent="0.2">
      <c r="A635" s="3" t="s">
        <v>2162</v>
      </c>
      <c r="B635" s="3" t="s">
        <v>281</v>
      </c>
      <c r="C635" s="3" t="s">
        <v>2119</v>
      </c>
      <c r="D635" s="3" t="s">
        <v>21</v>
      </c>
      <c r="E635" s="3" t="s">
        <v>2163</v>
      </c>
      <c r="F635" s="3" t="s">
        <v>1206</v>
      </c>
      <c r="G635" s="3" t="s">
        <v>1207</v>
      </c>
      <c r="H635" s="3" t="s">
        <v>1208</v>
      </c>
      <c r="I635" s="3" t="s">
        <v>26</v>
      </c>
      <c r="J635" s="3" t="s">
        <v>27</v>
      </c>
      <c r="K635" s="1" t="str">
        <f t="shared" si="79"/>
        <v>Rue Beausite 49 Moutier</v>
      </c>
      <c r="L635" s="2" t="str">
        <f t="shared" si="80"/>
        <v>{"results":[{"id":1239563,"weight":5,"attrs":{"origin":"address","geom_quadindex":"021031103213221000102","zoomlevel":10,"featureId":"1377362_0","lon":7.373989582061768,"detail":"rue beausite 49 2740 moutier 700 moutier ch be","rank":7,"geom_st_box2d":"BOX(595109.356460763 236776.548535621,595109.356460763 236776.548535621)","lat":47.28186798095703,"num":49,"y":595109.375,"x":236776.546875,"label":"Rue Beausite 49 &lt;b&gt;2740 Moutier&lt;/b&gt;"}}]}</v>
      </c>
      <c r="M635" s="2" t="str">
        <f t="shared" si="81"/>
        <v>595109.375</v>
      </c>
      <c r="N635" s="2" t="str">
        <f t="shared" si="82"/>
        <v>236776.546875</v>
      </c>
      <c r="O635" s="2" t="str">
        <f t="shared" si="83"/>
        <v>7.373989582061768</v>
      </c>
      <c r="P635" s="2" t="str">
        <f t="shared" si="84"/>
        <v>47.28186798095703</v>
      </c>
      <c r="Q635" s="8" t="str">
        <f t="shared" si="85"/>
        <v>Karte</v>
      </c>
      <c r="R635" s="2" t="str">
        <f t="shared" si="86"/>
        <v/>
      </c>
    </row>
    <row r="636" spans="1:18" x14ac:dyDescent="0.2">
      <c r="A636" s="3" t="s">
        <v>2164</v>
      </c>
      <c r="B636" s="3" t="s">
        <v>1627</v>
      </c>
      <c r="C636" s="3" t="s">
        <v>2002</v>
      </c>
      <c r="D636" s="3" t="s">
        <v>21</v>
      </c>
      <c r="E636" s="3" t="s">
        <v>1628</v>
      </c>
      <c r="F636" s="3" t="s">
        <v>384</v>
      </c>
      <c r="G636" s="3" t="s">
        <v>1432</v>
      </c>
      <c r="H636" s="3" t="s">
        <v>1431</v>
      </c>
      <c r="I636" s="3" t="s">
        <v>70</v>
      </c>
      <c r="J636" s="3" t="s">
        <v>27</v>
      </c>
      <c r="K636" s="1" t="str">
        <f t="shared" si="79"/>
        <v>Quellenstrasse 34 Bad Zurzach</v>
      </c>
      <c r="L636" s="2" t="str">
        <f t="shared" si="80"/>
        <v>{"results":[{"id":1729582,"weight":6,"attrs":{"origin":"address","geom_quadindex":"012222232020103010120","zoomlevel":10,"featureId":"190099638_0","lon":8.288241386413574,"detail":"quellenstrasse 34 5330 bad zurzach 4323 bad zurzach ch ag","rank":7,"geom_st_box2d":"BOX(663906.100598087 271375.678665727,663906.100598087 271375.678665727)","lat":47.589962005615234,"num":34,"y":663906.125,"x":271375.6875,"label":"Quellenstrasse 34 &lt;b&gt;5330 Bad Zurzach&lt;/b&gt;"}}]}</v>
      </c>
      <c r="M636" s="2" t="str">
        <f t="shared" si="81"/>
        <v>663906.125</v>
      </c>
      <c r="N636" s="2" t="str">
        <f t="shared" si="82"/>
        <v>271375.6875</v>
      </c>
      <c r="O636" s="2" t="str">
        <f t="shared" si="83"/>
        <v>8.288241386413574</v>
      </c>
      <c r="P636" s="2" t="str">
        <f t="shared" si="84"/>
        <v>47.589962005615234</v>
      </c>
      <c r="Q636" s="8" t="str">
        <f t="shared" si="85"/>
        <v>Karte</v>
      </c>
      <c r="R636" s="2" t="str">
        <f t="shared" si="86"/>
        <v/>
      </c>
    </row>
    <row r="637" spans="1:18" x14ac:dyDescent="0.2">
      <c r="A637" s="3" t="s">
        <v>2165</v>
      </c>
      <c r="B637" s="3" t="s">
        <v>2166</v>
      </c>
      <c r="C637" s="3" t="s">
        <v>2167</v>
      </c>
      <c r="D637" s="3" t="s">
        <v>21</v>
      </c>
      <c r="E637" s="3" t="s">
        <v>697</v>
      </c>
      <c r="F637" s="3" t="s">
        <v>40</v>
      </c>
      <c r="G637" s="3" t="s">
        <v>698</v>
      </c>
      <c r="H637" s="3" t="s">
        <v>699</v>
      </c>
      <c r="I637" s="3" t="s">
        <v>700</v>
      </c>
      <c r="J637" s="3" t="s">
        <v>27</v>
      </c>
      <c r="K637" s="1" t="str">
        <f t="shared" si="79"/>
        <v>Schöngrünstrasse  Solothurn</v>
      </c>
      <c r="L637" s="2" t="str">
        <f t="shared" si="80"/>
        <v>{"results":[{"id":2110192,"weight":3,"attrs":{"origin":"address","geom_quadindex":"021120231131300312133","zoomlevel":10,"featureId":"1766081_0","lon":7.536411285400391,"detail":"schoengruenstrasse 2 4500 solothurn 2601 solothurn ch so","rank":7,"geom_st_box2d":"BOX(607408.472921211 228144.313914435,607408.472921211 228144.313914435)","lat":47.204200744628906,"num":2,"y":607408.5,"x":228144.3125,"label":"Sch\u00f6ngr\u00fcnstrasse 2 &lt;b&gt;4500 Solothurn&lt;/b&gt;"}},{"id":2110193,"weight":3,"attrs":{"origin":"address","geom_quadindex":"021120231131312011223","zoomlevel":10,"featureId":"1766084_0","lon":7.537002086639404,"detail":"schoengruenstrasse 3 4500 solothurn 2601 solothurn ch so","rank":7,"geom_st_box2d":"BOX(607453.225162206 228131.33441021,607453.225162206 228131.33441021)","lat":47.20408630371094,"num":3,"y":607453.25,"x":228131.328125,"label":"Sch\u00f6ngr\u00fcnstrasse 3 &lt;b&gt;4500 Solothurn&lt;/b&gt;"}},{"id":2110194,"weight":3,"attrs":{"origin":"address","geom_quadindex":"021120231131303102131","zoomlevel":10,"featureId":"1766082_0","lon":7.53670072555542,"detail":"schoengruenstrasse 4 4500 solothurn 2601 solothurn ch so","rank":7,"geom_st_box2d":"BOX(607430.429668644 228129.793233591,607430.429668644 228129.793233591)","lat":47.204071044921875,"num":4,"y":607430.4375,"x":228129.796875,"label":"Sch\u00f6ngr\u00fcnstrasse 4 &lt;b&gt;4500 Solothurn&lt;/b&gt;"}},{"id":2110195,"weight":3,"attrs":{"origin":"address","geom_quadindex":"021120231131303310102","zoomlevel":10,"featureId":"1766083_0","lon":7.536777496337891,"detail":"schoengruenstrasse 8 4500 solothurn 2601 solothurn ch so","rank":7,"geom_st_box2d":"BOX(607436.252695453 228119.559377678,607436.252695453 228119.559377678)","lat":47.2039794921875,"num":8,"y":607436.25,"x":228119.5625,"label":"Sch\u00f6ngr\u00fcnstrasse 8 &lt;b&gt;4500 Solothurn&lt;/b&gt;"}},{"id":2110196,"weight":3,"attrs":{"origin":"address","geom_quadindex":"021120320022022133230","zoomlevel":10,"featureId":"1766251_0","lon":7.537972450256348,"detail":"schoengruenstrasse 12 4500 solothurn 2601 solothurn ch so","rank":7,"geom_st_box2d":"BOX(607526.992331584 227945.13176301,607526.992331584 227945.13176301)","lat":47.20240783691406,"num":12,"y":607527.0,"x":227945.125,"label":"Sch\u00f6ngr\u00fcnstrasse 12 &lt;b&gt;4500 Solothurn&lt;/b&gt;"}},{"id":2110197,"weight":3,"attrs":{"origin":"address","geom_quadindex":"021120320022201001130","zoomlevel":10,"featureId":"1766259_0","lon":7.53809118270874,"detail":"schoengruenstrasse 14 4500 solothurn 2601 solothurn ch so","rank":7,"geom_st_box2d":"BOX(607536.024380374 227928.748991402,607536.024380374 227928.748991402)","lat":47.20226287841797,"num":14,"y":607536.0,"x":227928.75,"label":"Sch\u00f6ngr\u00fcnstrasse 14 &lt;b&gt;4500 Solothurn&lt;/b&gt;"}},{"id":2110198,"weight":3,"attrs":{"origin":"address","geom_quadindex":"021120320022201211113","zoomlevel":10,"featureId":"1766260_0","lon":7.538194179534912,"detail":"schoengruenstrasse 16 4500 solothurn 2601 solothurn ch so","rank":7,"geom_st_box2d":"BOX(607543.853422662 227914.547189379,607543.853422662 227914.547189379)","lat":47.20213317871094,"num":16,"y":607543.875,"x":227914.546875,"label":"Sch\u00f6ngr\u00fcnstrasse 16 &lt;b&gt;4500 Solothurn&lt;/b&gt;"}},{"id":2110199,"weight":3,"attrs":{"origin":"address","geom_quadindex":"021120320022032203103","zoomlevel":10,"featureId":"1766257_0","lon":7.538470268249512,"detail":"schoengruenstrasse 17 4500 solothurn 2601 solothurn ch so","rank":7,"geom_st_box2d":"BOX(607564.731608146 227939.815129078,607564.731608146 227939.815129078)","lat":47.202362060546875,"num":17,"y":607564.75,"x":227939.8125,"label":"Sch\u00f6ngr\u00fcnstrasse 17 &lt;b&gt;4500 Solothurn&lt;/b&gt;"}},{"id":2110200,"weight":3,"attrs":{"origin":"address","geom_quadindex":"021120320022210001301","zoomlevel":10,"featureId":"1766256_0","lon":7.5384697914123535,"detail":"schoengruenstrasse 19 4500 solothurn 2601 solothurn ch so","rank":7,"geom_st_box2d":"BOX(607564.699790397 227927.450244023,607564.699790397 227927.450244023)","lat":47.202247619628906,"num":19,"y":607564.6875,"x":227927.453125,"label":"Sch\u00f6ngr\u00fcnstrasse 19 &lt;b&gt;4500 Solothurn&lt;/b&gt;"}},{"id":2110201,"weight":3,"attrs":{"origin":"address","geom_quadindex":"021120320022203333023","zoomlevel":10,"featureId":"1766252_0","lon":7.538346767425537,"detail":"schoengruenstrasse 20 4500 solothurn 2601 solothurn ch so","rank":7,"geom_st_box2d":"BOX(607555.447783992 227873.172672137,607555.447783992 227873.172672137)","lat":47.201759338378906,"num":20,"y":607555.4375,"x":227873.171875,"label":"Sch\u00f6ngr\u00fcnstrasse 20 &lt;b&gt;4500 Solothurn&lt;/b&gt;"}},{"id":2110202,"weight":3,"attrs":{"origin":"address","geom_quadindex":"021120320022213030120","zoomlevel":10,"featureId":"1766255_0","lon":7.538896560668945,"detail":"schoengruenstrasse 21 4500 solothurn 2601 solothurn ch so","rank":7,"geom_st_box2d":"BOX(607597.075622187 227892.070845304,607597.075622187 227892.070845304)","lat":47.20193099975586,"num":21,"y":607597.0625,"x":227892.078125,"label":"Sch\u00f6ngr\u00fcnstrasse 21 &lt;b&gt;4500 Solothurn&lt;/b&gt;"}},{"id":2110203,"weight":3,"attrs":{"origin":"address","geom_quadindex":"021120320022320022330","zoomlevel":10,"featureId":"1766274_0","lon":7.539199352264404,"detail":"schoengruenstrasse 23 4500 solothurn 2601 solothurn ch so","rank":7,"geom_st_box2d":"BOX(607620.072649023 227856.965365436,607620.072649023 227856.965365436)","lat":47.20161437988281,"num":23,"y":607620.0625,"x":227856.96875,"label":"Sch\u00f6ngr\u00fcnstrasse 23 &lt;b&gt;4500 Solothurn&lt;/b&gt;"}},{"id":2110204,"weight":3,"attrs":{"origin":"address","geom_quadindex":"021120320022230123002","zoomlevel":10,"featureId":"1766253_0","lon":7.538631439208984,"detail":"schoengruenstrasse 24a 4500 solothurn 2601 solothurn ch so","rank":7,"geom_st_box2d":"BOX(607577.046529889 227859.228983285,607577.046529889 227859.228983285)","lat":47.201637268066406,"num":24,"y":607577.0625,"x":227859.234375,"label":"Sch\u00f6ngr\u00fcnstrasse 24a &lt;b&gt;4500 Solothurn&lt;/b&gt;"}},{"id":2110205,"weight":3,"attrs":{"origin":"address","geom_quadindex":"021120320022230313302","zoomlevel":10,"featureId":"1766261_0","lon":7.538752555847168,"detail":"schoengruenstrasse 24b 4500 solothurn 2601 solothurn ch so","rank":7,"geom_st_box2d":"BOX(607586.242468278 227850.119145341,607586.242468278 227850.119145341)","lat":47.20155334472656,"num":24,"y":607586.25,"x":227850.125,"label":"Sch\u00f6ngr\u00fcnstrasse 24b &lt;b&gt;4500 Solothurn&lt;/b&gt;"}},{"id":2110206,"weight":3,"attrs":{"origin":"address","geom_quadindex":"021120320022233010002","zoomlevel":10,"featureId":"1766262_0","lon":7.538873672485352,"detail":"schoengruenstrasse 24c 4500 solothurn 2601 solothurn ch so","rank":7,"geom_st_box2d":"BOX(607595.415406787 227841.033306983,607595.415406787 227841.033306983)","lat":47.201473236083984,"num":24,"y":607595.4375,"x":227841.03125,"label":"Sch\u00f6ngr\u00fcnstrasse 24c &lt;b&gt;4500 Solothurn&lt;/b&gt;"}},{"id":2110207,"weight":3,"attrs":{"origin":"address","geom_quadindex":"021120320022330300232","zoomlevel":10,"featureId":"1766258_0","lon":7.54014253616333,"detail":"schoengruenstrasse 25 4500 solothurn 2601 solothurn ch so","rank":7,"geom_st_box2d":"BOX(607691.557186122 227853.163000837,607691.557186122 227853.163000837)","lat":47.20158004760742,"num":25,"y":607691.5625,"x":227853.15625,"label":"Sch\u00f6ngr\u00fcnstrasse 25 &lt;b&gt;4500 Solothurn&lt;/b&gt;"}},{"id":2110208,"weight":3,"attrs":{"origin":"address","geom_quadindex":"021120320022223103121","zoomlevel":10,"featureId":"1766254_0","lon":7.538274765014648,"detail":"schoengruenstrasse 26a 4500 solothurn 2601 solothurn ch so","rank":7,"geom_st_box2d":"BOX(607550.056430045 227836.979964118,607550.056430045 227836.979964118)","lat":47.20143508911133,"num":26,"y":607550.0625,"x":227836.984375,"label":"Sch\u00f6ngr\u00fcnstrasse 26a &lt;b&gt;4500 Solothurn&lt;/b&gt;"}},{"id":2110209,"weight":3,"attrs":{"origin":"address","geom_quadindex":"021120320022232022221","zoomlevel":10,"featureId":"1766263_0","lon":7.538395404815674,"detail":"schoengruenstrasse 26b 4500 solothurn 2601 solothurn ch so","rank":7,"geom_st_box2d":"BOX(607559.202368822 227827.916125313,607559.202368822 227827.916125313)","lat":47.20135498046875,"num":26,"y":607559.1875,"x":227827.921875,"label":"Sch\u00f6ngr\u00fcnstrasse 26b &lt;b&gt;4500 Solothurn&lt;/b&gt;"}},{"id":2110210,"weight":3,"attrs":{"origin":"address","geom_quadindex":"021120320022232230121","zoomlevel":10,"featureId":"1766264_0","lon":7.538516998291016,"detail":"schoengruenstrasse 26c 4500 solothurn 2601 solothurn ch so","rank":7,"geom_st_box2d":"BOX(607568.405307138 227818.800287488,607568.405307138 227818.800287488)","lat":47.201271057128906,"num":26,"y":607568.375,"x":227818.796875,"label":"Sch\u00f6ngr\u00fcnstrasse 26c &lt;b&gt;4500 Solothurn&lt;/b&gt;"}},{"id":2110211,"weight":3,"attrs":{"origin":"address","geom_quadindex":"021120320022322113330","zoomlevel":10,"featureId":"1766275_0","lon":7.5395379066467285,"detail":"schoengruenstrasse 27 4500 solothurn 2601 solothurn ch so","rank":7,"geom_st_box2d":"BOX(607645.770424154 227835.089784999,607645.770424154 227835.089784999)","lat":47.201416015625,"num":27,"y":607645.75,"x":227835.09375,"label":"Sch\u00f6ngr\u00fcnstrasse 27 &lt;b&gt;4500 Solothurn&lt;/b&gt;"}},{"id":2110212,"weight":3,"attrs":{"origin":"address","geom_quadindex":"021120320022323211303","zoomlevel":10,"featureId":"1766276_0","lon":7.539725303649902,"detail":"schoengruenstrasse 27a 4500 solothurn 2601 solothurn ch so","rank":7,"geom_st_box2d":"BOX(607659.94927889 227824.461003083,607659.94927889 227824.461003083)","lat":47.20132064819336,"num":27,"y":607659.9375,"x":227824.46875,"label":"Sch\u00f6ngr\u00fcnstrasse 27a &lt;b&gt;4500 Solothurn&lt;/b&gt;"}},{"id":2110213,"weight":3,"attrs":{"origin":"address","geom_quadindex":"021120320022333003002","zoomlevel":10,"featureId":"1766277_0","lon":7.540371894836426,"detail":"schoengruenstrasse 29 4500 solothurn 2601 solothurn ch so","rank":7,"geom_st_box2d":"BOX(607708.952049117 227837.313294616,607708.952049117 227837.313294616)","lat":47.20143508911133,"num":29,"y":607708.9375,"x":227837.3125,"label":"Sch\u00f6ngr\u00fcnstrasse 29 &lt;b&gt;4500 Solothurn&lt;/b&gt;"}},{"id":2110214,"weight":3,"attrs":{"origin":"address","geom_quadindex":"021120320200200013203","zoomlevel":10,"featureId":"1766280_0","lon":7.537766933441162,"detail":"schoengruenstrasse 30 4500 solothurn 2601 solothurn ch so","rank":7,"geom_st_box2d":"BOX(607511.740416951 227689.059020564,607511.740416951 227689.059020564)","lat":47.20010757446289,"num":30,"y":607511.75,"x":227689.0625,"label":"Sch\u00f6ngr\u00fcnstrasse 30 &lt;b&gt;4500 Solothurn&lt;/b&gt;"}},{"id":2110215,"weight":3,"attrs":{"origin":"address","geom_quadindex":"021120320200001210113","zoomlevel":10,"featureId":"1766287_0","lon":7.538145065307617,"detail":"schoengruenstrasse 30a 4500 solothurn 2601 solothurn ch so","rank":7,"geom_st_box2d":"BOX(607540.255223445 227797.13725307,607540.255223445 227797.13725307)","lat":47.20107650756836,"num":30,"y":607540.25,"x":227797.140625,"label":"Sch\u00f6ngr\u00fcnstrasse 30a &lt;b&gt;4500 Solothurn&lt;/b&gt;"}},{"id":2110216,"weight":3,"attrs":{"origin":"address","geom_quadindex":"021120320022332230031","zoomlevel":10,"featureId":"1766278_0","lon":7.540050506591797,"detail":"schoengruenstrasse 31 4500 solothurn 2601 solothurn ch so","rank":7,"geom_st_box2d":"BOX(607684.626837983 227818.775263239,607684.626837983 227818.775263239)","lat":47.201271057128906,"num":31,"y":607684.625,"x":227818.78125,"label":"Sch\u00f6ngr\u00fcnstrasse 31 &lt;b&gt;4500 Solothurn&lt;/b&gt;"}},{"id":2110217,"weight":3,"attrs":{"origin":"address","geom_quadindex":"021120320200110103100","zoomlevel":10,"featureId":"1766279_0","lon":7.540205955505371,"detail":"schoengruenstrasse 33 4500 solothurn 2601 solothurn ch so","rank":7,"geom_st_box2d":"BOX(607696.41573516 227808.711456025,607696.41573516 227808.711456025)","lat":47.20117950439453,"num":33,"y":607696.4375,"x":227808.71875,"label":"Sch\u00f6ngr\u00fcnstrasse 33 &lt;b&gt;4500 Solothurn&lt;/b&gt;"}},{"id":2110218,"weight":3,"attrs":{"origin":"address","geom_quadindex":"021120320200301021300","zoomlevel":10,"featureId":"3012029_0","lon":7.539618492126465,"detail":"schoengruenstrasse 34 4500 solothurn 2601 solothurn ch so","rank":7,"geom_st_box2d":"BOX(607652.051480854 227685.8682286,607652.051480854 227685.8682286)","lat":47.200077056884766,"num":34,"y":607652.0625,"x":227685.875,"label":"Sch\u00f6ngr\u00fcnstrasse 34 &lt;b&gt;4500 Solothurn&lt;/b&gt;"}},{"id":2110219,"weight":3,"attrs":{"origin":"address","geom_quadindex":"021120320200113121202","zoomlevel":10,"featureId":"2122957_0","lon":7.540566921234131,"detail":"schoengruenstrasse 35 4500 solothurn 2601 solothurn ch so","rank":7,"geom_st_box2d":"BOX(607723.812671448 227773.374015522,607723.812671448 227773.374015522)","lat":47.200862884521484,"num":35,"y":607723.8125,"x":227773.375,"label":"Sch\u00f6ngr\u00fcnstrasse 35 &lt;b&gt;4500 Solothurn&lt;/b&gt;"}},{"id":2110220,"weight":3,"attrs":{"origin":"address","geom_quadindex":"021120320200210032211","zoomlevel":10,"featureId":"1766281_0","lon":7.538503646850586,"detail":"schoengruenstrasse 36 4500 solothurn 2601 solothurn ch so","rank":7,"geom_st_box2d":"BOX(607567.599326882 227682.421551446,607567.599326882 227682.421551446)","lat":47.20004653930664,"num":36,"y":607567.625,"x":227682.421875,"label":"Sch\u00f6ngr\u00fcnstrasse 36 &lt;b&gt;4500 Solothurn&lt;/b&gt;"}},{"id":2110447,"weight":3,"attrs":{"origin":"address","geom_quadindex":"021120320201020102223","zoomlevel":10,"featureId":"160009646_0","lon":7.540908336639404,"detail":"schoengruenstrasse 37 4500 solothurn 2601 solothurn ch so","rank":7,"geom_st_box2d":"BOX(607749.707517518 227746.846487391,607749.707517518 227746.846487391)","lat":47.20062255859375,"num":37,"y":607749.6875,"x":227746.84375,"label":"Sch\u00f6ngr\u00fcnstrasse 37 &lt;b&gt;4500 Solothurn&lt;/b&gt;"}},{"id":2110448,"weight":3,"attrs":{"origin":"address","geom_quadindex":"021120231311312130000","zoomlevel":10,"featureId":"1766282_0","lon":7.537134170532227,"detail":"schoengruenstrasse 38 4500 solothurn 2601 solothurn ch so","rank":7,"geom_st_box2d":"BOX(607463.862885709 227658.37090441,607463.862885709 227658.37090441)","lat":47.1998291015625,"num":38,"y":607463.875,"x":227658.375,"label":"Sch\u00f6ngr\u00fcnstrasse 38 &lt;b&gt;4500 Solothurn&lt;/b&gt;"}},{"id":2110449,"weight":3,"attrs":{"origin":"address","geom_quadindex":"021120231311330320302","zoomlevel":10,"featureId":"1766283_0","lon":7.537059783935547,"detail":"schoengruenstrasse 38a 4500 solothurn 2601 solothurn ch so","rank":7,"geom_st_box2d":"BOX(607458.268680525 227612.372285833,607458.268680525 227612.372285833)","lat":47.19941711425781,"num":38,"y":607458.25,"x":227612.375,"label":"Sch\u00f6ngr\u00fcnstrasse 38a &lt;b&gt;4500 Solothurn&lt;/b&gt;"}},{"id":2110450,"weight":3,"attrs":{"origin":"address","geom_quadindex":"021120231313111021202","zoomlevel":10,"featureId":"1766284_0","lon":7.537275314331055,"detail":"schoengruenstrasse 38b 4500 solothurn 2601 solothurn ch so","rank":7,"geom_st_box2d":"BOX(607474.64298328 227568.06383604,607474.64298328 227568.06383604)","lat":47.19901657104492,"num":38,"y":607474.625,"x":227568.0625,"label":"Sch\u00f6ngr\u00fcnstrasse 38b &lt;b&gt;4500 Solothurn&lt;/b&gt;"}},{"id":2110451,"weight":3,"attrs":{"origin":"address","geom_quadindex":"021120320201023023332","zoomlevel":10,"featureId":"160009647_0","lon":7.541182994842529,"detail":"schoengruenstrasse 39 4500 solothurn 2601 solothurn ch so","rank":7,"geom_st_box2d":"BOX(607770.54661764 227710.349009547,607770.54661764 227710.349009547)","lat":47.200294494628906,"num":39,"y":607770.5625,"x":227710.34375,"label":"Sch\u00f6ngr\u00fcnstrasse 39 &lt;b&gt;4500 Solothurn&lt;/b&gt;"}},{"id":2110452,"weight":3,"attrs":{"origin":"address","geom_quadindex":"021120320201202030200","zoomlevel":10,"featureId":"3012031_0","lon":7.540802478790283,"detail":"schoengruenstrasse 40 4500 solothurn 2601 solothurn ch so","rank":7,"geom_st_box2d":"BOX(607741.805002522 227656.751256209,607741.805002522 227656.751256209)","lat":47.19981384277344,"num":40,"y":607741.8125,"x":227656.75,"label":"Sch\u00f6ngr\u00fcnstrasse 40 &lt;b&gt;4500 Solothurn&lt;/b&gt;"}},{"id":2110453,"weight":3,"attrs":{"origin":"address","geom_quadindex":"021120320201201313312","zoomlevel":10,"featureId":"160009648_0","lon":7.541466236114502,"detail":"schoengruenstrasse 41 4500 solothurn 2601 solothurn ch so","rank":7,"geom_st_box2d":"BOX(607792.078693461 227674.375530145,607792.078693461 227674.375530145)","lat":47.19997024536133,"num":41,"y":607792.0625,"x":227674.375,"label":"Sch\u00f6ngr\u00fcnstrasse 41 &lt;b&gt;4500 Solothurn&lt;/b&gt;"}},{"id":2110454,"weight":3,"attrs":{"origin":"address","geom_quadindex":"021120320200332112031","zoomlevel":10,"featureId":"1766286_0","lon":7.54024076461792,"detail":"schoengruenstrasse 42 4500 solothurn 2601 solothurn ch so","rank":7,"geom_st_box2d":"BOX(607699.312699673 227602.480402981,607699.312699673 227602.480402981)","lat":47.19932556152344,"num":42,"y":607699.3125,"x":227602.484375,"label":"Sch\u00f6ngr\u00fcnstrasse 42 &lt;b&gt;4500 Solothurn&lt;/b&gt;"}},{"id":2110455,"weight":3,"attrs":{"origin":"address","geom_quadindex":"021120320201003023012","zoomlevel":10,"featureId":"160009649_0","lon":7.5411553382873535,"detail":"schoengruenstrasse 43 4500 solothurn 2601 solothurn ch so","rank":7,"geom_st_box2d":"BOX(607768.40576493 227771.725422378,607768.40576493 227771.725422378)","lat":47.20084762573242,"num":43,"y":607768.375,"x":227771.71875,"label":"Sch\u00f6ngr\u00fcnstrasse 43 &lt;b&gt;4500 Solothurn&lt;/b&gt;"}},{"id":2110456,"weight":3,"attrs":{"origin":"address","geom_quadindex":"021120320201003103100","zoomlevel":10,"featureId":"160009650_0","lon":7.541363716125488,"detail":"schoengruenstrasse 43a 4500 solothurn 2601 solothurn ch so","rank":7,"geom_st_box2d":"BOX(607784.154329024 227779.189493481,607784.154329024 227779.189493481)","lat":47.20091247558594,"num":43,"y":607784.125,"x":227779.1875,"label":"Sch\u00f6ngr\u00fcnstrasse 43a &lt;b&gt;4500 Solothurn&lt;/b&gt;"}},{"id":2110457,"weight":3,"attrs":{"origin":"address","geom_quadindex":"021120320201021312211","zoomlevel":10,"featureId":"160008440_0","lon":7.541404724121094,"detail":"schoengruenstrasse 45 4500 solothurn 2601 solothurn ch so","rank":7,"geom_st_box2d":"BOX(607787.323927312 227733.68494152,607787.323927312 227733.68494152)","lat":47.200504302978516,"num":45,"y":607787.3125,"x":227733.6875,"label":"Sch\u00f6ngr\u00fcnstrasse 45 &lt;b&gt;4500 Solothurn&lt;/b&gt;"}},{"id":2110458,"weight":3,"attrs":{"origin":"address","geom_quadindex":"021120320201030032123","zoomlevel":10,"featureId":"160008441_0","lon":7.541611194610596,"detail":"schoengruenstrasse 45a 4500 solothurn 2601 solothurn ch so","rank":7,"geom_st_box2d":"BOX(607802.968489168 227741.406008508,607802.968489168 227741.406008508)","lat":47.2005729675293,"num":45,"y":607802.9375,"x":227741.40625,"label":"Sch\u00f6ngr\u00fcnstrasse 45a &lt;b&gt;4500 Solothurn&lt;/b&gt;"}},{"id":2110459,"weight":3,"attrs":{"origin":"address","geom_quadindex":"021120320202030013221","zoomlevel":10,"featureId":"1766285_0","lon":7.53853702545166,"detail":"schoengruenstrasse 46 4500 solothurn 2601 solothurn ch so","rank":7,"geom_st_box2d":"BOX(607570.323423226 227512.811083012,607570.323423226 227512.811083012)","lat":47.19852066040039,"num":46,"y":607570.3125,"x":227512.8125,"label":"Sch\u00f6ngr\u00fcnstrasse 46 &lt;b&gt;4500 Solothurn&lt;/b&gt;"}},{"id":2110460,"weight":3,"attrs":{"origin":"address","geom_quadindex":"021120320201032233231","zoomlevel":10,"featureId":"160008442_0","lon":7.541645526885986,"detail":"schoengruenstrasse 47 4500 solothurn 2601 solothurn ch so","rank":7,"geom_st_box2d":"BOX(607805.628092251 227696.207447499,607805.628092251 227696.207447499)","lat":47.200164794921875,"num":47,"y":607805.625,"x":227696.203125,"label":"Sch\u00f6ngr\u00fcnstrasse 47 &lt;b&gt;4500 Solothurn&lt;/b&gt;"}},{"id":2110461,"weight":3,"attrs":{"origin":"address","geom_quadindex":"021120320201032313303","zoomlevel":10,"featureId":"160008443_0","lon":7.541852951049805,"detail":"schoengruenstrasse 47a 4500 solothurn 2601 solothurn ch so","rank":7,"geom_st_box2d":"BOX(607821.323653162 227703.876514604,607821.323653162 227703.876514604)","lat":47.20023727416992,"num":47,"y":607821.3125,"x":227703.875,"label":"Sch\u00f6ngr\u00fcnstrasse 47a &lt;b&gt;4500 Solothurn&lt;/b&gt;"}},{"id":2110462,"weight":3,"attrs":{"origin":"address","geom_quadindex":"021120320202010231131","zoomlevel":10,"featureId":"3012035_0","lon":7.538575172424316,"detail":"schoengruenstrasse 48 4500 solothurn 2601 solothurn ch so","rank":7,"geom_st_box2d":"BOX(607573.157079624 227555.007785323,607573.157079624 227555.007785323)","lat":47.19889831542969,"num":48,"y":607573.1875,"x":227555.0,"label":"Sch\u00f6ngr\u00fcnstrasse 48 &lt;b&gt;4500 Solothurn&lt;/b&gt;"}},{"id":2110463,"weight":3,"attrs":{"origin":"address","geom_quadindex":"021120320200321011211","zoomlevel":10,"featureId":"191480672_0","lon":7.539711952209473,"detail":"schoengruenstrasse 50 4500 solothurn 2601 solothurn ch so","rank":7,"geom_st_box2d":"BOX(607659.213080501 227634.636766289,607659.213080501 227634.636766289)","lat":47.199615478515625,"num":50,"y":607659.1875,"x":227634.640625,"label":"Sch\u00f6ngr\u00fcnstrasse 50 &lt;b&gt;4500 Solothurn&lt;/b&gt;"}},{"id":1801765,"weight":2,"attrs":{"origin":"address","geom_quadindex":"021120320203123313311","zoomlevel":10,"featureId":"191712910_0","lon":7.543020248413086,"detail":"schoengruenstrasse 62 4500 solothurn 2513 biberist ch so","rank":7,"geom_st_box2d":"BOX(607910.094903268 227469.912143341,607910.094903268 227469.912143341)","lat":47.1981315612793,"num":62,"y":607910.125,"x":227469.90625,"label":"Sch\u00f6ngr\u00fcnstrasse 62 &lt;b&gt;4500 Solothurn&lt;/b&gt;"}},{"id":1801766,"weight":2,"attrs":{"origin":"address","geom_quadindex":"021120320203301001111","zoomlevel":10,"featureId":"191712911_0","lon":7.542727470397949,"detail":"schoengruenstrasse 62a 4500 solothurn 2513 biberist ch so","rank":7,"geom_st_box2d":"BOX(607887.935299007 227460.661997918,607887.935299007 227460.661997918)","lat":47.19804763793945,"num":62,"y":607887.9375,"x":227460.65625,"label":"Sch\u00f6ngr\u00fcnstrasse 62a &lt;b&gt;4500 Solothurn&lt;/b&gt;"}},{"id":1801767,"weight":2,"attrs":{"origin":"address","geom_quadindex":"021120320203300122001","zoomlevel":10,"featureId":"191712912_0","lon":7.54245138168335,"detail":"schoengruenstrasse 62b 4500 solothurn 2513 biberist ch so","rank":7,"geom_st_box2d":"BOX(607867.015654013 227449.5918711,607867.015654013 227449.5918711)","lat":47.19794845581055,"num":62,"y":607867.0,"x":227449.59375,"label":"Sch\u00f6ngr\u00fcnstrasse 62b &lt;b&gt;4500 Solothurn&lt;/b&gt;"}},{"id":1801768,"weight":2,"attrs":{"origin":"address","geom_quadindex":"021120320203211330310","zoomlevel":10,"featureId":"191712913_0","lon":7.542191028594971,"detail":"schoengruenstrasse 62c 4500 solothurn 2513 biberist ch so","rank":7,"geom_st_box2d":"BOX(607847.30596883 227436.711762543,607847.30596883 227436.711762543)","lat":47.19783020019531,"num":62,"y":607847.3125,"x":227436.71875,"label":"Sch\u00f6ngr\u00fcnstrasse 62c &lt;b&gt;4500 Solothurn&lt;/b&gt;"}}]}</v>
      </c>
      <c r="M637" s="2" t="str">
        <f t="shared" si="81"/>
        <v>607408.5</v>
      </c>
      <c r="N637" s="2" t="str">
        <f t="shared" si="82"/>
        <v>228144.3125</v>
      </c>
      <c r="O637" s="2" t="str">
        <f t="shared" si="83"/>
        <v>7.536411285400391</v>
      </c>
      <c r="P637" s="2" t="str">
        <f t="shared" si="84"/>
        <v>47.204200744628906</v>
      </c>
      <c r="Q637" s="8" t="str">
        <f t="shared" si="85"/>
        <v>Karte</v>
      </c>
      <c r="R637" s="2" t="str">
        <f t="shared" si="86"/>
        <v>uU mehrere Adressen</v>
      </c>
    </row>
    <row r="638" spans="1:18" x14ac:dyDescent="0.2">
      <c r="A638" s="3" t="s">
        <v>2168</v>
      </c>
      <c r="B638" s="3" t="s">
        <v>1302</v>
      </c>
      <c r="C638" s="3" t="s">
        <v>2169</v>
      </c>
      <c r="D638" s="3" t="s">
        <v>21</v>
      </c>
      <c r="E638" s="3" t="s">
        <v>1303</v>
      </c>
      <c r="F638" s="3" t="s">
        <v>1304</v>
      </c>
      <c r="G638" s="3" t="s">
        <v>1305</v>
      </c>
      <c r="H638" s="3" t="s">
        <v>1306</v>
      </c>
      <c r="I638" s="3" t="s">
        <v>700</v>
      </c>
      <c r="J638" s="3" t="s">
        <v>27</v>
      </c>
      <c r="K638" s="1" t="str">
        <f t="shared" si="79"/>
        <v>Baslerstrasse 150 Olten</v>
      </c>
      <c r="L638" s="2" t="str">
        <f t="shared" si="80"/>
        <v>{"fuzzy":"true","results":[]}</v>
      </c>
      <c r="M638" s="2" t="str">
        <f t="shared" si="81"/>
        <v>Adresse nicht eindeutig</v>
      </c>
      <c r="N638" s="2" t="str">
        <f t="shared" si="82"/>
        <v xml:space="preserve"> </v>
      </c>
      <c r="O638" s="2" t="str">
        <f t="shared" si="83"/>
        <v xml:space="preserve"> </v>
      </c>
      <c r="P638" s="2" t="str">
        <f t="shared" si="84"/>
        <v xml:space="preserve"> </v>
      </c>
      <c r="Q638" s="8" t="str">
        <f t="shared" si="85"/>
        <v xml:space="preserve"> </v>
      </c>
      <c r="R638" s="2" t="str">
        <f t="shared" si="86"/>
        <v/>
      </c>
    </row>
    <row r="639" spans="1:18" x14ac:dyDescent="0.2">
      <c r="A639" s="3" t="s">
        <v>2170</v>
      </c>
      <c r="B639" s="3" t="s">
        <v>1302</v>
      </c>
      <c r="C639" s="3" t="s">
        <v>2115</v>
      </c>
      <c r="D639" s="3" t="s">
        <v>21</v>
      </c>
      <c r="E639" s="3" t="s">
        <v>1303</v>
      </c>
      <c r="F639" s="3" t="s">
        <v>40</v>
      </c>
      <c r="G639" s="3" t="s">
        <v>1305</v>
      </c>
      <c r="H639" s="3" t="s">
        <v>1306</v>
      </c>
      <c r="I639" s="3" t="s">
        <v>700</v>
      </c>
      <c r="J639" s="3" t="s">
        <v>27</v>
      </c>
      <c r="K639" s="1" t="str">
        <f t="shared" si="79"/>
        <v>Baslerstrasse  Olten</v>
      </c>
      <c r="L639" s="2" t="str">
        <f t="shared" si="80"/>
        <v>{"results":[{"id":2028711,"weight":3,"attrs":{"origin":"address","geom_quadindex":"021112212301213113133","zoomlevel":10,"featureId":"376208_0","lon":7.9023637771606445,"detail":"baslerstrasse 1 4600 olten 2581 olten ch so","rank":7,"geom_st_box2d":"BOX(635038.988914618 244535.840224186,635038.988914618 244535.840224186)","lat":47.350746154785156,"num":1,"y":635039.0,"x":244535.84375,"label":"Baslerstrasse 1 &lt;b&gt;4600 Olten&lt;/b&gt;"}},{"id":2028712,"weight":3,"attrs":{"origin":"address","geom_quadindex":"021112212301322113232","zoomlevel":10,"featureId":"379321_0","lon":7.902717590332031,"detail":"baslerstrasse 2 4600 olten 2581 olten ch so","rank":7,"geom_st_box2d":"BOX(635066.04831422 244475.506477068,635066.04831422 244475.506477068)","lat":47.35020065307617,"num":2,"y":635066.0625,"x":244475.5,"label":"Baslerstrasse 2 &lt;b&gt;4600 Olten&lt;/b&gt;"}},{"id":2028713,"weight":3,"attrs":{"origin":"address","geom_quadindex":"021112212301300231231","zoomlevel":10,"featureId":"376209_0","lon":7.902530670166016,"detail":"baslerstrasse 3 4600 olten 2581 olten ch so","rank":7,"geom_st_box2d":"BOX(635051.51677227 244545.530286893,635051.51677227 244545.530286893)","lat":47.350833892822266,"num":3,"y":635051.5,"x":244545.53125,"label":"Baslerstrasse 3 &lt;b&gt;4600 Olten&lt;/b&gt;"}},{"id":2028714,"weight":3,"attrs":{"origin":"address","geom_quadindex":"021112212301300211012","zoomlevel":10,"featureId":"376210_0","lon":7.902528762817383,"detail":"baslerstrasse 5 4600 olten 2581 olten ch so","rank":7,"geom_st_box2d":"BOX(635051.340808036 244554.763272673,635051.340808036 244554.763272673)","lat":47.35091781616211,"num":5,"y":635051.3125,"x":244554.765625,"label":"Baslerstrasse 5 &lt;b&gt;4600 Olten&lt;/b&gt;"}},{"id":2028715,"weight":3,"attrs":{"origin":"address","geom_quadindex":"021112212301300011203","zoomlevel":10,"featureId":"379320_0","lon":7.902523040771484,"detail":"baslerstrasse 9 4600 olten 2581 olten ch so","rank":7,"geom_st_box2d":"BOX(635050.81686247 244567.811250923,635050.81686247 244567.811250923)","lat":47.35103225708008,"num":9,"y":635050.8125,"x":244567.8125,"label":"Baslerstrasse 9 &lt;b&gt;4600 Olten&lt;/b&gt;"}},{"id":2028716,"weight":3,"attrs":{"origin":"address","geom_quadindex":"021112212301320113022","zoomlevel":10,"featureId":"376212_0","lon":7.902702808380127,"detail":"baslerstrasse 10 4600 olten 2581 olten ch so","rank":7,"geom_st_box2d":"BOX(635064.764443429 244506.307424433,635064.764443429 244506.307424433)","lat":47.35047912597656,"num":10,"y":635064.75,"x":244506.3125,"label":"Baslerstrasse 10 &lt;b&gt;4600 Olten&lt;/b&gt;"}},{"id":2028904,"weight":3,"attrs":{"origin":"address","geom_quadindex":"021112212301122212333","zoomlevel":10,"featureId":"191584942_0","lon":7.902511119842529,"detail":"baslerstrasse 15 4600 olten 2581 olten ch so","rank":7,"geom_st_box2d":"BOX(635049.846911824 244577.698231001,635049.846911824 244577.698231001)","lat":47.35112380981445,"num":15,"y":635049.875,"x":244577.703125,"label":"Baslerstrasse 15 &lt;b&gt;4600 Olten&lt;/b&gt;"}},{"id":2028905,"weight":3,"attrs":{"origin":"address","geom_quadindex":"021112212301122033022","zoomlevel":10,"featureId":"376215_0","lon":7.902518272399902,"detail":"baslerstrasse 19 4600 olten 2581 olten ch so","rank":7,"geom_st_box2d":"BOX(635050.361938011 244586.987220889,635050.361938011 244586.987220889)","lat":47.3512077331543,"num":19,"y":635050.375,"x":244586.984375,"label":"Baslerstrasse 19 &lt;b&gt;4600 Olten&lt;/b&gt;"}},{"id":2028906,"weight":3,"attrs":{"origin":"address","geom_quadindex":"021112212301122013212","zoomlevel":10,"featureId":"379318_0","lon":7.902533054351807,"detail":"baslerstrasse 21 4600 olten 2581 olten ch so","rank":7,"geom_st_box2d":"BOX(635051.409946309 244593.404218036,635051.409946309 244593.404218036)","lat":47.35126495361328,"num":21,"y":635051.4375,"x":244593.40625,"label":"Baslerstrasse 21 &lt;b&gt;4600 Olten&lt;/b&gt;"}},{"id":2028907,"weight":3,"attrs":{"origin":"address","geom_quadindex":"021112212301122011030","zoomlevel":10,"featureId":"376216_0","lon":7.902532577514648,"detail":"baslerstrasse 23 4600 olten 2581 olten ch so","rank":7,"geom_st_box2d":"BOX(635051.373964566 244598.329210802,635051.373964566 244598.329210802)","lat":47.3513069152832,"num":23,"y":635051.375,"x":244598.328125,"label":"Baslerstrasse 23 &lt;b&gt;4600 Olten&lt;/b&gt;"}},{"id":2028908,"weight":3,"attrs":{"origin":"address","geom_quadindex":"021112212301120231210","zoomlevel":10,"featureId":"379316_0","lon":7.902532577514648,"detail":"baslerstrasse 25 4600 olten 2581 olten ch so","rank":7,"geom_st_box2d":"BOX(635051.333988385 244604.782201368,635051.333988385 244604.782201368)","lat":47.35136795043945,"num":25,"y":635051.3125,"x":244604.78125,"label":"Baslerstrasse 25 &lt;b&gt;4600 Olten&lt;/b&gt;"}},{"id":2028909,"weight":3,"attrs":{"origin":"address","geom_quadindex":"021112212301120211210","zoomlevel":10,"featureId":"376217_0","lon":7.902528762817383,"detail":"baslerstrasse 27 4600 olten 2581 olten ch so","rank":7,"geom_st_box2d":"BOX(635051.007019553 244612.148188917,635051.007019553 244612.148188917)","lat":47.35143280029297,"num":27,"y":635051.0,"x":244612.140625,"label":"Baslerstrasse 27 &lt;b&gt;4600 Olten&lt;/b&gt;"}},{"id":2028910,"weight":3,"attrs":{"origin":"address","geom_quadindex":"021112212301120031001","zoomlevel":10,"featureId":"376218_0","lon":7.902527809143066,"detail":"baslerstrasse 29 4600 olten 2581 olten ch so","rank":7,"geom_st_box2d":"BOX(635050.869054366 244621.267175103,635050.869054366 244621.267175103)","lat":47.35151290893555,"num":29,"y":635050.875,"x":244621.265625,"label":"Baslerstrasse 29 &lt;b&gt;4600 Olten&lt;/b&gt;"}},{"id":2028911,"weight":3,"attrs":{"origin":"address","geom_quadindex":"021112212301301022233","zoomlevel":10,"featureId":"376219_0","lon":7.902775287628174,"detail":"baslerstrasse 30 4600 olten 2581 olten ch so","rank":7,"geom_st_box2d":"BOX(635069.961548954 244555.980383931,635069.961548954 244555.980383931)","lat":47.35092544555664,"num":30,"y":635069.9375,"x":244555.984375,"label":"Baslerstrasse 30 &lt;b&gt;4600 Olten&lt;/b&gt;"}},{"id":2028912,"weight":3,"attrs":{"origin":"address","geom_quadindex":"021112212301310212133","zoomlevel":10,"featureId":"9080950_0","lon":7.903285026550293,"detail":"baslerstrasse 30a 4600 olten 2581 olten ch so","rank":7,"geom_st_box2d":"BOX(635108.507984204 244550.614626135,635108.507984204 244550.614626135)","lat":47.35087585449219,"num":30,"y":635108.5,"x":244550.609375,"label":"Baslerstrasse 30a &lt;b&gt;4600 Olten&lt;/b&gt;"}},{"id":2028913,"weight":3,"attrs":{"origin":"address","geom_quadindex":"021112212301123220320","zoomlevel":10,"featureId":"376220_0","lon":7.902785778045654,"detail":"baslerstrasse 32 4600 olten 2581 olten ch so","rank":7,"geom_st_box2d":"BOX(635070.619606708 244574.584360712,635070.619606708 244574.584360712)","lat":47.35109329223633,"num":32,"y":635070.625,"x":244574.578125,"label":"Baslerstrasse 32 &lt;b&gt;4600 Olten&lt;/b&gt;"}},{"id":2028914,"weight":3,"attrs":{"origin":"address","geom_quadindex":"021112212301102010012","zoomlevel":10,"featureId":"376221_0","lon":7.902489185333252,"detail":"baslerstrasse 37 4600 olten 2581 olten ch so","rank":7,"geom_st_box2d":"BOX(635047.724229164 244657.434105105,635047.724229164 244657.434105105)","lat":47.35184097290039,"num":37,"y":635047.75,"x":244657.4375,"label":"Baslerstrasse 37 &lt;b&gt;4600 Olten&lt;/b&gt;"}},{"id":2028915,"weight":3,"attrs":{"origin":"address","geom_quadindex":"021112212301121002212","zoomlevel":10,"featureId":"376222_0","lon":7.90277624130249,"detail":"baslerstrasse 44 4600 olten 2581 olten ch so","rank":7,"geom_st_box2d":"BOX(635069.622794417 244622.747284313,635069.622794417 244622.747284313)","lat":47.35152816772461,"num":44,"y":635069.625,"x":244622.75,"label":"Baslerstrasse 44 &lt;b&gt;4600 Olten&lt;/b&gt;"}},{"id":2028916,"weight":3,"attrs":{"origin":"address","geom_quadindex":"021112212301011110331","zoomlevel":10,"featureId":"376322_0","lon":7.9023237228393555,"detail":"baslerstrasse 45 4600 olten 2581 olten ch so","rank":7,"geom_st_box2d":"BOX(635035.068506042 244684.605992971,635035.068506042 244684.605992971)","lat":47.35208511352539,"num":45,"y":635035.0625,"x":244684.609375,"label":"Baslerstrasse 45 &lt;b&gt;4600 Olten&lt;/b&gt;"}},{"id":2028917,"weight":3,"attrs":{"origin":"address","geom_quadindex":"021112212301103202221","zoomlevel":10,"featureId":"379315_0","lon":7.902768611907959,"detail":"baslerstrasse 46 4600 olten 2581 olten ch so","rank":7,"geom_st_box2d":"BOX(635068.981855274 244637.116259511,635068.981855274 244637.116259511)","lat":47.351654052734375,"num":46,"y":635069.0,"x":244637.109375,"label":"Baslerstrasse 46 &lt;b&gt;4600 Olten&lt;/b&gt;"}},{"id":2028918,"weight":3,"attrs":{"origin":"address","geom_quadindex":"021112212123320223232","zoomlevel":10,"featureId":"3074052_0","lon":7.902442455291748,"detail":"baslerstrasse 47 4600 olten 2581 olten ch so","rank":7,"geom_st_box2d":"BOX(635043.863497898 244716.87199849,635043.863497898 244716.87199849)","lat":47.35237503051758,"num":47,"y":635043.875,"x":244716.875,"label":"Baslerstrasse 47 &lt;b&gt;4600 Olten&lt;/b&gt;"}},{"id":2028919,"weight":3,"attrs":{"origin":"address","geom_quadindex":"021112212123231210111","zoomlevel":10,"featureId":"3074053_0","lon":7.902133941650391,"detail":"baslerstrasse 49 4600 olten 2581 olten ch so","rank":7,"geom_st_box2d":"BOX(635020.469879835 244731.072844619,635020.469879835 244731.072844619)","lat":47.35250473022461,"num":49,"y":635020.5,"x":244731.078125,"label":"Baslerstrasse 49 &lt;b&gt;4600 Olten&lt;/b&gt;"}},{"id":2028920,"weight":3,"attrs":{"origin":"address","geom_quadindex":"021112212123213123111","zoomlevel":10,"featureId":"376323_0","lon":7.902281284332275,"detail":"baslerstrasse 57 4600 olten 2581 olten ch so","rank":7,"geom_st_box2d":"BOX(635031.398844974 244764.301860958,635031.398844974 244764.301860958)","lat":47.35280227661133,"num":57,"y":635031.375,"x":244764.296875,"label":"Baslerstrasse 57 &lt;b&gt;4600 Olten&lt;/b&gt;"}},{"id":2028921,"weight":3,"attrs":{"origin":"address","geom_quadindex":"021112212123320330233","zoomlevel":10,"featureId":"376324_0","lon":7.902693748474121,"detail":"baslerstrasse 60 4600 olten 2581 olten ch so","rank":7,"geom_st_box2d":"BOX(635062.803244487 244720.870101575,635062.803244487 244720.870101575)","lat":47.35240936279297,"num":60,"y":635062.8125,"x":244720.875,"label":"Baslerstrasse 60 &lt;b&gt;4600 Olten&lt;/b&gt;"}},{"id":2028922,"weight":3,"attrs":{"origin":"address","geom_quadindex":"021112212123211123300","zoomlevel":10,"featureId":"376325_0","lon":7.902268409729004,"detail":"baslerstrasse 61 4600 olten 2581 olten ch so","rank":7,"geom_st_box2d":"BOX(635030.264959784 244791.73081648,635030.264959784 244791.73081648)","lat":47.353050231933594,"num":61,"y":635030.25,"x":244791.734375,"label":"Baslerstrasse 61 &lt;b&gt;4600 Olten&lt;/b&gt;"}},{"id":2028923,"weight":3,"attrs":{"origin":"address","geom_quadindex":"021112212123320310032","zoomlevel":10,"featureId":"376326_0","lon":7.9026875495910645,"detail":"baslerstrasse 62 4600 olten 2581 olten ch so","rank":7,"geom_st_box2d":"BOX(635062.308283162 244729.661085981,635062.308283162 244729.661085981)","lat":47.35248947143555,"num":62,"y":635062.3125,"x":244729.65625,"label":"Baslerstrasse 62 &lt;b&gt;4600 Olten&lt;/b&gt;"}},{"id":2028924,"weight":3,"attrs":{"origin":"address","geom_quadindex":"021112212123320111223","zoomlevel":10,"featureId":"191360898_0","lon":7.902729034423828,"detail":"baslerstrasse 64 4600 olten 2581 olten ch so","rank":7,"geom_st_box2d":"BOX(635065.353286337 244742.491084726,635065.353286337 244742.491084726)","lat":47.352603912353516,"num":64,"y":635065.375,"x":244742.484375,"label":"Baslerstrasse 64 &lt;b&gt;4600 Olten&lt;/b&gt;"}},{"id":2028925,"weight":3,"attrs":{"origin":"address","geom_quadindex":"021112212123302323133","zoomlevel":10,"featureId":"376329_0","lon":7.902669906616211,"detail":"baslerstrasse 66 4600 olten 2581 olten ch so","rank":7,"geom_st_box2d":"BOX(635060.862369598 244747.976051194,635060.862369598 244747.976051194)","lat":47.35265350341797,"num":66,"y":635060.875,"x":244747.96875,"label":"Baslerstrasse 66 &lt;b&gt;4600 Olten&lt;/b&gt;"}},{"id":2028926,"weight":3,"attrs":{"origin":"address","geom_quadindex":"021112212123301220103","zoomlevel":10,"featureId":"379313_0","lon":7.902806758880615,"detail":"baslerstrasse 72 4600 olten 2581 olten ch so","rank":7,"geom_st_box2d":"BOX(635071.008348471 244781.923059053,635071.008348471 244781.923059053)","lat":47.35295867919922,"num":72,"y":635071.0,"x":244781.921875,"label":"Baslerstrasse 72 &lt;b&gt;4600 Olten&lt;/b&gt;"}},{"id":2028927,"weight":3,"attrs":{"origin":"address","geom_quadindex":"021112212123301103221","zoomlevel":10,"featureId":"376330_0","lon":7.903027534484863,"detail":"baslerstrasse 74 4600 olten 2581 olten ch so","rank":7,"geom_st_box2d":"BOX(635087.574172714 244798.136127821,635087.574172714 244798.136127821)","lat":47.35310363769531,"num":74,"y":635087.5625,"x":244798.140625,"label":"Baslerstrasse 74 &lt;b&gt;4600 Olten&lt;/b&gt;"}},{"id":2028928,"weight":3,"attrs":{"origin":"address","geom_quadindex":"021112212123300100130","zoomlevel":10,"featureId":"376331_0","lon":7.902621746063232,"detail":"baslerstrasse 76 4600 olten 2581 olten ch so","rank":7,"geom_st_box2d":"BOX(635056.884625752 244803.466948633,635056.884625752 244803.466948633)","lat":47.353153228759766,"num":76,"y":635056.875,"x":244803.46875,"label":"Baslerstrasse 76 &lt;b&gt;4600 Olten&lt;/b&gt;"}},{"id":2028929,"weight":3,"attrs":{"origin":"address","geom_quadindex":"021112212121212022203","zoomlevel":10,"featureId":"376332_0","lon":7.901632785797119,"detail":"baslerstrasse 77 4600 olten 2581 olten ch so","rank":7,"geom_st_box2d":"BOX(634981.03639223 244996.447276181,634981.03639223 244996.447276181)","lat":47.35489273071289,"num":77,"y":634981.0625,"x":244996.453125,"label":"Baslerstrasse 77 &lt;b&gt;4600 Olten&lt;/b&gt;"}},{"id":2028930,"weight":3,"attrs":{"origin":"address","geom_quadindex":"021112212121201303112","zoomlevel":10,"featureId":"376333_0","lon":7.901518821716309,"detail":"baslerstrasse 79 4600 olten 2581 olten ch so","rank":7,"geom_st_box2d":"BOX(634972.279600537 245019.973200652,634972.279600537 245019.973200652)","lat":47.355106353759766,"num":79,"y":634972.25,"x":245019.96875,"label":"Baslerstrasse 79 &lt;b&gt;4600 Olten&lt;/b&gt;"}},{"id":2028931,"weight":3,"attrs":{"origin":"address","geom_quadindex":"021112212123122302303","zoomlevel":10,"featureId":"376334_0","lon":7.902613162994385,"detail":"baslerstrasse 80 4600 olten 2581 olten ch so","rank":7,"geom_st_box2d":"BOX(635056.164670955 244813.189930615,635056.164670955 244813.189930615)","lat":47.353240966796875,"num":80,"y":635056.1875,"x":244813.1875,"label":"Baslerstrasse 80 &lt;b&gt;4600 Olten&lt;/b&gt;"}},{"id":2028932,"weight":3,"attrs":{"origin":"address","geom_quadindex":"021112212123132200010","zoomlevel":10,"featureId":"376335_0","lon":7.903179168701172,"detail":"baslerstrasse 84 4600 olten 2581 olten ch so","rank":7,"geom_st_box2d":"BOX(635098.918087695 244819.037159358,635098.918087695 244819.037159358)","lat":47.35329055786133,"num":84,"y":635098.9375,"x":244819.03125,"label":"Baslerstrasse 84 &lt;b&gt;4600 Olten&lt;/b&gt;"}},{"id":2028933,"weight":3,"attrs":{"origin":"address","geom_quadindex":"021112212121021020210","zoomlevel":10,"featureId":"379310_0","lon":7.901262283325195,"detail":"baslerstrasse 87 4600 olten 2581 olten ch so","rank":7,"geom_st_box2d":"BOX(634952.493126182 245088.447013948,634952.493126182 245088.447013948)","lat":47.35572052001953,"num":87,"y":634952.5,"x":245088.453125,"label":"Baslerstrasse 87 &lt;b&gt;4600 Olten&lt;/b&gt;"}},{"id":2028934,"weight":3,"attrs":{"origin":"address","geom_quadindex":"021112212121020321101","zoomlevel":10,"featureId":"379309_0","lon":7.9011311531066895,"detail":"baslerstrasse 89 4600 olten 2581 olten ch so","rank":7,"geom_st_box2d":"BOX(634942.646218998 245075.584980352,634942.646218998 245075.584980352)","lat":47.35560607910156,"num":89,"y":634942.625,"x":245075.578125,"label":"Baslerstrasse 89 &lt;b&gt;4600 Olten&lt;/b&gt;"}},{"id":2028935,"weight":3,"attrs":{"origin":"address","geom_quadindex":"021112212123102233100","zoomlevel":10,"featureId":"190041158_0","lon":7.902566432952881,"detail":"baslerstrasse 90 4600 olten 2581 olten ch so","rank":7,"geom_st_box2d":"BOX(635052.317918578 244866.840832349,635052.317918578 244866.840832349)","lat":47.353721618652344,"num":90,"y":635052.3125,"x":244866.84375,"label":"Baslerstrasse 90 &lt;b&gt;4600 Olten&lt;/b&gt;"}},{"id":2028936,"weight":3,"attrs":{"origin":"address","geom_quadindex":"021112212121000300002","zoomlevel":10,"featureId":"379305_0","lon":7.901055335998535,"detail":"baslerstrasse 95 4600 olten 2581 olten ch so","rank":7,"geom_st_box2d":"BOX(634936.567539977 245141.011870593,634936.567539977 245141.011870593)","lat":47.35619354248047,"num":95,"y":634936.5625,"x":245141.015625,"label":"Baslerstrasse 95 &lt;b&gt;4600 Olten&lt;/b&gt;"}},{"id":2028937,"weight":3,"attrs":{"origin":"address","geom_quadindex":"021112212103222232122","zoomlevel":10,"featureId":"379303_0","lon":7.900985240936279,"detail":"baslerstrasse 97 4600 olten 2581 olten ch so","rank":7,"geom_st_box2d":"BOX(634931.138679545 245158.52282296,634931.138679545 245158.52282296)","lat":47.356353759765625,"num":97,"y":634931.125,"x":245158.515625,"label":"Baslerstrasse 97 &lt;b&gt;4600 Olten&lt;/b&gt;"}},{"id":2028938,"weight":3,"attrs":{"origin":"address","geom_quadindex":"021112212123100233333","zoomlevel":10,"featureId":"2124143_0","lon":7.902583599090576,"detail":"baslerstrasse 100 4600 olten 2581 olten ch so","rank":7,"geom_st_box2d":"BOX(635053.485995924 244892.898801291,635053.485995924 244892.898801291)","lat":47.35395812988281,"num":100,"y":635053.5,"x":244892.90625,"label":"Baslerstrasse 100 &lt;b&gt;4600 Olten&lt;/b&gt;"}},{"id":2028939,"weight":3,"attrs":{"origin":"address","geom_quadindex":"021112212121213233201","zoomlevel":10,"featureId":"376341_0","lon":7.902167320251465,"detail":"baslerstrasse 116 4600 olten 2581 olten ch so","rank":7,"geom_st_box2d":"BOX(635021.5007684 244981.932506239,635021.5007684 244981.932506239)","lat":47.354759216308594,"num":116,"y":635021.5,"x":244981.9375,"label":"Baslerstrasse 116 &lt;b&gt;4600 Olten&lt;/b&gt;"}},{"id":2028940,"weight":3,"attrs":{"origin":"address","geom_quadindex":"021112212121213032202","zoomlevel":10,"featureId":"376342_0","lon":7.90211296081543,"detail":"baslerstrasse 118 4600 olten 2581 olten ch so","rank":7,"geom_st_box2d":"BOX(635017.313879374 244996.333464683,635017.313879374 244996.333464683)","lat":47.354888916015625,"num":118,"y":635017.3125,"x":244996.328125,"label":"Baslerstrasse 118 &lt;b&gt;4600 Olten&lt;/b&gt;"}},{"id":2028941,"weight":3,"attrs":{"origin":"address","geom_quadindex":"021112212121211222101","zoomlevel":10,"featureId":"376343_0","lon":7.902048587799072,"detail":"baslerstrasse 120 4600 olten 2581 olten ch so","rank":7,"geom_st_box2d":"BOX(635012.355010477 245013.299415903,635012.355010477 245013.299415903)","lat":47.35504150390625,"num":120,"y":635012.375,"x":245013.296875,"label":"Baslerstrasse 120 &lt;b&gt;4600 Olten&lt;/b&gt;"}},{"id":2029200,"weight":3,"attrs":{"origin":"address","geom_quadindex":"021112212121210133100","zoomlevel":10,"featureId":"376344_0","lon":7.901994228363037,"detail":"baslerstrasse 122 4600 olten 2581 olten ch so","rank":7,"geom_st_box2d":"BOX(635008.171121336 245027.684374894,635008.171121336 245027.684374894)","lat":47.35517120361328,"num":122,"y":635008.1875,"x":245027.6875,"label":"Baslerstrasse 122 &lt;b&gt;4600 Olten&lt;/b&gt;"}},{"id":2029201,"weight":3,"attrs":{"origin":"address","geom_quadindex":"021112212121030132222","zoomlevel":10,"featureId":"376345_0","lon":7.901927947998047,"detail":"baslerstrasse 136 4600 olten 2581 olten ch so","rank":7,"geom_st_box2d":"BOX(635002.80239707 245083.248272889,635002.80239707 245083.248272889)","lat":47.35567092895508,"num":136,"y":635002.8125,"x":245083.25,"label":"Baslerstrasse 136 &lt;b&gt;4600 Olten&lt;/b&gt;"}}]}</v>
      </c>
      <c r="M639" s="2" t="str">
        <f t="shared" si="81"/>
        <v>635039.0</v>
      </c>
      <c r="N639" s="2" t="str">
        <f t="shared" si="82"/>
        <v>244535.84375</v>
      </c>
      <c r="O639" s="2" t="str">
        <f t="shared" si="83"/>
        <v>7.9023637771606445</v>
      </c>
      <c r="P639" s="2" t="str">
        <f t="shared" si="84"/>
        <v>47.350746154785156</v>
      </c>
      <c r="Q639" s="8" t="str">
        <f t="shared" si="85"/>
        <v>Karte</v>
      </c>
      <c r="R639" s="2" t="str">
        <f t="shared" si="86"/>
        <v>uU mehrere Adressen</v>
      </c>
    </row>
    <row r="640" spans="1:18" x14ac:dyDescent="0.2">
      <c r="A640" s="3" t="s">
        <v>2171</v>
      </c>
      <c r="B640" s="3" t="s">
        <v>544</v>
      </c>
      <c r="C640" s="3" t="s">
        <v>2115</v>
      </c>
      <c r="D640" s="3" t="s">
        <v>21</v>
      </c>
      <c r="E640" s="3" t="s">
        <v>545</v>
      </c>
      <c r="F640" s="3" t="s">
        <v>67</v>
      </c>
      <c r="G640" s="3" t="s">
        <v>546</v>
      </c>
      <c r="H640" s="3" t="s">
        <v>547</v>
      </c>
      <c r="I640" s="3" t="s">
        <v>123</v>
      </c>
      <c r="J640" s="3" t="s">
        <v>27</v>
      </c>
      <c r="K640" s="1" t="str">
        <f t="shared" si="79"/>
        <v>Gasterstrasse 25 Uznach</v>
      </c>
      <c r="L640" s="2" t="str">
        <f t="shared" si="80"/>
        <v>{"results":[{"id":679628,"weight":4,"attrs":{"origin":"address","geom_quadindex":"030031310310130033212","zoomlevel":10,"featureId":"1731738_0","lon":8.994661331176758,"detail":"gasterstrasse 25 8730 uznach 3339 uznach ch sg","rank":7,"geom_st_box2d":"BOX(717844.342083222 231490.277535459,717844.342083222 231490.277535459)","lat":47.22382736206055,"num":25,"y":717844.3125,"x":231490.28125,"label":"Gasterstrasse 25 &lt;b&gt;8730 Uznach&lt;/b&gt;"}},{"id":679642,"weight":4,"attrs":{"origin":"address","geom_quadindex":"030031310310010002122","zoomlevel":10,"featureId":"1731740_0","lon":8.992998123168945,"detail":"gasterstrasse 25.1 8730 uznach 3339 uznach ch sg","rank":7,"geom_st_box2d":"BOX(717716.9560849 231557.253198697,717716.9560849 231557.253198697)","lat":47.22445297241211,"num":251,"y":717716.9375,"x":231557.25,"label":"Gasterstrasse 25.1 &lt;b&gt;8730 Uznach&lt;/b&gt;"}}]}</v>
      </c>
      <c r="M640" s="2" t="str">
        <f t="shared" si="81"/>
        <v>717844.3125</v>
      </c>
      <c r="N640" s="2" t="str">
        <f t="shared" si="82"/>
        <v>231490.28125</v>
      </c>
      <c r="O640" s="2" t="str">
        <f t="shared" si="83"/>
        <v>8.994661331176758</v>
      </c>
      <c r="P640" s="2" t="str">
        <f t="shared" si="84"/>
        <v>47.22382736206055</v>
      </c>
      <c r="Q640" s="8" t="str">
        <f t="shared" si="85"/>
        <v>Karte</v>
      </c>
      <c r="R640" s="2" t="str">
        <f t="shared" si="86"/>
        <v>uU mehrere Adressen</v>
      </c>
    </row>
    <row r="641" spans="1:18" x14ac:dyDescent="0.2">
      <c r="A641" s="3" t="s">
        <v>2172</v>
      </c>
      <c r="B641" s="3" t="s">
        <v>856</v>
      </c>
      <c r="C641" s="3" t="s">
        <v>2002</v>
      </c>
      <c r="D641" s="3" t="s">
        <v>21</v>
      </c>
      <c r="E641" s="3" t="s">
        <v>119</v>
      </c>
      <c r="F641" s="3" t="s">
        <v>854</v>
      </c>
      <c r="G641" s="3" t="s">
        <v>121</v>
      </c>
      <c r="H641" s="3" t="s">
        <v>122</v>
      </c>
      <c r="I641" s="3" t="s">
        <v>123</v>
      </c>
      <c r="J641" s="3" t="s">
        <v>27</v>
      </c>
      <c r="K641" s="1" t="str">
        <f t="shared" si="79"/>
        <v>Rorschacher Strasse 94 St. Gallen</v>
      </c>
      <c r="L641" s="2" t="str">
        <f t="shared" si="80"/>
        <v>{"results":[{"id":29166,"weight":7,"attrs":{"origin":"address","geom_quadindex":"030103110011112100221","zoomlevel":10,"featureId":"1073717_0","lon":9.389100074768066,"detail":"rorschacher strasse 94 9000 st. gallen 3203 st. gallen ch sg","rank":7,"geom_st_box2d":"BOX(747144.325631228 254967.553807606,747144.325631228 254967.553807606)","lat":47.429046630859375,"num":94,"y":747144.3125,"x":254967.546875,"label":"Rorschacher Strasse 94 &lt;b&gt;9000 St. Gallen&lt;/b&gt;"}},{"id":29927,"weight":7,"attrs":{"origin":"address","geom_quadindex":"030103110011130223332","zoomlevel":10,"featureId":"500004287_0","lon":9.388965606689453,"detail":"rorschacher strasse 94.02 9000 st. gallen 3203 st. gallen ch sg","rank":7,"geom_st_box2d":"BOX(747135.52032709 254912.246095905,747135.52032709 254912.246095905)","lat":47.428550720214844,"num":9402,"y":747135.5,"x":254912.25,"label":"Rorschacher Strasse 94.02 &lt;b&gt;9000 St. Gallen&lt;/b&gt;"}}]}</v>
      </c>
      <c r="M641" s="2" t="str">
        <f t="shared" si="81"/>
        <v>747144.3125</v>
      </c>
      <c r="N641" s="2" t="str">
        <f t="shared" si="82"/>
        <v>254967.546875</v>
      </c>
      <c r="O641" s="2" t="str">
        <f t="shared" si="83"/>
        <v>9.389100074768066</v>
      </c>
      <c r="P641" s="2" t="str">
        <f t="shared" si="84"/>
        <v>47.429046630859375</v>
      </c>
      <c r="Q641" s="8" t="str">
        <f t="shared" si="85"/>
        <v>Karte</v>
      </c>
      <c r="R641" s="2" t="str">
        <f t="shared" si="86"/>
        <v>uU mehrere Adressen</v>
      </c>
    </row>
    <row r="642" spans="1:18" x14ac:dyDescent="0.2">
      <c r="A642" s="3" t="s">
        <v>2173</v>
      </c>
      <c r="B642" s="3" t="s">
        <v>2174</v>
      </c>
      <c r="C642" s="3" t="s">
        <v>255</v>
      </c>
      <c r="D642" s="3" t="s">
        <v>21</v>
      </c>
      <c r="E642" s="3" t="s">
        <v>256</v>
      </c>
      <c r="F642" s="3" t="s">
        <v>144</v>
      </c>
      <c r="G642" s="3" t="s">
        <v>257</v>
      </c>
      <c r="H642" s="3" t="s">
        <v>258</v>
      </c>
      <c r="I642" s="3" t="s">
        <v>190</v>
      </c>
      <c r="J642" s="3" t="s">
        <v>27</v>
      </c>
      <c r="K642" s="1" t="str">
        <f t="shared" ref="K642:K705" si="87">CONCATENATE(E642," ",F642," ",H642)</f>
        <v>faubourg de l'Hôpital 81 Neuchâtel</v>
      </c>
      <c r="L642" s="2" t="str">
        <f t="shared" si="80"/>
        <v>{"results":[{"id":371160,"weight":7,"attrs":{"origin":"address","geom_quadindex":"021201031303130011231","zoomlevel":10,"featureId":"1480769_0","lon":6.938850402832031,"detail":"faubourg de l'hopital 81 2000 neuchatel 6458 neuchatel ch ne","rank":7,"geom_st_box2d":"BOX(561985.337377077 205016.458939131,561985.337377077 205016.458939131)","lat":46.9951171875,"num":81,"y":561985.3125,"x":205016.453125,"label":"Faubourg de l'H\u00f4pital 81 &lt;b&gt;2000 Neuch\u00e2tel&lt;/b&gt;"}}]}</v>
      </c>
      <c r="M642" s="2" t="str">
        <f t="shared" si="81"/>
        <v>561985.3125</v>
      </c>
      <c r="N642" s="2" t="str">
        <f t="shared" si="82"/>
        <v>205016.453125</v>
      </c>
      <c r="O642" s="2" t="str">
        <f t="shared" si="83"/>
        <v>6.938850402832031</v>
      </c>
      <c r="P642" s="2" t="str">
        <f t="shared" si="84"/>
        <v>46.9951171875</v>
      </c>
      <c r="Q642" s="8" t="str">
        <f t="shared" si="85"/>
        <v>Karte</v>
      </c>
      <c r="R642" s="2" t="str">
        <f t="shared" si="86"/>
        <v/>
      </c>
    </row>
    <row r="643" spans="1:18" x14ac:dyDescent="0.2">
      <c r="A643" s="3" t="s">
        <v>2175</v>
      </c>
      <c r="B643" s="3" t="s">
        <v>2176</v>
      </c>
      <c r="C643" s="3" t="s">
        <v>255</v>
      </c>
      <c r="D643" s="3" t="s">
        <v>21</v>
      </c>
      <c r="E643" s="3" t="s">
        <v>256</v>
      </c>
      <c r="F643" s="3" t="s">
        <v>144</v>
      </c>
      <c r="G643" s="3" t="s">
        <v>257</v>
      </c>
      <c r="H643" s="3" t="s">
        <v>258</v>
      </c>
      <c r="I643" s="3" t="s">
        <v>190</v>
      </c>
      <c r="J643" s="3" t="s">
        <v>27</v>
      </c>
      <c r="K643" s="1" t="str">
        <f t="shared" si="87"/>
        <v>faubourg de l'Hôpital 81 Neuchâtel</v>
      </c>
      <c r="L643" s="2" t="str">
        <f t="shared" si="80"/>
        <v>{"results":[{"id":371160,"weight":7,"attrs":{"origin":"address","geom_quadindex":"021201031303130011231","zoomlevel":10,"featureId":"1480769_0","lon":6.938850402832031,"detail":"faubourg de l'hopital 81 2000 neuchatel 6458 neuchatel ch ne","rank":7,"geom_st_box2d":"BOX(561985.337377077 205016.458939131,561985.337377077 205016.458939131)","lat":46.9951171875,"num":81,"y":561985.3125,"x":205016.453125,"label":"Faubourg de l'H\u00f4pital 81 &lt;b&gt;2000 Neuch\u00e2tel&lt;/b&gt;"}}]}</v>
      </c>
      <c r="M643" s="2" t="str">
        <f t="shared" si="81"/>
        <v>561985.3125</v>
      </c>
      <c r="N643" s="2" t="str">
        <f t="shared" si="82"/>
        <v>205016.453125</v>
      </c>
      <c r="O643" s="2" t="str">
        <f t="shared" si="83"/>
        <v>6.938850402832031</v>
      </c>
      <c r="P643" s="2" t="str">
        <f t="shared" si="84"/>
        <v>46.9951171875</v>
      </c>
      <c r="Q643" s="8" t="str">
        <f t="shared" si="85"/>
        <v>Karte</v>
      </c>
      <c r="R643" s="2" t="str">
        <f t="shared" si="86"/>
        <v/>
      </c>
    </row>
    <row r="644" spans="1:18" x14ac:dyDescent="0.2">
      <c r="A644" s="3" t="s">
        <v>2177</v>
      </c>
      <c r="B644" s="3" t="s">
        <v>355</v>
      </c>
      <c r="C644" s="3" t="s">
        <v>2110</v>
      </c>
      <c r="D644" s="3" t="s">
        <v>21</v>
      </c>
      <c r="E644" s="3" t="s">
        <v>59</v>
      </c>
      <c r="F644" s="3" t="s">
        <v>356</v>
      </c>
      <c r="G644" s="3" t="s">
        <v>357</v>
      </c>
      <c r="H644" s="3" t="s">
        <v>358</v>
      </c>
      <c r="I644" s="3" t="s">
        <v>62</v>
      </c>
      <c r="J644" s="3" t="s">
        <v>27</v>
      </c>
      <c r="K644" s="1" t="str">
        <f t="shared" si="87"/>
        <v>Spitalstrasse 16a Sursee</v>
      </c>
      <c r="L644" s="2" t="str">
        <f t="shared" si="80"/>
        <v>{"results":[{"id":550571,"weight":4,"attrs":{"origin":"address","geom_quadindex":"021133011031312200002","zoomlevel":10,"featureId":"3084937_0","lon":8.117960929870605,"detail":"spitalstrasse 16a 6210 sursee 1103 sursee ch lu","rank":7,"geom_st_box2d":"BOX(651504.24777333 224369.476680067,651504.24777333 224369.476680067)","lat":47.16828536987305,"num":16,"y":651504.25,"x":224369.484375,"label":"Spitalstrasse 16a &lt;b&gt;6210 Sursee&lt;/b&gt;"}}]}</v>
      </c>
      <c r="M644" s="2" t="str">
        <f t="shared" si="81"/>
        <v>651504.25</v>
      </c>
      <c r="N644" s="2" t="str">
        <f t="shared" si="82"/>
        <v>224369.484375</v>
      </c>
      <c r="O644" s="2" t="str">
        <f t="shared" si="83"/>
        <v>8.117960929870605</v>
      </c>
      <c r="P644" s="2" t="str">
        <f t="shared" si="84"/>
        <v>47.16828536987305</v>
      </c>
      <c r="Q644" s="8" t="str">
        <f t="shared" si="85"/>
        <v>Karte</v>
      </c>
      <c r="R644" s="2" t="str">
        <f t="shared" si="86"/>
        <v/>
      </c>
    </row>
    <row r="645" spans="1:18" x14ac:dyDescent="0.2">
      <c r="A645" s="3" t="s">
        <v>2178</v>
      </c>
      <c r="B645" s="3" t="s">
        <v>249</v>
      </c>
      <c r="C645" s="3" t="s">
        <v>2179</v>
      </c>
      <c r="D645" s="3" t="s">
        <v>21</v>
      </c>
      <c r="E645" s="3" t="s">
        <v>250</v>
      </c>
      <c r="F645" s="3" t="s">
        <v>40</v>
      </c>
      <c r="G645" s="3" t="s">
        <v>251</v>
      </c>
      <c r="H645" s="3" t="s">
        <v>252</v>
      </c>
      <c r="I645" s="3" t="s">
        <v>190</v>
      </c>
      <c r="J645" s="3" t="s">
        <v>27</v>
      </c>
      <c r="K645" s="1" t="str">
        <f t="shared" si="87"/>
        <v>Route de Landeyeux  Fontaines NE</v>
      </c>
      <c r="L645" s="2" t="str">
        <f t="shared" ref="L645:L708" si="88">IF($K645="","",_xlfn.WEBSERVICE(CONCATENATE("https://api3.geo.admin.ch/rest/services/api/SearchServer?searchText=",$K645,"&amp;origins=address&amp;type=locations")))</f>
        <v>{"results":[{"id":425128,"weight":7,"attrs":{"origin":"address","geom_quadindex":"021201010012312000313","zoomlevel":10,"featureId":"9016396_0","lon":6.904425621032715,"detail":"route de landeyeux  2046 fontaines ne 6487 val-de-ruz ch ne","rank":7,"geom_st_box2d":"BOX(559398.220868807 209616.506727321,559398.220868807 209616.506727321)","lat":47.036338806152344,"num":0,"y":559398.25,"x":209616.5,"label":"Route de Landeyeux  &lt;b&gt;2046 Fontaines NE&lt;/b&gt;"}},{"id":425129,"weight":7,"attrs":{"origin":"address","geom_quadindex":"021023232223011312313","zoomlevel":10,"featureId":"190117708_0","lon":6.900415897369385,"detail":"route de landeyeux 1 2046 fontaines ne 6487 val-de-ruz ch ne","rank":7,"geom_st_box2d":"BOX(559097.540444345 210213.386805891,559097.540444345 210213.386805891)","lat":47.041690826416016,"num":1,"y":559097.5625,"x":210213.390625,"label":"Route de Landeyeux 1 &lt;b&gt;2046 Fontaines NE&lt;/b&gt;"}},{"id":425130,"weight":7,"attrs":{"origin":"address","geom_quadindex":"021023232223100003213","zoomlevel":10,"featureId":"191642719_0","lon":6.900538444519043,"detail":"route de landeyeux 1a 2046 fontaines ne 6487 val-de-ruz ch ne","rank":7,"geom_st_box2d":"BOX(559106.987540035 210228.387883592,559106.987540035 210228.387883592)","lat":47.04182434082031,"num":1,"y":559107.0,"x":210228.390625,"label":"Route de Landeyeux 1a &lt;b&gt;2046 Fontaines NE&lt;/b&gt;"}},{"id":425131,"weight":7,"attrs":{"origin":"address","geom_quadindex":"021023232223013123120","zoomlevel":10,"featureId":"1484402_0","lon":6.900351047515869,"detail":"route de landeyeux 2 2046 fontaines ne 6487 val-de-ruz ch ne","rank":7,"geom_st_box2d":"BOX(559092.486453009 210193.105730521,559092.486453009 210193.105730521)","lat":47.041507720947266,"num":2,"y":559092.5,"x":210193.109375,"label":"Route de Landeyeux 2 &lt;b&gt;2046 Fontaines NE&lt;/b&gt;"}},{"id":425132,"weight":7,"attrs":{"origin":"address","geom_quadindex":"021023232223102113301","zoomlevel":10,"featureId":"190117820_0","lon":6.9008378982543945,"detail":"route de landeyeux 3 2046 fontaines ne 6487 val-de-ruz ch ne","rank":7,"geom_st_box2d":"BOX(559129.537084326 210199.56090992,559129.537084326 210199.56090992)","lat":47.041568756103516,"num":3,"y":559129.5625,"x":210199.5625,"label":"Route de Landeyeux 3 &lt;b&gt;2046 Fontaines NE&lt;/b&gt;"}},{"id":425133,"weight":7,"attrs":{"origin":"address","geom_quadindex":"021023232223101212121","zoomlevel":10,"featureId":"190118799_0","lon":6.900981903076172,"detail":"route de landeyeux 3a 2046 fontaines ne 6487 val-de-ruz ch ne","rank":7,"geom_st_box2d":"BOX(559140.5852073 210214.831991261,559140.5852073 210214.831991261)","lat":47.04170608520508,"num":3,"y":559140.5625,"x":210214.828125,"label":"Route de Landeyeux 3a &lt;b&gt;2046 Fontaines NE&lt;/b&gt;"}},{"id":425134,"weight":7,"attrs":{"origin":"address","geom_quadindex":"021023232223103111233","zoomlevel":10,"featureId":"190117822_0","lon":6.9012131690979,"detail":"route de landeyeux 3b 2046 fontaines ne 6487 val-de-ruz ch ne","rank":7,"geom_st_box2d":"BOX(559158.057585015 210201.514038564,559158.057585015 210201.514038564)","lat":47.041587829589844,"num":3,"y":559158.0625,"x":210201.515625,"label":"Route de Landeyeux 3b &lt;b&gt;2046 Fontaines NE&lt;/b&gt;"}},{"id":425135,"weight":7,"attrs":{"origin":"address","geom_quadindex":"021023232223130001200","zoomlevel":10,"featureId":"190118801_0","lon":6.901297092437744,"detail":"route de landeyeux 3c 2046 fontaines ne 6487 val-de-ruz ch ne","rank":7,"geom_st_box2d":"BOX(559164.244832642 210173.528011995,559164.244832642 210173.528011995)","lat":47.04133605957031,"num":3,"y":559164.25,"x":210173.53125,"label":"Route de Landeyeux 3c &lt;b&gt;2046 Fontaines NE&lt;/b&gt;"}},{"id":425136,"weight":7,"attrs":{"origin":"address","geom_quadindex":"021023232223112300032","zoomlevel":10,"featureId":"190118797_0","lon":6.901447772979736,"detail":"route de landeyeux 3d 2046 fontaines ne 6487 val-de-ruz ch ne","rank":7,"geom_st_box2d":"BOX(559175.816965955 210188.597092702,559175.816965955 210188.597092702)","lat":47.041473388671875,"num":3,"y":559175.8125,"x":210188.59375,"label":"Route de Landeyeux 3d &lt;b&gt;2046 Fontaines NE&lt;/b&gt;"}},{"id":425137,"weight":7,"attrs":{"origin":"address","geom_quadindex":"021023232223120303102","zoomlevel":10,"featureId":"1484403_0","lon":6.900742530822754,"detail":"route de landeyeux 4 2046 fontaines ne 6487 val-de-ruz ch ne","rank":7,"geom_st_box2d":"BOX(559121.989159497 210156.558775833,559121.989159497 210156.558775833)","lat":47.04117965698242,"num":4,"y":559122.0,"x":210156.5625,"label":"Route de Landeyeux 4 &lt;b&gt;2046 Fontaines NE&lt;/b&gt;"}},{"id":425138,"weight":7,"attrs":{"origin":"address","geom_quadindex":"021023232223130303221","zoomlevel":10,"featureId":"1484437_0","lon":6.901494979858398,"detail":"route de landeyeux 5a 2046 fontaines ne 6487 val-de-ruz ch ne","rank":7,"geom_st_box2d":"BOX(559179.162193718 210154.292047533,559179.162193718 210154.292047533)","lat":47.04116439819336,"num":5,"y":559179.1875,"x":210154.296875,"label":"Route de Landeyeux 5a &lt;b&gt;2046 Fontaines NE&lt;/b&gt;"}},{"id":425139,"weight":7,"attrs":{"origin":"address","geom_quadindex":"021023232223131022030","zoomlevel":10,"featureId":"3167609_0","lon":6.901646137237549,"detail":"route de landeyeux 5b 2046 fontaines ne 6487 val-de-ruz ch ne","rank":7,"geom_st_box2d":"BOX(559190.730354622 210163.711118917,559190.730354622 210163.711118917)","lat":47.0412483215332,"num":5,"y":559190.75,"x":210163.71875,"label":"Route de Landeyeux 5b &lt;b&gt;2046 Fontaines NE&lt;/b&gt;"}},{"id":425140,"weight":7,"attrs":{"origin":"address","geom_quadindex":"021023232223123123131","zoomlevel":10,"featureId":"1484404_0","lon":6.901144981384277,"detail":"route de landeyeux 6 2046 fontaines ne 6487 val-de-ruz ch ne","rank":7,"geom_st_box2d":"BOX(559152.413812257 210134.417877664,559152.413812257 210134.417877664)","lat":47.040985107421875,"num":6,"y":559152.4375,"x":210134.421875,"label":"Route de Landeyeux 6 &lt;b&gt;2046 Fontaines NE&lt;/b&gt;"}},{"id":425141,"weight":7,"attrs":{"origin":"address","geom_quadindex":"021023232223133031021","zoomlevel":10,"featureId":"3167610_0","lon":6.901787757873535,"detail":"route de landeyeux 7a 2046 fontaines ne 6487 val-de-ruz ch ne","rank":7,"geom_st_box2d":"BOX(559201.291669612 210137.981129871,559201.291669612 210137.981129871)","lat":47.041019439697266,"num":7,"y":559201.3125,"x":210137.984375,"label":"Route de Landeyeux 7a &lt;b&gt;2046 Fontaines NE&lt;/b&gt;"}},{"id":425142,"weight":7,"attrs":{"origin":"address","geom_quadindex":"021023232223133101033","zoomlevel":10,"featureId":"3167611_0","lon":6.901894569396973,"detail":"route de landeyeux 7b 2046 fontaines ne 6487 val-de-ruz ch ne","rank":7,"geom_st_box2d":"BOX(559209.453782659 210144.725180428,559209.453782659 210144.725180428)","lat":47.041080474853516,"num":7,"y":559209.4375,"x":210144.71875,"label":"Route de Landeyeux 7b &lt;b&gt;2046 Fontaines NE&lt;/b&gt;"}},{"id":425143,"weight":7,"attrs":{"origin":"address","geom_quadindex":"021023232223132232131","zoomlevel":10,"featureId":"1484405_0","lon":6.901390552520752,"detail":"route de landeyeux 8 2046 fontaines ne 6487 val-de-ruz ch ne","rank":7,"geom_st_box2d":"BOX(559170.999217774 210119.524944238,559170.999217774 210119.524944238)","lat":47.04085159301758,"num":8,"y":559171.0,"x":210119.53125,"label":"Route de Landeyeux 8 &lt;b&gt;2046 Fontaines NE&lt;/b&gt;"}},{"id":425144,"weight":7,"attrs":{"origin":"address","geom_quadindex":"021023232232022233323","zoomlevel":10,"featureId":"3167612_0","lon":6.902198314666748,"detail":"route de landeyeux 9 2046 fontaines ne 6487 val-de-ruz ch ne","rank":7,"geom_st_box2d":"BOX(559232.355326415 210117.402260851,559232.355326415 210117.402260851)","lat":47.040836334228516,"num":9,"y":559232.375,"x":210117.40625,"label":"Route de Landeyeux 9 &lt;b&gt;2046 Fontaines NE&lt;/b&gt;"}},{"id":425145,"weight":7,"attrs":{"origin":"address","geom_quadindex":"021023232232022130312","zoomlevel":10,"featureId":"3167613_0","lon":6.90234375,"detail":"route de landeyeux 9a 2046 fontaines ne 6487 val-de-ruz ch ne","rank":7,"geom_st_box2d":"BOX(559243.54043163 210136.782340122,559243.54043163 210136.782340122)","lat":47.041011810302734,"num":9,"y":559243.5625,"x":210136.78125,"label":"Route de Landeyeux 9a &lt;b&gt;2046 Fontaines NE&lt;/b&gt;"}},{"id":425404,"weight":7,"attrs":{"origin":"address","geom_quadindex":"021023232223310331110","zoomlevel":10,"featureId":"1484439_0","lon":6.901628017425537,"detail":"route de landeyeux 10a 2046 fontaines ne 6487 val-de-ruz ch ne","rank":7,"geom_st_box2d":"BOX(559188.852658446 210094.786996479,559188.852658446 210094.786996479)","lat":47.04063034057617,"num":10,"y":559188.875,"x":210094.78125,"label":"Route de Landeyeux 10a &lt;b&gt;2046 Fontaines NE&lt;/b&gt;"}},{"id":425405,"weight":7,"attrs":{"origin":"address","geom_quadindex":"021023232223313011223","zoomlevel":10,"featureId":"1484406_0","lon":6.901790142059326,"detail":"route de landeyeux 10b 2046 fontaines ne 6487 val-de-ruz ch ne","rank":7,"geom_st_box2d":"BOX(559201.132927949 210084.646048167,559201.132927949 210084.646048167)","lat":47.0405387878418,"num":10,"y":559201.125,"x":210084.640625,"label":"Route de Landeyeux 10b &lt;b&gt;2046 Fontaines NE&lt;/b&gt;"}},{"id":425406,"weight":7,"attrs":{"origin":"address","geom_quadindex":"021023232232200131233","zoomlevel":10,"featureId":"3167620_0","lon":6.902377128601074,"detail":"route de landeyeux 11 2046 fontaines ne 6487 val-de-ruz ch ne","rank":7,"geom_st_box2d":"BOX(559245.877623342 210106.206319658,559245.877623342 210106.206319658)","lat":47.04073715209961,"num":11,"y":559245.875,"x":210106.203125,"label":"Route de Landeyeux 11 &lt;b&gt;2046 Fontaines NE&lt;/b&gt;"}},{"id":425407,"weight":7,"attrs":{"origin":"address","geom_quadindex":"021023232223313300110","zoomlevel":10,"featureId":"1484407_0","lon":6.901869773864746,"detail":"route de landeyeux 12 2046 fontaines ne 6487 val-de-ruz ch ne","rank":7,"geom_st_box2d":"BOX(559207.091091989 210072.932064338,559207.091091989 210072.932064338)","lat":47.04043197631836,"num":12,"y":559207.0625,"x":210072.9375,"label":"Route de Landeyeux 12 &lt;b&gt;2046 Fontaines NE&lt;/b&gt;"}},{"id":425408,"weight":7,"attrs":{"origin":"address","geom_quadindex":"021023232223331023230","zoomlevel":10,"featureId":"1484408_0","lon":6.9017014503479,"detail":"route de landeyeux 14 2046 fontaines ne 6487 val-de-ruz ch ne","rank":7,"geom_st_box2d":"BOX(559194.088654548 210044.820146848,559194.088654548 210044.820146848)","lat":47.04018020629883,"num":14,"y":559194.0625,"x":210044.8125,"label":"Route de Landeyeux 14 &lt;b&gt;2046 Fontaines NE&lt;/b&gt;"}},{"id":425409,"weight":7,"attrs":{"origin":"address","geom_quadindex":"021201010122322033321","zoomlevel":10,"featureId":"3167622_0","lon":6.909999847412109,"detail":"route de landeyeux 51 2046 fontaines ne 6487 val-de-ruz ch ne","rank":7,"geom_st_box2d":"BOX(559818.240491574 209077.776890254,559818.240491574 209077.776890254)","lat":47.03152084350586,"num":51,"y":559818.25,"x":209077.78125,"label":"Route de Landeyeux 51 &lt;b&gt;2046 Fontaines NE&lt;/b&gt;"}},{"id":425410,"weight":7,"attrs":{"origin":"address","geom_quadindex":"021201010300110032033","zoomlevel":10,"featureId":"1484436_0","lon":6.910711765289307,"detail":"route de landeyeux 53 2046 fontaines ne 6487 val-de-ruz ch ne","rank":7,"geom_st_box2d":"BOX(559872.178767509 209049.789821129,559872.178767509 209049.789821129)","lat":47.031272888183594,"num":53,"y":559872.1875,"x":209049.796875,"label":"Route de Landeyeux 53 &lt;b&gt;2046 Fontaines NE&lt;/b&gt;"}},{"id":425411,"weight":7,"attrs":{"origin":"address","geom_quadindex":"021201010122300313232","zoomlevel":10,"featureId":"3167621_0","lon":6.9101667404174805,"detail":"route de landeyeux 55 2046 fontaines ne 6487 val-de-ruz ch ne","rank":7,"geom_st_box2d":"BOX(559831.491739123 209157.841111946,559831.491739123 209157.841111946)","lat":47.03224182128906,"num":55,"y":559831.5,"x":209157.84375,"label":"Route de Landeyeux 55 &lt;b&gt;2046 Fontaines NE&lt;/b&gt;"}}]}</v>
      </c>
      <c r="M645" s="2" t="str">
        <f t="shared" ref="M645:M708" si="89">IF($L645="","",IF(ISNUMBER(SEARCH("[]",$L645)),"Adresse nicht eindeutig",MID($L645,SEARCH("""y"":",$L645)+4,SEARCH(",""x""",$L645)-SEARCH("""y"":",$L645)-4)))</f>
        <v>559398.25</v>
      </c>
      <c r="N645" s="2" t="str">
        <f t="shared" ref="N645:N708" si="90">IF($L645="","",IF(ISNUMBER(SEARCH("[]",$L645))," ",MID($L645,SEARCH("""x"":",$L645)+4,SEARCH(",""label""",$L645)-SEARCH("""x"":",$L645)-4)))</f>
        <v>209616.5</v>
      </c>
      <c r="O645" s="2" t="str">
        <f t="shared" ref="O645:O708" si="91">IF($L645="","",IF(ISNUMBER(SEARCH("[]",$L645))," ",MID($L645,SEARCH("""lon"":",$L645)+6,SEARCH(",""detail""",$L645)-SEARCH("""lon"":",$L645)-6)))</f>
        <v>6.904425621032715</v>
      </c>
      <c r="P645" s="2" t="str">
        <f t="shared" ref="P645:P708" si="92">IF($L645="","",IF(ISNUMBER(SEARCH("[]",$L645))," ",MID($L645,SEARCH("""lat"":",$L645)+6,SEARCH(",""num""",$L645)-SEARCH("""lat"":",$L645)-6)))</f>
        <v>47.036338806152344</v>
      </c>
      <c r="Q645" s="8" t="str">
        <f t="shared" ref="Q645:Q708" si="93">IF($L645="","",IF(ISNUMBER(SEARCH("[]",$L645))," ",HYPERLINK(CONCATENATE("https://map.geo.admin.ch/?layers=ch.bfs.gebaeude_wohnungs_register&amp;X=",N645,"&amp;Y=",M645,"&amp;zoom=10&amp;crosshair=circle"),"Karte")))</f>
        <v>Karte</v>
      </c>
      <c r="R645" s="2" t="str">
        <f t="shared" ref="R645:R708" si="94">IF((LEN($L645)-LEN(SUBSTITUTE($L645,"""id"":","")))/LEN("""id"":")&gt;1,"uU mehrere Adressen","")</f>
        <v>uU mehrere Adressen</v>
      </c>
    </row>
    <row r="646" spans="1:18" x14ac:dyDescent="0.2">
      <c r="A646" s="3" t="s">
        <v>2180</v>
      </c>
      <c r="B646" s="3" t="s">
        <v>249</v>
      </c>
      <c r="C646" s="3" t="s">
        <v>2088</v>
      </c>
      <c r="D646" s="3" t="s">
        <v>21</v>
      </c>
      <c r="E646" s="3" t="s">
        <v>250</v>
      </c>
      <c r="F646" s="3" t="s">
        <v>40</v>
      </c>
      <c r="G646" s="3" t="s">
        <v>251</v>
      </c>
      <c r="H646" s="3" t="s">
        <v>252</v>
      </c>
      <c r="I646" s="3" t="s">
        <v>190</v>
      </c>
      <c r="J646" s="3" t="s">
        <v>27</v>
      </c>
      <c r="K646" s="1" t="str">
        <f t="shared" si="87"/>
        <v>Route de Landeyeux  Fontaines NE</v>
      </c>
      <c r="L646" s="2" t="str">
        <f t="shared" si="88"/>
        <v>{"results":[{"id":425128,"weight":7,"attrs":{"origin":"address","geom_quadindex":"021201010012312000313","zoomlevel":10,"featureId":"9016396_0","lon":6.904425621032715,"detail":"route de landeyeux  2046 fontaines ne 6487 val-de-ruz ch ne","rank":7,"geom_st_box2d":"BOX(559398.220868807 209616.506727321,559398.220868807 209616.506727321)","lat":47.036338806152344,"num":0,"y":559398.25,"x":209616.5,"label":"Route de Landeyeux  &lt;b&gt;2046 Fontaines NE&lt;/b&gt;"}},{"id":425129,"weight":7,"attrs":{"origin":"address","geom_quadindex":"021023232223011312313","zoomlevel":10,"featureId":"190117708_0","lon":6.900415897369385,"detail":"route de landeyeux 1 2046 fontaines ne 6487 val-de-ruz ch ne","rank":7,"geom_st_box2d":"BOX(559097.540444345 210213.386805891,559097.540444345 210213.386805891)","lat":47.041690826416016,"num":1,"y":559097.5625,"x":210213.390625,"label":"Route de Landeyeux 1 &lt;b&gt;2046 Fontaines NE&lt;/b&gt;"}},{"id":425130,"weight":7,"attrs":{"origin":"address","geom_quadindex":"021023232223100003213","zoomlevel":10,"featureId":"191642719_0","lon":6.900538444519043,"detail":"route de landeyeux 1a 2046 fontaines ne 6487 val-de-ruz ch ne","rank":7,"geom_st_box2d":"BOX(559106.987540035 210228.387883592,559106.987540035 210228.387883592)","lat":47.04182434082031,"num":1,"y":559107.0,"x":210228.390625,"label":"Route de Landeyeux 1a &lt;b&gt;2046 Fontaines NE&lt;/b&gt;"}},{"id":425131,"weight":7,"attrs":{"origin":"address","geom_quadindex":"021023232223013123120","zoomlevel":10,"featureId":"1484402_0","lon":6.900351047515869,"detail":"route de landeyeux 2 2046 fontaines ne 6487 val-de-ruz ch ne","rank":7,"geom_st_box2d":"BOX(559092.486453009 210193.105730521,559092.486453009 210193.105730521)","lat":47.041507720947266,"num":2,"y":559092.5,"x":210193.109375,"label":"Route de Landeyeux 2 &lt;b&gt;2046 Fontaines NE&lt;/b&gt;"}},{"id":425132,"weight":7,"attrs":{"origin":"address","geom_quadindex":"021023232223102113301","zoomlevel":10,"featureId":"190117820_0","lon":6.9008378982543945,"detail":"route de landeyeux 3 2046 fontaines ne 6487 val-de-ruz ch ne","rank":7,"geom_st_box2d":"BOX(559129.537084326 210199.56090992,559129.537084326 210199.56090992)","lat":47.041568756103516,"num":3,"y":559129.5625,"x":210199.5625,"label":"Route de Landeyeux 3 &lt;b&gt;2046 Fontaines NE&lt;/b&gt;"}},{"id":425133,"weight":7,"attrs":{"origin":"address","geom_quadindex":"021023232223101212121","zoomlevel":10,"featureId":"190118799_0","lon":6.900981903076172,"detail":"route de landeyeux 3a 2046 fontaines ne 6487 val-de-ruz ch ne","rank":7,"geom_st_box2d":"BOX(559140.5852073 210214.831991261,559140.5852073 210214.831991261)","lat":47.04170608520508,"num":3,"y":559140.5625,"x":210214.828125,"label":"Route de Landeyeux 3a &lt;b&gt;2046 Fontaines NE&lt;/b&gt;"}},{"id":425134,"weight":7,"attrs":{"origin":"address","geom_quadindex":"021023232223103111233","zoomlevel":10,"featureId":"190117822_0","lon":6.9012131690979,"detail":"route de landeyeux 3b 2046 fontaines ne 6487 val-de-ruz ch ne","rank":7,"geom_st_box2d":"BOX(559158.057585015 210201.514038564,559158.057585015 210201.514038564)","lat":47.041587829589844,"num":3,"y":559158.0625,"x":210201.515625,"label":"Route de Landeyeux 3b &lt;b&gt;2046 Fontaines NE&lt;/b&gt;"}},{"id":425135,"weight":7,"attrs":{"origin":"address","geom_quadindex":"021023232223130001200","zoomlevel":10,"featureId":"190118801_0","lon":6.901297092437744,"detail":"route de landeyeux 3c 2046 fontaines ne 6487 val-de-ruz ch ne","rank":7,"geom_st_box2d":"BOX(559164.244832642 210173.528011995,559164.244832642 210173.528011995)","lat":47.04133605957031,"num":3,"y":559164.25,"x":210173.53125,"label":"Route de Landeyeux 3c &lt;b&gt;2046 Fontaines NE&lt;/b&gt;"}},{"id":425136,"weight":7,"attrs":{"origin":"address","geom_quadindex":"021023232223112300032","zoomlevel":10,"featureId":"190118797_0","lon":6.901447772979736,"detail":"route de landeyeux 3d 2046 fontaines ne 6487 val-de-ruz ch ne","rank":7,"geom_st_box2d":"BOX(559175.816965955 210188.597092702,559175.816965955 210188.597092702)","lat":47.041473388671875,"num":3,"y":559175.8125,"x":210188.59375,"label":"Route de Landeyeux 3d &lt;b&gt;2046 Fontaines NE&lt;/b&gt;"}},{"id":425137,"weight":7,"attrs":{"origin":"address","geom_quadindex":"021023232223120303102","zoomlevel":10,"featureId":"1484403_0","lon":6.900742530822754,"detail":"route de landeyeux 4 2046 fontaines ne 6487 val-de-ruz ch ne","rank":7,"geom_st_box2d":"BOX(559121.989159497 210156.558775833,559121.989159497 210156.558775833)","lat":47.04117965698242,"num":4,"y":559122.0,"x":210156.5625,"label":"Route de Landeyeux 4 &lt;b&gt;2046 Fontaines NE&lt;/b&gt;"}},{"id":425138,"weight":7,"attrs":{"origin":"address","geom_quadindex":"021023232223130303221","zoomlevel":10,"featureId":"1484437_0","lon":6.901494979858398,"detail":"route de landeyeux 5a 2046 fontaines ne 6487 val-de-ruz ch ne","rank":7,"geom_st_box2d":"BOX(559179.162193718 210154.292047533,559179.162193718 210154.292047533)","lat":47.04116439819336,"num":5,"y":559179.1875,"x":210154.296875,"label":"Route de Landeyeux 5a &lt;b&gt;2046 Fontaines NE&lt;/b&gt;"}},{"id":425139,"weight":7,"attrs":{"origin":"address","geom_quadindex":"021023232223131022030","zoomlevel":10,"featureId":"3167609_0","lon":6.901646137237549,"detail":"route de landeyeux 5b 2046 fontaines ne 6487 val-de-ruz ch ne","rank":7,"geom_st_box2d":"BOX(559190.730354622 210163.711118917,559190.730354622 210163.711118917)","lat":47.0412483215332,"num":5,"y":559190.75,"x":210163.71875,"label":"Route de Landeyeux 5b &lt;b&gt;2046 Fontaines NE&lt;/b&gt;"}},{"id":425140,"weight":7,"attrs":{"origin":"address","geom_quadindex":"021023232223123123131","zoomlevel":10,"featureId":"1484404_0","lon":6.901144981384277,"detail":"route de landeyeux 6 2046 fontaines ne 6487 val-de-ruz ch ne","rank":7,"geom_st_box2d":"BOX(559152.413812257 210134.417877664,559152.413812257 210134.417877664)","lat":47.040985107421875,"num":6,"y":559152.4375,"x":210134.421875,"label":"Route de Landeyeux 6 &lt;b&gt;2046 Fontaines NE&lt;/b&gt;"}},{"id":425141,"weight":7,"attrs":{"origin":"address","geom_quadindex":"021023232223133031021","zoomlevel":10,"featureId":"3167610_0","lon":6.901787757873535,"detail":"route de landeyeux 7a 2046 fontaines ne 6487 val-de-ruz ch ne","rank":7,"geom_st_box2d":"BOX(559201.291669612 210137.981129871,559201.291669612 210137.981129871)","lat":47.041019439697266,"num":7,"y":559201.3125,"x":210137.984375,"label":"Route de Landeyeux 7a &lt;b&gt;2046 Fontaines NE&lt;/b&gt;"}},{"id":425142,"weight":7,"attrs":{"origin":"address","geom_quadindex":"021023232223133101033","zoomlevel":10,"featureId":"3167611_0","lon":6.901894569396973,"detail":"route de landeyeux 7b 2046 fontaines ne 6487 val-de-ruz ch ne","rank":7,"geom_st_box2d":"BOX(559209.453782659 210144.725180428,559209.453782659 210144.725180428)","lat":47.041080474853516,"num":7,"y":559209.4375,"x":210144.71875,"label":"Route de Landeyeux 7b &lt;b&gt;2046 Fontaines NE&lt;/b&gt;"}},{"id":425143,"weight":7,"attrs":{"origin":"address","geom_quadindex":"021023232223132232131","zoomlevel":10,"featureId":"1484405_0","lon":6.901390552520752,"detail":"route de landeyeux 8 2046 fontaines ne 6487 val-de-ruz ch ne","rank":7,"geom_st_box2d":"BOX(559170.999217774 210119.524944238,559170.999217774 210119.524944238)","lat":47.04085159301758,"num":8,"y":559171.0,"x":210119.53125,"label":"Route de Landeyeux 8 &lt;b&gt;2046 Fontaines NE&lt;/b&gt;"}},{"id":425144,"weight":7,"attrs":{"origin":"address","geom_quadindex":"021023232232022233323","zoomlevel":10,"featureId":"3167612_0","lon":6.902198314666748,"detail":"route de landeyeux 9 2046 fontaines ne 6487 val-de-ruz ch ne","rank":7,"geom_st_box2d":"BOX(559232.355326415 210117.402260851,559232.355326415 210117.402260851)","lat":47.040836334228516,"num":9,"y":559232.375,"x":210117.40625,"label":"Route de Landeyeux 9 &lt;b&gt;2046 Fontaines NE&lt;/b&gt;"}},{"id":425145,"weight":7,"attrs":{"origin":"address","geom_quadindex":"021023232232022130312","zoomlevel":10,"featureId":"3167613_0","lon":6.90234375,"detail":"route de landeyeux 9a 2046 fontaines ne 6487 val-de-ruz ch ne","rank":7,"geom_st_box2d":"BOX(559243.54043163 210136.782340122,559243.54043163 210136.782340122)","lat":47.041011810302734,"num":9,"y":559243.5625,"x":210136.78125,"label":"Route de Landeyeux 9a &lt;b&gt;2046 Fontaines NE&lt;/b&gt;"}},{"id":425404,"weight":7,"attrs":{"origin":"address","geom_quadindex":"021023232223310331110","zoomlevel":10,"featureId":"1484439_0","lon":6.901628017425537,"detail":"route de landeyeux 10a 2046 fontaines ne 6487 val-de-ruz ch ne","rank":7,"geom_st_box2d":"BOX(559188.852658446 210094.786996479,559188.852658446 210094.786996479)","lat":47.04063034057617,"num":10,"y":559188.875,"x":210094.78125,"label":"Route de Landeyeux 10a &lt;b&gt;2046 Fontaines NE&lt;/b&gt;"}},{"id":425405,"weight":7,"attrs":{"origin":"address","geom_quadindex":"021023232223313011223","zoomlevel":10,"featureId":"1484406_0","lon":6.901790142059326,"detail":"route de landeyeux 10b 2046 fontaines ne 6487 val-de-ruz ch ne","rank":7,"geom_st_box2d":"BOX(559201.132927949 210084.646048167,559201.132927949 210084.646048167)","lat":47.0405387878418,"num":10,"y":559201.125,"x":210084.640625,"label":"Route de Landeyeux 10b &lt;b&gt;2046 Fontaines NE&lt;/b&gt;"}},{"id":425406,"weight":7,"attrs":{"origin":"address","geom_quadindex":"021023232232200131233","zoomlevel":10,"featureId":"3167620_0","lon":6.902377128601074,"detail":"route de landeyeux 11 2046 fontaines ne 6487 val-de-ruz ch ne","rank":7,"geom_st_box2d":"BOX(559245.877623342 210106.206319658,559245.877623342 210106.206319658)","lat":47.04073715209961,"num":11,"y":559245.875,"x":210106.203125,"label":"Route de Landeyeux 11 &lt;b&gt;2046 Fontaines NE&lt;/b&gt;"}},{"id":425407,"weight":7,"attrs":{"origin":"address","geom_quadindex":"021023232223313300110","zoomlevel":10,"featureId":"1484407_0","lon":6.901869773864746,"detail":"route de landeyeux 12 2046 fontaines ne 6487 val-de-ruz ch ne","rank":7,"geom_st_box2d":"BOX(559207.091091989 210072.932064338,559207.091091989 210072.932064338)","lat":47.04043197631836,"num":12,"y":559207.0625,"x":210072.9375,"label":"Route de Landeyeux 12 &lt;b&gt;2046 Fontaines NE&lt;/b&gt;"}},{"id":425408,"weight":7,"attrs":{"origin":"address","geom_quadindex":"021023232223331023230","zoomlevel":10,"featureId":"1484408_0","lon":6.9017014503479,"detail":"route de landeyeux 14 2046 fontaines ne 6487 val-de-ruz ch ne","rank":7,"geom_st_box2d":"BOX(559194.088654548 210044.820146848,559194.088654548 210044.820146848)","lat":47.04018020629883,"num":14,"y":559194.0625,"x":210044.8125,"label":"Route de Landeyeux 14 &lt;b&gt;2046 Fontaines NE&lt;/b&gt;"}},{"id":425409,"weight":7,"attrs":{"origin":"address","geom_quadindex":"021201010122322033321","zoomlevel":10,"featureId":"3167622_0","lon":6.909999847412109,"detail":"route de landeyeux 51 2046 fontaines ne 6487 val-de-ruz ch ne","rank":7,"geom_st_box2d":"BOX(559818.240491574 209077.776890254,559818.240491574 209077.776890254)","lat":47.03152084350586,"num":51,"y":559818.25,"x":209077.78125,"label":"Route de Landeyeux 51 &lt;b&gt;2046 Fontaines NE&lt;/b&gt;"}},{"id":425410,"weight":7,"attrs":{"origin":"address","geom_quadindex":"021201010300110032033","zoomlevel":10,"featureId":"1484436_0","lon":6.910711765289307,"detail":"route de landeyeux 53 2046 fontaines ne 6487 val-de-ruz ch ne","rank":7,"geom_st_box2d":"BOX(559872.178767509 209049.789821129,559872.178767509 209049.789821129)","lat":47.031272888183594,"num":53,"y":559872.1875,"x":209049.796875,"label":"Route de Landeyeux 53 &lt;b&gt;2046 Fontaines NE&lt;/b&gt;"}},{"id":425411,"weight":7,"attrs":{"origin":"address","geom_quadindex":"021201010122300313232","zoomlevel":10,"featureId":"3167621_0","lon":6.9101667404174805,"detail":"route de landeyeux 55 2046 fontaines ne 6487 val-de-ruz ch ne","rank":7,"geom_st_box2d":"BOX(559831.491739123 209157.841111946,559831.491739123 209157.841111946)","lat":47.03224182128906,"num":55,"y":559831.5,"x":209157.84375,"label":"Route de Landeyeux 55 &lt;b&gt;2046 Fontaines NE&lt;/b&gt;"}}]}</v>
      </c>
      <c r="M646" s="2" t="str">
        <f t="shared" si="89"/>
        <v>559398.25</v>
      </c>
      <c r="N646" s="2" t="str">
        <f t="shared" si="90"/>
        <v>209616.5</v>
      </c>
      <c r="O646" s="2" t="str">
        <f t="shared" si="91"/>
        <v>6.904425621032715</v>
      </c>
      <c r="P646" s="2" t="str">
        <f t="shared" si="92"/>
        <v>47.036338806152344</v>
      </c>
      <c r="Q646" s="8" t="str">
        <f t="shared" si="93"/>
        <v>Karte</v>
      </c>
      <c r="R646" s="2" t="str">
        <f t="shared" si="94"/>
        <v>uU mehrere Adressen</v>
      </c>
    </row>
    <row r="647" spans="1:18" x14ac:dyDescent="0.2">
      <c r="A647" s="3" t="s">
        <v>2181</v>
      </c>
      <c r="B647" s="3" t="s">
        <v>652</v>
      </c>
      <c r="C647" s="3" t="s">
        <v>2182</v>
      </c>
      <c r="D647" s="3" t="s">
        <v>21</v>
      </c>
      <c r="E647" s="3" t="s">
        <v>654</v>
      </c>
      <c r="F647" s="3" t="s">
        <v>40</v>
      </c>
      <c r="G647" s="3" t="s">
        <v>655</v>
      </c>
      <c r="H647" s="3" t="s">
        <v>656</v>
      </c>
      <c r="I647" s="3" t="s">
        <v>435</v>
      </c>
      <c r="J647" s="3" t="s">
        <v>27</v>
      </c>
      <c r="K647" s="1" t="str">
        <f t="shared" si="87"/>
        <v>via Crodolo  Brissago</v>
      </c>
      <c r="L647" s="2" t="str">
        <f t="shared" si="88"/>
        <v>{"results":[{"id":728912,"weight":4,"attrs":{"origin":"address","geom_quadindex":"032030302123313031310","zoomlevel":10,"featureId":"191760644_0","lon":8.718228340148926,"detail":"via crodolo  6614 brissago 5097 brissago ch ti","rank":7,"geom_st_box2d":"BOX(698890.906165788 109765.944737593,698890.906165788 109765.944737593)","lat":46.13212203979492,"num":0,"y":698890.875,"x":109765.9453125,"label":"Via Crodolo  &lt;b&gt;6614 Brissago&lt;/b&gt;"}},{"id":728913,"weight":4,"attrs":{"origin":"address","geom_quadindex":"032030302321022122321","zoomlevel":10,"featureId":"191693636_0","lon":8.715479850769043,"detail":"via crodolo  6614 brissago 5097 brissago ch ti","rank":7,"geom_st_box2d":"BOX(698689.000006664 109116.999894082,698689.000006664 109116.999894082)","lat":46.12631607055664,"num":0,"y":698689.0,"x":109117.0,"label":"Via Crodolo  &lt;b&gt;6614 Brissago&lt;/b&gt;"}},{"id":728914,"weight":4,"attrs":{"origin":"address","geom_quadindex":"032030302322232013212","zoomlevel":10,"featureId":"191760663_0","lon":8.713067054748535,"detail":"via crodolo  6614 brissago 5097 brissago ch ti","rank":7,"geom_st_box2d":"BOX(698508.097085986 108773.229894631,698508.097085986 108773.229894631)","lat":46.12324905395508,"num":0,"y":698508.125,"x":108773.2265625,"label":"Via Crodolo  &lt;b&gt;6614 Brissago&lt;/b&gt;"}},{"id":728915,"weight":4,"attrs":{"origin":"address","geom_quadindex":"032030302301120033333","zoomlevel":10,"featureId":"191760623_0","lon":8.717066764831543,"detail":"via crodolo  6614 brissago 5097 brissago ch ti","rank":7,"geom_st_box2d":"BOX(698803.589118322 109614.601574234,698803.589118322 109614.601574234)","lat":46.130775451660156,"num":0,"y":698803.5625,"x":109614.6015625,"label":"Via Crodolo  &lt;b&gt;6614 Brissago&lt;/b&gt;"}},{"id":728916,"weight":4,"attrs":{"origin":"address","geom_quadindex":"032030302303202022302","zoomlevel":10,"featureId":"191607494_0","lon":8.715322494506836,"detail":"via crodolo  6614 brissago 5097 brissago ch ti","rank":7,"geom_st_box2d":"BOX(698674.000472454 109292.999641692,698674.000472454 109292.999641692)","lat":46.127899169921875,"num":0,"y":698674.0,"x":109293.0,"label":"Via Crodolo  &lt;b&gt;6614 Brissago&lt;/b&gt;"}},{"id":728917,"weight":4,"attrs":{"origin":"address","geom_quadindex":"032030302320330110132","zoomlevel":10,"featureId":"191760721_0","lon":8.714808464050293,"detail":"via crodolo  6614 brissago 5097 brissago ch ti","rank":7,"geom_st_box2d":"BOX(698638.306089368 109041.454323518,698638.306089368 109041.454323518)","lat":46.12564468383789,"num":0,"y":698638.3125,"x":109041.453125,"label":"Via Crodolo  &lt;b&gt;6614 Brissago&lt;/b&gt;"}},{"id":728918,"weight":4,"attrs":{"origin":"address","geom_quadindex":"032030302303202022222","zoomlevel":10,"featureId":"191607492_0","lon":8.715296745300293,"detail":"via crodolo  6614 brissago 5097 brissago ch ti","rank":7,"geom_st_box2d":"BOX(698672.000506658 109291.999677935,698672.000506658 109291.999677935)","lat":46.127891540527344,"num":0,"y":698672.0,"x":109292.0,"label":"Via Crodolo  &lt;b&gt;6614 Brissago&lt;/b&gt;"}},{"id":728919,"weight":4,"attrs":{"origin":"address","geom_quadindex":"032030302303220021011","zoomlevel":10,"featureId":"191607493_0","lon":8.715356826782227,"detail":"via crodolo  6614 brissago 5097 brissago ch ti","rank":7,"geom_st_box2d":"BOX(698677.000526717 109270.000324865,698677.000526717 109270.000324865)","lat":46.12769317626953,"num":0,"y":698677.0,"x":109270.0,"label":"Via Crodolo  &lt;b&gt;6614 Brissago&lt;/b&gt;"}},{"id":728920,"weight":4,"attrs":{"origin":"address","geom_quadindex":"032030302123330330313","zoomlevel":10,"featureId":"11190016_0","lon":8.717988014221191,"detail":"via crodolo 1 6614 brissago 5097 brissago ch ti","rank":7,"geom_st_box2d":"BOX(698873.037618994 109721.590133546,698873.037618994 109721.590133546)","lat":46.1317253112793,"num":1,"y":698873.0625,"x":109721.59375,"label":"Via Crodolo 1 &lt;b&gt;6614 Brissago&lt;/b&gt;"}},{"id":728921,"weight":4,"attrs":{"origin":"address","geom_quadindex":"032030302301121211223","zoomlevel":10,"featureId":"11221865_0","lon":8.71741008758545,"detail":"via crodolo 1a 6614 brissago 5097 brissago ch ti","rank":7,"geom_st_box2d":"BOX(698830.198730003 109610.683613744,698830.198730003 109610.683613744)","lat":46.130733489990234,"num":1,"y":698830.1875,"x":109610.6875,"label":"Via Crodolo 1a &lt;b&gt;6614 Brissago&lt;/b&gt;"}},{"id":728922,"weight":4,"attrs":{"origin":"address","geom_quadindex":"032030302123131001202","zoomlevel":10,"featureId":"709264_0","lon":8.718117713928223,"detail":"via crodolo 2 6614 brissago 5097 brissago ch ti","rank":7,"geom_st_box2d":"BOX(698880.817904731 109860.579909389,698880.817904731 109860.579909389)","lat":46.13297653198242,"num":2,"y":698880.8125,"x":109860.578125,"label":"Via Crodolo 2 &lt;b&gt;6614 Brissago&lt;/b&gt;"}},{"id":728923,"weight":4,"attrs":{"origin":"address","geom_quadindex":"032030302303013222300","zoomlevel":10,"featureId":"400006924_0","lon":8.716483116149902,"detail":"via crodolo 3 6614 brissago 5097 brissago ch ti","rank":7,"geom_st_box2d":"BOX(698761.999679369 109396.000289454,698761.999679369 109396.000289454)","lat":46.128814697265625,"num":3,"y":698762.0,"x":109396.0,"label":"Via Crodolo 3 &lt;b&gt;6614 Brissago&lt;/b&gt;"}},{"id":728924,"weight":4,"attrs":{"origin":"address","geom_quadindex":"032030302301100333110","zoomlevel":10,"featureId":"400006936_0","lon":8.717260360717773,"detail":"via crodolo 4 6614 brissago 5097 brissago ch ti","rank":7,"geom_st_box2d":"BOX(698817.798705814 109661.442117669,698817.798705814 109661.442117669)","lat":46.131195068359375,"num":4,"y":698817.8125,"x":109661.4453125,"label":"Via Crodolo 4 &lt;b&gt;6614 Brissago&lt;/b&gt;"}},{"id":728925,"weight":4,"attrs":{"origin":"address","geom_quadindex":"032030302301122010123","zoomlevel":10,"featureId":"11119312_0","lon":8.71700382232666,"detail":"via crodolo 4a 6614 brissago 5097 brissago ch ti","rank":7,"geom_st_box2d":"BOX(698799.000258022 109598.000088922,698799.000258022 109598.000088922)","lat":46.1306266784668,"num":4,"y":698799.0,"x":109598.0,"label":"Via Crodolo 4a &lt;b&gt;6614 Brissago&lt;/b&gt;"}},{"id":728926,"weight":4,"attrs":{"origin":"address","geom_quadindex":"032030302303023020023","zoomlevel":10,"featureId":"190076940_0","lon":8.715699195861816,"detail":"via crodolo 4b 6614 brissago 5097 brissago ch ti","rank":7,"geom_st_box2d":"BOX(698702.061773026 109356.501647369,698702.061773026 109356.501647369)","lat":46.12846755981445,"num":4,"y":698702.0625,"x":109356.5,"label":"Via Crodolo 4b &lt;b&gt;6614 Brissago&lt;/b&gt;"}},{"id":728927,"weight":4,"attrs":{"origin":"address","geom_quadindex":"032030302303032013121","zoomlevel":10,"featureId":"11190187_0","lon":8.716242790222168,"detail":"via crodolo 5 6614 brissago 5097 brissago ch ti","rank":7,"geom_st_box2d":"BOX(698744.001108458 109360.44141179,698744.001108458 109360.44141179)","lat":46.12849807739258,"num":5,"y":698744.0,"x":109360.4453125,"label":"Via Crodolo 5 &lt;b&gt;6614 Brissago&lt;/b&gt;"}},{"id":728928,"weight":4,"attrs":{"origin":"address","geom_quadindex":"032030302303203003122","zoomlevel":10,"featureId":"11190148_0","lon":8.715751647949219,"detail":"via crodolo 6 6614 brissago 5097 brissago ch ti","rank":7,"geom_st_box2d":"BOX(698706.981934334 109301.353294295,698706.981934334 109301.353294295)","lat":46.12797164916992,"num":6,"y":698707.0,"x":109301.3515625,"label":"Via Crodolo 6 &lt;b&gt;6614 Brissago&lt;/b&gt;"}},{"id":728929,"weight":4,"attrs":{"origin":"address","geom_quadindex":"032030302303210000231","zoomlevel":10,"featureId":"274000120_0","lon":8.716081619262695,"detail":"via crodolo 7 6614 brissago 5097 brissago ch ti","rank":7,"geom_st_box2d":"BOX(698732.0004112 109333.000272051,698732.0004112 109333.000272051)","lat":46.12825393676758,"num":7,"y":698732.0,"x":109333.0,"label":"Via Crodolo 7 &lt;b&gt;6614 Brissago&lt;/b&gt;"}},{"id":728930,"weight":4,"attrs":{"origin":"address","geom_quadindex":"032030302303200022331","zoomlevel":10,"featureId":"11190015_0","lon":8.715346336364746,"detail":"via crodolo 8 6614 brissago 5097 brissago ch ti","rank":7,"geom_st_box2d":"BOX(698675.362326464 109322.152759864,698675.362326464 109322.152759864)","lat":46.1281623840332,"num":8,"y":698675.375,"x":109322.15625,"label":"Via Crodolo 8 &lt;b&gt;6614 Brissago&lt;/b&gt;"}},{"id":728931,"weight":4,"attrs":{"origin":"address","geom_quadindex":"032030302303223120010","zoomlevel":10,"featureId":"11190562_0","lon":8.715869903564453,"detail":"via crodolo 9 6614 brissago 5097 brissago ch ti","rank":7,"geom_st_box2d":"BOX(698717.149038677 109240.376102866,698717.149038677 109240.376102866)","lat":46.12742233276367,"num":9,"y":698717.125,"x":109240.375,"label":"Via Crodolo 9 &lt;b&gt;6614 Brissago&lt;/b&gt;"}},{"id":728932,"weight":4,"attrs":{"origin":"address","geom_quadindex":"032030302320113100001","zoomlevel":10,"featureId":"190169897_0","lon":8.715092658996582,"detail":"via crodolo 10a 6614 brissago 5097 brissago ch ti","rank":7,"geom_st_box2d":"BOX(698657.873159866 109189.396810045,698657.873159866 109189.396810045)","lat":46.12697219848633,"num":10,"y":698657.875,"x":109189.3984375,"label":"Via Crodolo 10a &lt;b&gt;6614 Brissago&lt;/b&gt;"}},{"id":728933,"weight":4,"attrs":{"origin":"address","geom_quadindex":"032030302303222022023","zoomlevel":10,"featureId":"11119315_0","lon":8.71529483795166,"detail":"via crodolo 10c 6614 brissago 5097 brissago ch ti","rank":7,"geom_st_box2d":"BOX(698672.764738785 109235.477377154,698672.764738785 109235.477377154)","lat":46.127384185791016,"num":10,"y":698672.75,"x":109235.4765625,"label":"Via Crodolo 10c &lt;b&gt;6614 Brissago&lt;/b&gt;"}},{"id":728934,"weight":4,"attrs":{"origin":"address","geom_quadindex":"032030302303222300232","zoomlevel":10,"featureId":"11119316_0","lon":8.71548843383789,"detail":"via crodolo 10d 6614 brissago 5097 brissago ch ti","rank":7,"geom_st_box2d":"BOX(698687.862536586 109230.035494661,698687.862536586 109230.035494661)","lat":46.1273307800293,"num":10,"y":698687.875,"x":109230.0390625,"label":"Via Crodolo 10d &lt;b&gt;6614 Brissago&lt;/b&gt;"}},{"id":729190,"weight":4,"attrs":{"origin":"address","geom_quadindex":"032030302321000221031","zoomlevel":10,"featureId":"11119317_0","lon":8.71534538269043,"detail":"via crodolo 10e 6614 brissago 5097 brissago ch ti","rank":7,"geom_st_box2d":"BOX(698677.30284353 109195.426568941,698677.30284353 109195.426568941)","lat":46.12702178955078,"num":10,"y":698677.3125,"x":109195.4296875,"label":"Via Crodolo 10e &lt;b&gt;6614 Brissago&lt;/b&gt;"}},{"id":729191,"weight":4,"attrs":{"origin":"address","geom_quadindex":"032030302302333331022","zoomlevel":10,"featureId":"400006896_0","lon":8.715235710144043,"detail":"via crodolo 10f 6614 brissago 5097 brissago ch ti","rank":7,"geom_st_box2d":"BOX(698668.382850902 109224.655716378,698668.382850902 109224.655716378)","lat":46.12728500366211,"num":10,"y":698668.375,"x":109224.65625,"label":"Via Crodolo 10f &lt;b&gt;6614 Brissago&lt;/b&gt;"}},{"id":729192,"weight":4,"attrs":{"origin":"address","geom_quadindex":"032030302303223223131","zoomlevel":10,"featureId":"11190013_0","lon":8.715753555297852,"detail":"via crodolo 11 6614 brissago 5097 brissago ch ti","rank":7,"geom_st_box2d":"BOX(698708.473255994 109221.232702758,698708.473255994 109221.232702758)","lat":46.12725067138672,"num":11,"y":698708.5,"x":109221.234375,"label":"Via Crodolo 11 &lt;b&gt;6614 Brissago&lt;/b&gt;"}},{"id":729193,"weight":4,"attrs":{"origin":"address","geom_quadindex":"032030302321020001010","zoomlevel":10,"featureId":"11119874_0","lon":8.715330123901367,"detail":"via crodolo 12a 6614 brissago 5097 brissago ch ti","rank":7,"geom_st_box2d":"BOX(698676.743003941 109160.137633,698676.743003941 109160.137633)","lat":46.126705169677734,"num":12,"y":698676.75,"x":109160.140625,"label":"Via Crodolo 12a &lt;b&gt;6614 Brissago&lt;/b&gt;"}},{"id":729194,"weight":4,"attrs":{"origin":"address","geom_quadindex":"032030302321200221222","zoomlevel":10,"featureId":"400006913_0","lon":8.715302467346191,"detail":"via crodolo 12b 6614 brissago 5097 brissago ch ti","rank":7,"geom_st_box2d":"BOX(698675.953377522 109076.160163485,698675.953377522 109076.160163485)","lat":46.12594985961914,"num":12,"y":698675.9375,"x":109076.1640625,"label":"Via Crodolo 12b &lt;b&gt;6614 Brissago&lt;/b&gt;"}},{"id":729195,"weight":4,"attrs":{"origin":"address","geom_quadindex":"032030302321001203323","zoomlevel":10,"featureId":"11190014_0","lon":8.715730667114258,"detail":"via crodolo 13 6614 brissago 5097 brissago ch ti","rank":7,"geom_st_box2d":"BOX(698707.128380385 109197.206429794,698707.128380385 109197.206429794)","lat":46.12703323364258,"num":13,"y":698707.125,"x":109197.203125,"label":"Via Crodolo 13 &lt;b&gt;6614 Brissago&lt;/b&gt;"}},{"id":729196,"weight":4,"attrs":{"origin":"address","geom_quadindex":"032030302320333112331","zoomlevel":10,"featureId":"400006918_0","lon":8.715187072753906,"detail":"via crodolo 14 6614 brissago 5097 brissago ch ti","rank":7,"geom_st_box2d":"BOX(698668.163791808 109006.992269543,698668.163791808 109006.992269543)","lat":46.125328063964844,"num":14,"y":698668.1875,"x":109006.9921875,"label":"Via Crodolo 14 &lt;b&gt;6614 Brissago&lt;/b&gt;"}},{"id":729197,"weight":4,"attrs":{"origin":"address","geom_quadindex":"032030302322313001231","zoomlevel":10,"featureId":"11189992_0","lon":8.714885711669922,"detail":"via crodolo 15 6614 brissago 5097 brissago ch ti","rank":7,"geom_st_box2d":"BOX(698647.694837524 108835.117506044,698647.694837524 108835.117506044)","lat":46.12378692626953,"num":15,"y":698647.6875,"x":108835.1171875,"label":"Via Crodolo 15 &lt;b&gt;6614 Brissago&lt;/b&gt;"}},{"id":729198,"weight":4,"attrs":{"origin":"address","geom_quadindex":"032030302322112330010","zoomlevel":10,"featureId":"11119321_0","lon":8.714764595031738,"detail":"via crodolo 16 6614 brissago 5097 brissago ch ti","rank":7,"geom_st_box2d":"BOX(698636.674580528 108933.034592192,698636.674580528 108933.034592192)","lat":46.12466812133789,"num":16,"y":698636.6875,"x":108933.03125,"label":"Via Crodolo 16 &lt;b&gt;6614 Brissago&lt;/b&gt;"}},{"id":729199,"weight":4,"attrs":{"origin":"address","geom_quadindex":"032030302322330022010","zoomlevel":10,"featureId":"274002949_0","lon":8.714449882507324,"detail":"via crodolo 17 6614 brissago 5097 brissago ch ti","rank":7,"geom_st_box2d":"BOX(698614.575415026 108797.428815386,698614.575415026 108797.428815386)","lat":46.123451232910156,"num":17,"y":698614.5625,"x":108797.4296875,"label":"Via Crodolo 17 &lt;b&gt;6614 Brissago&lt;/b&gt;"}},{"id":729200,"weight":4,"attrs":{"origin":"address","geom_quadindex":"032030302322301320111","zoomlevel":10,"featureId":"11119322_0","lon":8.7142972946167,"detail":"via crodolo 18 6614 brissago 5097 brissago ch ti","rank":7,"geom_st_box2d":"BOX(698602.000477129 108844.999348151,698602.000477129 108844.999348151)","lat":46.12388229370117,"num":18,"y":698602.0,"x":108845.0,"label":"Via Crodolo 18 &lt;b&gt;6614 Brissago&lt;/b&gt;"}},{"id":729201,"weight":4,"attrs":{"origin":"address","geom_quadindex":"032030302322232323331","zoomlevel":10,"featureId":"400006922_0","lon":8.713188171386719,"detail":"via crodolo 20 6614 brissago 5097 brissago ch ti","rank":7,"geom_st_box2d":"BOX(698517.806995113 108750.850579063,698517.806995113 108750.850579063)","lat":46.123046875,"num":20,"y":698517.8125,"x":108750.8515625,"label":"Via Crodolo 20 &lt;b&gt;6614 Brissago&lt;/b&gt;"}},{"id":729202,"weight":4,"attrs":{"origin":"address","geom_quadindex":"032030320100011101030","zoomlevel":10,"featureId":"400006888_0","lon":8.713539123535156,"detail":"via crodolo 21 6614 brissago 5097 brissago ch ti","rank":7,"geom_st_box2d":"BOX(698544.962584406 108748.894566357,698544.962584406 108748.894566357)","lat":46.123023986816406,"num":21,"y":698544.9375,"x":108748.8984375,"label":"Via Crodolo 21 &lt;b&gt;6614 Brissago&lt;/b&gt;"}},{"id":729203,"weight":4,"attrs":{"origin":"address","geom_quadindex":"032030320100011202313","zoomlevel":10,"featureId":"400006889_0","lon":8.71332836151123,"detail":"via crodolo 21b 6614 brissago 5097 brissago ch ti","rank":7,"geom_st_box2d":"BOX(698528.999878332 108729.000244016,698528.999878332 108729.000244016)","lat":46.12284851074219,"num":21,"y":698529.0,"x":108729.0,"label":"Via Crodolo 21b &lt;b&gt;6614 Brissago&lt;/b&gt;"}},{"id":729204,"weight":4,"attrs":{"origin":"address","geom_quadindex":"032030302322231122102","zoomlevel":10,"featureId":"400006923_0","lon":8.713512420654297,"detail":"via crodolo 22 6614 brissago 5097 brissago ch ti","rank":7,"geom_st_box2d":"BOX(698542.1465105 108796.999039826,698542.1465105 108796.999039826)","lat":46.12345886230469,"num":22,"y":698542.125,"x":108797.0,"label":"Via Crodolo 22 &lt;b&gt;6614 Brissago&lt;/b&gt;"}},{"id":729205,"weight":4,"attrs":{"origin":"address","geom_quadindex":"032030320100012103312","zoomlevel":10,"featureId":"11190196_0","lon":8.713173866271973,"detail":"via crodolo 23a 6614 brissago 5097 brissago ch ti","rank":7,"geom_st_box2d":"BOX(698517.316094543 108714.682730968,698517.316094543 108714.682730968)","lat":46.12272262573242,"num":23,"y":698517.3125,"x":108714.6796875,"label":"Via Crodolo 23a &lt;b&gt;6614 Brissago&lt;/b&gt;"}},{"id":729206,"weight":4,"attrs":{"origin":"address","geom_quadindex":"032030320100012121200","zoomlevel":10,"featureId":"11119323_0","lon":8.71313762664795,"detail":"via crodolo 23b 6614 brissago 5097 brissago ch ti","rank":7,"geom_st_box2d":"BOX(698514.537146086 108711.311845528,698514.537146086 108711.311845528)","lat":46.1226921081543,"num":23,"y":698514.5625,"x":108711.3125,"label":"Via Crodolo 23b &lt;b&gt;6614 Brissago&lt;/b&gt;"}},{"id":729207,"weight":4,"attrs":{"origin":"address","geom_quadindex":"032030320100021002110","zoomlevel":10,"featureId":"11119324_0","lon":8.71255111694336,"detail":"via crodolo 24 6614 brissago 5097 brissago ch ti","rank":7,"geom_st_box2d":"BOX(698469.597906676 108687.312724028,698469.597906676 108687.312724028)","lat":46.12248229980469,"num":24,"y":698469.625,"x":108687.3125,"label":"Via Crodolo 24 &lt;b&gt;6614 Brissago&lt;/b&gt;"}},{"id":729208,"weight":4,"attrs":{"origin":"address","geom_quadindex":"032030320100030012102","zoomlevel":10,"featureId":"274002946_0","lon":8.713016510009766,"detail":"via crodolo 25 6614 brissago 5097 brissago ch ti","rank":7,"geom_st_box2d":"BOX(698505.535348762 108686.843646656,698505.535348762 108686.843646656)","lat":46.122474670410156,"num":25,"y":698505.5625,"x":108686.84375,"label":"Via Crodolo 25 &lt;b&gt;6614 Brissago&lt;/b&gt;"}},{"id":729209,"weight":4,"attrs":{"origin":"address","geom_quadindex":"032030320011311300312","zoomlevel":10,"featureId":"11119325_0","lon":8.7119722366333,"detail":"via crodolo 26 6614 brissago 5097 brissago ch ti","rank":7,"geom_st_box2d":"BOX(698426.009794918 108615.622095092,698426.009794918 108615.622095092)","lat":46.12184524536133,"num":26,"y":698426.0,"x":108615.625,"label":"Via Crodolo 26 &lt;b&gt;6614 Brissago&lt;/b&gt;"}},{"id":729210,"weight":4,"attrs":{"origin":"address","geom_quadindex":"032030320011312112112","zoomlevel":10,"featureId":"11119326_0","lon":8.711684226989746,"detail":"via crodolo 30 6614 brissago 5097 brissago ch ti","rank":7,"geom_st_box2d":"BOX(698404.00019412 108598.999669252,698404.00019412 108598.999669252)","lat":46.12169647216797,"num":30,"y":698404.0,"x":108599.0,"label":"Via Crodolo 30 &lt;b&gt;6614 Brissago&lt;/b&gt;"}},{"id":729211,"weight":4,"attrs":{"origin":"address","geom_quadindex":"032030320011330312220","zoomlevel":10,"featureId":"11119875_0","lon":8.71163558959961,"detail":"via crodolo 32 6614 brissago 5097 brissago ch ti","rank":7,"geom_st_box2d":"BOX(698400.999382075 108553.000121488,698400.999382075 108553.000121488)","lat":46.12128448486328,"num":32,"y":698401.0,"x":108553.0,"label":"Via Crodolo 32 &lt;b&gt;6614 Brissago&lt;/b&gt;"}},{"id":729212,"weight":4,"attrs":{"origin":"address","geom_quadindex":"032030320011330231020","zoomlevel":10,"featureId":"11119327_0","lon":8.711493492126465,"detail":"via crodolo 34 6614 brissago 5097 brissago ch ti","rank":7,"geom_st_box2d":"BOX(698389.999565449 108551.000207884,698389.999565449 108551.000207884)","lat":46.12126922607422,"num":34,"y":698390.0,"x":108551.0,"label":"Via Crodolo 34 &lt;b&gt;6614 Brissago&lt;/b&gt;"}},{"id":729213,"weight":4,"attrs":{"origin":"address","geom_quadindex":"032030320011321131103","zoomlevel":10,"featureId":"11119328_0","lon":8.71134090423584,"detail":"via crodolo 36 6614 brissago 5097 brissago ch ti","rank":7,"geom_st_box2d":"BOX(698377.999711631 108565.999763437,698377.999711631 108565.999763437)","lat":46.12140655517578,"num":36,"y":698378.0,"x":108566.0,"label":"Via Crodolo 36 &lt;b&gt;6614 Brissago&lt;/b&gt;"}}]}</v>
      </c>
      <c r="M647" s="2" t="str">
        <f t="shared" si="89"/>
        <v>698890.875</v>
      </c>
      <c r="N647" s="2" t="str">
        <f t="shared" si="90"/>
        <v>109765.9453125</v>
      </c>
      <c r="O647" s="2" t="str">
        <f t="shared" si="91"/>
        <v>8.718228340148926</v>
      </c>
      <c r="P647" s="2" t="str">
        <f t="shared" si="92"/>
        <v>46.13212203979492</v>
      </c>
      <c r="Q647" s="8" t="str">
        <f t="shared" si="93"/>
        <v>Karte</v>
      </c>
      <c r="R647" s="2" t="str">
        <f t="shared" si="94"/>
        <v>uU mehrere Adressen</v>
      </c>
    </row>
    <row r="648" spans="1:18" x14ac:dyDescent="0.2">
      <c r="A648" s="3" t="s">
        <v>2183</v>
      </c>
      <c r="B648" s="3" t="s">
        <v>1539</v>
      </c>
      <c r="C648" s="3" t="s">
        <v>2184</v>
      </c>
      <c r="D648" s="3" t="s">
        <v>21</v>
      </c>
      <c r="E648" s="3" t="s">
        <v>2185</v>
      </c>
      <c r="F648" s="3" t="s">
        <v>48</v>
      </c>
      <c r="G648" s="3" t="s">
        <v>891</v>
      </c>
      <c r="H648" s="3" t="s">
        <v>888</v>
      </c>
      <c r="I648" s="3" t="s">
        <v>435</v>
      </c>
      <c r="J648" s="3" t="s">
        <v>27</v>
      </c>
      <c r="K648" s="1" t="str">
        <f t="shared" si="87"/>
        <v>Via Tesserete 46 Lugano</v>
      </c>
      <c r="L648" s="2" t="str">
        <f t="shared" si="88"/>
        <v>{"results":[{"id":1075479,"weight":5,"attrs":{"origin":"address","geom_quadindex":"032033310100032100313","zoomlevel":10,"featureId":"738456_0","lon":8.952831268310547,"detail":"via tesserete 46 6900 lugano 5192 lugano ch ti","rank":7,"geom_st_box2d":"BOX(717264.268479612 97409.3744992061,717264.268479612 97409.3744992061)","lat":46.018043518066406,"num":46,"y":717264.25,"x":97409.375,"label":"Via Tesserete 46 &lt;b&gt;6900 Lugano&lt;/b&gt;"}}]}</v>
      </c>
      <c r="M648" s="2" t="str">
        <f t="shared" si="89"/>
        <v>717264.25</v>
      </c>
      <c r="N648" s="2" t="str">
        <f t="shared" si="90"/>
        <v>97409.375</v>
      </c>
      <c r="O648" s="2" t="str">
        <f t="shared" si="91"/>
        <v>8.952831268310547</v>
      </c>
      <c r="P648" s="2" t="str">
        <f t="shared" si="92"/>
        <v>46.018043518066406</v>
      </c>
      <c r="Q648" s="8" t="str">
        <f t="shared" si="93"/>
        <v>Karte</v>
      </c>
      <c r="R648" s="2" t="str">
        <f t="shared" si="94"/>
        <v/>
      </c>
    </row>
    <row r="649" spans="1:18" x14ac:dyDescent="0.2">
      <c r="A649" s="3" t="s">
        <v>2186</v>
      </c>
      <c r="B649" s="3" t="s">
        <v>1678</v>
      </c>
      <c r="C649" s="3" t="s">
        <v>2187</v>
      </c>
      <c r="D649" s="3" t="s">
        <v>21</v>
      </c>
      <c r="E649" s="3" t="s">
        <v>1679</v>
      </c>
      <c r="F649" s="3" t="s">
        <v>1680</v>
      </c>
      <c r="G649" s="3" t="s">
        <v>825</v>
      </c>
      <c r="H649" s="3" t="s">
        <v>826</v>
      </c>
      <c r="I649" s="3" t="s">
        <v>85</v>
      </c>
      <c r="J649" s="3" t="s">
        <v>27</v>
      </c>
      <c r="K649" s="1" t="str">
        <f t="shared" si="87"/>
        <v>Mühlebergstrasse 104 Affoltern am Albis</v>
      </c>
      <c r="L649" s="2" t="str">
        <f t="shared" si="88"/>
        <v>{"results":[{"id":424039,"weight":8,"attrs":{"origin":"address","geom_quadindex":"030021003213313230132","zoomlevel":10,"featureId":"480_0","lon":8.46682357788086,"detail":"muehlebergstrasse 104 8910 affoltern am albis 2 affoltern am albis ch zh","rank":7,"geom_st_box2d":"BOX(677793.737220529 236783.186821373,677793.737220529 236783.186821373)","lat":47.27736282348633,"num":104,"y":677793.75,"x":236783.1875,"label":"M\u00fchlebergstrasse 104 &lt;b&gt;8910 Affoltern am Albis&lt;/b&gt;"}},{"id":424040,"weight":1,"attrs":{"origin":"address","geom_quadindex":"030021003213321123201","zoomlevel":10,"featureId":"210245995_0","lon":8.46615982055664,"detail":"muehlebergstrasse 104a 8910 affoltern am albis 2 affoltern am albis ch zh","rank":7,"geom_st_box2d":"BOX(677743.801307626 236764.306162414,677743.801307626 236764.306162414)","lat":47.277198791503906,"num":104,"y":677743.8125,"x":236764.3125,"label":"M\u00fchlebergstrasse 104a &lt;b&gt;8910 Affoltern am Albis&lt;/b&gt;"}},{"id":424321,"weight":1,"attrs":{"origin":"address","geom_quadindex":"030021003213132331330","zoomlevel":10,"featureId":"210262482_0","lon":8.466682434082031,"detail":"muehlebergstrasse 104a.2 8910 affoltern am albis 2 affoltern am albis ch zh","rank":7,"geom_st_box2d":"BOX(677782.349321336 236840.470445962,677782.349321336 236840.470445962)","lat":47.27787780761719,"num":1042,"y":677782.375,"x":236840.46875,"label":"M\u00fchlebergstrasse 104a.2 &lt;b&gt;8910 Affoltern am Albis&lt;/b&gt;"}},{"id":424322,"weight":1,"attrs":{"origin":"address","geom_quadindex":"030021003213132331330","zoomlevel":10,"featureId":"210262597_0","lon":8.466682434082031,"detail":"muehlebergstrasse 104a.3 8910 affoltern am albis 2 affoltern am albis ch zh","rank":7,"geom_st_box2d":"BOX(677782.349321336 236840.470445962,677782.349321336 236840.470445962)","lat":47.27787780761719,"num":1043,"y":677782.375,"x":236840.46875,"label":"M\u00fchlebergstrasse 104a.3 &lt;b&gt;8910 Affoltern am Albis&lt;/b&gt;"}}]}</v>
      </c>
      <c r="M649" s="2" t="str">
        <f t="shared" si="89"/>
        <v>677793.75</v>
      </c>
      <c r="N649" s="2" t="str">
        <f t="shared" si="90"/>
        <v>236783.1875</v>
      </c>
      <c r="O649" s="2" t="str">
        <f t="shared" si="91"/>
        <v>8.46682357788086</v>
      </c>
      <c r="P649" s="2" t="str">
        <f t="shared" si="92"/>
        <v>47.27736282348633</v>
      </c>
      <c r="Q649" s="8" t="str">
        <f t="shared" si="93"/>
        <v>Karte</v>
      </c>
      <c r="R649" s="2" t="str">
        <f t="shared" si="94"/>
        <v>uU mehrere Adressen</v>
      </c>
    </row>
    <row r="650" spans="1:18" x14ac:dyDescent="0.2">
      <c r="A650" s="3" t="s">
        <v>2188</v>
      </c>
      <c r="B650" s="3" t="s">
        <v>1678</v>
      </c>
      <c r="C650" s="3" t="s">
        <v>2189</v>
      </c>
      <c r="D650" s="3" t="s">
        <v>21</v>
      </c>
      <c r="E650" s="3" t="s">
        <v>1679</v>
      </c>
      <c r="F650" s="3" t="s">
        <v>1680</v>
      </c>
      <c r="G650" s="3" t="s">
        <v>825</v>
      </c>
      <c r="H650" s="3" t="s">
        <v>826</v>
      </c>
      <c r="I650" s="3" t="s">
        <v>85</v>
      </c>
      <c r="J650" s="3" t="s">
        <v>27</v>
      </c>
      <c r="K650" s="1" t="str">
        <f t="shared" si="87"/>
        <v>Mühlebergstrasse 104 Affoltern am Albis</v>
      </c>
      <c r="L650" s="2" t="str">
        <f t="shared" si="88"/>
        <v>{"results":[{"id":424039,"weight":8,"attrs":{"origin":"address","geom_quadindex":"030021003213313230132","zoomlevel":10,"featureId":"480_0","lon":8.46682357788086,"detail":"muehlebergstrasse 104 8910 affoltern am albis 2 affoltern am albis ch zh","rank":7,"geom_st_box2d":"BOX(677793.737220529 236783.186821373,677793.737220529 236783.186821373)","lat":47.27736282348633,"num":104,"y":677793.75,"x":236783.1875,"label":"M\u00fchlebergstrasse 104 &lt;b&gt;8910 Affoltern am Albis&lt;/b&gt;"}},{"id":424040,"weight":1,"attrs":{"origin":"address","geom_quadindex":"030021003213321123201","zoomlevel":10,"featureId":"210245995_0","lon":8.46615982055664,"detail":"muehlebergstrasse 104a 8910 affoltern am albis 2 affoltern am albis ch zh","rank":7,"geom_st_box2d":"BOX(677743.801307626 236764.306162414,677743.801307626 236764.306162414)","lat":47.277198791503906,"num":104,"y":677743.8125,"x":236764.3125,"label":"M\u00fchlebergstrasse 104a &lt;b&gt;8910 Affoltern am Albis&lt;/b&gt;"}},{"id":424321,"weight":1,"attrs":{"origin":"address","geom_quadindex":"030021003213132331330","zoomlevel":10,"featureId":"210262482_0","lon":8.466682434082031,"detail":"muehlebergstrasse 104a.2 8910 affoltern am albis 2 affoltern am albis ch zh","rank":7,"geom_st_box2d":"BOX(677782.349321336 236840.470445962,677782.349321336 236840.470445962)","lat":47.27787780761719,"num":1042,"y":677782.375,"x":236840.46875,"label":"M\u00fchlebergstrasse 104a.2 &lt;b&gt;8910 Affoltern am Albis&lt;/b&gt;"}},{"id":424322,"weight":1,"attrs":{"origin":"address","geom_quadindex":"030021003213132331330","zoomlevel":10,"featureId":"210262597_0","lon":8.466682434082031,"detail":"muehlebergstrasse 104a.3 8910 affoltern am albis 2 affoltern am albis ch zh","rank":7,"geom_st_box2d":"BOX(677782.349321336 236840.470445962,677782.349321336 236840.470445962)","lat":47.27787780761719,"num":1043,"y":677782.375,"x":236840.46875,"label":"M\u00fchlebergstrasse 104a.3 &lt;b&gt;8910 Affoltern am Albis&lt;/b&gt;"}}]}</v>
      </c>
      <c r="M650" s="2" t="str">
        <f t="shared" si="89"/>
        <v>677793.75</v>
      </c>
      <c r="N650" s="2" t="str">
        <f t="shared" si="90"/>
        <v>236783.1875</v>
      </c>
      <c r="O650" s="2" t="str">
        <f t="shared" si="91"/>
        <v>8.46682357788086</v>
      </c>
      <c r="P650" s="2" t="str">
        <f t="shared" si="92"/>
        <v>47.27736282348633</v>
      </c>
      <c r="Q650" s="8" t="str">
        <f t="shared" si="93"/>
        <v>Karte</v>
      </c>
      <c r="R650" s="2" t="str">
        <f t="shared" si="94"/>
        <v>uU mehrere Adressen</v>
      </c>
    </row>
    <row r="651" spans="1:18" x14ac:dyDescent="0.2">
      <c r="A651" s="3" t="s">
        <v>2190</v>
      </c>
      <c r="B651" s="3" t="s">
        <v>45</v>
      </c>
      <c r="C651" s="3" t="s">
        <v>2191</v>
      </c>
      <c r="D651" s="3" t="s">
        <v>21</v>
      </c>
      <c r="E651" s="3" t="s">
        <v>2192</v>
      </c>
      <c r="F651" s="3" t="s">
        <v>40</v>
      </c>
      <c r="G651" s="3" t="s">
        <v>1569</v>
      </c>
      <c r="H651" s="3" t="s">
        <v>50</v>
      </c>
      <c r="I651" s="3" t="s">
        <v>43</v>
      </c>
      <c r="J651" s="3" t="s">
        <v>27</v>
      </c>
      <c r="K651" s="1" t="str">
        <f t="shared" si="87"/>
        <v>Avenue Montagibert  Lausanne</v>
      </c>
      <c r="L651" s="2" t="str">
        <f t="shared" si="88"/>
        <v>{"results":[{"id":2163031,"weight":4,"attrs":{"origin":"address","geom_quadindex":"020333331032332331331","zoomlevel":10,"featureId":"882384_0","lon":6.641016006469727,"detail":"avenue montagibert 2 1005 lausanne 5586 lausanne ch vd","rank":7,"geom_st_box2d":"BOX(538798.380164811 152816.990199486,538798.380164811 152816.990199486)","lat":46.52384948730469,"num":2,"y":538798.375,"x":152816.984375,"label":"Avenue Montagibert 2 &lt;b&gt;1005 Lausanne&lt;/b&gt;"}},{"id":2163032,"weight":4,"attrs":{"origin":"address","geom_quadindex":"020333331032333231100","zoomlevel":10,"featureId":"882385_0","lon":6.641190052032471,"detail":"avenue montagibert 4 1005 lausanne 5586 lausanne ch vd","rank":7,"geom_st_box2d":"BOX(538811.770061785 152819.449891934,538811.770061785 152819.449891934)","lat":46.52387237548828,"num":4,"y":538811.75,"x":152819.453125,"label":"Avenue Montagibert 4 &lt;b&gt;1005 Lausanne&lt;/b&gt;"}},{"id":2163033,"weight":4,"attrs":{"origin":"address","geom_quadindex":"020333331033222213103","zoomlevel":10,"featureId":"882355_0","lon":6.641580104827881,"detail":"avenue montagibert 6 1005 lausanne 5586 lausanne ch vd","rank":7,"geom_st_box2d":"BOX(538841.719820405 152822.780215428,538841.719820405 152822.780215428)","lat":46.523902893066406,"num":6,"y":538841.75,"x":152822.78125,"label":"Avenue Montagibert 6 &lt;b&gt;1005 Lausanne&lt;/b&gt;"}},{"id":2163034,"weight":4,"attrs":{"origin":"address","geom_quadindex":"020333331033223300110","zoomlevel":10,"featureId":"882356_0","lon":6.6420135498046875,"detail":"avenue montagibert 8 1005 lausanne 5586 lausanne ch vd","rank":7,"geom_st_box2d":"BOX(538875.01955588 152827.079459492,538875.01955588 152827.079459492)","lat":46.52394485473633,"num":8,"y":538875.0,"x":152827.078125,"label":"Avenue Montagibert 8 &lt;b&gt;1005 Lausanne&lt;/b&gt;"}},{"id":2163035,"weight":4,"attrs":{"origin":"address","geom_quadindex":"020333331033232033113","zoomlevel":10,"featureId":"882357_0","lon":6.642353057861328,"detail":"avenue montagibert 10 1005 lausanne 5586 lausanne ch vd","rank":7,"geom_st_box2d":"BOX(538901.130346424 152829.979868995,538901.130346424 152829.979868995)","lat":46.52397537231445,"num":10,"y":538901.125,"x":152829.984375,"label":"Avenue Montagibert 10 &lt;b&gt;1005 Lausanne&lt;/b&gt;"}},{"id":2163036,"weight":4,"attrs":{"origin":"address","geom_quadindex":"020333331033233031010","zoomlevel":10,"featureId":"882358_0","lon":6.642702102661133,"detail":"avenue montagibert 12 1005 lausanne 5586 lausanne ch vd","rank":7,"geom_st_box2d":"BOX(538927.940139039 152834.269254994,538927.940139039 152834.269254994)","lat":46.524017333984375,"num":12,"y":538927.9375,"x":152834.265625,"label":"Avenue Montagibert 12 &lt;b&gt;1005 Lausanne&lt;/b&gt;"}},{"id":2163037,"weight":4,"attrs":{"origin":"address","geom_quadindex":"020333331033322132001","zoomlevel":10,"featureId":"882359_0","lon":6.643222332000732,"detail":"avenue montagibert 16 1005 lausanne 5586 lausanne ch vd","rank":7,"geom_st_box2d":"BOX(538967.809773884 152830.369399715,538967.809773884 152830.369399715)","lat":46.523983001708984,"num":16,"y":538967.8125,"x":152830.375,"label":"Avenue Montagibert 16 &lt;b&gt;1005 Lausanne&lt;/b&gt;"}},{"id":2163038,"weight":4,"attrs":{"origin":"address","geom_quadindex":"020333331033323330003","zoomlevel":10,"featureId":"882360_0","lon":6.643606185913086,"detail":"avenue montagibert 18 1005 lausanne 5586 lausanne ch vd","rank":7,"geom_st_box2d":"BOX(538997.170457765 152819.289817507,538997.170457765 152819.289817507)","lat":46.523887634277344,"num":18,"y":538997.1875,"x":152819.296875,"label":"Avenue Montagibert 18 &lt;b&gt;1005 Lausanne&lt;/b&gt;"}},{"id":2163039,"weight":4,"attrs":{"origin":"address","geom_quadindex":"020333331211110320313","zoomlevel":10,"featureId":"882361_0","lon":6.6439337730407715,"detail":"avenue montagibert 20 1005 lausanne 5586 lausanne ch vd","rank":7,"geom_st_box2d":"BOX(539021.990219387 152787.970476168,539021.990219387 152787.970476168)","lat":46.52360916137695,"num":20,"y":539022.0,"x":152787.96875,"label":"Avenue Montagibert 20 &lt;b&gt;1005 Lausanne&lt;/b&gt;"}},{"id":2163040,"weight":4,"attrs":{"origin":"address","geom_quadindex":"020333331211121123030","zoomlevel":10,"featureId":"882389_0","lon":6.643573760986328,"detail":"avenue montagibert 20b 1005 lausanne 5586 lausanne ch vd","rank":7,"geom_st_box2d":"BOX(538993.900733069 152741.870427429,538993.900733069 152741.870427429)","lat":46.523189544677734,"num":20,"y":538993.875,"x":152741.875,"label":"Avenue Montagibert 20b &lt;b&gt;1005 Lausanne&lt;/b&gt;"}},{"id":2163041,"weight":4,"attrs":{"origin":"address","geom_quadindex":"020333331211111033331","zoomlevel":10,"featureId":"882366_0","lon":6.644269943237305,"detail":"avenue montagibert 22 1005 lausanne 5586 lausanne ch vd","rank":7,"geom_st_box2d":"BOX(539047.869927219 152798.529828841,539047.869927219 152798.529828841)","lat":46.523704528808594,"num":22,"y":539047.875,"x":152798.53125,"label":"Avenue Montagibert 22 &lt;b&gt;1005 Lausanne&lt;/b&gt;"}},{"id":2163042,"weight":4,"attrs":{"origin":"address","geom_quadindex":"020333331300000230213","zoomlevel":10,"featureId":"882367_0","lon":6.644578456878662,"detail":"avenue montagibert 24 1005 lausanne 5586 lausanne ch vd","rank":7,"geom_st_box2d":"BOX(539071.449790532 152787.950394483,539071.449790532 152787.950394483)","lat":46.52361297607422,"num":24,"y":539071.4375,"x":152787.953125,"label":"Avenue Montagibert 24 &lt;b&gt;1005 Lausanne&lt;/b&gt;"}},{"id":2163043,"weight":4,"attrs":{"origin":"address","geom_quadindex":"020333331300003031130","zoomlevel":10,"featureId":"882409_0","lon":6.6450276374816895,"detail":"avenue montagibert 26 1005 lausanne 5586 lausanne ch vd","rank":7,"geom_st_box2d":"BOX(539105.800586474 152774.539751857,539105.800586474 152774.539751857)","lat":46.523494720458984,"num":26,"y":539105.8125,"x":152774.546875,"label":"Avenue Montagibert 26 &lt;b&gt;1005 Lausanne&lt;/b&gt;"}}]}</v>
      </c>
      <c r="M651" s="2" t="str">
        <f t="shared" si="89"/>
        <v>538798.375</v>
      </c>
      <c r="N651" s="2" t="str">
        <f t="shared" si="90"/>
        <v>152816.984375</v>
      </c>
      <c r="O651" s="2" t="str">
        <f t="shared" si="91"/>
        <v>6.641016006469727</v>
      </c>
      <c r="P651" s="2" t="str">
        <f t="shared" si="92"/>
        <v>46.52384948730469</v>
      </c>
      <c r="Q651" s="8" t="str">
        <f t="shared" si="93"/>
        <v>Karte</v>
      </c>
      <c r="R651" s="2" t="str">
        <f t="shared" si="94"/>
        <v>uU mehrere Adressen</v>
      </c>
    </row>
    <row r="652" spans="1:18" x14ac:dyDescent="0.2">
      <c r="A652" s="3" t="s">
        <v>2193</v>
      </c>
      <c r="B652" s="3" t="s">
        <v>45</v>
      </c>
      <c r="C652" s="3" t="s">
        <v>2194</v>
      </c>
      <c r="D652" s="3" t="s">
        <v>21</v>
      </c>
      <c r="E652" s="3" t="s">
        <v>47</v>
      </c>
      <c r="F652" s="3" t="s">
        <v>48</v>
      </c>
      <c r="G652" s="3" t="s">
        <v>1569</v>
      </c>
      <c r="H652" s="3" t="s">
        <v>50</v>
      </c>
      <c r="I652" s="3" t="s">
        <v>43</v>
      </c>
      <c r="J652" s="3" t="s">
        <v>27</v>
      </c>
      <c r="K652" s="1" t="str">
        <f t="shared" si="87"/>
        <v>Rue du Bugnon 46 Lausanne</v>
      </c>
      <c r="L652" s="2" t="str">
        <f t="shared" si="88"/>
        <v>{"results":[{"id":2230831,"weight":6,"attrs":{"origin":"address","geom_quadindex":"020333331033211020331","zoomlevel":10,"featureId":"882354_0","lon":6.642579555511475,"detail":"rue du bugnon 46 1005 lausanne 5586 lausanne ch vd","rank":7,"geom_st_box2d":"BOX(538919.403682479 152919.580964137,538919.403682479 152919.580964137)","lat":46.5247802734375,"num":46,"y":538919.375,"x":152919.578125,"label":"Rue du Bugnon 46 &lt;b&gt;1005 Lausanne&lt;/b&gt;"}}]}</v>
      </c>
      <c r="M652" s="2" t="str">
        <f t="shared" si="89"/>
        <v>538919.375</v>
      </c>
      <c r="N652" s="2" t="str">
        <f t="shared" si="90"/>
        <v>152919.578125</v>
      </c>
      <c r="O652" s="2" t="str">
        <f t="shared" si="91"/>
        <v>6.642579555511475</v>
      </c>
      <c r="P652" s="2" t="str">
        <f t="shared" si="92"/>
        <v>46.5247802734375</v>
      </c>
      <c r="Q652" s="8" t="str">
        <f t="shared" si="93"/>
        <v>Karte</v>
      </c>
      <c r="R652" s="2" t="str">
        <f t="shared" si="94"/>
        <v/>
      </c>
    </row>
    <row r="653" spans="1:18" x14ac:dyDescent="0.2">
      <c r="A653" s="3" t="s">
        <v>2195</v>
      </c>
      <c r="B653" s="3" t="s">
        <v>1233</v>
      </c>
      <c r="C653" s="3" t="s">
        <v>2196</v>
      </c>
      <c r="D653" s="3" t="s">
        <v>21</v>
      </c>
      <c r="E653" s="3" t="s">
        <v>1415</v>
      </c>
      <c r="F653" s="3" t="s">
        <v>101</v>
      </c>
      <c r="G653" s="3" t="s">
        <v>710</v>
      </c>
      <c r="H653" s="3" t="s">
        <v>76</v>
      </c>
      <c r="I653" s="3" t="s">
        <v>77</v>
      </c>
      <c r="J653" s="3" t="s">
        <v>27</v>
      </c>
      <c r="K653" s="1" t="str">
        <f t="shared" si="87"/>
        <v>Hebelstrasse 20 Basel</v>
      </c>
      <c r="L653" s="2" t="str">
        <f t="shared" si="88"/>
        <v>{"results":[{"id":450287,"weight":4,"attrs":{"origin":"address","geom_quadindex":"021100103112021202010","zoomlevel":10,"featureId":"2082737_0","lon":7.5822858810424805,"detail":"hebelstrasse 20 4031 basel 2701 basel ch bs","rank":7,"geom_st_box2d":"BOX(610811.849191835 267813.266205833,610811.849191835 267813.266205833)","lat":47.56094741821289,"num":20,"y":610811.875,"x":267813.28125,"label":"Hebelstrasse 20 &lt;b&gt;4031 Basel&lt;/b&gt;"}},{"id":450538,"weight":4,"attrs":{"origin":"address","geom_quadindex":"021100103103111133112","zoomlevel":10,"featureId":"243053200_0","lon":7.581874370574951,"detail":"hebelstrasse 20.1 4031 basel 2701 basel ch bs","rank":7,"geom_st_box2d":"BOX(610780.785289786 267878.817970778,610780.785289786 267878.817970778)","lat":47.56153869628906,"num":201,"y":610780.8125,"x":267878.8125,"label":"Hebelstrasse 20.1 &lt;b&gt;4031 Basel&lt;/b&gt;"}}]}</v>
      </c>
      <c r="M653" s="2" t="str">
        <f t="shared" si="89"/>
        <v>610811.875</v>
      </c>
      <c r="N653" s="2" t="str">
        <f t="shared" si="90"/>
        <v>267813.28125</v>
      </c>
      <c r="O653" s="2" t="str">
        <f t="shared" si="91"/>
        <v>7.5822858810424805</v>
      </c>
      <c r="P653" s="2" t="str">
        <f t="shared" si="92"/>
        <v>47.56094741821289</v>
      </c>
      <c r="Q653" s="8" t="str">
        <f t="shared" si="93"/>
        <v>Karte</v>
      </c>
      <c r="R653" s="2" t="str">
        <f t="shared" si="94"/>
        <v>uU mehrere Adressen</v>
      </c>
    </row>
    <row r="654" spans="1:18" x14ac:dyDescent="0.2">
      <c r="A654" s="3" t="s">
        <v>2197</v>
      </c>
      <c r="B654" s="3" t="s">
        <v>1233</v>
      </c>
      <c r="C654" s="3" t="s">
        <v>2095</v>
      </c>
      <c r="D654" s="3" t="s">
        <v>21</v>
      </c>
      <c r="E654" s="3" t="s">
        <v>1415</v>
      </c>
      <c r="F654" s="3" t="s">
        <v>101</v>
      </c>
      <c r="G654" s="3" t="s">
        <v>710</v>
      </c>
      <c r="H654" s="3" t="s">
        <v>76</v>
      </c>
      <c r="I654" s="3" t="s">
        <v>77</v>
      </c>
      <c r="J654" s="3" t="s">
        <v>27</v>
      </c>
      <c r="K654" s="1" t="str">
        <f t="shared" si="87"/>
        <v>Hebelstrasse 20 Basel</v>
      </c>
      <c r="L654" s="2" t="str">
        <f t="shared" si="88"/>
        <v>{"results":[{"id":450287,"weight":4,"attrs":{"origin":"address","geom_quadindex":"021100103112021202010","zoomlevel":10,"featureId":"2082737_0","lon":7.5822858810424805,"detail":"hebelstrasse 20 4031 basel 2701 basel ch bs","rank":7,"geom_st_box2d":"BOX(610811.849191835 267813.266205833,610811.849191835 267813.266205833)","lat":47.56094741821289,"num":20,"y":610811.875,"x":267813.28125,"label":"Hebelstrasse 20 &lt;b&gt;4031 Basel&lt;/b&gt;"}},{"id":450538,"weight":4,"attrs":{"origin":"address","geom_quadindex":"021100103103111133112","zoomlevel":10,"featureId":"243053200_0","lon":7.581874370574951,"detail":"hebelstrasse 20.1 4031 basel 2701 basel ch bs","rank":7,"geom_st_box2d":"BOX(610780.785289786 267878.817970778,610780.785289786 267878.817970778)","lat":47.56153869628906,"num":201,"y":610780.8125,"x":267878.8125,"label":"Hebelstrasse 20.1 &lt;b&gt;4031 Basel&lt;/b&gt;"}}]}</v>
      </c>
      <c r="M654" s="2" t="str">
        <f t="shared" si="89"/>
        <v>610811.875</v>
      </c>
      <c r="N654" s="2" t="str">
        <f t="shared" si="90"/>
        <v>267813.28125</v>
      </c>
      <c r="O654" s="2" t="str">
        <f t="shared" si="91"/>
        <v>7.5822858810424805</v>
      </c>
      <c r="P654" s="2" t="str">
        <f t="shared" si="92"/>
        <v>47.56094741821289</v>
      </c>
      <c r="Q654" s="8" t="str">
        <f t="shared" si="93"/>
        <v>Karte</v>
      </c>
      <c r="R654" s="2" t="str">
        <f t="shared" si="94"/>
        <v>uU mehrere Adressen</v>
      </c>
    </row>
    <row r="655" spans="1:18" x14ac:dyDescent="0.2">
      <c r="A655" s="3" t="s">
        <v>2198</v>
      </c>
      <c r="B655" s="3" t="s">
        <v>117</v>
      </c>
      <c r="C655" s="3" t="s">
        <v>2002</v>
      </c>
      <c r="D655" s="3" t="s">
        <v>21</v>
      </c>
      <c r="E655" s="3" t="s">
        <v>119</v>
      </c>
      <c r="F655" s="3" t="s">
        <v>120</v>
      </c>
      <c r="G655" s="3" t="s">
        <v>121</v>
      </c>
      <c r="H655" s="3" t="s">
        <v>122</v>
      </c>
      <c r="I655" s="3" t="s">
        <v>123</v>
      </c>
      <c r="J655" s="3" t="s">
        <v>27</v>
      </c>
      <c r="K655" s="1" t="str">
        <f t="shared" si="87"/>
        <v>Rorschacher Strasse 95 St. Gallen</v>
      </c>
      <c r="L655" s="2" t="str">
        <f t="shared" si="88"/>
        <v>{"results":[{"id":29167,"weight":7,"attrs":{"origin":"address","geom_quadindex":"030101332233231021000","zoomlevel":10,"featureId":"2363797_0","lon":9.387808799743652,"detail":"rorschacher strasse 95 9000 st. gallen 3203 st. gallen ch sg","rank":7,"geom_st_box2d":"BOX(747044.753017128 255051.170002559,747044.753017128 255051.170002559)","lat":47.4298210144043,"num":95,"y":747044.75,"x":255051.171875,"label":"Rorschacher Strasse 95 &lt;b&gt;9000 St. Gallen&lt;/b&gt;"}},{"id":29168,"weight":7,"attrs":{"origin":"address","geom_quadindex":"030101332233203200102","zoomlevel":10,"featureId":"191701616_0","lon":9.387016296386719,"detail":"rorschacher strasse 95 9000 st. gallen 3203 st. gallen ch sg","rank":7,"geom_st_box2d":"BOX(746984.42652304 255072.432901548,746984.42652304 255072.432901548)","lat":47.43002700805664,"num":95,"y":746984.4375,"x":255072.4375,"label":"Rorschacher Strasse 95 &lt;b&gt;9000 St. Gallen&lt;/b&gt;"}},{"id":29928,"weight":7,"attrs":{"origin":"address","geom_quadindex":"030101332233010013220","zoomlevel":10,"featureId":"190513090_0","lon":9.387578010559082,"detail":"rorschacher strasse 95.01 9000 st. gallen 3203 st. gallen ch sg","rank":7,"geom_st_box2d":"BOX(747022.952493232 255227.666743546,747022.952493232 255227.666743546)","lat":47.43141174316406,"num":9501,"y":747022.9375,"x":255227.671875,"label":"Rorschacher Strasse 95.01 &lt;b&gt;9000 St. Gallen&lt;/b&gt;"}},{"id":29929,"weight":7,"attrs":{"origin":"address","geom_quadindex":"030101332232110233312","zoomlevel":10,"featureId":"191012974_0","lon":9.386054992675781,"detail":"rorschacher strasse 95.02 9000 st. gallen 3203 st. gallen ch sg","rank":7,"geom_st_box2d":"BOX(746908.553296979 255205.985537003,746908.553296979 255205.985537003)","lat":47.431243896484375,"num":9502,"y":746908.5625,"x":255205.984375,"label":"Rorschacher Strasse 95.02 &lt;b&gt;9000 St. Gallen&lt;/b&gt;"}},{"id":29930,"weight":7,"attrs":{"origin":"address","geom_quadindex":"030101332233301000001","zoomlevel":10,"featureId":"191012932_0","lon":9.388566970825195,"detail":"rorschacher strasse 95.07 9000 st. gallen 3203 st. gallen ch sg","rank":7,"geom_st_box2d":"BOX(747100.332807583 255116.888400915,747100.332807583 255116.888400915)","lat":47.43040084838867,"num":9507,"y":747100.3125,"x":255116.890625,"label":"Rorschacher Strasse 95.07 &lt;b&gt;9000 St. Gallen&lt;/b&gt;"}},{"id":29931,"weight":7,"attrs":{"origin":"address","geom_quadindex":"030101332233021132232","zoomlevel":10,"featureId":"191012952_0","lon":9.387323379516602,"detail":"rorschacher strasse 95.08 9000 st. gallen 3203 st. gallen ch sg","rank":7,"geom_st_box2d":"BOX(747005.415065948 255161.207962712,747005.415065948 255161.207962712)","lat":47.43082046508789,"num":9508,"y":747005.4375,"x":255161.203125,"label":"Rorschacher Strasse 95.08 &lt;b&gt;9000 St. Gallen&lt;/b&gt;"}},{"id":29932,"weight":7,"attrs":{"origin":"address","geom_quadindex":"030101332233033113131","zoomlevel":10,"featureId":"191012710_0","lon":9.388174057006836,"detail":"rorschacher strasse 95.09 9000 st. gallen 3203 st. gallen ch sg","rank":7,"geom_st_box2d":"BOX(747070.093614908 255141.820055328,747070.093614908 255141.820055328)","lat":47.43062973022461,"num":9509,"y":747070.0625,"x":255141.8125,"label":"Rorschacher Strasse 95.09 &lt;b&gt;9000 St. Gallen&lt;/b&gt;"}},{"id":29933,"weight":7,"attrs":{"origin":"address","geom_quadindex":"030101332233321113223","zoomlevel":10,"featureId":"191012712_0","lon":9.388885498046875,"detail":"rorschacher strasse 95.10 9000 st. gallen 3203 st. gallen ch sg","rank":7,"geom_st_box2d":"BOX(747126.030794029 255051.639206003,747126.030794029 255051.639206003)","lat":47.4298095703125,"num":9510,"y":747126.0,"x":255051.640625,"label":"Rorschacher Strasse 95.10 &lt;b&gt;9000 St. Gallen&lt;/b&gt;"}},{"id":29934,"weight":7,"attrs":{"origin":"address","geom_quadindex":"030101332233012130311","zoomlevel":10,"featureId":"190889689_0","lon":9.387754440307617,"detail":"rorschacher strasse 95.13 9000 st. gallen 3203 st. gallen ch sg","rank":7,"geom_st_box2d":"BOX(747037.113506131 255195.559147036,747037.113506131 255195.559147036)","lat":47.431121826171875,"num":9513,"y":747037.125,"x":255195.5625,"label":"Rorschacher Strasse 95.13 &lt;b&gt;9000 St. Gallen&lt;/b&gt;"}},{"id":29935,"weight":7,"attrs":{"origin":"address","geom_quadindex":"030101332232311100201","zoomlevel":10,"featureId":"191012995_0","lon":9.386428833007812,"detail":"rorschacher strasse 95.14 9000 st. gallen 3203 st. gallen ch sg","rank":7,"geom_st_box2d":"BOX(746939.05825098 255115.324956556,746939.05825098 255115.324956556)","lat":47.430423736572266,"num":9514,"y":746939.0625,"x":255115.328125,"label":"Rorschacher Strasse 95.14 &lt;b&gt;9000 St. Gallen&lt;/b&gt;"}},{"id":29936,"weight":7,"attrs":{"origin":"address","geom_quadindex":"030101332232121103210","zoomlevel":10,"featureId":"191012830_0","lon":9.385725021362305,"detail":"rorschacher strasse 95.20 9000 st. gallen 3203 st. gallen ch sg","rank":7,"geom_st_box2d":"BOX(746884.520929902 255170.108262666,746884.520929902 255170.108262666)","lat":47.43092727661133,"num":9520,"y":746884.5,"x":255170.109375,"label":"Rorschacher Strasse 95.20 &lt;b&gt;9000 St. Gallen&lt;/b&gt;"}},{"id":29937,"weight":7,"attrs":{"origin":"address","geom_quadindex":"030101332233200221313","zoomlevel":10,"featureId":"190605005_0","lon":9.386704444885254,"detail":"rorschacher strasse 95.23 9000 st. gallen 3203 st. gallen ch sg","rank":7,"geom_st_box2d":"BOX(746960.407370062 255092.639425252,746960.407370062 255092.639425252)","lat":47.430213928222656,"num":9523,"y":746960.4375,"x":255092.640625,"label":"Rorschacher Strasse 95.23 &lt;b&gt;9000 St. Gallen&lt;/b&gt;"}},{"id":29938,"weight":7,"attrs":{"origin":"address","geom_quadindex":"030101332231233332323","zoomlevel":10,"featureId":"190607677_0","lon":9.38814640045166,"detail":"rorschacher strasse 95.24 9000 st. gallen 3203 st. gallen ch sg","rank":7,"geom_st_box2d":"BOX(747065.656936236 255234.523431308,747065.656936236 255234.523431308)","lat":47.43146514892578,"num":9524,"y":747065.6875,"x":255234.515625,"label":"Rorschacher Strasse 95.24 &lt;b&gt;9000 St. Gallen&lt;/b&gt;"}},{"id":29939,"weight":7,"attrs":{"origin":"address","geom_quadindex":"030101332232312011030","zoomlevel":10,"featureId":"191012994_0","lon":9.385993003845215,"detail":"rorschacher strasse 95.25 9000 st. gallen 3203 st. gallen ch sg","rank":7,"geom_st_box2d":"BOX(746906.844834914 255086.913870068,746906.844834914 255086.913870068)","lat":47.43017578125,"num":9525,"y":746906.875,"x":255086.90625,"label":"Rorschacher Strasse 95.25 &lt;b&gt;9000 St. Gallen&lt;/b&gt;"}},{"id":29940,"weight":7,"attrs":{"origin":"address","geom_quadindex":"030101332233301331300","zoomlevel":10,"featureId":"191012711_0","lon":9.388915061950684,"detail":"rorschacher strasse 95.28 9000 st. gallen 3203 st. gallen ch sg","rank":7,"geom_st_box2d":"BOX(747127.250970781 255092.984791763,747127.250970781 255092.984791763)","lat":47.430179595947266,"num":9528,"y":747127.25,"x":255092.984375,"label":"Rorschacher Strasse 95.28 &lt;b&gt;9000 St. Gallen&lt;/b&gt;"}},{"id":29941,"weight":7,"attrs":{"origin":"address","geom_quadindex":"030101332233013312021","zoomlevel":10,"featureId":"500004063_0","lon":9.388105392456055,"detail":"rorschacher strasse 95.29 9000 st. gallen 3203 st. gallen ch sg","rank":7,"geom_st_box2d":"BOX(747063.829726974 255185.766747986,747063.829726974 255185.766747986)","lat":47.431026458740234,"num":9529,"y":747063.8125,"x":255185.765625,"label":"Rorschacher Strasse 95.29 &lt;b&gt;9000 St. Gallen&lt;/b&gt;"}},{"id":29942,"weight":7,"attrs":{"origin":"address","geom_quadindex":"030101332232120302332","zoomlevel":10,"featureId":"500002021_0","lon":9.385311126708984,"detail":"rorschacher strasse 95.30 9000 st. gallen 3203 st. gallen ch sg","rank":7,"geom_st_box2d":"BOX(746853.715572989 255154.192337617,746853.715572989 255154.192337617)","lat":47.430789947509766,"num":9530,"y":746853.6875,"x":255154.1875,"label":"Rorschacher Strasse 95.30 &lt;b&gt;9000 St. Gallen&lt;/b&gt;"}},{"id":29943,"weight":7,"attrs":{"origin":"address","geom_quadindex":"030101332233020330231","zoomlevel":10,"featureId":"191012996_0","lon":9.386940002441406,"detail":"rorschacher strasse 95.31 9000 st. gallen 3203 st. gallen ch sg","rank":7,"geom_st_box2d":"BOX(746976.712748621 255150.790093222,746976.712748621 255150.790093222)","lat":47.43073272705078,"num":9531,"y":746976.6875,"x":255150.796875,"label":"Rorschacher Strasse 95.31 &lt;b&gt;9000 St. Gallen&lt;/b&gt;"}},{"id":29944,"weight":7,"attrs":{"origin":"address","geom_quadindex":"030101332233031330230","zoomlevel":10,"featureId":"500004081_0","lon":9.388099670410156,"detail":"rorschacher strasse 95.32 9000 st. gallen 3203 st. gallen ch sg","rank":7,"geom_st_box2d":"BOX(747064.259594711 255151.008244249,747064.259594711 255151.008244249)","lat":47.43071365356445,"num":9532,"y":747064.25,"x":255151.015625,"label":"Rorschacher Strasse 95.32 &lt;b&gt;9000 St. Gallen&lt;/b&gt;"}},{"id":29945,"weight":7,"attrs":{"origin":"address","geom_quadindex":"030101332233110303113","zoomlevel":10,"featureId":"190871790_0","lon":9.389266014099121,"detail":"rorschacher strasse 95.33 9000 st. gallen 3203 st. gallen ch sg","rank":7,"geom_st_box2d":"BOX(747150.683688727 255215.580339158,747150.683688727 255215.580339158)","lat":47.4312744140625,"num":9533,"y":747150.6875,"x":255215.578125,"label":"Rorschacher Strasse 95.33 &lt;b&gt;9000 St. Gallen&lt;/b&gt;"}},{"id":29946,"weight":7,"attrs":{"origin":"address","geom_quadindex":"030101332232132102322","zoomlevel":10,"featureId":"190936269_0","lon":9.386067390441895,"detail":"rorschacher strasse 95.34 9000 st. gallen 3203 st. gallen ch sg","rank":7,"geom_st_box2d":"BOX(746911.153072342 255139.292568476,746911.153072342 255139.292568476)","lat":47.43064498901367,"num":9534,"y":746911.125,"x":255139.296875,"label":"Rorschacher Strasse 95.34 &lt;b&gt;9000 St. Gallen&lt;/b&gt;"}},{"id":29947,"weight":7,"attrs":{"origin":"address","geom_quadindex":"030101332231322110022","zoomlevel":10,"featureId":"500002162_0","lon":9.388513565063477,"detail":"rorschacher strasse 95.35 9000 st. gallen 3203 st. gallen ch sg","rank":7,"geom_st_box2d":"BOX(747092.725308604 255261.902565958,747092.725308604 255261.902565958)","lat":47.431705474853516,"num":9535,"y":747092.75,"x":255261.90625,"label":"Rorschacher Strasse 95.35 &lt;b&gt;9000 St. Gallen&lt;/b&gt;"}},{"id":29948,"weight":7,"attrs":{"origin":"address","geom_quadindex":"030101332231321123230","zoomlevel":10,"featureId":"500002163_0","lon":9.388869285583496,"detail":"rorschacher strasse 95.36 9000 st. gallen 3203 st. gallen ch sg","rank":7,"geom_st_box2d":"BOX(747119.126635383 255279.076561595,747119.126635383 255279.076561595)","lat":47.431854248046875,"num":9536,"y":747119.125,"x":255279.078125,"label":"Rorschacher Strasse 95.36 &lt;b&gt;9000 St. Gallen&lt;/b&gt;"}},{"id":29949,"weight":7,"attrs":{"origin":"address","geom_quadindex":"030101332232111023130","zoomlevel":10,"featureId":"500000786_0","lon":9.386350631713867,"detail":"rorschacher strasse 95.37 9000 st. gallen 3203 st. gallen ch sg","rank":7,"geom_st_box2d":"BOX(746930.438571742 255222.41055875,746930.438571742 255222.41055875)","lat":47.4313850402832,"num":9537,"y":746930.4375,"x":255222.40625,"label":"Rorschacher Strasse 95.37 &lt;b&gt;9000 St. Gallen&lt;/b&gt;"}},{"id":29950,"weight":7,"attrs":{"origin":"address","geom_quadindex":"030101332233313200131","zoomlevel":10,"featureId":"191555471_0","lon":9.389362335205078,"detail":"rorschacher strasse 95.38 9000 st. gallen 3203 st. gallen ch sg","rank":7,"geom_st_box2d":"BOX(747161.472214887 255072.2171542,747161.472214887 255072.2171542)","lat":47.42998504638672,"num":9538,"y":747161.5,"x":255072.21875,"label":"Rorschacher Strasse 95.38 &lt;b&gt;9000 St. Gallen&lt;/b&gt;"}},{"id":29951,"weight":7,"attrs":{"origin":"address","geom_quadindex":"030101332232103131123","zoomlevel":10,"featureId":"191850701_0","lon":9.385852813720703,"detail":"rorschacher strasse 95.41 9000 st. gallen 3203 st. gallen ch sg","rank":7,"geom_st_box2d":"BOX(746893.569114421 255196.104541999,746893.569114421 255196.104541999)","lat":47.43115997314453,"num":9541,"y":746893.5625,"x":255196.109375,"label":"Rorschacher Strasse 95.41 &lt;b&gt;9000 St. Gallen&lt;/b&gt;"}}]}</v>
      </c>
      <c r="M655" s="2" t="str">
        <f t="shared" si="89"/>
        <v>747044.75</v>
      </c>
      <c r="N655" s="2" t="str">
        <f t="shared" si="90"/>
        <v>255051.171875</v>
      </c>
      <c r="O655" s="2" t="str">
        <f t="shared" si="91"/>
        <v>9.387808799743652</v>
      </c>
      <c r="P655" s="2" t="str">
        <f t="shared" si="92"/>
        <v>47.4298210144043</v>
      </c>
      <c r="Q655" s="8" t="str">
        <f t="shared" si="93"/>
        <v>Karte</v>
      </c>
      <c r="R655" s="2" t="str">
        <f t="shared" si="94"/>
        <v>uU mehrere Adressen</v>
      </c>
    </row>
    <row r="656" spans="1:18" x14ac:dyDescent="0.2">
      <c r="A656" s="3" t="s">
        <v>2199</v>
      </c>
      <c r="B656" s="3" t="s">
        <v>29</v>
      </c>
      <c r="C656" s="3" t="s">
        <v>2200</v>
      </c>
      <c r="D656" s="3" t="s">
        <v>21</v>
      </c>
      <c r="E656" s="3" t="s">
        <v>2201</v>
      </c>
      <c r="F656" s="3" t="s">
        <v>499</v>
      </c>
      <c r="G656" s="3" t="s">
        <v>33</v>
      </c>
      <c r="H656" s="3" t="s">
        <v>34</v>
      </c>
      <c r="I656" s="3" t="s">
        <v>35</v>
      </c>
      <c r="J656" s="3" t="s">
        <v>27</v>
      </c>
      <c r="K656" s="1" t="str">
        <f t="shared" si="87"/>
        <v>Rue Lombard 32 Genève</v>
      </c>
      <c r="L656" s="2" t="str">
        <f t="shared" si="88"/>
        <v>{"results":[{"id":689370,"weight":5,"attrs":{"origin":"address","geom_quadindex":"022121012331231133101","zoomlevel":10,"featureId":"295073837_0","lon":6.149824142456055,"detail":"rue lombard 32 1205 geneve 6621 geneve ch ge","rank":7,"geom_st_box2d":"BOX(500506.667830429 116531.591358525,500506.667830429 116531.591358525)","lat":46.192874908447266,"num":32,"y":500506.65625,"x":116531.59375,"label":"Rue LOMBARD 32 &lt;b&gt;1205 Gen\u00e8ve&lt;/b&gt;"}}]}</v>
      </c>
      <c r="M656" s="2" t="str">
        <f t="shared" si="89"/>
        <v>500506.65625</v>
      </c>
      <c r="N656" s="2" t="str">
        <f t="shared" si="90"/>
        <v>116531.59375</v>
      </c>
      <c r="O656" s="2" t="str">
        <f t="shared" si="91"/>
        <v>6.149824142456055</v>
      </c>
      <c r="P656" s="2" t="str">
        <f t="shared" si="92"/>
        <v>46.192874908447266</v>
      </c>
      <c r="Q656" s="8" t="str">
        <f t="shared" si="93"/>
        <v>Karte</v>
      </c>
      <c r="R656" s="2" t="str">
        <f t="shared" si="94"/>
        <v/>
      </c>
    </row>
    <row r="657" spans="1:18" x14ac:dyDescent="0.2">
      <c r="A657" s="3" t="s">
        <v>2202</v>
      </c>
      <c r="B657" s="3" t="s">
        <v>132</v>
      </c>
      <c r="C657" s="3" t="s">
        <v>2203</v>
      </c>
      <c r="D657" s="3" t="s">
        <v>21</v>
      </c>
      <c r="E657" s="3" t="s">
        <v>133</v>
      </c>
      <c r="F657" s="3" t="s">
        <v>40</v>
      </c>
      <c r="G657" s="3" t="s">
        <v>134</v>
      </c>
      <c r="H657" s="3" t="s">
        <v>135</v>
      </c>
      <c r="I657" s="3" t="s">
        <v>26</v>
      </c>
      <c r="J657" s="3" t="s">
        <v>27</v>
      </c>
      <c r="K657" s="1" t="str">
        <f t="shared" si="87"/>
        <v>Freiburgstrasse  Bern</v>
      </c>
      <c r="L657" s="2" t="str">
        <f t="shared" si="88"/>
        <v>{"results":[{"id":1216763,"weight":3,"attrs":{"origin":"address","geom_quadindex":"021211313300012033030","zoomlevel":10,"featureId":"1232775_0","lon":7.42725133895874,"detail":"freiburgstrasse 2 3008 bern 351 bern ch be","rank":7,"geom_st_box2d":"BOX(599133.446113482 199645.862831754,599133.446113482 199645.862831754)","lat":46.947898864746094,"num":2,"y":599133.4375,"x":199645.859375,"label":"Freiburgstrasse 2 &lt;b&gt;3008 Bern&lt;/b&gt;"}},{"id":1216764,"weight":3,"attrs":{"origin":"address","geom_quadindex":"021211313300013001123","zoomlevel":10,"featureId":"2243078_0","lon":7.427555084228516,"detail":"freiburgstrasse 2a 3008 bern 351 bern ch be","rank":7,"geom_st_box2d":"BOX(599156.583066763 199656.486920534,599156.583066763 199656.486920534)","lat":46.947994232177734,"num":2,"y":599156.5625,"x":199656.484375,"label":"Freiburgstrasse 2a &lt;b&gt;3008 Bern&lt;/b&gt;"}},{"id":1216765,"weight":3,"attrs":{"origin":"address","geom_quadindex":"021211313300031013111","zoomlevel":10,"featureId":"191667631_0","lon":7.427664279937744,"detail":"freiburgstrasse 3 3008 bern 351 bern ch be","rank":7,"geom_st_box2d":"BOX(599164.913680048 199624.936305863,599164.913680048 199624.936305863)","lat":46.94770812988281,"num":3,"y":599164.9375,"x":199624.9375,"label":"Freiburgstrasse 3 &lt;b&gt;3008 Bern&lt;/b&gt;"}},{"id":1216766,"weight":3,"attrs":{"origin":"address","geom_quadindex":"021211313300003231222","zoomlevel":10,"featureId":"2243080_0","lon":7.426849365234375,"detail":"freiburgstrasse 4 3010 bern 351 bern ch be","rank":7,"geom_st_box2d":"BOX(599102.85015731 199632.839703782,599102.85015731 199632.839703782)","lat":46.94778060913086,"num":4,"y":599102.875,"x":199632.84375,"label":"Freiburgstrasse 4 &lt;b&gt;3010 Bern&lt;/b&gt;"}},{"id":1216767,"weight":3,"attrs":{"origin":"address","geom_quadindex":"021211313300020113103","zoomlevel":10,"featureId":"2243080_1","lon":7.4266862869262695,"detail":"freiburgstrasse 6 3010 bern 351 bern ch be","rank":7,"geom_st_box2d":"BOX(599090.448225006 199624.768679597,599090.448225006 199624.768679597)","lat":46.94770812988281,"num":6,"y":599090.4375,"x":199624.765625,"label":"Freiburgstrasse 6 &lt;b&gt;3010 Bern&lt;/b&gt;"}},{"id":1216768,"weight":3,"attrs":{"origin":"address","geom_quadindex":"021211313300022103113","zoomlevel":10,"featureId":"2243082_0","lon":7.42660665512085,"detail":"freiburgstrasse 7 3010 bern 351 bern ch be","rank":7,"geom_st_box2d":"BOX(599084.367718043 199595.047924068,599084.367718043 199595.047924068)","lat":46.94744110107422,"num":7,"y":599084.375,"x":199595.046875,"label":"Freiburgstrasse 7 &lt;b&gt;3010 Bern&lt;/b&gt;"}},{"id":1216769,"weight":3,"attrs":{"origin":"address","geom_quadindex":"021211313211111303313","zoomlevel":10,"featureId":"190196224_0","lon":7.426218032836914,"detail":"freiburgstrasse 8 3010 bern 351 bern ch be","rank":7,"geom_st_box2d":"BOX(599054.815260496 199666.498964528,599054.815260496 199666.498964528)","lat":46.948081970214844,"num":8,"y":599054.8125,"x":199666.5,"label":"Freiburgstrasse 8 &lt;b&gt;3010 Bern&lt;/b&gt;"}},{"id":1216770,"weight":3,"attrs":{"origin":"address","geom_quadindex":"021211313211101231223","zoomlevel":10,"featureId":"2243085_0","lon":7.425321578979492,"detail":"freiburgstrasse 14 3010 bern 351 bern ch be","rank":7,"geom_st_box2d":"BOX(598986.543922243 199661.862436344,598986.543922243 199661.862436344)","lat":46.94804000854492,"num":14,"y":598986.5625,"x":199661.859375,"label":"Freiburgstrasse 14 &lt;b&gt;3010 Bern&lt;/b&gt;"}},{"id":1216771,"weight":3,"attrs":{"origin":"address","geom_quadindex":"021211313211100033231","zoomlevel":10,"featureId":"2243086_0","lon":7.4249444007873535,"detail":"freiburgstrasse 14a 3010 bern 351 bern ch be","rank":7,"geom_st_box2d":"BOX(598957.818537078 199673.479079894,598957.818537078 199673.479079894)","lat":46.94814682006836,"num":14,"y":598957.8125,"x":199673.484375,"label":"Freiburgstrasse 14a &lt;b&gt;3010 Bern&lt;/b&gt;"}},{"id":1216772,"weight":3,"attrs":{"origin":"address","geom_quadindex":"021211313211310321313","zoomlevel":10,"featureId":"1234088_0","lon":7.425835132598877,"detail":"freiburgstrasse 15 3010 bern 351 bern ch be","rank":7,"geom_st_box2d":"BOX(599025.618238165 199545.778916748,599025.618238165 199545.778916748)","lat":46.946998596191406,"num":15,"y":599025.625,"x":199545.78125,"label":"Freiburgstrasse 15 &lt;b&gt;3010 Bern&lt;/b&gt;"}},{"id":1216773,"weight":3,"attrs":{"origin":"address","geom_quadindex":"021211313033233310100","zoomlevel":10,"featureId":"2243087_0","lon":7.424712181091309,"detail":"freiburgstrasse 16 3010 bern 351 bern ch be","rank":7,"geom_st_box2d":"BOX(598940.161919199 199701.886650858,598940.161919199 199701.886650858)","lat":46.948402404785156,"num":16,"y":598940.1875,"x":199701.890625,"label":"Freiburgstrasse 16 &lt;b&gt;3010 Bern&lt;/b&gt;"}},{"id":1216774,"weight":3,"attrs":{"origin":"address","geom_quadindex":"021211313211001032313","zoomlevel":10,"featureId":"2243093_0","lon":7.423766136169434,"detail":"freiburgstrasse 16c 3010 bern 351 bern ch be","rank":7,"geom_st_box2d":"BOX(598868.150988125 199673.809309994,598868.150988125 199673.809309994)","lat":46.94814682006836,"num":16,"y":598868.125,"x":199673.8125,"label":"Freiburgstrasse 16c &lt;b&gt;3010 Bern&lt;/b&gt;"}},{"id":1216775,"weight":3,"attrs":{"origin":"address","geom_quadindex":"021211313211200321031","zoomlevel":10,"featureId":"191682592_0","lon":7.423501968383789,"detail":"freiburgstrasse 16d 3010 bern 351 bern ch be","rank":7,"geom_st_box2d":"BOX(598848.000147425 199547.000378501,598848.000147425 199547.000378501)","lat":46.94700622558594,"num":16,"y":598848.0,"x":199547.0,"label":"Freiburgstrasse 16d &lt;b&gt;3010 Bern&lt;/b&gt;"}},{"id":1216776,"weight":3,"attrs":{"origin":"address","geom_quadindex":"021211313210130220300","zoomlevel":10,"featureId":"191659169_1","lon":7.422501564025879,"detail":"freiburgstrasse 16p 3010 bern 351 bern ch be","rank":7,"geom_st_box2d":"BOX(598771.859673717 199604.978121574,598771.859673717 199604.978121574)","lat":46.94752883911133,"num":16,"y":598771.875,"x":199604.984375,"label":"Freiburgstrasse 16p &lt;b&gt;3010 Bern&lt;/b&gt;"}},{"id":1216777,"weight":3,"attrs":{"origin":"address","geom_quadindex":"021211313211130231113","zoomlevel":10,"featureId":"1232800_0","lon":7.425736904144287,"detail":"freiburgstrasse 18 3010 bern 351 bern ch be","rank":7,"geom_st_box2d":"BOX(599018.142113339 199606.139254777,599018.142113339 199606.139254777)","lat":46.947540283203125,"num":18,"y":599018.125,"x":199606.140625,"label":"Freiburgstrasse 18 &lt;b&gt;3010 Bern&lt;/b&gt;"}},{"id":1216778,"weight":3,"attrs":{"origin":"address","geom_quadindex":"021211313211033223220","zoomlevel":10,"featureId":"191792440_0","lon":7.4244465827941895,"detail":"freiburgstrasse 20 3010 bern 351 bern ch be","rank":7,"geom_st_box2d":"BOX(598919.913141037 199570.93477345,598919.913141037 199570.93477345)","lat":46.94722366333008,"num":20,"y":598919.9375,"x":199570.9375,"label":"Freiburgstrasse 20 &lt;b&gt;3010 Bern&lt;/b&gt;"}},{"id":1216779,"weight":3,"attrs":{"origin":"address","geom_quadindex":"021211313211201221000","zoomlevel":10,"featureId":"2243097_0","lon":7.423675537109375,"detail":"freiburgstrasse 34 3010 bern 351 bern ch be","rank":7,"geom_st_box2d":"BOX(598861.224206028 199547.940488254,598861.224206028 199547.940488254)","lat":46.947017669677734,"num":34,"y":598861.25,"x":199547.9375,"label":"Freiburgstrasse 34 &lt;b&gt;3010 Bern&lt;/b&gt;"}},{"id":1216780,"weight":3,"attrs":{"origin":"address","geom_quadindex":"021211313210321011210","zoomlevel":10,"featureId":"1232801_0","lon":7.422245025634766,"detail":"freiburgstrasse 36 3010 bern 351 bern ch be","rank":7,"geom_st_box2d":"BOX(598752.296272781 199509.535886844,598752.296272781 199509.535886844)","lat":46.94667053222656,"num":36,"y":598752.3125,"x":199509.53125,"label":"Freiburgstrasse 36 &lt;b&gt;3010 Bern&lt;/b&gt;"}},{"id":1216781,"weight":3,"attrs":{"origin":"address","geom_quadindex":"021211313210301322123","zoomlevel":10,"featureId":"1232802_0","lon":7.422313213348389,"detail":"freiburgstrasse 40 3010 bern 351 bern ch be","rank":7,"geom_st_box2d":"BOX(598757.504702585 199543.00860356,598757.504702585 199543.00860356)","lat":46.94697189331055,"num":40,"y":598757.5,"x":199543.015625,"label":"Freiburgstrasse 40 &lt;b&gt;3010 Bern&lt;/b&gt;"}},{"id":1216782,"weight":3,"attrs":{"origin":"address","geom_quadindex":"021211313212101223332","zoomlevel":10,"featureId":"1232803_0","lon":7.422174453735352,"detail":"freiburgstrasse 41 3010 bern 351 bern ch be","rank":7,"geom_st_box2d":"BOX(598746.895776132 199423.932682607,598746.895776132 199423.932682607)","lat":46.945899963378906,"num":41,"y":598746.875,"x":199423.9375,"label":"Freiburgstrasse 41 &lt;b&gt;3010 Bern&lt;/b&gt;"}},{"id":1216783,"weight":3,"attrs":{"origin":"address","geom_quadindex":"021211313212100322222","zoomlevel":10,"featureId":"9072088_0","lon":7.421896934509277,"detail":"freiburgstrasse 41a 3010 bern 351 bern ch be","rank":7,"geom_st_box2d":"BOX(598725.796655542 199423.928492986,598725.796655542 199423.928492986)","lat":46.945899963378906,"num":41,"y":598725.8125,"x":199423.921875,"label":"Freiburgstrasse 41a &lt;b&gt;3010 Bern&lt;/b&gt;"}},{"id":1216784,"weight":3,"attrs":{"origin":"address","geom_quadindex":"021211313212012030003","zoomlevel":10,"featureId":"2243102_0","lon":7.4210405349731445,"detail":"freiburgstrasse 41c 3010 bern 351 bern ch be","rank":7,"geom_st_box2d":"BOX(598660.570430322 199415.677988163,598660.570430322 199415.677988163)","lat":46.94582748413086,"num":41,"y":598660.5625,"x":199415.671875,"label":"Freiburgstrasse 41c &lt;b&gt;3010 Bern&lt;/b&gt;"}},{"id":1216785,"weight":3,"attrs":{"origin":"address","geom_quadindex":"021211313212033000310","zoomlevel":10,"featureId":"1232804_0","lon":7.421359539031982,"detail":"freiburgstrasse 41g 3010 bern 351 bern ch be","rank":7,"geom_st_box2d":"BOX(598684.870513695 199362.964726659,598684.870513695 199362.964726659)","lat":46.945350646972656,"num":41,"y":598684.875,"x":199362.96875,"label":"Freiburgstrasse 41g &lt;b&gt;3010 Bern&lt;/b&gt;"}},{"id":1216786,"weight":3,"attrs":{"origin":"address","geom_quadindex":"021211313203111300211","zoomlevel":10,"featureId":"1232888_0","lon":7.419989109039307,"detail":"freiburgstrasse 43 3008 bern 351 bern ch be","rank":7,"geom_st_box2d":"BOX(598580.549603425 199436.300065547,598580.549603425 199436.300065547)","lat":46.94601058959961,"num":43,"y":598580.5625,"x":199436.296875,"label":"Freiburgstrasse 43 &lt;b&gt;3008 Bern&lt;/b&gt;"}},{"id":1216787,"weight":3,"attrs":{"origin":"address","geom_quadindex":"021211313210320221223","zoomlevel":10,"featureId":"1232805_0","lon":7.421756267547607,"detail":"freiburgstrasse 44a 3010 bern 351 bern ch be","rank":7,"geom_st_box2d":"BOX(598715.090477007 199486.282781611,598715.090477007 199486.282781611)","lat":46.94646072387695,"num":44,"y":598715.0625,"x":199486.28125,"label":"Freiburgstrasse 44a &lt;b&gt;3010 Bern&lt;/b&gt;"}},{"id":1216788,"weight":3,"attrs":{"origin":"address","geom_quadindex":"021211313210213301122","zoomlevel":10,"featureId":"1232806_0","lon":7.421585559844971,"detail":"freiburgstrasse 44b 3010 bern 351 bern ch be","rank":7,"geom_st_box2d":"BOX(598702.092715943 199524.615286546,598702.092715943 199524.615286546)","lat":46.94680404663086,"num":44,"y":598702.0625,"x":199524.609375,"label":"Freiburgstrasse 44b &lt;b&gt;3010 Bern&lt;/b&gt;"}},{"id":1216938,"weight":3,"attrs":{"origin":"address","geom_quadindex":"021211313210300030121","zoomlevel":10,"featureId":"1232807_0","lon":7.4218292236328125,"detail":"freiburgstrasse 44c 3010 bern 351 bern ch be","rank":7,"geom_st_box2d":"BOX(598720.65215556 199561.800086648,598720.65215556 199561.800086648)","lat":46.947139739990234,"num":44,"y":598720.625,"x":199561.796875,"label":"Freiburgstrasse 44c &lt;b&gt;3010 Bern&lt;/b&gt;"}},{"id":1216939,"weight":3,"attrs":{"origin":"address","geom_quadindex":"021211313203110313133","zoomlevel":10,"featureId":"1232889_0","lon":7.419775485992432,"detail":"freiburgstrasse 45 3008 bern 351 bern ch be","rank":7,"geom_st_box2d":"BOX(598564.277567135 199433.130950636,598564.277567135 199433.130950636)","lat":46.94598388671875,"num":45,"y":598564.25,"x":199433.125,"label":"Freiburgstrasse 45 &lt;b&gt;3008 Bern&lt;/b&gt;"}},{"id":1216940,"weight":3,"attrs":{"origin":"address","geom_quadindex":"021211313210230233123","zoomlevel":10,"featureId":"1232808_0","lon":7.421113014221191,"detail":"freiburgstrasse 46 3010 bern 351 bern ch be","rank":7,"geom_st_box2d":"BOX(598666.101233023 199484.281360879,598666.101233023 199484.281360879)","lat":46.946441650390625,"num":46,"y":598666.125,"x":199484.28125,"label":"Freiburgstrasse 46 &lt;b&gt;3010 Bern&lt;/b&gt;"}},{"id":1216941,"weight":3,"attrs":{"origin":"address","geom_quadindex":"021211313203110320003","zoomlevel":10,"featureId":"1232890_0","lon":7.419593334197998,"detail":"freiburgstrasse 47 3008 bern 351 bern ch be","rank":7,"geom_st_box2d":"BOX(598550.381534771 199430.500851761,598550.381534771 199430.500851761)","lat":46.94595718383789,"num":47,"y":598550.375,"x":199430.5,"label":"Freiburgstrasse 47 &lt;b&gt;3008 Bern&lt;/b&gt;"}},{"id":1216942,"weight":3,"attrs":{"origin":"address","geom_quadindex":"021211313203110220213","zoomlevel":10,"featureId":"1232891_0","lon":7.4194135665893555,"detail":"freiburgstrasse 49 3008 bern 351 bern ch be","rank":7,"geom_st_box2d":"BOX(598536.722490364 199428.618747636,598536.722490364 199428.618747636)","lat":46.94594192504883,"num":49,"y":598536.75,"x":199428.625,"label":"Freiburgstrasse 49 &lt;b&gt;3008 Bern&lt;/b&gt;"}},{"id":1216943,"weight":3,"attrs":{"origin":"address","geom_quadindex":"021211313203101320323","zoomlevel":10,"featureId":"1232892_0","lon":7.419233798980713,"detail":"freiburgstrasse 51 3008 bern 351 bern ch be","rank":7,"geom_st_box2d":"BOX(598523.023425231 199427.881631855,598523.023425231 199427.881631855)","lat":46.9459342956543,"num":51,"y":598523.0,"x":199427.875,"label":"Freiburgstrasse 51 &lt;b&gt;3008 Bern&lt;/b&gt;"}},{"id":1216944,"weight":3,"attrs":{"origin":"address","geom_quadindex":"021211313201333121210","zoomlevel":10,"featureId":"1232859_0","lon":7.420036315917969,"detail":"freiburgstrasse 52 3008 bern 351 bern ch be","rank":7,"geom_st_box2d":"BOX(598584.139966129 199473.039735076,598584.139966129 199473.039735076)","lat":46.94634246826172,"num":52,"y":598584.125,"x":199473.046875,"label":"Freiburgstrasse 52 &lt;b&gt;3008 Bern&lt;/b&gt;"}},{"id":1216945,"weight":3,"attrs":{"origin":"address","geom_quadindex":"021211313203101220331","zoomlevel":10,"featureId":"1232893_0","lon":7.419053077697754,"detail":"freiburgstrasse 53 3008 bern 351 bern ch be","rank":7,"geom_st_box2d":"BOX(598509.262339965 199428.249504605,598509.262339965 199428.249504605)","lat":46.94593811035156,"num":53,"y":598509.25,"x":199428.25,"label":"Freiburgstrasse 53 &lt;b&gt;3008 Bern&lt;/b&gt;"}},{"id":1216946,"weight":3,"attrs":{"origin":"address","geom_quadindex":"021211313201332320131","zoomlevel":10,"featureId":"1232860_0","lon":7.419632911682129,"detail":"freiburgstrasse 54 3008 bern 351 bern ch be","rank":7,"geom_st_box2d":"BOX(598553.433039249 199459.155596211,598553.433039249 199459.155596211)","lat":46.94621658325195,"num":54,"y":598553.4375,"x":199459.15625,"label":"Freiburgstrasse 54 &lt;b&gt;3008 Bern&lt;/b&gt;"}},{"id":1216947,"weight":3,"attrs":{"origin":"address","geom_quadindex":"021211313203100320122","zoomlevel":10,"featureId":"1232894_0","lon":7.418842792510986,"detail":"freiburgstrasse 55 3008 bern 351 bern ch be","rank":7,"geom_st_box2d":"BOX(598493.252227547 199429.416349267,598493.252227547 199429.416349267)","lat":46.94594955444336,"num":55,"y":598493.25,"x":199429.421875,"label":"Freiburgstrasse 55 &lt;b&gt;3008 Bern&lt;/b&gt;"}},{"id":1216948,"weight":3,"attrs":{"origin":"address","geom_quadindex":"021211313203102033222","zoomlevel":10,"featureId":"190196223_0","lon":7.418772220611572,"detail":"freiburgstrasse 55a 3008 bern 351 bern ch be","rank":7,"geom_st_box2d":"BOX(598487.870558072 199409.226500376,598487.870558072 199409.226500376)","lat":46.94576644897461,"num":55,"y":598487.875,"x":199409.21875,"label":"Freiburgstrasse 55a &lt;b&gt;3008 Bern&lt;/b&gt;"}},{"id":1216949,"weight":3,"attrs":{"origin":"address","geom_quadindex":"021211313201332221333","zoomlevel":10,"featureId":"2243107_0","lon":7.419485569000244,"detail":"freiburgstrasse 56 3008 bern 351 bern ch be","rank":7,"geom_st_box2d":"BOX(598542.216010037 199457.206514672,598542.216010037 199457.206514672)","lat":46.946197509765625,"num":56,"y":598542.1875,"x":199457.203125,"label":"Freiburgstrasse 56 &lt;b&gt;3008 Bern&lt;/b&gt;"}},{"id":1216950,"weight":3,"attrs":{"origin":"address","geom_quadindex":"021211313203011303320","zoomlevel":10,"featureId":"1232868_0","lon":7.4185051918029785,"detail":"freiburgstrasse 57 3008 bern 351 bern ch be","rank":7,"geom_st_box2d":"BOX(598467.558039458 199431.718095745,598467.558039458 199431.718095745)","lat":46.94596862792969,"num":57,"y":598467.5625,"x":199431.71875,"label":"Freiburgstrasse 57 &lt;b&gt;3008 Bern&lt;/b&gt;"}},{"id":1216951,"weight":3,"attrs":{"origin":"address","geom_quadindex":"021211313201323032110","zoomlevel":10,"featureId":"1232861_0","lon":7.4191412925720215,"detail":"freiburgstrasse 58 3008 bern 351 bern ch be","rank":7,"geom_st_box2d":"BOX(598515.996610285 199471.170141168,598515.996610285 199471.170141168)","lat":46.94632339477539,"num":58,"y":598516.0,"x":199471.171875,"label":"Freiburgstrasse 58 &lt;b&gt;3008 Bern&lt;/b&gt;"}},{"id":1216952,"weight":3,"attrs":{"origin":"address","geom_quadindex":"021211313201322300321","zoomlevel":10,"featureId":"1232869_0","lon":7.41885232925415,"detail":"freiburgstrasse 60 3008 bern 351 bern ch be","rank":7,"geom_st_box2d":"BOX(598493.992600791 199464.676007609,598493.992600791 199464.676007609)","lat":46.946266174316406,"num":60,"y":598494.0,"x":199464.671875,"label":"Freiburgstrasse 60 &lt;b&gt;3008 Bern&lt;/b&gt;"}},{"id":1216953,"weight":3,"attrs":{"origin":"address","geom_quadindex":"021211313203011203210","zoomlevel":10,"featureId":"1232870_0","lon":7.418304443359375,"detail":"freiburgstrasse 61 3008 bern 351 bern ch be","rank":7,"geom_st_box2d":"BOX(598452.266930338 199432.930946424,598452.266930338 199432.930946424)","lat":46.945980072021484,"num":61,"y":598452.25,"x":199432.9375,"label":"Freiburgstrasse 61 &lt;b&gt;3008 Bern&lt;/b&gt;"}},{"id":1216954,"weight":3,"attrs":{"origin":"address","geom_quadindex":"021211313201322101020","zoomlevel":10,"featureId":"1232862_0","lon":7.418866157531738,"detail":"freiburgstrasse 62 3008 bern 351 bern ch be","rank":7,"geom_st_box2d":"BOX(598495.065307869 199481.386852173,598495.065307869 199481.386852173)","lat":46.946414947509766,"num":62,"y":598495.0625,"x":199481.390625,"label":"Freiburgstrasse 62 &lt;b&gt;3008 Bern&lt;/b&gt;"}},{"id":1216955,"weight":3,"attrs":{"origin":"address","geom_quadindex":"021211313203010213011","zoomlevel":10,"featureId":"1232833_0","lon":7.4180192947387695,"detail":"freiburgstrasse 63 3008 bern 351 bern ch be","rank":7,"geom_st_box2d":"BOX(598430.565775172 199434.669734345,598430.565775172 199434.669734345)","lat":46.94599533081055,"num":63,"y":598430.5625,"x":199434.671875,"label":"Freiburgstrasse 63 &lt;b&gt;3008 Bern&lt;/b&gt;"}},{"id":1216956,"weight":3,"attrs":{"origin":"address","geom_quadindex":"021211313201233231000","zoomlevel":10,"featureId":"1232871_0","lon":7.418386459350586,"detail":"freiburgstrasse 64 3008 bern 351 bern ch be","rank":7,"geom_st_box2d":"BOX(598458.537481271 199460.033734956,598458.537481271 199460.033734956)","lat":46.946224212646484,"num":64,"y":598458.5625,"x":199460.03125,"label":"Freiburgstrasse 64 &lt;b&gt;3008 Bern&lt;/b&gt;"}},{"id":1216957,"weight":3,"attrs":{"origin":"address","geom_quadindex":"021211313201232312331","zoomlevel":10,"featureId":"1232872_0","lon":7.418189525604248,"detail":"freiburgstrasse 66 3008 bern 351 bern ch be","rank":7,"geom_st_box2d":"BOX(598443.539374356 199461.21958851,598443.539374356 199461.21958851)","lat":46.94623565673828,"num":66,"y":598443.5625,"x":199461.21875,"label":"Freiburgstrasse 66 &lt;b&gt;3008 Bern&lt;/b&gt;"}},{"id":1216958,"weight":3,"attrs":{"origin":"address","geom_quadindex":"021211313201232203030","zoomlevel":10,"featureId":"1232873_0","lon":7.417919635772705,"detail":"freiburgstrasse 68 3008 bern 351 bern ch be","rank":7,"geom_st_box2d":"BOX(598422.994228078 199462.834388006,598422.994228078 199462.834388006)","lat":46.946250915527344,"num":68,"y":598423.0,"x":199462.828125,"label":"Freiburgstrasse 68 &lt;b&gt;3008 Bern&lt;/b&gt;"}},{"id":1216959,"weight":3,"attrs":{"origin":"address","geom_quadindex":"021211313202111303130","zoomlevel":10,"featureId":"1232912_0","lon":7.4169769287109375,"detail":"freiburgstrasse 69 3008 bern 351 bern ch be","rank":7,"geom_st_box2d":"BOX(598351.193342534 199433.490033274,598351.193342534 199433.490033274)","lat":46.94598388671875,"num":69,"y":598351.1875,"x":199433.484375,"label":"Freiburgstrasse 69 &lt;b&gt;3008 Bern&lt;/b&gt;"}},{"id":1216960,"weight":3,"attrs":{"origin":"address","geom_quadindex":"021211313201221312213","zoomlevel":10,"featureId":"1232874_0","lon":7.417779922485352,"detail":"freiburgstrasse 70 3008 bern 351 bern ch be","rank":7,"geom_st_box2d":"BOX(598412.352664358 199490.951014538,598412.352664358 199490.951014538)","lat":46.946502685546875,"num":70,"y":598412.375,"x":199490.953125,"label":"Freiburgstrasse 70 &lt;b&gt;3008 Bern&lt;/b&gt;"}},{"id":1216961,"weight":3,"attrs":{"origin":"address","geom_quadindex":"021211313202111023222","zoomlevel":10,"featureId":"1232913_0","lon":7.416754245758057,"detail":"freiburgstrasse 71 3008 bern 351 bern ch be","rank":7,"geom_st_box2d":"BOX(598334.244150482 199438.812828473,598334.244150482 199438.812828473)","lat":46.9460334777832,"num":71,"y":598334.25,"x":199438.8125,"label":"Freiburgstrasse 71 &lt;b&gt;3008 Bern&lt;/b&gt;"}}]}</v>
      </c>
      <c r="M657" s="2" t="str">
        <f t="shared" si="89"/>
        <v>599133.4375</v>
      </c>
      <c r="N657" s="2" t="str">
        <f t="shared" si="90"/>
        <v>199645.859375</v>
      </c>
      <c r="O657" s="2" t="str">
        <f t="shared" si="91"/>
        <v>7.42725133895874</v>
      </c>
      <c r="P657" s="2" t="str">
        <f t="shared" si="92"/>
        <v>46.947898864746094</v>
      </c>
      <c r="Q657" s="8" t="str">
        <f t="shared" si="93"/>
        <v>Karte</v>
      </c>
      <c r="R657" s="2" t="str">
        <f t="shared" si="94"/>
        <v>uU mehrere Adressen</v>
      </c>
    </row>
    <row r="658" spans="1:18" x14ac:dyDescent="0.2">
      <c r="A658" s="3" t="s">
        <v>2204</v>
      </c>
      <c r="B658" s="3" t="s">
        <v>132</v>
      </c>
      <c r="C658" s="3" t="s">
        <v>2205</v>
      </c>
      <c r="D658" s="3" t="s">
        <v>21</v>
      </c>
      <c r="E658" s="3" t="s">
        <v>133</v>
      </c>
      <c r="F658" s="3" t="s">
        <v>40</v>
      </c>
      <c r="G658" s="3" t="s">
        <v>134</v>
      </c>
      <c r="H658" s="3" t="s">
        <v>135</v>
      </c>
      <c r="I658" s="3" t="s">
        <v>26</v>
      </c>
      <c r="J658" s="3" t="s">
        <v>27</v>
      </c>
      <c r="K658" s="1" t="str">
        <f t="shared" si="87"/>
        <v>Freiburgstrasse  Bern</v>
      </c>
      <c r="L658" s="2" t="str">
        <f t="shared" si="88"/>
        <v>{"results":[{"id":1216763,"weight":3,"attrs":{"origin":"address","geom_quadindex":"021211313300012033030","zoomlevel":10,"featureId":"1232775_0","lon":7.42725133895874,"detail":"freiburgstrasse 2 3008 bern 351 bern ch be","rank":7,"geom_st_box2d":"BOX(599133.446113482 199645.862831754,599133.446113482 199645.862831754)","lat":46.947898864746094,"num":2,"y":599133.4375,"x":199645.859375,"label":"Freiburgstrasse 2 &lt;b&gt;3008 Bern&lt;/b&gt;"}},{"id":1216764,"weight":3,"attrs":{"origin":"address","geom_quadindex":"021211313300013001123","zoomlevel":10,"featureId":"2243078_0","lon":7.427555084228516,"detail":"freiburgstrasse 2a 3008 bern 351 bern ch be","rank":7,"geom_st_box2d":"BOX(599156.583066763 199656.486920534,599156.583066763 199656.486920534)","lat":46.947994232177734,"num":2,"y":599156.5625,"x":199656.484375,"label":"Freiburgstrasse 2a &lt;b&gt;3008 Bern&lt;/b&gt;"}},{"id":1216765,"weight":3,"attrs":{"origin":"address","geom_quadindex":"021211313300031013111","zoomlevel":10,"featureId":"191667631_0","lon":7.427664279937744,"detail":"freiburgstrasse 3 3008 bern 351 bern ch be","rank":7,"geom_st_box2d":"BOX(599164.913680048 199624.936305863,599164.913680048 199624.936305863)","lat":46.94770812988281,"num":3,"y":599164.9375,"x":199624.9375,"label":"Freiburgstrasse 3 &lt;b&gt;3008 Bern&lt;/b&gt;"}},{"id":1216766,"weight":3,"attrs":{"origin":"address","geom_quadindex":"021211313300003231222","zoomlevel":10,"featureId":"2243080_0","lon":7.426849365234375,"detail":"freiburgstrasse 4 3010 bern 351 bern ch be","rank":7,"geom_st_box2d":"BOX(599102.85015731 199632.839703782,599102.85015731 199632.839703782)","lat":46.94778060913086,"num":4,"y":599102.875,"x":199632.84375,"label":"Freiburgstrasse 4 &lt;b&gt;3010 Bern&lt;/b&gt;"}},{"id":1216767,"weight":3,"attrs":{"origin":"address","geom_quadindex":"021211313300020113103","zoomlevel":10,"featureId":"2243080_1","lon":7.4266862869262695,"detail":"freiburgstrasse 6 3010 bern 351 bern ch be","rank":7,"geom_st_box2d":"BOX(599090.448225006 199624.768679597,599090.448225006 199624.768679597)","lat":46.94770812988281,"num":6,"y":599090.4375,"x":199624.765625,"label":"Freiburgstrasse 6 &lt;b&gt;3010 Bern&lt;/b&gt;"}},{"id":1216768,"weight":3,"attrs":{"origin":"address","geom_quadindex":"021211313300022103113","zoomlevel":10,"featureId":"2243082_0","lon":7.42660665512085,"detail":"freiburgstrasse 7 3010 bern 351 bern ch be","rank":7,"geom_st_box2d":"BOX(599084.367718043 199595.047924068,599084.367718043 199595.047924068)","lat":46.94744110107422,"num":7,"y":599084.375,"x":199595.046875,"label":"Freiburgstrasse 7 &lt;b&gt;3010 Bern&lt;/b&gt;"}},{"id":1216769,"weight":3,"attrs":{"origin":"address","geom_quadindex":"021211313211111303313","zoomlevel":10,"featureId":"190196224_0","lon":7.426218032836914,"detail":"freiburgstrasse 8 3010 bern 351 bern ch be","rank":7,"geom_st_box2d":"BOX(599054.815260496 199666.498964528,599054.815260496 199666.498964528)","lat":46.948081970214844,"num":8,"y":599054.8125,"x":199666.5,"label":"Freiburgstrasse 8 &lt;b&gt;3010 Bern&lt;/b&gt;"}},{"id":1216770,"weight":3,"attrs":{"origin":"address","geom_quadindex":"021211313211101231223","zoomlevel":10,"featureId":"2243085_0","lon":7.425321578979492,"detail":"freiburgstrasse 14 3010 bern 351 bern ch be","rank":7,"geom_st_box2d":"BOX(598986.543922243 199661.862436344,598986.543922243 199661.862436344)","lat":46.94804000854492,"num":14,"y":598986.5625,"x":199661.859375,"label":"Freiburgstrasse 14 &lt;b&gt;3010 Bern&lt;/b&gt;"}},{"id":1216771,"weight":3,"attrs":{"origin":"address","geom_quadindex":"021211313211100033231","zoomlevel":10,"featureId":"2243086_0","lon":7.4249444007873535,"detail":"freiburgstrasse 14a 3010 bern 351 bern ch be","rank":7,"geom_st_box2d":"BOX(598957.818537078 199673.479079894,598957.818537078 199673.479079894)","lat":46.94814682006836,"num":14,"y":598957.8125,"x":199673.484375,"label":"Freiburgstrasse 14a &lt;b&gt;3010 Bern&lt;/b&gt;"}},{"id":1216772,"weight":3,"attrs":{"origin":"address","geom_quadindex":"021211313211310321313","zoomlevel":10,"featureId":"1234088_0","lon":7.425835132598877,"detail":"freiburgstrasse 15 3010 bern 351 bern ch be","rank":7,"geom_st_box2d":"BOX(599025.618238165 199545.778916748,599025.618238165 199545.778916748)","lat":46.946998596191406,"num":15,"y":599025.625,"x":199545.78125,"label":"Freiburgstrasse 15 &lt;b&gt;3010 Bern&lt;/b&gt;"}},{"id":1216773,"weight":3,"attrs":{"origin":"address","geom_quadindex":"021211313033233310100","zoomlevel":10,"featureId":"2243087_0","lon":7.424712181091309,"detail":"freiburgstrasse 16 3010 bern 351 bern ch be","rank":7,"geom_st_box2d":"BOX(598940.161919199 199701.886650858,598940.161919199 199701.886650858)","lat":46.948402404785156,"num":16,"y":598940.1875,"x":199701.890625,"label":"Freiburgstrasse 16 &lt;b&gt;3010 Bern&lt;/b&gt;"}},{"id":1216774,"weight":3,"attrs":{"origin":"address","geom_quadindex":"021211313211001032313","zoomlevel":10,"featureId":"2243093_0","lon":7.423766136169434,"detail":"freiburgstrasse 16c 3010 bern 351 bern ch be","rank":7,"geom_st_box2d":"BOX(598868.150988125 199673.809309994,598868.150988125 199673.809309994)","lat":46.94814682006836,"num":16,"y":598868.125,"x":199673.8125,"label":"Freiburgstrasse 16c &lt;b&gt;3010 Bern&lt;/b&gt;"}},{"id":1216775,"weight":3,"attrs":{"origin":"address","geom_quadindex":"021211313211200321031","zoomlevel":10,"featureId":"191682592_0","lon":7.423501968383789,"detail":"freiburgstrasse 16d 3010 bern 351 bern ch be","rank":7,"geom_st_box2d":"BOX(598848.000147425 199547.000378501,598848.000147425 199547.000378501)","lat":46.94700622558594,"num":16,"y":598848.0,"x":199547.0,"label":"Freiburgstrasse 16d &lt;b&gt;3010 Bern&lt;/b&gt;"}},{"id":1216776,"weight":3,"attrs":{"origin":"address","geom_quadindex":"021211313210130220300","zoomlevel":10,"featureId":"191659169_1","lon":7.422501564025879,"detail":"freiburgstrasse 16p 3010 bern 351 bern ch be","rank":7,"geom_st_box2d":"BOX(598771.859673717 199604.978121574,598771.859673717 199604.978121574)","lat":46.94752883911133,"num":16,"y":598771.875,"x":199604.984375,"label":"Freiburgstrasse 16p &lt;b&gt;3010 Bern&lt;/b&gt;"}},{"id":1216777,"weight":3,"attrs":{"origin":"address","geom_quadindex":"021211313211130231113","zoomlevel":10,"featureId":"1232800_0","lon":7.425736904144287,"detail":"freiburgstrasse 18 3010 bern 351 bern ch be","rank":7,"geom_st_box2d":"BOX(599018.142113339 199606.139254777,599018.142113339 199606.139254777)","lat":46.947540283203125,"num":18,"y":599018.125,"x":199606.140625,"label":"Freiburgstrasse 18 &lt;b&gt;3010 Bern&lt;/b&gt;"}},{"id":1216778,"weight":3,"attrs":{"origin":"address","geom_quadindex":"021211313211033223220","zoomlevel":10,"featureId":"191792440_0","lon":7.4244465827941895,"detail":"freiburgstrasse 20 3010 bern 351 bern ch be","rank":7,"geom_st_box2d":"BOX(598919.913141037 199570.93477345,598919.913141037 199570.93477345)","lat":46.94722366333008,"num":20,"y":598919.9375,"x":199570.9375,"label":"Freiburgstrasse 20 &lt;b&gt;3010 Bern&lt;/b&gt;"}},{"id":1216779,"weight":3,"attrs":{"origin":"address","geom_quadindex":"021211313211201221000","zoomlevel":10,"featureId":"2243097_0","lon":7.423675537109375,"detail":"freiburgstrasse 34 3010 bern 351 bern ch be","rank":7,"geom_st_box2d":"BOX(598861.224206028 199547.940488254,598861.224206028 199547.940488254)","lat":46.947017669677734,"num":34,"y":598861.25,"x":199547.9375,"label":"Freiburgstrasse 34 &lt;b&gt;3010 Bern&lt;/b&gt;"}},{"id":1216780,"weight":3,"attrs":{"origin":"address","geom_quadindex":"021211313210321011210","zoomlevel":10,"featureId":"1232801_0","lon":7.422245025634766,"detail":"freiburgstrasse 36 3010 bern 351 bern ch be","rank":7,"geom_st_box2d":"BOX(598752.296272781 199509.535886844,598752.296272781 199509.535886844)","lat":46.94667053222656,"num":36,"y":598752.3125,"x":199509.53125,"label":"Freiburgstrasse 36 &lt;b&gt;3010 Bern&lt;/b&gt;"}},{"id":1216781,"weight":3,"attrs":{"origin":"address","geom_quadindex":"021211313210301322123","zoomlevel":10,"featureId":"1232802_0","lon":7.422313213348389,"detail":"freiburgstrasse 40 3010 bern 351 bern ch be","rank":7,"geom_st_box2d":"BOX(598757.504702585 199543.00860356,598757.504702585 199543.00860356)","lat":46.94697189331055,"num":40,"y":598757.5,"x":199543.015625,"label":"Freiburgstrasse 40 &lt;b&gt;3010 Bern&lt;/b&gt;"}},{"id":1216782,"weight":3,"attrs":{"origin":"address","geom_quadindex":"021211313212101223332","zoomlevel":10,"featureId":"1232803_0","lon":7.422174453735352,"detail":"freiburgstrasse 41 3010 bern 351 bern ch be","rank":7,"geom_st_box2d":"BOX(598746.895776132 199423.932682607,598746.895776132 199423.932682607)","lat":46.945899963378906,"num":41,"y":598746.875,"x":199423.9375,"label":"Freiburgstrasse 41 &lt;b&gt;3010 Bern&lt;/b&gt;"}},{"id":1216783,"weight":3,"attrs":{"origin":"address","geom_quadindex":"021211313212100322222","zoomlevel":10,"featureId":"9072088_0","lon":7.421896934509277,"detail":"freiburgstrasse 41a 3010 bern 351 bern ch be","rank":7,"geom_st_box2d":"BOX(598725.796655542 199423.928492986,598725.796655542 199423.928492986)","lat":46.945899963378906,"num":41,"y":598725.8125,"x":199423.921875,"label":"Freiburgstrasse 41a &lt;b&gt;3010 Bern&lt;/b&gt;"}},{"id":1216784,"weight":3,"attrs":{"origin":"address","geom_quadindex":"021211313212012030003","zoomlevel":10,"featureId":"2243102_0","lon":7.4210405349731445,"detail":"freiburgstrasse 41c 3010 bern 351 bern ch be","rank":7,"geom_st_box2d":"BOX(598660.570430322 199415.677988163,598660.570430322 199415.677988163)","lat":46.94582748413086,"num":41,"y":598660.5625,"x":199415.671875,"label":"Freiburgstrasse 41c &lt;b&gt;3010 Bern&lt;/b&gt;"}},{"id":1216785,"weight":3,"attrs":{"origin":"address","geom_quadindex":"021211313212033000310","zoomlevel":10,"featureId":"1232804_0","lon":7.421359539031982,"detail":"freiburgstrasse 41g 3010 bern 351 bern ch be","rank":7,"geom_st_box2d":"BOX(598684.870513695 199362.964726659,598684.870513695 199362.964726659)","lat":46.945350646972656,"num":41,"y":598684.875,"x":199362.96875,"label":"Freiburgstrasse 41g &lt;b&gt;3010 Bern&lt;/b&gt;"}},{"id":1216786,"weight":3,"attrs":{"origin":"address","geom_quadindex":"021211313203111300211","zoomlevel":10,"featureId":"1232888_0","lon":7.419989109039307,"detail":"freiburgstrasse 43 3008 bern 351 bern ch be","rank":7,"geom_st_box2d":"BOX(598580.549603425 199436.300065547,598580.549603425 199436.300065547)","lat":46.94601058959961,"num":43,"y":598580.5625,"x":199436.296875,"label":"Freiburgstrasse 43 &lt;b&gt;3008 Bern&lt;/b&gt;"}},{"id":1216787,"weight":3,"attrs":{"origin":"address","geom_quadindex":"021211313210320221223","zoomlevel":10,"featureId":"1232805_0","lon":7.421756267547607,"detail":"freiburgstrasse 44a 3010 bern 351 bern ch be","rank":7,"geom_st_box2d":"BOX(598715.090477007 199486.282781611,598715.090477007 199486.282781611)","lat":46.94646072387695,"num":44,"y":598715.0625,"x":199486.28125,"label":"Freiburgstrasse 44a &lt;b&gt;3010 Bern&lt;/b&gt;"}},{"id":1216788,"weight":3,"attrs":{"origin":"address","geom_quadindex":"021211313210213301122","zoomlevel":10,"featureId":"1232806_0","lon":7.421585559844971,"detail":"freiburgstrasse 44b 3010 bern 351 bern ch be","rank":7,"geom_st_box2d":"BOX(598702.092715943 199524.615286546,598702.092715943 199524.615286546)","lat":46.94680404663086,"num":44,"y":598702.0625,"x":199524.609375,"label":"Freiburgstrasse 44b &lt;b&gt;3010 Bern&lt;/b&gt;"}},{"id":1216938,"weight":3,"attrs":{"origin":"address","geom_quadindex":"021211313210300030121","zoomlevel":10,"featureId":"1232807_0","lon":7.4218292236328125,"detail":"freiburgstrasse 44c 3010 bern 351 bern ch be","rank":7,"geom_st_box2d":"BOX(598720.65215556 199561.800086648,598720.65215556 199561.800086648)","lat":46.947139739990234,"num":44,"y":598720.625,"x":199561.796875,"label":"Freiburgstrasse 44c &lt;b&gt;3010 Bern&lt;/b&gt;"}},{"id":1216939,"weight":3,"attrs":{"origin":"address","geom_quadindex":"021211313203110313133","zoomlevel":10,"featureId":"1232889_0","lon":7.419775485992432,"detail":"freiburgstrasse 45 3008 bern 351 bern ch be","rank":7,"geom_st_box2d":"BOX(598564.277567135 199433.130950636,598564.277567135 199433.130950636)","lat":46.94598388671875,"num":45,"y":598564.25,"x":199433.125,"label":"Freiburgstrasse 45 &lt;b&gt;3008 Bern&lt;/b&gt;"}},{"id":1216940,"weight":3,"attrs":{"origin":"address","geom_quadindex":"021211313210230233123","zoomlevel":10,"featureId":"1232808_0","lon":7.421113014221191,"detail":"freiburgstrasse 46 3010 bern 351 bern ch be","rank":7,"geom_st_box2d":"BOX(598666.101233023 199484.281360879,598666.101233023 199484.281360879)","lat":46.946441650390625,"num":46,"y":598666.125,"x":199484.28125,"label":"Freiburgstrasse 46 &lt;b&gt;3010 Bern&lt;/b&gt;"}},{"id":1216941,"weight":3,"attrs":{"origin":"address","geom_quadindex":"021211313203110320003","zoomlevel":10,"featureId":"1232890_0","lon":7.419593334197998,"detail":"freiburgstrasse 47 3008 bern 351 bern ch be","rank":7,"geom_st_box2d":"BOX(598550.381534771 199430.500851761,598550.381534771 199430.500851761)","lat":46.94595718383789,"num":47,"y":598550.375,"x":199430.5,"label":"Freiburgstrasse 47 &lt;b&gt;3008 Bern&lt;/b&gt;"}},{"id":1216942,"weight":3,"attrs":{"origin":"address","geom_quadindex":"021211313203110220213","zoomlevel":10,"featureId":"1232891_0","lon":7.4194135665893555,"detail":"freiburgstrasse 49 3008 bern 351 bern ch be","rank":7,"geom_st_box2d":"BOX(598536.722490364 199428.618747636,598536.722490364 199428.618747636)","lat":46.94594192504883,"num":49,"y":598536.75,"x":199428.625,"label":"Freiburgstrasse 49 &lt;b&gt;3008 Bern&lt;/b&gt;"}},{"id":1216943,"weight":3,"attrs":{"origin":"address","geom_quadindex":"021211313203101320323","zoomlevel":10,"featureId":"1232892_0","lon":7.419233798980713,"detail":"freiburgstrasse 51 3008 bern 351 bern ch be","rank":7,"geom_st_box2d":"BOX(598523.023425231 199427.881631855,598523.023425231 199427.881631855)","lat":46.9459342956543,"num":51,"y":598523.0,"x":199427.875,"label":"Freiburgstrasse 51 &lt;b&gt;3008 Bern&lt;/b&gt;"}},{"id":1216944,"weight":3,"attrs":{"origin":"address","geom_quadindex":"021211313201333121210","zoomlevel":10,"featureId":"1232859_0","lon":7.420036315917969,"detail":"freiburgstrasse 52 3008 bern 351 bern ch be","rank":7,"geom_st_box2d":"BOX(598584.139966129 199473.039735076,598584.139966129 199473.039735076)","lat":46.94634246826172,"num":52,"y":598584.125,"x":199473.046875,"label":"Freiburgstrasse 52 &lt;b&gt;3008 Bern&lt;/b&gt;"}},{"id":1216945,"weight":3,"attrs":{"origin":"address","geom_quadindex":"021211313203101220331","zoomlevel":10,"featureId":"1232893_0","lon":7.419053077697754,"detail":"freiburgstrasse 53 3008 bern 351 bern ch be","rank":7,"geom_st_box2d":"BOX(598509.262339965 199428.249504605,598509.262339965 199428.249504605)","lat":46.94593811035156,"num":53,"y":598509.25,"x":199428.25,"label":"Freiburgstrasse 53 &lt;b&gt;3008 Bern&lt;/b&gt;"}},{"id":1216946,"weight":3,"attrs":{"origin":"address","geom_quadindex":"021211313201332320131","zoomlevel":10,"featureId":"1232860_0","lon":7.419632911682129,"detail":"freiburgstrasse 54 3008 bern 351 bern ch be","rank":7,"geom_st_box2d":"BOX(598553.433039249 199459.155596211,598553.433039249 199459.155596211)","lat":46.94621658325195,"num":54,"y":598553.4375,"x":199459.15625,"label":"Freiburgstrasse 54 &lt;b&gt;3008 Bern&lt;/b&gt;"}},{"id":1216947,"weight":3,"attrs":{"origin":"address","geom_quadindex":"021211313203100320122","zoomlevel":10,"featureId":"1232894_0","lon":7.418842792510986,"detail":"freiburgstrasse 55 3008 bern 351 bern ch be","rank":7,"geom_st_box2d":"BOX(598493.252227547 199429.416349267,598493.252227547 199429.416349267)","lat":46.94594955444336,"num":55,"y":598493.25,"x":199429.421875,"label":"Freiburgstrasse 55 &lt;b&gt;3008 Bern&lt;/b&gt;"}},{"id":1216948,"weight":3,"attrs":{"origin":"address","geom_quadindex":"021211313203102033222","zoomlevel":10,"featureId":"190196223_0","lon":7.418772220611572,"detail":"freiburgstrasse 55a 3008 bern 351 bern ch be","rank":7,"geom_st_box2d":"BOX(598487.870558072 199409.226500376,598487.870558072 199409.226500376)","lat":46.94576644897461,"num":55,"y":598487.875,"x":199409.21875,"label":"Freiburgstrasse 55a &lt;b&gt;3008 Bern&lt;/b&gt;"}},{"id":1216949,"weight":3,"attrs":{"origin":"address","geom_quadindex":"021211313201332221333","zoomlevel":10,"featureId":"2243107_0","lon":7.419485569000244,"detail":"freiburgstrasse 56 3008 bern 351 bern ch be","rank":7,"geom_st_box2d":"BOX(598542.216010037 199457.206514672,598542.216010037 199457.206514672)","lat":46.946197509765625,"num":56,"y":598542.1875,"x":199457.203125,"label":"Freiburgstrasse 56 &lt;b&gt;3008 Bern&lt;/b&gt;"}},{"id":1216950,"weight":3,"attrs":{"origin":"address","geom_quadindex":"021211313203011303320","zoomlevel":10,"featureId":"1232868_0","lon":7.4185051918029785,"detail":"freiburgstrasse 57 3008 bern 351 bern ch be","rank":7,"geom_st_box2d":"BOX(598467.558039458 199431.718095745,598467.558039458 199431.718095745)","lat":46.94596862792969,"num":57,"y":598467.5625,"x":199431.71875,"label":"Freiburgstrasse 57 &lt;b&gt;3008 Bern&lt;/b&gt;"}},{"id":1216951,"weight":3,"attrs":{"origin":"address","geom_quadindex":"021211313201323032110","zoomlevel":10,"featureId":"1232861_0","lon":7.4191412925720215,"detail":"freiburgstrasse 58 3008 bern 351 bern ch be","rank":7,"geom_st_box2d":"BOX(598515.996610285 199471.170141168,598515.996610285 199471.170141168)","lat":46.94632339477539,"num":58,"y":598516.0,"x":199471.171875,"label":"Freiburgstrasse 58 &lt;b&gt;3008 Bern&lt;/b&gt;"}},{"id":1216952,"weight":3,"attrs":{"origin":"address","geom_quadindex":"021211313201322300321","zoomlevel":10,"featureId":"1232869_0","lon":7.41885232925415,"detail":"freiburgstrasse 60 3008 bern 351 bern ch be","rank":7,"geom_st_box2d":"BOX(598493.992600791 199464.676007609,598493.992600791 199464.676007609)","lat":46.946266174316406,"num":60,"y":598494.0,"x":199464.671875,"label":"Freiburgstrasse 60 &lt;b&gt;3008 Bern&lt;/b&gt;"}},{"id":1216953,"weight":3,"attrs":{"origin":"address","geom_quadindex":"021211313203011203210","zoomlevel":10,"featureId":"1232870_0","lon":7.418304443359375,"detail":"freiburgstrasse 61 3008 bern 351 bern ch be","rank":7,"geom_st_box2d":"BOX(598452.266930338 199432.930946424,598452.266930338 199432.930946424)","lat":46.945980072021484,"num":61,"y":598452.25,"x":199432.9375,"label":"Freiburgstrasse 61 &lt;b&gt;3008 Bern&lt;/b&gt;"}},{"id":1216954,"weight":3,"attrs":{"origin":"address","geom_quadindex":"021211313201322101020","zoomlevel":10,"featureId":"1232862_0","lon":7.418866157531738,"detail":"freiburgstrasse 62 3008 bern 351 bern ch be","rank":7,"geom_st_box2d":"BOX(598495.065307869 199481.386852173,598495.065307869 199481.386852173)","lat":46.946414947509766,"num":62,"y":598495.0625,"x":199481.390625,"label":"Freiburgstrasse 62 &lt;b&gt;3008 Bern&lt;/b&gt;"}},{"id":1216955,"weight":3,"attrs":{"origin":"address","geom_quadindex":"021211313203010213011","zoomlevel":10,"featureId":"1232833_0","lon":7.4180192947387695,"detail":"freiburgstrasse 63 3008 bern 351 bern ch be","rank":7,"geom_st_box2d":"BOX(598430.565775172 199434.669734345,598430.565775172 199434.669734345)","lat":46.94599533081055,"num":63,"y":598430.5625,"x":199434.671875,"label":"Freiburgstrasse 63 &lt;b&gt;3008 Bern&lt;/b&gt;"}},{"id":1216956,"weight":3,"attrs":{"origin":"address","geom_quadindex":"021211313201233231000","zoomlevel":10,"featureId":"1232871_0","lon":7.418386459350586,"detail":"freiburgstrasse 64 3008 bern 351 bern ch be","rank":7,"geom_st_box2d":"BOX(598458.537481271 199460.033734956,598458.537481271 199460.033734956)","lat":46.946224212646484,"num":64,"y":598458.5625,"x":199460.03125,"label":"Freiburgstrasse 64 &lt;b&gt;3008 Bern&lt;/b&gt;"}},{"id":1216957,"weight":3,"attrs":{"origin":"address","geom_quadindex":"021211313201232312331","zoomlevel":10,"featureId":"1232872_0","lon":7.418189525604248,"detail":"freiburgstrasse 66 3008 bern 351 bern ch be","rank":7,"geom_st_box2d":"BOX(598443.539374356 199461.21958851,598443.539374356 199461.21958851)","lat":46.94623565673828,"num":66,"y":598443.5625,"x":199461.21875,"label":"Freiburgstrasse 66 &lt;b&gt;3008 Bern&lt;/b&gt;"}},{"id":1216958,"weight":3,"attrs":{"origin":"address","geom_quadindex":"021211313201232203030","zoomlevel":10,"featureId":"1232873_0","lon":7.417919635772705,"detail":"freiburgstrasse 68 3008 bern 351 bern ch be","rank":7,"geom_st_box2d":"BOX(598422.994228078 199462.834388006,598422.994228078 199462.834388006)","lat":46.946250915527344,"num":68,"y":598423.0,"x":199462.828125,"label":"Freiburgstrasse 68 &lt;b&gt;3008 Bern&lt;/b&gt;"}},{"id":1216959,"weight":3,"attrs":{"origin":"address","geom_quadindex":"021211313202111303130","zoomlevel":10,"featureId":"1232912_0","lon":7.4169769287109375,"detail":"freiburgstrasse 69 3008 bern 351 bern ch be","rank":7,"geom_st_box2d":"BOX(598351.193342534 199433.490033274,598351.193342534 199433.490033274)","lat":46.94598388671875,"num":69,"y":598351.1875,"x":199433.484375,"label":"Freiburgstrasse 69 &lt;b&gt;3008 Bern&lt;/b&gt;"}},{"id":1216960,"weight":3,"attrs":{"origin":"address","geom_quadindex":"021211313201221312213","zoomlevel":10,"featureId":"1232874_0","lon":7.417779922485352,"detail":"freiburgstrasse 70 3008 bern 351 bern ch be","rank":7,"geom_st_box2d":"BOX(598412.352664358 199490.951014538,598412.352664358 199490.951014538)","lat":46.946502685546875,"num":70,"y":598412.375,"x":199490.953125,"label":"Freiburgstrasse 70 &lt;b&gt;3008 Bern&lt;/b&gt;"}},{"id":1216961,"weight":3,"attrs":{"origin":"address","geom_quadindex":"021211313202111023222","zoomlevel":10,"featureId":"1232913_0","lon":7.416754245758057,"detail":"freiburgstrasse 71 3008 bern 351 bern ch be","rank":7,"geom_st_box2d":"BOX(598334.244150482 199438.812828473,598334.244150482 199438.812828473)","lat":46.9460334777832,"num":71,"y":598334.25,"x":199438.8125,"label":"Freiburgstrasse 71 &lt;b&gt;3008 Bern&lt;/b&gt;"}}]}</v>
      </c>
      <c r="M658" s="2" t="str">
        <f t="shared" si="89"/>
        <v>599133.4375</v>
      </c>
      <c r="N658" s="2" t="str">
        <f t="shared" si="90"/>
        <v>199645.859375</v>
      </c>
      <c r="O658" s="2" t="str">
        <f t="shared" si="91"/>
        <v>7.42725133895874</v>
      </c>
      <c r="P658" s="2" t="str">
        <f t="shared" si="92"/>
        <v>46.947898864746094</v>
      </c>
      <c r="Q658" s="8" t="str">
        <f t="shared" si="93"/>
        <v>Karte</v>
      </c>
      <c r="R658" s="2" t="str">
        <f t="shared" si="94"/>
        <v>uU mehrere Adressen</v>
      </c>
    </row>
    <row r="659" spans="1:18" x14ac:dyDescent="0.2">
      <c r="A659" s="3" t="s">
        <v>2206</v>
      </c>
      <c r="B659" s="3" t="s">
        <v>132</v>
      </c>
      <c r="C659" s="3" t="s">
        <v>2207</v>
      </c>
      <c r="D659" s="3" t="s">
        <v>21</v>
      </c>
      <c r="E659" s="3" t="s">
        <v>133</v>
      </c>
      <c r="F659" s="3" t="s">
        <v>40</v>
      </c>
      <c r="G659" s="3" t="s">
        <v>134</v>
      </c>
      <c r="H659" s="3" t="s">
        <v>135</v>
      </c>
      <c r="I659" s="3" t="s">
        <v>26</v>
      </c>
      <c r="J659" s="3" t="s">
        <v>27</v>
      </c>
      <c r="K659" s="1" t="str">
        <f t="shared" si="87"/>
        <v>Freiburgstrasse  Bern</v>
      </c>
      <c r="L659" s="2" t="str">
        <f t="shared" si="88"/>
        <v>{"results":[{"id":1216763,"weight":3,"attrs":{"origin":"address","geom_quadindex":"021211313300012033030","zoomlevel":10,"featureId":"1232775_0","lon":7.42725133895874,"detail":"freiburgstrasse 2 3008 bern 351 bern ch be","rank":7,"geom_st_box2d":"BOX(599133.446113482 199645.862831754,599133.446113482 199645.862831754)","lat":46.947898864746094,"num":2,"y":599133.4375,"x":199645.859375,"label":"Freiburgstrasse 2 &lt;b&gt;3008 Bern&lt;/b&gt;"}},{"id":1216764,"weight":3,"attrs":{"origin":"address","geom_quadindex":"021211313300013001123","zoomlevel":10,"featureId":"2243078_0","lon":7.427555084228516,"detail":"freiburgstrasse 2a 3008 bern 351 bern ch be","rank":7,"geom_st_box2d":"BOX(599156.583066763 199656.486920534,599156.583066763 199656.486920534)","lat":46.947994232177734,"num":2,"y":599156.5625,"x":199656.484375,"label":"Freiburgstrasse 2a &lt;b&gt;3008 Bern&lt;/b&gt;"}},{"id":1216765,"weight":3,"attrs":{"origin":"address","geom_quadindex":"021211313300031013111","zoomlevel":10,"featureId":"191667631_0","lon":7.427664279937744,"detail":"freiburgstrasse 3 3008 bern 351 bern ch be","rank":7,"geom_st_box2d":"BOX(599164.913680048 199624.936305863,599164.913680048 199624.936305863)","lat":46.94770812988281,"num":3,"y":599164.9375,"x":199624.9375,"label":"Freiburgstrasse 3 &lt;b&gt;3008 Bern&lt;/b&gt;"}},{"id":1216766,"weight":3,"attrs":{"origin":"address","geom_quadindex":"021211313300003231222","zoomlevel":10,"featureId":"2243080_0","lon":7.426849365234375,"detail":"freiburgstrasse 4 3010 bern 351 bern ch be","rank":7,"geom_st_box2d":"BOX(599102.85015731 199632.839703782,599102.85015731 199632.839703782)","lat":46.94778060913086,"num":4,"y":599102.875,"x":199632.84375,"label":"Freiburgstrasse 4 &lt;b&gt;3010 Bern&lt;/b&gt;"}},{"id":1216767,"weight":3,"attrs":{"origin":"address","geom_quadindex":"021211313300020113103","zoomlevel":10,"featureId":"2243080_1","lon":7.4266862869262695,"detail":"freiburgstrasse 6 3010 bern 351 bern ch be","rank":7,"geom_st_box2d":"BOX(599090.448225006 199624.768679597,599090.448225006 199624.768679597)","lat":46.94770812988281,"num":6,"y":599090.4375,"x":199624.765625,"label":"Freiburgstrasse 6 &lt;b&gt;3010 Bern&lt;/b&gt;"}},{"id":1216768,"weight":3,"attrs":{"origin":"address","geom_quadindex":"021211313300022103113","zoomlevel":10,"featureId":"2243082_0","lon":7.42660665512085,"detail":"freiburgstrasse 7 3010 bern 351 bern ch be","rank":7,"geom_st_box2d":"BOX(599084.367718043 199595.047924068,599084.367718043 199595.047924068)","lat":46.94744110107422,"num":7,"y":599084.375,"x":199595.046875,"label":"Freiburgstrasse 7 &lt;b&gt;3010 Bern&lt;/b&gt;"}},{"id":1216769,"weight":3,"attrs":{"origin":"address","geom_quadindex":"021211313211111303313","zoomlevel":10,"featureId":"190196224_0","lon":7.426218032836914,"detail":"freiburgstrasse 8 3010 bern 351 bern ch be","rank":7,"geom_st_box2d":"BOX(599054.815260496 199666.498964528,599054.815260496 199666.498964528)","lat":46.948081970214844,"num":8,"y":599054.8125,"x":199666.5,"label":"Freiburgstrasse 8 &lt;b&gt;3010 Bern&lt;/b&gt;"}},{"id":1216770,"weight":3,"attrs":{"origin":"address","geom_quadindex":"021211313211101231223","zoomlevel":10,"featureId":"2243085_0","lon":7.425321578979492,"detail":"freiburgstrasse 14 3010 bern 351 bern ch be","rank":7,"geom_st_box2d":"BOX(598986.543922243 199661.862436344,598986.543922243 199661.862436344)","lat":46.94804000854492,"num":14,"y":598986.5625,"x":199661.859375,"label":"Freiburgstrasse 14 &lt;b&gt;3010 Bern&lt;/b&gt;"}},{"id":1216771,"weight":3,"attrs":{"origin":"address","geom_quadindex":"021211313211100033231","zoomlevel":10,"featureId":"2243086_0","lon":7.4249444007873535,"detail":"freiburgstrasse 14a 3010 bern 351 bern ch be","rank":7,"geom_st_box2d":"BOX(598957.818537078 199673.479079894,598957.818537078 199673.479079894)","lat":46.94814682006836,"num":14,"y":598957.8125,"x":199673.484375,"label":"Freiburgstrasse 14a &lt;b&gt;3010 Bern&lt;/b&gt;"}},{"id":1216772,"weight":3,"attrs":{"origin":"address","geom_quadindex":"021211313211310321313","zoomlevel":10,"featureId":"1234088_0","lon":7.425835132598877,"detail":"freiburgstrasse 15 3010 bern 351 bern ch be","rank":7,"geom_st_box2d":"BOX(599025.618238165 199545.778916748,599025.618238165 199545.778916748)","lat":46.946998596191406,"num":15,"y":599025.625,"x":199545.78125,"label":"Freiburgstrasse 15 &lt;b&gt;3010 Bern&lt;/b&gt;"}},{"id":1216773,"weight":3,"attrs":{"origin":"address","geom_quadindex":"021211313033233310100","zoomlevel":10,"featureId":"2243087_0","lon":7.424712181091309,"detail":"freiburgstrasse 16 3010 bern 351 bern ch be","rank":7,"geom_st_box2d":"BOX(598940.161919199 199701.886650858,598940.161919199 199701.886650858)","lat":46.948402404785156,"num":16,"y":598940.1875,"x":199701.890625,"label":"Freiburgstrasse 16 &lt;b&gt;3010 Bern&lt;/b&gt;"}},{"id":1216774,"weight":3,"attrs":{"origin":"address","geom_quadindex":"021211313211001032313","zoomlevel":10,"featureId":"2243093_0","lon":7.423766136169434,"detail":"freiburgstrasse 16c 3010 bern 351 bern ch be","rank":7,"geom_st_box2d":"BOX(598868.150988125 199673.809309994,598868.150988125 199673.809309994)","lat":46.94814682006836,"num":16,"y":598868.125,"x":199673.8125,"label":"Freiburgstrasse 16c &lt;b&gt;3010 Bern&lt;/b&gt;"}},{"id":1216775,"weight":3,"attrs":{"origin":"address","geom_quadindex":"021211313211200321031","zoomlevel":10,"featureId":"191682592_0","lon":7.423501968383789,"detail":"freiburgstrasse 16d 3010 bern 351 bern ch be","rank":7,"geom_st_box2d":"BOX(598848.000147425 199547.000378501,598848.000147425 199547.000378501)","lat":46.94700622558594,"num":16,"y":598848.0,"x":199547.0,"label":"Freiburgstrasse 16d &lt;b&gt;3010 Bern&lt;/b&gt;"}},{"id":1216776,"weight":3,"attrs":{"origin":"address","geom_quadindex":"021211313210130220300","zoomlevel":10,"featureId":"191659169_1","lon":7.422501564025879,"detail":"freiburgstrasse 16p 3010 bern 351 bern ch be","rank":7,"geom_st_box2d":"BOX(598771.859673717 199604.978121574,598771.859673717 199604.978121574)","lat":46.94752883911133,"num":16,"y":598771.875,"x":199604.984375,"label":"Freiburgstrasse 16p &lt;b&gt;3010 Bern&lt;/b&gt;"}},{"id":1216777,"weight":3,"attrs":{"origin":"address","geom_quadindex":"021211313211130231113","zoomlevel":10,"featureId":"1232800_0","lon":7.425736904144287,"detail":"freiburgstrasse 18 3010 bern 351 bern ch be","rank":7,"geom_st_box2d":"BOX(599018.142113339 199606.139254777,599018.142113339 199606.139254777)","lat":46.947540283203125,"num":18,"y":599018.125,"x":199606.140625,"label":"Freiburgstrasse 18 &lt;b&gt;3010 Bern&lt;/b&gt;"}},{"id":1216778,"weight":3,"attrs":{"origin":"address","geom_quadindex":"021211313211033223220","zoomlevel":10,"featureId":"191792440_0","lon":7.4244465827941895,"detail":"freiburgstrasse 20 3010 bern 351 bern ch be","rank":7,"geom_st_box2d":"BOX(598919.913141037 199570.93477345,598919.913141037 199570.93477345)","lat":46.94722366333008,"num":20,"y":598919.9375,"x":199570.9375,"label":"Freiburgstrasse 20 &lt;b&gt;3010 Bern&lt;/b&gt;"}},{"id":1216779,"weight":3,"attrs":{"origin":"address","geom_quadindex":"021211313211201221000","zoomlevel":10,"featureId":"2243097_0","lon":7.423675537109375,"detail":"freiburgstrasse 34 3010 bern 351 bern ch be","rank":7,"geom_st_box2d":"BOX(598861.224206028 199547.940488254,598861.224206028 199547.940488254)","lat":46.947017669677734,"num":34,"y":598861.25,"x":199547.9375,"label":"Freiburgstrasse 34 &lt;b&gt;3010 Bern&lt;/b&gt;"}},{"id":1216780,"weight":3,"attrs":{"origin":"address","geom_quadindex":"021211313210321011210","zoomlevel":10,"featureId":"1232801_0","lon":7.422245025634766,"detail":"freiburgstrasse 36 3010 bern 351 bern ch be","rank":7,"geom_st_box2d":"BOX(598752.296272781 199509.535886844,598752.296272781 199509.535886844)","lat":46.94667053222656,"num":36,"y":598752.3125,"x":199509.53125,"label":"Freiburgstrasse 36 &lt;b&gt;3010 Bern&lt;/b&gt;"}},{"id":1216781,"weight":3,"attrs":{"origin":"address","geom_quadindex":"021211313210301322123","zoomlevel":10,"featureId":"1232802_0","lon":7.422313213348389,"detail":"freiburgstrasse 40 3010 bern 351 bern ch be","rank":7,"geom_st_box2d":"BOX(598757.504702585 199543.00860356,598757.504702585 199543.00860356)","lat":46.94697189331055,"num":40,"y":598757.5,"x":199543.015625,"label":"Freiburgstrasse 40 &lt;b&gt;3010 Bern&lt;/b&gt;"}},{"id":1216782,"weight":3,"attrs":{"origin":"address","geom_quadindex":"021211313212101223332","zoomlevel":10,"featureId":"1232803_0","lon":7.422174453735352,"detail":"freiburgstrasse 41 3010 bern 351 bern ch be","rank":7,"geom_st_box2d":"BOX(598746.895776132 199423.932682607,598746.895776132 199423.932682607)","lat":46.945899963378906,"num":41,"y":598746.875,"x":199423.9375,"label":"Freiburgstrasse 41 &lt;b&gt;3010 Bern&lt;/b&gt;"}},{"id":1216783,"weight":3,"attrs":{"origin":"address","geom_quadindex":"021211313212100322222","zoomlevel":10,"featureId":"9072088_0","lon":7.421896934509277,"detail":"freiburgstrasse 41a 3010 bern 351 bern ch be","rank":7,"geom_st_box2d":"BOX(598725.796655542 199423.928492986,598725.796655542 199423.928492986)","lat":46.945899963378906,"num":41,"y":598725.8125,"x":199423.921875,"label":"Freiburgstrasse 41a &lt;b&gt;3010 Bern&lt;/b&gt;"}},{"id":1216784,"weight":3,"attrs":{"origin":"address","geom_quadindex":"021211313212012030003","zoomlevel":10,"featureId":"2243102_0","lon":7.4210405349731445,"detail":"freiburgstrasse 41c 3010 bern 351 bern ch be","rank":7,"geom_st_box2d":"BOX(598660.570430322 199415.677988163,598660.570430322 199415.677988163)","lat":46.94582748413086,"num":41,"y":598660.5625,"x":199415.671875,"label":"Freiburgstrasse 41c &lt;b&gt;3010 Bern&lt;/b&gt;"}},{"id":1216785,"weight":3,"attrs":{"origin":"address","geom_quadindex":"021211313212033000310","zoomlevel":10,"featureId":"1232804_0","lon":7.421359539031982,"detail":"freiburgstrasse 41g 3010 bern 351 bern ch be","rank":7,"geom_st_box2d":"BOX(598684.870513695 199362.964726659,598684.870513695 199362.964726659)","lat":46.945350646972656,"num":41,"y":598684.875,"x":199362.96875,"label":"Freiburgstrasse 41g &lt;b&gt;3010 Bern&lt;/b&gt;"}},{"id":1216786,"weight":3,"attrs":{"origin":"address","geom_quadindex":"021211313203111300211","zoomlevel":10,"featureId":"1232888_0","lon":7.419989109039307,"detail":"freiburgstrasse 43 3008 bern 351 bern ch be","rank":7,"geom_st_box2d":"BOX(598580.549603425 199436.300065547,598580.549603425 199436.300065547)","lat":46.94601058959961,"num":43,"y":598580.5625,"x":199436.296875,"label":"Freiburgstrasse 43 &lt;b&gt;3008 Bern&lt;/b&gt;"}},{"id":1216787,"weight":3,"attrs":{"origin":"address","geom_quadindex":"021211313210320221223","zoomlevel":10,"featureId":"1232805_0","lon":7.421756267547607,"detail":"freiburgstrasse 44a 3010 bern 351 bern ch be","rank":7,"geom_st_box2d":"BOX(598715.090477007 199486.282781611,598715.090477007 199486.282781611)","lat":46.94646072387695,"num":44,"y":598715.0625,"x":199486.28125,"label":"Freiburgstrasse 44a &lt;b&gt;3010 Bern&lt;/b&gt;"}},{"id":1216788,"weight":3,"attrs":{"origin":"address","geom_quadindex":"021211313210213301122","zoomlevel":10,"featureId":"1232806_0","lon":7.421585559844971,"detail":"freiburgstrasse 44b 3010 bern 351 bern ch be","rank":7,"geom_st_box2d":"BOX(598702.092715943 199524.615286546,598702.092715943 199524.615286546)","lat":46.94680404663086,"num":44,"y":598702.0625,"x":199524.609375,"label":"Freiburgstrasse 44b &lt;b&gt;3010 Bern&lt;/b&gt;"}},{"id":1216938,"weight":3,"attrs":{"origin":"address","geom_quadindex":"021211313210300030121","zoomlevel":10,"featureId":"1232807_0","lon":7.4218292236328125,"detail":"freiburgstrasse 44c 3010 bern 351 bern ch be","rank":7,"geom_st_box2d":"BOX(598720.65215556 199561.800086648,598720.65215556 199561.800086648)","lat":46.947139739990234,"num":44,"y":598720.625,"x":199561.796875,"label":"Freiburgstrasse 44c &lt;b&gt;3010 Bern&lt;/b&gt;"}},{"id":1216939,"weight":3,"attrs":{"origin":"address","geom_quadindex":"021211313203110313133","zoomlevel":10,"featureId":"1232889_0","lon":7.419775485992432,"detail":"freiburgstrasse 45 3008 bern 351 bern ch be","rank":7,"geom_st_box2d":"BOX(598564.277567135 199433.130950636,598564.277567135 199433.130950636)","lat":46.94598388671875,"num":45,"y":598564.25,"x":199433.125,"label":"Freiburgstrasse 45 &lt;b&gt;3008 Bern&lt;/b&gt;"}},{"id":1216940,"weight":3,"attrs":{"origin":"address","geom_quadindex":"021211313210230233123","zoomlevel":10,"featureId":"1232808_0","lon":7.421113014221191,"detail":"freiburgstrasse 46 3010 bern 351 bern ch be","rank":7,"geom_st_box2d":"BOX(598666.101233023 199484.281360879,598666.101233023 199484.281360879)","lat":46.946441650390625,"num":46,"y":598666.125,"x":199484.28125,"label":"Freiburgstrasse 46 &lt;b&gt;3010 Bern&lt;/b&gt;"}},{"id":1216941,"weight":3,"attrs":{"origin":"address","geom_quadindex":"021211313203110320003","zoomlevel":10,"featureId":"1232890_0","lon":7.419593334197998,"detail":"freiburgstrasse 47 3008 bern 351 bern ch be","rank":7,"geom_st_box2d":"BOX(598550.381534771 199430.500851761,598550.381534771 199430.500851761)","lat":46.94595718383789,"num":47,"y":598550.375,"x":199430.5,"label":"Freiburgstrasse 47 &lt;b&gt;3008 Bern&lt;/b&gt;"}},{"id":1216942,"weight":3,"attrs":{"origin":"address","geom_quadindex":"021211313203110220213","zoomlevel":10,"featureId":"1232891_0","lon":7.4194135665893555,"detail":"freiburgstrasse 49 3008 bern 351 bern ch be","rank":7,"geom_st_box2d":"BOX(598536.722490364 199428.618747636,598536.722490364 199428.618747636)","lat":46.94594192504883,"num":49,"y":598536.75,"x":199428.625,"label":"Freiburgstrasse 49 &lt;b&gt;3008 Bern&lt;/b&gt;"}},{"id":1216943,"weight":3,"attrs":{"origin":"address","geom_quadindex":"021211313203101320323","zoomlevel":10,"featureId":"1232892_0","lon":7.419233798980713,"detail":"freiburgstrasse 51 3008 bern 351 bern ch be","rank":7,"geom_st_box2d":"BOX(598523.023425231 199427.881631855,598523.023425231 199427.881631855)","lat":46.9459342956543,"num":51,"y":598523.0,"x":199427.875,"label":"Freiburgstrasse 51 &lt;b&gt;3008 Bern&lt;/b&gt;"}},{"id":1216944,"weight":3,"attrs":{"origin":"address","geom_quadindex":"021211313201333121210","zoomlevel":10,"featureId":"1232859_0","lon":7.420036315917969,"detail":"freiburgstrasse 52 3008 bern 351 bern ch be","rank":7,"geom_st_box2d":"BOX(598584.139966129 199473.039735076,598584.139966129 199473.039735076)","lat":46.94634246826172,"num":52,"y":598584.125,"x":199473.046875,"label":"Freiburgstrasse 52 &lt;b&gt;3008 Bern&lt;/b&gt;"}},{"id":1216945,"weight":3,"attrs":{"origin":"address","geom_quadindex":"021211313203101220331","zoomlevel":10,"featureId":"1232893_0","lon":7.419053077697754,"detail":"freiburgstrasse 53 3008 bern 351 bern ch be","rank":7,"geom_st_box2d":"BOX(598509.262339965 199428.249504605,598509.262339965 199428.249504605)","lat":46.94593811035156,"num":53,"y":598509.25,"x":199428.25,"label":"Freiburgstrasse 53 &lt;b&gt;3008 Bern&lt;/b&gt;"}},{"id":1216946,"weight":3,"attrs":{"origin":"address","geom_quadindex":"021211313201332320131","zoomlevel":10,"featureId":"1232860_0","lon":7.419632911682129,"detail":"freiburgstrasse 54 3008 bern 351 bern ch be","rank":7,"geom_st_box2d":"BOX(598553.433039249 199459.155596211,598553.433039249 199459.155596211)","lat":46.94621658325195,"num":54,"y":598553.4375,"x":199459.15625,"label":"Freiburgstrasse 54 &lt;b&gt;3008 Bern&lt;/b&gt;"}},{"id":1216947,"weight":3,"attrs":{"origin":"address","geom_quadindex":"021211313203100320122","zoomlevel":10,"featureId":"1232894_0","lon":7.418842792510986,"detail":"freiburgstrasse 55 3008 bern 351 bern ch be","rank":7,"geom_st_box2d":"BOX(598493.252227547 199429.416349267,598493.252227547 199429.416349267)","lat":46.94594955444336,"num":55,"y":598493.25,"x":199429.421875,"label":"Freiburgstrasse 55 &lt;b&gt;3008 Bern&lt;/b&gt;"}},{"id":1216948,"weight":3,"attrs":{"origin":"address","geom_quadindex":"021211313203102033222","zoomlevel":10,"featureId":"190196223_0","lon":7.418772220611572,"detail":"freiburgstrasse 55a 3008 bern 351 bern ch be","rank":7,"geom_st_box2d":"BOX(598487.870558072 199409.226500376,598487.870558072 199409.226500376)","lat":46.94576644897461,"num":55,"y":598487.875,"x":199409.21875,"label":"Freiburgstrasse 55a &lt;b&gt;3008 Bern&lt;/b&gt;"}},{"id":1216949,"weight":3,"attrs":{"origin":"address","geom_quadindex":"021211313201332221333","zoomlevel":10,"featureId":"2243107_0","lon":7.419485569000244,"detail":"freiburgstrasse 56 3008 bern 351 bern ch be","rank":7,"geom_st_box2d":"BOX(598542.216010037 199457.206514672,598542.216010037 199457.206514672)","lat":46.946197509765625,"num":56,"y":598542.1875,"x":199457.203125,"label":"Freiburgstrasse 56 &lt;b&gt;3008 Bern&lt;/b&gt;"}},{"id":1216950,"weight":3,"attrs":{"origin":"address","geom_quadindex":"021211313203011303320","zoomlevel":10,"featureId":"1232868_0","lon":7.4185051918029785,"detail":"freiburgstrasse 57 3008 bern 351 bern ch be","rank":7,"geom_st_box2d":"BOX(598467.558039458 199431.718095745,598467.558039458 199431.718095745)","lat":46.94596862792969,"num":57,"y":598467.5625,"x":199431.71875,"label":"Freiburgstrasse 57 &lt;b&gt;3008 Bern&lt;/b&gt;"}},{"id":1216951,"weight":3,"attrs":{"origin":"address","geom_quadindex":"021211313201323032110","zoomlevel":10,"featureId":"1232861_0","lon":7.4191412925720215,"detail":"freiburgstrasse 58 3008 bern 351 bern ch be","rank":7,"geom_st_box2d":"BOX(598515.996610285 199471.170141168,598515.996610285 199471.170141168)","lat":46.94632339477539,"num":58,"y":598516.0,"x":199471.171875,"label":"Freiburgstrasse 58 &lt;b&gt;3008 Bern&lt;/b&gt;"}},{"id":1216952,"weight":3,"attrs":{"origin":"address","geom_quadindex":"021211313201322300321","zoomlevel":10,"featureId":"1232869_0","lon":7.41885232925415,"detail":"freiburgstrasse 60 3008 bern 351 bern ch be","rank":7,"geom_st_box2d":"BOX(598493.992600791 199464.676007609,598493.992600791 199464.676007609)","lat":46.946266174316406,"num":60,"y":598494.0,"x":199464.671875,"label":"Freiburgstrasse 60 &lt;b&gt;3008 Bern&lt;/b&gt;"}},{"id":1216953,"weight":3,"attrs":{"origin":"address","geom_quadindex":"021211313203011203210","zoomlevel":10,"featureId":"1232870_0","lon":7.418304443359375,"detail":"freiburgstrasse 61 3008 bern 351 bern ch be","rank":7,"geom_st_box2d":"BOX(598452.266930338 199432.930946424,598452.266930338 199432.930946424)","lat":46.945980072021484,"num":61,"y":598452.25,"x":199432.9375,"label":"Freiburgstrasse 61 &lt;b&gt;3008 Bern&lt;/b&gt;"}},{"id":1216954,"weight":3,"attrs":{"origin":"address","geom_quadindex":"021211313201322101020","zoomlevel":10,"featureId":"1232862_0","lon":7.418866157531738,"detail":"freiburgstrasse 62 3008 bern 351 bern ch be","rank":7,"geom_st_box2d":"BOX(598495.065307869 199481.386852173,598495.065307869 199481.386852173)","lat":46.946414947509766,"num":62,"y":598495.0625,"x":199481.390625,"label":"Freiburgstrasse 62 &lt;b&gt;3008 Bern&lt;/b&gt;"}},{"id":1216955,"weight":3,"attrs":{"origin":"address","geom_quadindex":"021211313203010213011","zoomlevel":10,"featureId":"1232833_0","lon":7.4180192947387695,"detail":"freiburgstrasse 63 3008 bern 351 bern ch be","rank":7,"geom_st_box2d":"BOX(598430.565775172 199434.669734345,598430.565775172 199434.669734345)","lat":46.94599533081055,"num":63,"y":598430.5625,"x":199434.671875,"label":"Freiburgstrasse 63 &lt;b&gt;3008 Bern&lt;/b&gt;"}},{"id":1216956,"weight":3,"attrs":{"origin":"address","geom_quadindex":"021211313201233231000","zoomlevel":10,"featureId":"1232871_0","lon":7.418386459350586,"detail":"freiburgstrasse 64 3008 bern 351 bern ch be","rank":7,"geom_st_box2d":"BOX(598458.537481271 199460.033734956,598458.537481271 199460.033734956)","lat":46.946224212646484,"num":64,"y":598458.5625,"x":199460.03125,"label":"Freiburgstrasse 64 &lt;b&gt;3008 Bern&lt;/b&gt;"}},{"id":1216957,"weight":3,"attrs":{"origin":"address","geom_quadindex":"021211313201232312331","zoomlevel":10,"featureId":"1232872_0","lon":7.418189525604248,"detail":"freiburgstrasse 66 3008 bern 351 bern ch be","rank":7,"geom_st_box2d":"BOX(598443.539374356 199461.21958851,598443.539374356 199461.21958851)","lat":46.94623565673828,"num":66,"y":598443.5625,"x":199461.21875,"label":"Freiburgstrasse 66 &lt;b&gt;3008 Bern&lt;/b&gt;"}},{"id":1216958,"weight":3,"attrs":{"origin":"address","geom_quadindex":"021211313201232203030","zoomlevel":10,"featureId":"1232873_0","lon":7.417919635772705,"detail":"freiburgstrasse 68 3008 bern 351 bern ch be","rank":7,"geom_st_box2d":"BOX(598422.994228078 199462.834388006,598422.994228078 199462.834388006)","lat":46.946250915527344,"num":68,"y":598423.0,"x":199462.828125,"label":"Freiburgstrasse 68 &lt;b&gt;3008 Bern&lt;/b&gt;"}},{"id":1216959,"weight":3,"attrs":{"origin":"address","geom_quadindex":"021211313202111303130","zoomlevel":10,"featureId":"1232912_0","lon":7.4169769287109375,"detail":"freiburgstrasse 69 3008 bern 351 bern ch be","rank":7,"geom_st_box2d":"BOX(598351.193342534 199433.490033274,598351.193342534 199433.490033274)","lat":46.94598388671875,"num":69,"y":598351.1875,"x":199433.484375,"label":"Freiburgstrasse 69 &lt;b&gt;3008 Bern&lt;/b&gt;"}},{"id":1216960,"weight":3,"attrs":{"origin":"address","geom_quadindex":"021211313201221312213","zoomlevel":10,"featureId":"1232874_0","lon":7.417779922485352,"detail":"freiburgstrasse 70 3008 bern 351 bern ch be","rank":7,"geom_st_box2d":"BOX(598412.352664358 199490.951014538,598412.352664358 199490.951014538)","lat":46.946502685546875,"num":70,"y":598412.375,"x":199490.953125,"label":"Freiburgstrasse 70 &lt;b&gt;3008 Bern&lt;/b&gt;"}},{"id":1216961,"weight":3,"attrs":{"origin":"address","geom_quadindex":"021211313202111023222","zoomlevel":10,"featureId":"1232913_0","lon":7.416754245758057,"detail":"freiburgstrasse 71 3008 bern 351 bern ch be","rank":7,"geom_st_box2d":"BOX(598334.244150482 199438.812828473,598334.244150482 199438.812828473)","lat":46.9460334777832,"num":71,"y":598334.25,"x":199438.8125,"label":"Freiburgstrasse 71 &lt;b&gt;3008 Bern&lt;/b&gt;"}}]}</v>
      </c>
      <c r="M659" s="2" t="str">
        <f t="shared" si="89"/>
        <v>599133.4375</v>
      </c>
      <c r="N659" s="2" t="str">
        <f t="shared" si="90"/>
        <v>199645.859375</v>
      </c>
      <c r="O659" s="2" t="str">
        <f t="shared" si="91"/>
        <v>7.42725133895874</v>
      </c>
      <c r="P659" s="2" t="str">
        <f t="shared" si="92"/>
        <v>46.947898864746094</v>
      </c>
      <c r="Q659" s="8" t="str">
        <f t="shared" si="93"/>
        <v>Karte</v>
      </c>
      <c r="R659" s="2" t="str">
        <f t="shared" si="94"/>
        <v>uU mehrere Adressen</v>
      </c>
    </row>
    <row r="660" spans="1:18" x14ac:dyDescent="0.2">
      <c r="A660" s="3" t="s">
        <v>2208</v>
      </c>
      <c r="B660" s="3" t="s">
        <v>132</v>
      </c>
      <c r="C660" s="3" t="s">
        <v>2209</v>
      </c>
      <c r="D660" s="3" t="s">
        <v>21</v>
      </c>
      <c r="E660" s="3" t="s">
        <v>133</v>
      </c>
      <c r="F660" s="3" t="s">
        <v>40</v>
      </c>
      <c r="G660" s="3" t="s">
        <v>134</v>
      </c>
      <c r="H660" s="3" t="s">
        <v>135</v>
      </c>
      <c r="I660" s="3" t="s">
        <v>26</v>
      </c>
      <c r="J660" s="3" t="s">
        <v>27</v>
      </c>
      <c r="K660" s="1" t="str">
        <f t="shared" si="87"/>
        <v>Freiburgstrasse  Bern</v>
      </c>
      <c r="L660" s="2" t="str">
        <f t="shared" si="88"/>
        <v>{"results":[{"id":1216763,"weight":3,"attrs":{"origin":"address","geom_quadindex":"021211313300012033030","zoomlevel":10,"featureId":"1232775_0","lon":7.42725133895874,"detail":"freiburgstrasse 2 3008 bern 351 bern ch be","rank":7,"geom_st_box2d":"BOX(599133.446113482 199645.862831754,599133.446113482 199645.862831754)","lat":46.947898864746094,"num":2,"y":599133.4375,"x":199645.859375,"label":"Freiburgstrasse 2 &lt;b&gt;3008 Bern&lt;/b&gt;"}},{"id":1216764,"weight":3,"attrs":{"origin":"address","geom_quadindex":"021211313300013001123","zoomlevel":10,"featureId":"2243078_0","lon":7.427555084228516,"detail":"freiburgstrasse 2a 3008 bern 351 bern ch be","rank":7,"geom_st_box2d":"BOX(599156.583066763 199656.486920534,599156.583066763 199656.486920534)","lat":46.947994232177734,"num":2,"y":599156.5625,"x":199656.484375,"label":"Freiburgstrasse 2a &lt;b&gt;3008 Bern&lt;/b&gt;"}},{"id":1216765,"weight":3,"attrs":{"origin":"address","geom_quadindex":"021211313300031013111","zoomlevel":10,"featureId":"191667631_0","lon":7.427664279937744,"detail":"freiburgstrasse 3 3008 bern 351 bern ch be","rank":7,"geom_st_box2d":"BOX(599164.913680048 199624.936305863,599164.913680048 199624.936305863)","lat":46.94770812988281,"num":3,"y":599164.9375,"x":199624.9375,"label":"Freiburgstrasse 3 &lt;b&gt;3008 Bern&lt;/b&gt;"}},{"id":1216766,"weight":3,"attrs":{"origin":"address","geom_quadindex":"021211313300003231222","zoomlevel":10,"featureId":"2243080_0","lon":7.426849365234375,"detail":"freiburgstrasse 4 3010 bern 351 bern ch be","rank":7,"geom_st_box2d":"BOX(599102.85015731 199632.839703782,599102.85015731 199632.839703782)","lat":46.94778060913086,"num":4,"y":599102.875,"x":199632.84375,"label":"Freiburgstrasse 4 &lt;b&gt;3010 Bern&lt;/b&gt;"}},{"id":1216767,"weight":3,"attrs":{"origin":"address","geom_quadindex":"021211313300020113103","zoomlevel":10,"featureId":"2243080_1","lon":7.4266862869262695,"detail":"freiburgstrasse 6 3010 bern 351 bern ch be","rank":7,"geom_st_box2d":"BOX(599090.448225006 199624.768679597,599090.448225006 199624.768679597)","lat":46.94770812988281,"num":6,"y":599090.4375,"x":199624.765625,"label":"Freiburgstrasse 6 &lt;b&gt;3010 Bern&lt;/b&gt;"}},{"id":1216768,"weight":3,"attrs":{"origin":"address","geom_quadindex":"021211313300022103113","zoomlevel":10,"featureId":"2243082_0","lon":7.42660665512085,"detail":"freiburgstrasse 7 3010 bern 351 bern ch be","rank":7,"geom_st_box2d":"BOX(599084.367718043 199595.047924068,599084.367718043 199595.047924068)","lat":46.94744110107422,"num":7,"y":599084.375,"x":199595.046875,"label":"Freiburgstrasse 7 &lt;b&gt;3010 Bern&lt;/b&gt;"}},{"id":1216769,"weight":3,"attrs":{"origin":"address","geom_quadindex":"021211313211111303313","zoomlevel":10,"featureId":"190196224_0","lon":7.426218032836914,"detail":"freiburgstrasse 8 3010 bern 351 bern ch be","rank":7,"geom_st_box2d":"BOX(599054.815260496 199666.498964528,599054.815260496 199666.498964528)","lat":46.948081970214844,"num":8,"y":599054.8125,"x":199666.5,"label":"Freiburgstrasse 8 &lt;b&gt;3010 Bern&lt;/b&gt;"}},{"id":1216770,"weight":3,"attrs":{"origin":"address","geom_quadindex":"021211313211101231223","zoomlevel":10,"featureId":"2243085_0","lon":7.425321578979492,"detail":"freiburgstrasse 14 3010 bern 351 bern ch be","rank":7,"geom_st_box2d":"BOX(598986.543922243 199661.862436344,598986.543922243 199661.862436344)","lat":46.94804000854492,"num":14,"y":598986.5625,"x":199661.859375,"label":"Freiburgstrasse 14 &lt;b&gt;3010 Bern&lt;/b&gt;"}},{"id":1216771,"weight":3,"attrs":{"origin":"address","geom_quadindex":"021211313211100033231","zoomlevel":10,"featureId":"2243086_0","lon":7.4249444007873535,"detail":"freiburgstrasse 14a 3010 bern 351 bern ch be","rank":7,"geom_st_box2d":"BOX(598957.818537078 199673.479079894,598957.818537078 199673.479079894)","lat":46.94814682006836,"num":14,"y":598957.8125,"x":199673.484375,"label":"Freiburgstrasse 14a &lt;b&gt;3010 Bern&lt;/b&gt;"}},{"id":1216772,"weight":3,"attrs":{"origin":"address","geom_quadindex":"021211313211310321313","zoomlevel":10,"featureId":"1234088_0","lon":7.425835132598877,"detail":"freiburgstrasse 15 3010 bern 351 bern ch be","rank":7,"geom_st_box2d":"BOX(599025.618238165 199545.778916748,599025.618238165 199545.778916748)","lat":46.946998596191406,"num":15,"y":599025.625,"x":199545.78125,"label":"Freiburgstrasse 15 &lt;b&gt;3010 Bern&lt;/b&gt;"}},{"id":1216773,"weight":3,"attrs":{"origin":"address","geom_quadindex":"021211313033233310100","zoomlevel":10,"featureId":"2243087_0","lon":7.424712181091309,"detail":"freiburgstrasse 16 3010 bern 351 bern ch be","rank":7,"geom_st_box2d":"BOX(598940.161919199 199701.886650858,598940.161919199 199701.886650858)","lat":46.948402404785156,"num":16,"y":598940.1875,"x":199701.890625,"label":"Freiburgstrasse 16 &lt;b&gt;3010 Bern&lt;/b&gt;"}},{"id":1216774,"weight":3,"attrs":{"origin":"address","geom_quadindex":"021211313211001032313","zoomlevel":10,"featureId":"2243093_0","lon":7.423766136169434,"detail":"freiburgstrasse 16c 3010 bern 351 bern ch be","rank":7,"geom_st_box2d":"BOX(598868.150988125 199673.809309994,598868.150988125 199673.809309994)","lat":46.94814682006836,"num":16,"y":598868.125,"x":199673.8125,"label":"Freiburgstrasse 16c &lt;b&gt;3010 Bern&lt;/b&gt;"}},{"id":1216775,"weight":3,"attrs":{"origin":"address","geom_quadindex":"021211313211200321031","zoomlevel":10,"featureId":"191682592_0","lon":7.423501968383789,"detail":"freiburgstrasse 16d 3010 bern 351 bern ch be","rank":7,"geom_st_box2d":"BOX(598848.000147425 199547.000378501,598848.000147425 199547.000378501)","lat":46.94700622558594,"num":16,"y":598848.0,"x":199547.0,"label":"Freiburgstrasse 16d &lt;b&gt;3010 Bern&lt;/b&gt;"}},{"id":1216776,"weight":3,"attrs":{"origin":"address","geom_quadindex":"021211313210130220300","zoomlevel":10,"featureId":"191659169_1","lon":7.422501564025879,"detail":"freiburgstrasse 16p 3010 bern 351 bern ch be","rank":7,"geom_st_box2d":"BOX(598771.859673717 199604.978121574,598771.859673717 199604.978121574)","lat":46.94752883911133,"num":16,"y":598771.875,"x":199604.984375,"label":"Freiburgstrasse 16p &lt;b&gt;3010 Bern&lt;/b&gt;"}},{"id":1216777,"weight":3,"attrs":{"origin":"address","geom_quadindex":"021211313211130231113","zoomlevel":10,"featureId":"1232800_0","lon":7.425736904144287,"detail":"freiburgstrasse 18 3010 bern 351 bern ch be","rank":7,"geom_st_box2d":"BOX(599018.142113339 199606.139254777,599018.142113339 199606.139254777)","lat":46.947540283203125,"num":18,"y":599018.125,"x":199606.140625,"label":"Freiburgstrasse 18 &lt;b&gt;3010 Bern&lt;/b&gt;"}},{"id":1216778,"weight":3,"attrs":{"origin":"address","geom_quadindex":"021211313211033223220","zoomlevel":10,"featureId":"191792440_0","lon":7.4244465827941895,"detail":"freiburgstrasse 20 3010 bern 351 bern ch be","rank":7,"geom_st_box2d":"BOX(598919.913141037 199570.93477345,598919.913141037 199570.93477345)","lat":46.94722366333008,"num":20,"y":598919.9375,"x":199570.9375,"label":"Freiburgstrasse 20 &lt;b&gt;3010 Bern&lt;/b&gt;"}},{"id":1216779,"weight":3,"attrs":{"origin":"address","geom_quadindex":"021211313211201221000","zoomlevel":10,"featureId":"2243097_0","lon":7.423675537109375,"detail":"freiburgstrasse 34 3010 bern 351 bern ch be","rank":7,"geom_st_box2d":"BOX(598861.224206028 199547.940488254,598861.224206028 199547.940488254)","lat":46.947017669677734,"num":34,"y":598861.25,"x":199547.9375,"label":"Freiburgstrasse 34 &lt;b&gt;3010 Bern&lt;/b&gt;"}},{"id":1216780,"weight":3,"attrs":{"origin":"address","geom_quadindex":"021211313210321011210","zoomlevel":10,"featureId":"1232801_0","lon":7.422245025634766,"detail":"freiburgstrasse 36 3010 bern 351 bern ch be","rank":7,"geom_st_box2d":"BOX(598752.296272781 199509.535886844,598752.296272781 199509.535886844)","lat":46.94667053222656,"num":36,"y":598752.3125,"x":199509.53125,"label":"Freiburgstrasse 36 &lt;b&gt;3010 Bern&lt;/b&gt;"}},{"id":1216781,"weight":3,"attrs":{"origin":"address","geom_quadindex":"021211313210301322123","zoomlevel":10,"featureId":"1232802_0","lon":7.422313213348389,"detail":"freiburgstrasse 40 3010 bern 351 bern ch be","rank":7,"geom_st_box2d":"BOX(598757.504702585 199543.00860356,598757.504702585 199543.00860356)","lat":46.94697189331055,"num":40,"y":598757.5,"x":199543.015625,"label":"Freiburgstrasse 40 &lt;b&gt;3010 Bern&lt;/b&gt;"}},{"id":1216782,"weight":3,"attrs":{"origin":"address","geom_quadindex":"021211313212101223332","zoomlevel":10,"featureId":"1232803_0","lon":7.422174453735352,"detail":"freiburgstrasse 41 3010 bern 351 bern ch be","rank":7,"geom_st_box2d":"BOX(598746.895776132 199423.932682607,598746.895776132 199423.932682607)","lat":46.945899963378906,"num":41,"y":598746.875,"x":199423.9375,"label":"Freiburgstrasse 41 &lt;b&gt;3010 Bern&lt;/b&gt;"}},{"id":1216783,"weight":3,"attrs":{"origin":"address","geom_quadindex":"021211313212100322222","zoomlevel":10,"featureId":"9072088_0","lon":7.421896934509277,"detail":"freiburgstrasse 41a 3010 bern 351 bern ch be","rank":7,"geom_st_box2d":"BOX(598725.796655542 199423.928492986,598725.796655542 199423.928492986)","lat":46.945899963378906,"num":41,"y":598725.8125,"x":199423.921875,"label":"Freiburgstrasse 41a &lt;b&gt;3010 Bern&lt;/b&gt;"}},{"id":1216784,"weight":3,"attrs":{"origin":"address","geom_quadindex":"021211313212012030003","zoomlevel":10,"featureId":"2243102_0","lon":7.4210405349731445,"detail":"freiburgstrasse 41c 3010 bern 351 bern ch be","rank":7,"geom_st_box2d":"BOX(598660.570430322 199415.677988163,598660.570430322 199415.677988163)","lat":46.94582748413086,"num":41,"y":598660.5625,"x":199415.671875,"label":"Freiburgstrasse 41c &lt;b&gt;3010 Bern&lt;/b&gt;"}},{"id":1216785,"weight":3,"attrs":{"origin":"address","geom_quadindex":"021211313212033000310","zoomlevel":10,"featureId":"1232804_0","lon":7.421359539031982,"detail":"freiburgstrasse 41g 3010 bern 351 bern ch be","rank":7,"geom_st_box2d":"BOX(598684.870513695 199362.964726659,598684.870513695 199362.964726659)","lat":46.945350646972656,"num":41,"y":598684.875,"x":199362.96875,"label":"Freiburgstrasse 41g &lt;b&gt;3010 Bern&lt;/b&gt;"}},{"id":1216786,"weight":3,"attrs":{"origin":"address","geom_quadindex":"021211313203111300211","zoomlevel":10,"featureId":"1232888_0","lon":7.419989109039307,"detail":"freiburgstrasse 43 3008 bern 351 bern ch be","rank":7,"geom_st_box2d":"BOX(598580.549603425 199436.300065547,598580.549603425 199436.300065547)","lat":46.94601058959961,"num":43,"y":598580.5625,"x":199436.296875,"label":"Freiburgstrasse 43 &lt;b&gt;3008 Bern&lt;/b&gt;"}},{"id":1216787,"weight":3,"attrs":{"origin":"address","geom_quadindex":"021211313210320221223","zoomlevel":10,"featureId":"1232805_0","lon":7.421756267547607,"detail":"freiburgstrasse 44a 3010 bern 351 bern ch be","rank":7,"geom_st_box2d":"BOX(598715.090477007 199486.282781611,598715.090477007 199486.282781611)","lat":46.94646072387695,"num":44,"y":598715.0625,"x":199486.28125,"label":"Freiburgstrasse 44a &lt;b&gt;3010 Bern&lt;/b&gt;"}},{"id":1216788,"weight":3,"attrs":{"origin":"address","geom_quadindex":"021211313210213301122","zoomlevel":10,"featureId":"1232806_0","lon":7.421585559844971,"detail":"freiburgstrasse 44b 3010 bern 351 bern ch be","rank":7,"geom_st_box2d":"BOX(598702.092715943 199524.615286546,598702.092715943 199524.615286546)","lat":46.94680404663086,"num":44,"y":598702.0625,"x":199524.609375,"label":"Freiburgstrasse 44b &lt;b&gt;3010 Bern&lt;/b&gt;"}},{"id":1216938,"weight":3,"attrs":{"origin":"address","geom_quadindex":"021211313210300030121","zoomlevel":10,"featureId":"1232807_0","lon":7.4218292236328125,"detail":"freiburgstrasse 44c 3010 bern 351 bern ch be","rank":7,"geom_st_box2d":"BOX(598720.65215556 199561.800086648,598720.65215556 199561.800086648)","lat":46.947139739990234,"num":44,"y":598720.625,"x":199561.796875,"label":"Freiburgstrasse 44c &lt;b&gt;3010 Bern&lt;/b&gt;"}},{"id":1216939,"weight":3,"attrs":{"origin":"address","geom_quadindex":"021211313203110313133","zoomlevel":10,"featureId":"1232889_0","lon":7.419775485992432,"detail":"freiburgstrasse 45 3008 bern 351 bern ch be","rank":7,"geom_st_box2d":"BOX(598564.277567135 199433.130950636,598564.277567135 199433.130950636)","lat":46.94598388671875,"num":45,"y":598564.25,"x":199433.125,"label":"Freiburgstrasse 45 &lt;b&gt;3008 Bern&lt;/b&gt;"}},{"id":1216940,"weight":3,"attrs":{"origin":"address","geom_quadindex":"021211313210230233123","zoomlevel":10,"featureId":"1232808_0","lon":7.421113014221191,"detail":"freiburgstrasse 46 3010 bern 351 bern ch be","rank":7,"geom_st_box2d":"BOX(598666.101233023 199484.281360879,598666.101233023 199484.281360879)","lat":46.946441650390625,"num":46,"y":598666.125,"x":199484.28125,"label":"Freiburgstrasse 46 &lt;b&gt;3010 Bern&lt;/b&gt;"}},{"id":1216941,"weight":3,"attrs":{"origin":"address","geom_quadindex":"021211313203110320003","zoomlevel":10,"featureId":"1232890_0","lon":7.419593334197998,"detail":"freiburgstrasse 47 3008 bern 351 bern ch be","rank":7,"geom_st_box2d":"BOX(598550.381534771 199430.500851761,598550.381534771 199430.500851761)","lat":46.94595718383789,"num":47,"y":598550.375,"x":199430.5,"label":"Freiburgstrasse 47 &lt;b&gt;3008 Bern&lt;/b&gt;"}},{"id":1216942,"weight":3,"attrs":{"origin":"address","geom_quadindex":"021211313203110220213","zoomlevel":10,"featureId":"1232891_0","lon":7.4194135665893555,"detail":"freiburgstrasse 49 3008 bern 351 bern ch be","rank":7,"geom_st_box2d":"BOX(598536.722490364 199428.618747636,598536.722490364 199428.618747636)","lat":46.94594192504883,"num":49,"y":598536.75,"x":199428.625,"label":"Freiburgstrasse 49 &lt;b&gt;3008 Bern&lt;/b&gt;"}},{"id":1216943,"weight":3,"attrs":{"origin":"address","geom_quadindex":"021211313203101320323","zoomlevel":10,"featureId":"1232892_0","lon":7.419233798980713,"detail":"freiburgstrasse 51 3008 bern 351 bern ch be","rank":7,"geom_st_box2d":"BOX(598523.023425231 199427.881631855,598523.023425231 199427.881631855)","lat":46.9459342956543,"num":51,"y":598523.0,"x":199427.875,"label":"Freiburgstrasse 51 &lt;b&gt;3008 Bern&lt;/b&gt;"}},{"id":1216944,"weight":3,"attrs":{"origin":"address","geom_quadindex":"021211313201333121210","zoomlevel":10,"featureId":"1232859_0","lon":7.420036315917969,"detail":"freiburgstrasse 52 3008 bern 351 bern ch be","rank":7,"geom_st_box2d":"BOX(598584.139966129 199473.039735076,598584.139966129 199473.039735076)","lat":46.94634246826172,"num":52,"y":598584.125,"x":199473.046875,"label":"Freiburgstrasse 52 &lt;b&gt;3008 Bern&lt;/b&gt;"}},{"id":1216945,"weight":3,"attrs":{"origin":"address","geom_quadindex":"021211313203101220331","zoomlevel":10,"featureId":"1232893_0","lon":7.419053077697754,"detail":"freiburgstrasse 53 3008 bern 351 bern ch be","rank":7,"geom_st_box2d":"BOX(598509.262339965 199428.249504605,598509.262339965 199428.249504605)","lat":46.94593811035156,"num":53,"y":598509.25,"x":199428.25,"label":"Freiburgstrasse 53 &lt;b&gt;3008 Bern&lt;/b&gt;"}},{"id":1216946,"weight":3,"attrs":{"origin":"address","geom_quadindex":"021211313201332320131","zoomlevel":10,"featureId":"1232860_0","lon":7.419632911682129,"detail":"freiburgstrasse 54 3008 bern 351 bern ch be","rank":7,"geom_st_box2d":"BOX(598553.433039249 199459.155596211,598553.433039249 199459.155596211)","lat":46.94621658325195,"num":54,"y":598553.4375,"x":199459.15625,"label":"Freiburgstrasse 54 &lt;b&gt;3008 Bern&lt;/b&gt;"}},{"id":1216947,"weight":3,"attrs":{"origin":"address","geom_quadindex":"021211313203100320122","zoomlevel":10,"featureId":"1232894_0","lon":7.418842792510986,"detail":"freiburgstrasse 55 3008 bern 351 bern ch be","rank":7,"geom_st_box2d":"BOX(598493.252227547 199429.416349267,598493.252227547 199429.416349267)","lat":46.94594955444336,"num":55,"y":598493.25,"x":199429.421875,"label":"Freiburgstrasse 55 &lt;b&gt;3008 Bern&lt;/b&gt;"}},{"id":1216948,"weight":3,"attrs":{"origin":"address","geom_quadindex":"021211313203102033222","zoomlevel":10,"featureId":"190196223_0","lon":7.418772220611572,"detail":"freiburgstrasse 55a 3008 bern 351 bern ch be","rank":7,"geom_st_box2d":"BOX(598487.870558072 199409.226500376,598487.870558072 199409.226500376)","lat":46.94576644897461,"num":55,"y":598487.875,"x":199409.21875,"label":"Freiburgstrasse 55a &lt;b&gt;3008 Bern&lt;/b&gt;"}},{"id":1216949,"weight":3,"attrs":{"origin":"address","geom_quadindex":"021211313201332221333","zoomlevel":10,"featureId":"2243107_0","lon":7.419485569000244,"detail":"freiburgstrasse 56 3008 bern 351 bern ch be","rank":7,"geom_st_box2d":"BOX(598542.216010037 199457.206514672,598542.216010037 199457.206514672)","lat":46.946197509765625,"num":56,"y":598542.1875,"x":199457.203125,"label":"Freiburgstrasse 56 &lt;b&gt;3008 Bern&lt;/b&gt;"}},{"id":1216950,"weight":3,"attrs":{"origin":"address","geom_quadindex":"021211313203011303320","zoomlevel":10,"featureId":"1232868_0","lon":7.4185051918029785,"detail":"freiburgstrasse 57 3008 bern 351 bern ch be","rank":7,"geom_st_box2d":"BOX(598467.558039458 199431.718095745,598467.558039458 199431.718095745)","lat":46.94596862792969,"num":57,"y":598467.5625,"x":199431.71875,"label":"Freiburgstrasse 57 &lt;b&gt;3008 Bern&lt;/b&gt;"}},{"id":1216951,"weight":3,"attrs":{"origin":"address","geom_quadindex":"021211313201323032110","zoomlevel":10,"featureId":"1232861_0","lon":7.4191412925720215,"detail":"freiburgstrasse 58 3008 bern 351 bern ch be","rank":7,"geom_st_box2d":"BOX(598515.996610285 199471.170141168,598515.996610285 199471.170141168)","lat":46.94632339477539,"num":58,"y":598516.0,"x":199471.171875,"label":"Freiburgstrasse 58 &lt;b&gt;3008 Bern&lt;/b&gt;"}},{"id":1216952,"weight":3,"attrs":{"origin":"address","geom_quadindex":"021211313201322300321","zoomlevel":10,"featureId":"1232869_0","lon":7.41885232925415,"detail":"freiburgstrasse 60 3008 bern 351 bern ch be","rank":7,"geom_st_box2d":"BOX(598493.992600791 199464.676007609,598493.992600791 199464.676007609)","lat":46.946266174316406,"num":60,"y":598494.0,"x":199464.671875,"label":"Freiburgstrasse 60 &lt;b&gt;3008 Bern&lt;/b&gt;"}},{"id":1216953,"weight":3,"attrs":{"origin":"address","geom_quadindex":"021211313203011203210","zoomlevel":10,"featureId":"1232870_0","lon":7.418304443359375,"detail":"freiburgstrasse 61 3008 bern 351 bern ch be","rank":7,"geom_st_box2d":"BOX(598452.266930338 199432.930946424,598452.266930338 199432.930946424)","lat":46.945980072021484,"num":61,"y":598452.25,"x":199432.9375,"label":"Freiburgstrasse 61 &lt;b&gt;3008 Bern&lt;/b&gt;"}},{"id":1216954,"weight":3,"attrs":{"origin":"address","geom_quadindex":"021211313201322101020","zoomlevel":10,"featureId":"1232862_0","lon":7.418866157531738,"detail":"freiburgstrasse 62 3008 bern 351 bern ch be","rank":7,"geom_st_box2d":"BOX(598495.065307869 199481.386852173,598495.065307869 199481.386852173)","lat":46.946414947509766,"num":62,"y":598495.0625,"x":199481.390625,"label":"Freiburgstrasse 62 &lt;b&gt;3008 Bern&lt;/b&gt;"}},{"id":1216955,"weight":3,"attrs":{"origin":"address","geom_quadindex":"021211313203010213011","zoomlevel":10,"featureId":"1232833_0","lon":7.4180192947387695,"detail":"freiburgstrasse 63 3008 bern 351 bern ch be","rank":7,"geom_st_box2d":"BOX(598430.565775172 199434.669734345,598430.565775172 199434.669734345)","lat":46.94599533081055,"num":63,"y":598430.5625,"x":199434.671875,"label":"Freiburgstrasse 63 &lt;b&gt;3008 Bern&lt;/b&gt;"}},{"id":1216956,"weight":3,"attrs":{"origin":"address","geom_quadindex":"021211313201233231000","zoomlevel":10,"featureId":"1232871_0","lon":7.418386459350586,"detail":"freiburgstrasse 64 3008 bern 351 bern ch be","rank":7,"geom_st_box2d":"BOX(598458.537481271 199460.033734956,598458.537481271 199460.033734956)","lat":46.946224212646484,"num":64,"y":598458.5625,"x":199460.03125,"label":"Freiburgstrasse 64 &lt;b&gt;3008 Bern&lt;/b&gt;"}},{"id":1216957,"weight":3,"attrs":{"origin":"address","geom_quadindex":"021211313201232312331","zoomlevel":10,"featureId":"1232872_0","lon":7.418189525604248,"detail":"freiburgstrasse 66 3008 bern 351 bern ch be","rank":7,"geom_st_box2d":"BOX(598443.539374356 199461.21958851,598443.539374356 199461.21958851)","lat":46.94623565673828,"num":66,"y":598443.5625,"x":199461.21875,"label":"Freiburgstrasse 66 &lt;b&gt;3008 Bern&lt;/b&gt;"}},{"id":1216958,"weight":3,"attrs":{"origin":"address","geom_quadindex":"021211313201232203030","zoomlevel":10,"featureId":"1232873_0","lon":7.417919635772705,"detail":"freiburgstrasse 68 3008 bern 351 bern ch be","rank":7,"geom_st_box2d":"BOX(598422.994228078 199462.834388006,598422.994228078 199462.834388006)","lat":46.946250915527344,"num":68,"y":598423.0,"x":199462.828125,"label":"Freiburgstrasse 68 &lt;b&gt;3008 Bern&lt;/b&gt;"}},{"id":1216959,"weight":3,"attrs":{"origin":"address","geom_quadindex":"021211313202111303130","zoomlevel":10,"featureId":"1232912_0","lon":7.4169769287109375,"detail":"freiburgstrasse 69 3008 bern 351 bern ch be","rank":7,"geom_st_box2d":"BOX(598351.193342534 199433.490033274,598351.193342534 199433.490033274)","lat":46.94598388671875,"num":69,"y":598351.1875,"x":199433.484375,"label":"Freiburgstrasse 69 &lt;b&gt;3008 Bern&lt;/b&gt;"}},{"id":1216960,"weight":3,"attrs":{"origin":"address","geom_quadindex":"021211313201221312213","zoomlevel":10,"featureId":"1232874_0","lon":7.417779922485352,"detail":"freiburgstrasse 70 3008 bern 351 bern ch be","rank":7,"geom_st_box2d":"BOX(598412.352664358 199490.951014538,598412.352664358 199490.951014538)","lat":46.946502685546875,"num":70,"y":598412.375,"x":199490.953125,"label":"Freiburgstrasse 70 &lt;b&gt;3008 Bern&lt;/b&gt;"}},{"id":1216961,"weight":3,"attrs":{"origin":"address","geom_quadindex":"021211313202111023222","zoomlevel":10,"featureId":"1232913_0","lon":7.416754245758057,"detail":"freiburgstrasse 71 3008 bern 351 bern ch be","rank":7,"geom_st_box2d":"BOX(598334.244150482 199438.812828473,598334.244150482 199438.812828473)","lat":46.9460334777832,"num":71,"y":598334.25,"x":199438.8125,"label":"Freiburgstrasse 71 &lt;b&gt;3008 Bern&lt;/b&gt;"}}]}</v>
      </c>
      <c r="M660" s="2" t="str">
        <f t="shared" si="89"/>
        <v>599133.4375</v>
      </c>
      <c r="N660" s="2" t="str">
        <f t="shared" si="90"/>
        <v>199645.859375</v>
      </c>
      <c r="O660" s="2" t="str">
        <f t="shared" si="91"/>
        <v>7.42725133895874</v>
      </c>
      <c r="P660" s="2" t="str">
        <f t="shared" si="92"/>
        <v>46.947898864746094</v>
      </c>
      <c r="Q660" s="8" t="str">
        <f t="shared" si="93"/>
        <v>Karte</v>
      </c>
      <c r="R660" s="2" t="str">
        <f t="shared" si="94"/>
        <v>uU mehrere Adressen</v>
      </c>
    </row>
    <row r="661" spans="1:18" x14ac:dyDescent="0.2">
      <c r="A661" s="3" t="s">
        <v>2210</v>
      </c>
      <c r="B661" s="3" t="s">
        <v>1493</v>
      </c>
      <c r="C661" s="3" t="s">
        <v>2115</v>
      </c>
      <c r="D661" s="3" t="s">
        <v>21</v>
      </c>
      <c r="E661" s="3" t="s">
        <v>2211</v>
      </c>
      <c r="F661" s="3" t="s">
        <v>326</v>
      </c>
      <c r="G661" s="3" t="s">
        <v>1831</v>
      </c>
      <c r="H661" s="3" t="s">
        <v>1832</v>
      </c>
      <c r="I661" s="3" t="s">
        <v>26</v>
      </c>
      <c r="J661" s="3" t="s">
        <v>27</v>
      </c>
      <c r="K661" s="1" t="str">
        <f t="shared" si="87"/>
        <v>Güterstrasse 7 Ostermundigen</v>
      </c>
      <c r="L661" s="2" t="str">
        <f t="shared" si="88"/>
        <v>{"results":[{"id":1599732,"weight":4,"attrs":{"origin":"address","geom_quadindex":"021300203103032311131","zoomlevel":10,"featureId":"9081426_0","lon":7.479809761047363,"detail":"gueterstrasse 7 3072 ostermundigen 363 ostermundigen ch be","rank":7,"geom_st_box2d":"BOX(603134.42245194 200286.812301605,603134.42245194 200286.812301605)","lat":46.95365524291992,"num":7,"y":603134.4375,"x":200286.8125,"label":"G\u00fcterstrasse 7 &lt;b&gt;3072 Ostermundigen&lt;/b&gt;"}}]}</v>
      </c>
      <c r="M661" s="2" t="str">
        <f t="shared" si="89"/>
        <v>603134.4375</v>
      </c>
      <c r="N661" s="2" t="str">
        <f t="shared" si="90"/>
        <v>200286.8125</v>
      </c>
      <c r="O661" s="2" t="str">
        <f t="shared" si="91"/>
        <v>7.479809761047363</v>
      </c>
      <c r="P661" s="2" t="str">
        <f t="shared" si="92"/>
        <v>46.95365524291992</v>
      </c>
      <c r="Q661" s="8" t="str">
        <f t="shared" si="93"/>
        <v>Karte</v>
      </c>
      <c r="R661" s="2" t="str">
        <f t="shared" si="94"/>
        <v/>
      </c>
    </row>
    <row r="662" spans="1:18" x14ac:dyDescent="0.2">
      <c r="A662" s="3" t="s">
        <v>2212</v>
      </c>
      <c r="B662" s="3" t="s">
        <v>535</v>
      </c>
      <c r="C662" s="3" t="s">
        <v>2213</v>
      </c>
      <c r="D662" s="3" t="s">
        <v>21</v>
      </c>
      <c r="E662" s="3" t="s">
        <v>1495</v>
      </c>
      <c r="F662" s="3" t="s">
        <v>40</v>
      </c>
      <c r="G662" s="3" t="s">
        <v>537</v>
      </c>
      <c r="H662" s="3" t="s">
        <v>538</v>
      </c>
      <c r="I662" s="3" t="s">
        <v>466</v>
      </c>
      <c r="J662" s="3" t="s">
        <v>27</v>
      </c>
      <c r="K662" s="1" t="str">
        <f t="shared" si="87"/>
        <v>Route de l'Astoria  Crans-Montana</v>
      </c>
      <c r="L662" s="2" t="str">
        <f t="shared" si="88"/>
        <v>{"results":[{"id":2181348,"weight":8,"attrs":{"origin":"address","geom_quadindex":"023102030231223213010","zoomlevel":10,"featureId":"945624_0","lon":7.496994495391846,"detail":"route de l'astoria 1 3963 crans-montana 6253 crans-montana ch vs","rank":7,"geom_st_box2d":"BOX(604494.785626437 129619.910899918,604494.785626437 129619.910899918)","lat":46.31796646118164,"num":1,"y":604494.8125,"x":129619.9140625,"label":"Route de l'Astoria 1 &lt;b&gt;3963 Crans-Montana&lt;/b&gt;"}},{"id":2181349,"weight":8,"attrs":{"origin":"address","geom_quadindex":"023102030233032210202","zoomlevel":10,"featureId":"945657_0","lon":7.497311115264893,"detail":"route de l'astoria 2 3963 crans-montana 6253 crans-montana ch vs","rank":7,"geom_st_box2d":"BOX(604519.217600543 129504.281837986,604519.217600543 129504.281837986)","lat":46.316925048828125,"num":2,"y":604519.1875,"x":129504.28125,"label":"Route de l'Astoria 2 &lt;b&gt;3963 Crans-Montana&lt;/b&gt;"}},{"id":2181350,"weight":8,"attrs":{"origin":"address","geom_quadindex":"023102030231203031231","zoomlevel":10,"featureId":"3112079_0","lon":7.49699592590332,"detail":"route de l'astoria 3 3963 crans-montana 6253 crans-montana ch vs","rank":7,"geom_st_box2d":"BOX(604494.85820585 129686.736926707,604494.85820585 129686.736926707)","lat":46.318565368652344,"num":3,"y":604494.875,"x":129686.734375,"label":"Route de l'Astoria 3 &lt;b&gt;3963 Crans-Montana&lt;/b&gt;"}},{"id":2181351,"weight":8,"attrs":{"origin":"address","geom_quadindex":"023102030233211000311","zoomlevel":10,"featureId":"945654_0","lon":7.4976372718811035,"detail":"route de l'astoria 4 3963 crans-montana 6253 crans-montana ch vs","rank":7,"geom_st_box2d":"BOX(604544.347017282 129489.9388347,604544.347017282 129489.9388347)","lat":46.316795349121094,"num":4,"y":604544.375,"x":129489.9375,"label":"Route de l'Astoria 4 &lt;b&gt;3963 Crans-Montana&lt;/b&gt;"}},{"id":2181352,"weight":8,"attrs":{"origin":"address","geom_quadindex":"023102030231202001033","zoomlevel":10,"featureId":"945623_0","lon":7.496522903442383,"detail":"route de l'astoria 5 3963 crans-montana 6253 crans-montana ch vs","rank":7,"geom_st_box2d":"BOX(604458.400077656 129695.847027025,604458.400077656 129695.847027025)","lat":46.31864929199219,"num":5,"y":604458.375,"x":129695.84375,"label":"Route de l'Astoria 5 &lt;b&gt;3963 Crans-Montana&lt;/b&gt;"}},{"id":2181353,"weight":8,"attrs":{"origin":"address","geom_quadindex":"023102030233123010110","zoomlevel":10,"featureId":"945656_0","lon":7.498488903045654,"detail":"route de l'astoria 6 3963 crans-montana 6253 crans-montana ch vs","rank":7,"geom_st_box2d":"BOX(604609.935469778 129521.268303463,604609.935469778 129521.268303463)","lat":46.31707763671875,"num":6,"y":604609.9375,"x":129521.265625,"label":"Route de l'Astoria 6 &lt;b&gt;3963 Crans-Montana&lt;/b&gt;"}},{"id":2181354,"weight":8,"attrs":{"origin":"address","geom_quadindex":"023102030231200011212","zoomlevel":10,"featureId":"101168820_0","lon":7.496612071990967,"detail":"route de l'astoria 7 3963 crans-montana 6253 crans-montana ch vs","rank":7,"geom_st_box2d":"BOX(604465.272754687 129724.144730658,604465.272754687 129724.144730658)","lat":46.318904876708984,"num":7,"y":604465.25,"x":129724.1484375,"label":"Route de l'Astoria 7 &lt;b&gt;3963 Crans-Montana&lt;/b&gt;"}},{"id":2181355,"weight":8,"attrs":{"origin":"address","geom_quadindex":"023102030231323121102","zoomlevel":10,"featureId":"191384990_0","lon":7.498621463775635,"detail":"route de l'astoria 8 3963 crans-montana 6253 crans-montana ch vs","rank":7,"geom_st_box2d":"BOX(604620.082113212 129630.820399724,604620.082113212 129630.820399724)","lat":46.31806182861328,"num":8,"y":604620.0625,"x":129630.8203125,"label":"Route de l'Astoria 8 &lt;b&gt;3963 Crans-Montana&lt;/b&gt;"}},{"id":2181356,"weight":8,"attrs":{"origin":"address","geom_quadindex":"023102030233110120122","zoomlevel":10,"featureId":"945628_0","lon":7.498952865600586,"detail":"route de l'astoria 8a 3963 crans-montana 6253 crans-montana ch vs","rank":7,"geom_st_box2d":"BOX(604645.620698223 129600.618905807,604645.620698223 129600.618905807)","lat":46.31779098510742,"num":8,"y":604645.625,"x":129600.6171875,"label":"Route de l'Astoria 8a &lt;b&gt;3963 Crans-Montana&lt;/b&gt;"}},{"id":2181357,"weight":8,"attrs":{"origin":"address","geom_quadindex":"023102030231210133312","zoomlevel":10,"featureId":"3112078_0","lon":7.497589111328125,"detail":"route de l'astoria 9 3963 crans-montana 6253 crans-montana ch vs","rank":7,"geom_st_box2d":"BOX(604540.528622236 129712.915689384,604540.528622236 129712.915689384)","lat":46.31880187988281,"num":9,"y":604540.5,"x":129712.9140625,"label":"Route de l'Astoria 9 &lt;b&gt;3963 Crans-Montana&lt;/b&gt;"}},{"id":2181358,"weight":8,"attrs":{"origin":"address","geom_quadindex":"023102030231232033210","zoomlevel":10,"featureId":"945625_0","lon":7.497369289398193,"detail":"route de l'astoria 10 3963 crans-montana 6253 crans-montana ch vs","rank":7,"geom_st_box2d":"BOX(604523.625034348 129625.658422697,604523.625034348 129625.658422697)","lat":46.318016052246094,"num":10,"y":604523.625,"x":129625.65625,"label":"Route de l'Astoria 10 &lt;b&gt;3963 Crans-Montana&lt;/b&gt;"}},{"id":2181359,"weight":8,"attrs":{"origin":"address","geom_quadindex":"023102030231023313132","zoomlevel":10,"featureId":"945622_0","lon":7.497208595275879,"detail":"route de l'astoria 11 3963 crans-montana 6253 crans-montana ch vs","rank":7,"geom_st_box2d":"BOX(604511.205540112 129736.13505676,604511.205540112 129736.13505676)","lat":46.31901168823242,"num":11,"y":604511.1875,"x":129736.1328125,"label":"Route de l'Astoria 11 &lt;b&gt;3963 Crans-Montana&lt;/b&gt;"}},{"id":2181360,"weight":8,"attrs":{"origin":"address","geom_quadindex":"023102030231221201001","zoomlevel":10,"featureId":"191581191_0","lon":7.496893882751465,"detail":"route de l'astoria 13 3963 crans-montana 6253 crans-montana ch vs","rank":7,"geom_st_box2d":"BOX(604486.991985753 129652.973079593,604486.991985753 129652.973079593)","lat":46.31826400756836,"num":13,"y":604487.0,"x":129652.9765625,"label":"Route de l'Astoria 13 &lt;b&gt;3963 Crans-Montana&lt;/b&gt;"}},{"id":2181361,"weight":8,"attrs":{"origin":"address","geom_quadindex":"023102030231033310320","zoomlevel":10,"featureId":"945621_0","lon":7.497910022735596,"detail":"route de l'astoria 15 3963 crans-montana 6253 crans-montana ch vs","rank":7,"geom_st_box2d":"BOX(604565.218590324 129738.379904465,604565.218590324 129738.379904465)","lat":46.31903076171875,"num":15,"y":604565.1875,"x":129738.3828125,"label":"Route de l'Astoria 15 &lt;b&gt;3963 Crans-Montana&lt;/b&gt;"}},{"id":2181362,"weight":8,"attrs":{"origin":"address","geom_quadindex":"023102030231213302110","zoomlevel":10,"featureId":"945626_0","lon":7.497827053070068,"detail":"route de l'astoria 16 3963 crans-montana 6253 crans-montana ch vs","rank":7,"geom_st_box2d":"BOX(604558.847296753 129678.55623249,604558.847296753 129678.55623249)","lat":46.3184928894043,"num":16,"y":604558.875,"x":129678.5546875,"label":"Route de l'Astoria 16 &lt;b&gt;3963 Crans-Montana&lt;/b&gt;"}},{"id":2181363,"weight":8,"attrs":{"origin":"address","geom_quadindex":"023102030231300033202","zoomlevel":10,"featureId":"945620_0","lon":7.498123645782471,"detail":"route de l'astoria 17 3963 crans-montana 6253 crans-montana ch vs","rank":7,"geom_st_box2d":"BOX(604581.69845095 129713.209768049,604581.69845095 129713.209768049)","lat":46.31880569458008,"num":17,"y":604581.6875,"x":129713.2109375,"label":"Route de l'Astoria 17 &lt;b&gt;3963 Crans-Montana&lt;/b&gt;"}},{"id":2181512,"weight":8,"attrs":{"origin":"address","geom_quadindex":"023102030231303022231","zoomlevel":10,"featureId":"191595615_0","lon":7.498375415802002,"detail":"route de l'astoria 18 3963 crans-montana 6253 crans-montana ch vs","rank":7,"geom_st_box2d":"BOX(604601.082555042 129683.364424077,604601.082555042 129683.364424077)","lat":46.31853485107422,"num":18,"y":604601.0625,"x":129683.3671875,"label":"Route de l'Astoria 18 &lt;b&gt;3963 Crans-Montana&lt;/b&gt;"}}]}</v>
      </c>
      <c r="M662" s="2" t="str">
        <f t="shared" si="89"/>
        <v>604494.8125</v>
      </c>
      <c r="N662" s="2" t="str">
        <f t="shared" si="90"/>
        <v>129619.9140625</v>
      </c>
      <c r="O662" s="2" t="str">
        <f t="shared" si="91"/>
        <v>7.496994495391846</v>
      </c>
      <c r="P662" s="2" t="str">
        <f t="shared" si="92"/>
        <v>46.31796646118164</v>
      </c>
      <c r="Q662" s="8" t="str">
        <f t="shared" si="93"/>
        <v>Karte</v>
      </c>
      <c r="R662" s="2" t="str">
        <f t="shared" si="94"/>
        <v>uU mehrere Adressen</v>
      </c>
    </row>
    <row r="663" spans="1:18" x14ac:dyDescent="0.2">
      <c r="A663" s="3" t="s">
        <v>2214</v>
      </c>
      <c r="B663" s="3" t="s">
        <v>1992</v>
      </c>
      <c r="C663" s="3" t="s">
        <v>1332</v>
      </c>
      <c r="D663" s="3" t="s">
        <v>21</v>
      </c>
      <c r="E663" s="3" t="s">
        <v>795</v>
      </c>
      <c r="F663" s="3" t="s">
        <v>127</v>
      </c>
      <c r="G663" s="3" t="s">
        <v>796</v>
      </c>
      <c r="H663" s="3" t="s">
        <v>797</v>
      </c>
      <c r="I663" s="3" t="s">
        <v>309</v>
      </c>
      <c r="J663" s="3" t="s">
        <v>27</v>
      </c>
      <c r="K663" s="1" t="str">
        <f t="shared" si="87"/>
        <v>Rigistrasse 1 Cham</v>
      </c>
      <c r="L663" s="2" t="str">
        <f t="shared" si="88"/>
        <v>{"results":[{"id":2141189,"weight":4,"attrs":{"origin":"address","geom_quadindex":"030021223022133120100","zoomlevel":10,"featureId":"312782_0","lon":8.45577621459961,"detail":"rigistrasse 1 6330 cham 1702 cham ch zg","rank":7,"geom_st_box2d":"BOX(677096.650453091 226076.3935419,677096.650453091 226076.3935419)","lat":47.181148529052734,"num":1,"y":677096.625,"x":226076.390625,"label":"Rigistrasse 1 &lt;b&gt;6330 Cham&lt;/b&gt;"}},{"id":2141196,"weight":2,"attrs":{"origin":"address","geom_quadindex":"030021223023010003310","zoomlevel":10,"featureId":"11528545_0","lon":8.456819534301758,"detail":"rigistrasse 10 6330 cham 1702 cham ch zg","rank":7,"geom_st_box2d":"BOX(677174.556096292 226166.326609169,677174.556096292 226166.326609169)","lat":47.18194580078125,"num":10,"y":677174.5625,"x":226166.328125,"label":"Rigistrasse 10 &lt;b&gt;6330 Cham&lt;/b&gt;"}},{"id":2141197,"weight":2,"attrs":{"origin":"address","geom_quadindex":"030021223021223201332","zoomlevel":10,"featureId":"312783_0","lon":8.456436157226562,"detail":"rigistrasse 11 6330 cham 1702 cham ch zg","rank":7,"geom_st_box2d":"BOX(677145.250000356 226183.304418278,677145.250000356 226183.304418278)","lat":47.18210220336914,"num":11,"y":677145.25,"x":226183.296875,"label":"Rigistrasse 11 &lt;b&gt;6330 Cham&lt;/b&gt;"}},{"id":2141198,"weight":2,"attrs":{"origin":"address","geom_quadindex":"030021223021232222333","zoomlevel":10,"featureId":"312759_0","lon":8.456781387329102,"detail":"rigistrasse 12 6330 cham 1702 cham ch zg","rank":7,"geom_st_box2d":"BOX(677171.598070085 226171.991576778,677171.598070085 226171.991576778)","lat":47.18199920654297,"num":12,"y":677171.625,"x":226171.984375,"label":"Rigistrasse 12 &lt;b&gt;6330 Cham&lt;/b&gt;"}},{"id":2141199,"weight":2,"attrs":{"origin":"address","geom_quadindex":"030021223021223000010","zoomlevel":10,"featureId":"312768_0","lon":8.456367492675781,"detail":"rigistrasse 13 6330 cham 1702 cham ch zg","rank":7,"geom_st_box2d":"BOX(677139.817906242 226200.71233826,677139.817906242 226200.71233826)","lat":47.1822624206543,"num":13,"y":677139.8125,"x":226200.71875,"label":"Rigistrasse 13 &lt;b&gt;6330 Cham&lt;/b&gt;"}},{"id":2141200,"weight":2,"attrs":{"origin":"address","geom_quadindex":"030021223021220313322","zoomlevel":10,"featureId":"312788_0","lon":8.456332206726074,"detail":"rigistrasse 15 6330 cham 1702 cham ch zg","rank":7,"geom_st_box2d":"BOX(677137.044862971 226208.709300214,677137.044862971 226208.709300214)","lat":47.182334899902344,"num":15,"y":677137.0625,"x":226208.703125,"label":"Rigistrasse 15 &lt;b&gt;6330 Cham&lt;/b&gt;"}},{"id":2141201,"weight":2,"attrs":{"origin":"address","geom_quadindex":"030021223021220310113","zoomlevel":10,"featureId":"312792_0","lon":8.456305503845215,"detail":"rigistrasse 17 6330 cham 1702 cham ch zg","rank":7,"geom_st_box2d":"BOX(677134.951828411 226215.109270355,677134.951828411 226215.109270355)","lat":47.18239212036133,"num":17,"y":677134.9375,"x":226215.109375,"label":"Rigistrasse 17 &lt;b&gt;6330 Cham&lt;/b&gt;"}},{"id":2141202,"weight":2,"attrs":{"origin":"address","geom_quadindex":"030021223021201000302","zoomlevel":10,"featureId":"160007550_0","lon":8.456393241882324,"detail":"rigistrasse 18 6330 cham 1702 cham ch zg","rank":7,"geom_st_box2d":"BOX(677140.698450855 226286.750072097,677140.698450855 226286.750072097)","lat":47.18303298950195,"num":18,"y":677140.6875,"x":226286.75,"label":"Rigistrasse 18 &lt;b&gt;6330 Cham&lt;/b&gt;"}},{"id":2141203,"weight":2,"attrs":{"origin":"address","geom_quadindex":"030021223021220130211","zoomlevel":10,"featureId":"312795_0","lon":8.456282615661621,"detail":"rigistrasse 19 6330 cham 1702 cham ch zg","rank":7,"geom_st_box2d":"BOX(677133.166795282 226221.262242714,677133.166795282 226221.262242714)","lat":47.18244552612305,"num":19,"y":677133.1875,"x":226221.265625,"label":"Rigistrasse 19 &lt;b&gt;6330 Cham&lt;/b&gt;"}},{"id":2141190,"weight":1,"attrs":{"origin":"address","geom_quadindex":"030021223020332322003","zoomlevel":10,"featureId":"312781_0","lon":8.455392837524414,"detail":"rigistrasse 3 6330 cham 1702 cham ch zg","rank":7,"geom_st_box2d":"BOX(677066.27201708 226174.674076973,677066.27201708 226174.674076973)","lat":47.18203353881836,"num":3,"y":677066.25,"x":226174.671875,"label":"Rigistrasse 3 &lt;b&gt;6330 Cham&lt;/b&gt;"}},{"id":2141191,"weight":1,"attrs":{"origin":"address","geom_quadindex":"030021223020330122332","zoomlevel":10,"featureId":"191125512_0","lon":8.455431938171387,"detail":"rigistrasse 5 6330 cham 1702 cham ch zg","rank":7,"geom_st_box2d":"BOX(677068.679801108 226216.159958218,677068.679801108 226216.159958218)","lat":47.18240737915039,"num":5,"y":677068.6875,"x":226216.15625,"label":"Rigistrasse 5 &lt;b&gt;6330 Cham&lt;/b&gt;"}},{"id":2141192,"weight":1,"attrs":{"origin":"address","geom_quadindex":"030021223023030332303","zoomlevel":10,"featureId":"312747_0","lon":8.45704460144043,"detail":"rigistrasse 6 6330 cham 1702 cham ch zg","rank":7,"geom_st_box2d":"BOX(677192.623448758 226085.320961471,677192.623448758 226085.320961471)","lat":47.181217193603516,"num":6,"y":677192.625,"x":226085.328125,"label":"Rigistrasse 6 &lt;b&gt;6330 Cham&lt;/b&gt;"}},{"id":2141193,"weight":1,"attrs":{"origin":"address","geom_quadindex":"030021223023001302320","zoomlevel":10,"featureId":"312780_0","lon":8.456565856933594,"detail":"rigistrasse 7 6330 cham 1702 cham ch zg","rank":7,"geom_st_box2d":"BOX(677155.525157347 226150.444572764,677155.525157347 226150.444572764)","lat":47.18180847167969,"num":7,"y":677155.5,"x":226150.4375,"label":"Rigistrasse 7 &lt;b&gt;6330 Cham&lt;/b&gt;"}},{"id":2141194,"weight":1,"attrs":{"origin":"address","geom_quadindex":"030021223023012130313","zoomlevel":10,"featureId":"312748_0","lon":8.457061767578125,"detail":"rigistrasse 8 6330 cham 1702 cham ch zg","rank":7,"geom_st_box2d":"BOX(677193.322246169 226132.81180767,677193.322246169 226132.81180767)","lat":47.181644439697266,"num":8,"y":677193.3125,"x":226132.8125,"label":"Rigistrasse 8 &lt;b&gt;6330 Cham&lt;/b&gt;"}},{"id":2141195,"weight":1,"attrs":{"origin":"address","geom_quadindex":"030021223023001032101","zoomlevel":10,"featureId":"312767_0","lon":8.456477165222168,"detail":"rigistrasse 9 6330 cham 1702 cham ch zg","rank":7,"geom_st_box2d":"BOX(677148.695111245 226160.659507125,677148.695111245 226160.659507125)","lat":47.18190002441406,"num":9,"y":677148.6875,"x":226160.65625,"label":"Rigistrasse 9 &lt;b&gt;6330 Cham&lt;/b&gt;"}},{"id":2141204,"weight":1,"attrs":{"origin":"address","geom_quadindex":"030021223021020332202","zoomlevel":10,"featureId":"190002605_0","lon":8.456275939941406,"detail":"rigistrasse 20a 6330 cham 1702 cham ch zg","rank":7,"geom_st_box2d":"BOX(677131.37927516 226319.503925866,677131.37927516 226319.503925866)","lat":47.18333053588867,"num":20,"y":677131.375,"x":226319.5,"label":"Rigistrasse 20a &lt;b&gt;6330 Cham&lt;/b&gt;"}},{"id":2141205,"weight":1,"attrs":{"origin":"address","geom_quadindex":"030021223021023100111","zoomlevel":10,"featureId":"190002606_0","lon":8.456609725952148,"detail":"rigistrasse 20b 6330 cham 1702 cham ch zg","rank":7,"geom_st_box2d":"BOX(677156.656289397 226317.928048361,677156.656289397 226317.928048361)","lat":47.183311462402344,"num":20,"y":677156.6875,"x":226317.921875,"label":"Rigistrasse 20b &lt;b&gt;6330 Cham&lt;/b&gt;"}},{"id":2141206,"weight":1,"attrs":{"origin":"address","geom_quadindex":"030021223021220110022","zoomlevel":10,"featureId":"312797_0","lon":8.456260681152344,"detail":"rigistrasse 21 6330 cham 1702 cham ch zg","rank":7,"geom_st_box2d":"BOX(677131.381754686 226228.831210625,677131.381754686 226228.831210625)","lat":47.18251419067383,"num":21,"y":677131.375,"x":226228.828125,"label":"Rigistrasse 21 &lt;b&gt;6330 Cham&lt;/b&gt;"}},{"id":2141207,"weight":1,"attrs":{"origin":"address","geom_quadindex":"030021223021002231202","zoomlevel":10,"featureId":"190002607_0","lon":8.45614242553711,"detail":"rigistrasse 22a 6330 cham 1702 cham ch zg","rank":7,"geom_st_box2d":"BOX(677120.816098161 226352.560772962,677120.816098161 226352.560772962)","lat":47.18362808227539,"num":22,"y":677120.8125,"x":226352.5625,"label":"Rigistrasse 22a &lt;b&gt;6330 Cham&lt;/b&gt;"}},{"id":2141208,"weight":1,"attrs":{"origin":"address","geom_quadindex":"030021223021003221132","zoomlevel":10,"featureId":"190002608_0","lon":8.456465721130371,"detail":"rigistrasse 22b 6330 cham 1702 cham ch zg","rank":7,"geom_st_box2d":"BOX(677145.328098865 226353.35488436,677145.328098865 226353.35488436)","lat":47.183631896972656,"num":22,"y":677145.3125,"x":226353.359375,"label":"Rigistrasse 22b &lt;b&gt;6330 Cham&lt;/b&gt;"}},{"id":2141209,"weight":1,"attrs":{"origin":"address","geom_quadindex":"030021223021202032103","zoomlevel":10,"featureId":"312770_0","lon":8.45610237121582,"detail":"rigistrasse 23 6330 cham 1702 cham ch zg","rank":7,"geom_st_box2d":"BOX(677119.135650169 226247.906093691,677119.135650169 226247.906093691)","lat":47.18268585205078,"num":23,"y":677119.125,"x":226247.90625,"label":"Rigistrasse 23 &lt;b&gt;6330 Cham&lt;/b&gt;"}},{"id":2141470,"weight":1,"attrs":{"origin":"address","geom_quadindex":"030021223021000223122","zoomlevel":10,"featureId":"312771_0","lon":8.456070899963379,"detail":"rigistrasse 24 6330 cham 1702 cham ch zg","rank":7,"geom_st_box2d":"BOX(677115.071958495 226378.815663868,677115.071958495 226378.815663868)","lat":47.18386459350586,"num":24,"y":677115.0625,"x":226378.8125,"label":"Rigistrasse 24 &lt;b&gt;6330 Cham&lt;/b&gt;"}},{"id":2141471,"weight":1,"attrs":{"origin":"address","geom_quadindex":"030021223002333303212","zoomlevel":10,"featureId":"3155527_0","lon":8.455875396728516,"detail":"rigistrasse 26 6330 cham 1702 cham ch zg","rank":7,"geom_st_box2d":"BOX(677099.783767206 226414.657480438,677099.783767206 226414.657480438)","lat":47.18418884277344,"num":26,"y":677099.8125,"x":226414.65625,"label":"Rigistrasse 26 &lt;b&gt;6330 Cham&lt;/b&gt;"}},{"id":2141472,"weight":1,"attrs":{"origin":"address","geom_quadindex":"030021223002333013113","zoomlevel":10,"featureId":"3155544_0","lon":8.455811500549316,"detail":"rigistrasse 28 6330 cham 1702 cham ch zg","rank":7,"geom_st_box2d":"BOX(677094.71567836 226431.417404354,677094.71567836 226431.417404354)","lat":47.18434143066406,"num":28,"y":677094.6875,"x":226431.421875,"label":"Rigistrasse 28 &lt;b&gt;6330 Cham&lt;/b&gt;"}},{"id":2141473,"weight":1,"attrs":{"origin":"address","geom_quadindex":"030021223020133303111","zoomlevel":10,"featureId":"190616187_0","lon":8.455885887145996,"detail":"rigistrasse 29 6330 cham 1702 cham ch zg","rank":7,"geom_st_box2d":"BOX(677102.024371592 226299.887850927,677102.024371592 226299.887850927)","lat":47.18315887451172,"num":29,"y":677102.0,"x":226299.890625,"label":"Rigistrasse 29 &lt;b&gt;6330 Cham&lt;/b&gt;"}},{"id":2141474,"weight":1,"attrs":{"origin":"address","geom_quadindex":"030021223020131010222","zoomlevel":10,"featureId":"312774_0","lon":8.45570182800293,"detail":"rigistrasse 33 6330 cham 1702 cham ch zg","rank":7,"geom_st_box2d":"BOX(677087.521135945 226344.096644841,677087.521135945 226344.096644841)","lat":47.183555603027344,"num":33,"y":677087.5,"x":226344.09375,"label":"Rigistrasse 33 &lt;b&gt;6330 Cham&lt;/b&gt;"}},{"id":2141475,"weight":1,"attrs":{"origin":"address","geom_quadindex":"030021223020110130320","zoomlevel":10,"featureId":"312775_0","lon":8.455544471740723,"detail":"rigistrasse 35 6330 cham 1702 cham ch zg","rank":7,"geom_st_box2d":"BOX(677074.916861073 226396.073423358,677074.916861073 226396.073423358)","lat":47.184024810791016,"num":35,"y":677074.9375,"x":226396.078125,"label":"Rigistrasse 35 &lt;b&gt;6330 Cham&lt;/b&gt;"}}]}</v>
      </c>
      <c r="M663" s="2" t="str">
        <f t="shared" si="89"/>
        <v>677096.625</v>
      </c>
      <c r="N663" s="2" t="str">
        <f t="shared" si="90"/>
        <v>226076.390625</v>
      </c>
      <c r="O663" s="2" t="str">
        <f t="shared" si="91"/>
        <v>8.45577621459961</v>
      </c>
      <c r="P663" s="2" t="str">
        <f t="shared" si="92"/>
        <v>47.181148529052734</v>
      </c>
      <c r="Q663" s="8" t="str">
        <f t="shared" si="93"/>
        <v>Karte</v>
      </c>
      <c r="R663" s="2" t="str">
        <f t="shared" si="94"/>
        <v>uU mehrere Adressen</v>
      </c>
    </row>
    <row r="664" spans="1:18" x14ac:dyDescent="0.2">
      <c r="A664" s="3" t="s">
        <v>2215</v>
      </c>
      <c r="B664" s="3" t="s">
        <v>204</v>
      </c>
      <c r="C664" s="3" t="s">
        <v>2216</v>
      </c>
      <c r="D664" s="3" t="s">
        <v>21</v>
      </c>
      <c r="E664" s="3" t="s">
        <v>206</v>
      </c>
      <c r="F664" s="3" t="s">
        <v>40</v>
      </c>
      <c r="G664" s="3" t="s">
        <v>207</v>
      </c>
      <c r="H664" s="3" t="s">
        <v>208</v>
      </c>
      <c r="I664" s="3" t="s">
        <v>43</v>
      </c>
      <c r="J664" s="3" t="s">
        <v>27</v>
      </c>
      <c r="K664" s="1" t="str">
        <f t="shared" si="87"/>
        <v>Avenue de la Colline  Payerne</v>
      </c>
      <c r="L664" s="2" t="str">
        <f t="shared" si="88"/>
        <v>{"results":[{"id":751139,"weight":6,"attrs":{"origin":"address","geom_quadindex":"021203302000222002022","zoomlevel":10,"featureId":"280076876_0","lon":6.947237491607666,"detail":"avenue de la colline  1530 payerne 5822 payerne ch vd","rank":7,"geom_st_box2d":"BOX(562500.175520723 185414.812064691,562500.175520723 185414.812064691)","lat":46.818824768066406,"num":0,"y":562500.1875,"x":185414.8125,"label":"Avenue de la Colline  &lt;b&gt;1530 Payerne&lt;/b&gt;"}},{"id":751140,"weight":6,"attrs":{"origin":"address","geom_quadindex":"021203302000210310223","zoomlevel":10,"featureId":"824956_0","lon":6.948297023773193,"detail":"avenue de la colline 1 1530 payerne 5822 payerne ch vd","rank":7,"geom_st_box2d":"BOX(562581.482985638 185489.82514441,562581.482985638 185489.82514441)","lat":46.81950378417969,"num":1,"y":562581.5,"x":185489.828125,"label":"Avenue de la Colline 1 &lt;b&gt;1530 Payerne&lt;/b&gt;"}},{"id":751141,"weight":6,"attrs":{"origin":"address","geom_quadindex":"021203213111320323000","zoomlevel":10,"featureId":"824973_0","lon":6.945942401885986,"detail":"avenue de la colline 3 1530 payerne 5822 payerne ch vd","rank":7,"geom_st_box2d":"BOX(562401.382084324 185423.185279912,562401.382084324 185423.185279912)","lat":46.81889724731445,"num":3,"y":562401.375,"x":185423.1875,"label":"Avenue de la Colline 3 &lt;b&gt;1530 Payerne&lt;/b&gt;"}},{"id":751142,"weight":6,"attrs":{"origin":"address","geom_quadindex":"021203302000221102331","zoomlevel":10,"featureId":"824955_0","lon":6.9478535652160645,"detail":"avenue de la colline 5 1530 payerne 5822 payerne ch vd","rank":7,"geom_st_box2d":"BOX(562547.372832669 185442.564838848,562547.372832669 185442.564838848)","lat":46.81907653808594,"num":5,"y":562547.375,"x":185442.5625,"label":"Avenue de la Colline 5 &lt;b&gt;1530 Payerne&lt;/b&gt;"}},{"id":751143,"weight":6,"attrs":{"origin":"address","geom_quadindex":"021203213113230030301","zoomlevel":10,"featureId":"824957_0","lon":6.945078372955322,"detail":"avenue de la colline 7 1530 payerne 5822 payerne ch vd","rank":7,"geom_st_box2d":"BOX(562334.101540143 185205.657736709,562334.101540143 185205.657736709)","lat":46.81693649291992,"num":7,"y":562334.125,"x":185205.65625,"label":"Avenue de la Colline 7 &lt;b&gt;1530 Payerne&lt;/b&gt;"}},{"id":751290,"weight":6,"attrs":{"origin":"address","geom_quadindex":"021203302000232102310","zoomlevel":10,"featureId":"824958_0","lon":6.9482316970825195,"detail":"avenue de la colline 8 1530 payerne 5822 payerne ch vd","rank":7,"geom_st_box2d":"BOX(562576.029009454 185414.163562276,562576.029009454 185414.163562276)","lat":46.818824768066406,"num":8,"y":562576.0,"x":185414.15625,"label":"Avenue de la Colline 8 &lt;b&gt;1530 Payerne&lt;/b&gt;"}},{"id":751291,"weight":6,"attrs":{"origin":"address","geom_quadindex":"021203302000223320212","zoomlevel":10,"featureId":"824959_0","lon":6.947831153869629,"detail":"avenue de la colline 10 1530 payerne 5822 payerne ch vd","rank":7,"geom_st_box2d":"BOX(562545.372467404 185395.305724545,562545.372467404 185395.305724545)","lat":46.81865310668945,"num":10,"y":562545.375,"x":185395.3125,"label":"Avenue de la Colline 10 &lt;b&gt;1530 Payerne&lt;/b&gt;"}},{"id":751292,"weight":6,"attrs":{"origin":"address","geom_quadindex":"021203213113211302321","zoomlevel":10,"featureId":"824960_0","lon":6.945557117462158,"detail":"avenue de la colline 11 1530 payerne 5822 payerne ch vd","rank":7,"geom_st_box2d":"BOX(562370.921628121 185252.247172971,562370.921628121 185252.247172971)","lat":46.81735610961914,"num":11,"y":562370.9375,"x":185252.25,"label":"Avenue de la Colline 11 &lt;b&gt;1530 Payerne&lt;/b&gt;"}},{"id":751293,"weight":6,"attrs":{"origin":"address","geom_quadindex":"021203302002000310231","zoomlevel":10,"featureId":"824961_0","lon":6.94754695892334,"detail":"avenue de la colline 12 1530 payerne 5822 payerne ch vd","rank":7,"geom_st_box2d":"BOX(562523.512912086 185373.076002282,562523.512912086 185373.076002282)","lat":46.818450927734375,"num":12,"y":562523.5,"x":185373.078125,"label":"Avenue de la Colline 12 &lt;b&gt;1530 Payerne&lt;/b&gt;"}},{"id":751294,"weight":6,"attrs":{"origin":"address","geom_quadindex":"021203213113113302211","zoomlevel":10,"featureId":"824962_0","lon":6.947071552276611,"detail":"avenue de la colline 14 1530 payerne 5822 payerne ch vd","rank":7,"geom_st_box2d":"BOX(562487.052593177 185341.036359567,562487.052593177 185341.036359567)","lat":46.81816101074219,"num":14,"y":562487.0625,"x":185341.03125,"label":"Avenue de la Colline 14 &lt;b&gt;1530 Payerne&lt;/b&gt;"}},{"id":751295,"weight":6,"attrs":{"origin":"address","geom_quadindex":"021203213113130312203","zoomlevel":10,"featureId":"824963_0","lon":6.946770668029785,"detail":"avenue de la colline 16 1530 payerne 5822 payerne ch vd","rank":7,"geom_st_box2d":"BOX(562463.90215624 185311.206755932,562463.90215624 185311.206755932)","lat":46.81789016723633,"num":16,"y":562463.875,"x":185311.203125,"label":"Avenue de la Colline 16 &lt;b&gt;1530 Payerne&lt;/b&gt;"}},{"id":751296,"weight":6,"attrs":{"origin":"address","geom_quadindex":"021203213113300310131","zoomlevel":10,"featureId":"824964_0","lon":6.946047782897949,"detail":"avenue de la colline 18 1530 payerne 5822 payerne ch vd","rank":7,"geom_st_box2d":"BOX(562408.391280023 185257.627347882,562408.391280023 185257.627347882)","lat":46.817405700683594,"num":18,"y":562408.375,"x":185257.625,"label":"Avenue de la Colline 18 &lt;b&gt;1530 Payerne&lt;/b&gt;"}},{"id":751297,"weight":6,"attrs":{"origin":"address","geom_quadindex":"021203213113302202323","zoomlevel":10,"featureId":"824965_0","lon":6.945746421813965,"detail":"avenue de la colline 20 1530 payerne 5822 payerne ch vd","rank":7,"geom_st_box2d":"BOX(562385.1709272 185222.597814773,562385.1709272 185222.597814773)","lat":46.81708908081055,"num":20,"y":562385.1875,"x":185222.59375,"label":"Avenue de la Colline 20 &lt;b&gt;1530 Payerne&lt;/b&gt;"}},{"id":751298,"weight":6,"attrs":{"origin":"address","geom_quadindex":"021203213113231213031","zoomlevel":10,"featureId":"824966_0","lon":6.945497989654541,"detail":"avenue de la colline 22 1530 payerne 5822 payerne ch vd","rank":7,"geom_st_box2d":"BOX(562366.051444394 185195.16816708,562366.051444394 185195.16816708)","lat":46.81684112548828,"num":22,"y":562366.0625,"x":185195.171875,"label":"Avenue de la Colline 22 &lt;b&gt;1530 Payerne&lt;/b&gt;"}},{"id":751299,"weight":6,"attrs":{"origin":"address","geom_quadindex":"021203213113232321233","zoomlevel":10,"featureId":"824967_0","lon":6.945212364196777,"detail":"avenue de la colline 24 1530 payerne 5822 payerne ch vd","rank":7,"geom_st_box2d":"BOX(562344.0210944 185159.908631437,562344.0210944 185159.908631437)","lat":46.816524505615234,"num":24,"y":562344.0,"x":185159.90625,"label":"Avenue de la Colline 24 &lt;b&gt;1530 Payerne&lt;/b&gt;"}},{"id":751300,"weight":6,"attrs":{"origin":"address","geom_quadindex":"021203213130133212001","zoomlevel":10,"featureId":"824970_0","lon":6.943916320800781,"detail":"avenue de la colline 25 1530 payerne 5822 payerne ch vd","rank":7,"geom_st_box2d":"BOX(562244.410401709 185049.619771487,562244.410401709 185049.619771487)","lat":46.81552505493164,"num":25,"y":562244.4375,"x":185049.625,"label":"Avenue de la Colline 25 &lt;b&gt;1530 Payerne&lt;/b&gt;"}},{"id":751301,"weight":6,"attrs":{"origin":"address","geom_quadindex":"021203213131003303003","zoomlevel":10,"featureId":"824968_0","lon":6.944820880889893,"detail":"avenue de la colline 26 1530 payerne 5822 payerne ch vd","rank":7,"geom_st_box2d":"BOX(562313.80004407 185107.889319571,562313.80004407 185107.889319571)","lat":46.81605529785156,"num":26,"y":562313.8125,"x":185107.890625,"label":"Avenue de la Colline 26 &lt;b&gt;1530 Payerne&lt;/b&gt;"}},{"id":751302,"weight":6,"attrs":{"origin":"address","geom_quadindex":"021203213131022212000","zoomlevel":10,"featureId":"824969_0","lon":6.944293022155762,"detail":"avenue de la colline 28 1530 payerne 5822 payerne ch vd","rank":7,"geom_st_box2d":"BOX(562273.180171533 185049.710011692,562273.180171533 185049.710011692)","lat":46.815528869628906,"num":28,"y":562273.1875,"x":185049.703125,"label":"Avenue de la Colline 28 &lt;b&gt;1530 Payerne&lt;/b&gt;"}}]}</v>
      </c>
      <c r="M664" s="2" t="str">
        <f t="shared" si="89"/>
        <v>562500.1875</v>
      </c>
      <c r="N664" s="2" t="str">
        <f t="shared" si="90"/>
        <v>185414.8125</v>
      </c>
      <c r="O664" s="2" t="str">
        <f t="shared" si="91"/>
        <v>6.947237491607666</v>
      </c>
      <c r="P664" s="2" t="str">
        <f t="shared" si="92"/>
        <v>46.818824768066406</v>
      </c>
      <c r="Q664" s="8" t="str">
        <f t="shared" si="93"/>
        <v>Karte</v>
      </c>
      <c r="R664" s="2" t="str">
        <f t="shared" si="94"/>
        <v>uU mehrere Adressen</v>
      </c>
    </row>
    <row r="665" spans="1:18" x14ac:dyDescent="0.2">
      <c r="A665" s="3" t="s">
        <v>2217</v>
      </c>
      <c r="B665" s="3" t="s">
        <v>163</v>
      </c>
      <c r="C665" s="3" t="s">
        <v>2002</v>
      </c>
      <c r="D665" s="3" t="s">
        <v>21</v>
      </c>
      <c r="E665" s="3" t="s">
        <v>164</v>
      </c>
      <c r="F665" s="3" t="s">
        <v>151</v>
      </c>
      <c r="G665" s="3" t="s">
        <v>165</v>
      </c>
      <c r="H665" s="3" t="s">
        <v>166</v>
      </c>
      <c r="I665" s="3" t="s">
        <v>161</v>
      </c>
      <c r="J665" s="3" t="s">
        <v>27</v>
      </c>
      <c r="K665" s="1" t="str">
        <f t="shared" si="87"/>
        <v>Via Nouva 3 Samedan</v>
      </c>
      <c r="L665" s="2" t="str">
        <f t="shared" si="88"/>
        <v>{"results":[{"id":1878863,"weight":5,"attrs":{"origin":"address","geom_quadindex":"031222211112102221013","zoomlevel":10,"featureId":"1192908_0","lon":9.87884521484375,"detail":"via nouva 3 7503 samedan 3786 samedan ch gr","rank":7,"geom_st_box2d":"BOX(787153.9372109 157213.576635016,787153.9372109 157213.576635016)","lat":46.54001998901367,"num":3,"y":787153.9375,"x":157213.578125,"label":"Via Nouva 3 &lt;b&gt;7503 Samedan&lt;/b&gt;"}},{"id":1878861,"weight":1,"attrs":{"origin":"address","geom_quadindex":"031222211112021002230","zoomlevel":10,"featureId":"1192903_0","lon":9.877641677856445,"detail":"via nouva 1 7503 samedan 3786 samedan ch gr","rank":7,"geom_st_box2d":"BOX(787061.919188289 157200.362932042,787061.919188289 157200.362932042)","lat":46.53992462158203,"num":1,"y":787061.9375,"x":157200.359375,"label":"Via Nouva 1 &lt;b&gt;7503 Samedan&lt;/b&gt;"}},{"id":1878862,"weight":1,"attrs":{"origin":"address","geom_quadindex":"031222211112220122302","zoomlevel":10,"featureId":"1192905_0","lon":9.877409934997559,"detail":"via nouva 2 7503 samedan 3786 samedan ch gr","rank":7,"geom_st_box2d":"BOX(787048.043360808 157076.248058377,787048.043360808 157076.248058377)","lat":46.538814544677734,"num":2,"y":787048.0625,"x":157076.25,"label":"Via Nouva 2 &lt;b&gt;7503 Samedan&lt;/b&gt;"}},{"id":1878864,"weight":1,"attrs":{"origin":"address","geom_quadindex":"031222211112230200311","zoomlevel":10,"featureId":"190165316_0","lon":9.877996444702148,"detail":"via nouva 4 7503 samedan 3786 samedan ch gr","rank":7,"geom_st_box2d":"BOX(787093.143701303 157072.91799643,787093.143701303 157072.91799643)","lat":46.53877258300781,"num":4,"y":787093.125,"x":157072.921875,"label":"Via Nouva 4 &lt;b&gt;7503 Samedan&lt;/b&gt;"}},{"id":1878865,"weight":1,"attrs":{"origin":"address","geom_quadindex":"031222211110322311330","zoomlevel":10,"featureId":"1192909_0","lon":9.879175186157227,"detail":"via nouva 5 7503 samedan 3786 samedan ch gr","rank":7,"geom_st_box2d":"BOX(787177.23342439 157277.385962709,787177.23342439 157277.385962709)","lat":46.540584564208984,"num":5,"y":787177.25,"x":157277.390625,"label":"Via Nouva 5 &lt;b&gt;7503 Samedan&lt;/b&gt;"}},{"id":1878866,"weight":1,"attrs":{"origin":"address","geom_quadindex":"031222211112230321300","zoomlevel":10,"featureId":"190165316_1","lon":9.878213882446289,"detail":"via nouva 6 7503 samedan 3786 samedan ch gr","rank":7,"geom_st_box2d":"BOX(787110.060965868 157065.678026023,787110.060965868 157065.678026023)","lat":46.538700103759766,"num":6,"y":787110.0625,"x":157065.671875,"label":"Via Nouva 6 &lt;b&gt;7503 Samedan&lt;/b&gt;"}},{"id":1878867,"weight":1,"attrs":{"origin":"address","geom_quadindex":"031222211112110110301","zoomlevel":10,"featureId":"1192910_0","lon":9.879877090454102,"detail":"via nouva 7 7503 samedan 3786 samedan ch gr","rank":7,"geom_st_box2d":"BOX(787231.511416393 157263.728030772,787231.511416393 157263.728030772)","lat":46.54044723510742,"num":7,"y":787231.5,"x":157263.734375,"label":"Via Nouva 7 &lt;b&gt;7503 Samedan&lt;/b&gt;"}},{"id":1878868,"weight":1,"attrs":{"origin":"address","geom_quadindex":"031222211112212230332","zoomlevel":10,"featureId":"190165319_0","lon":9.878098487854004,"detail":"via nouva 8 7503 samedan 3786 samedan ch gr","rank":7,"geom_st_box2d":"BOX(787100.357833368 157093.558799526,787100.357833368 157093.558799526)","lat":46.53895568847656,"num":8,"y":787100.375,"x":157093.5625,"label":"Via Nouva 8 &lt;b&gt;7503 Samedan&lt;/b&gt;"}},{"id":1878869,"weight":1,"attrs":{"origin":"address","geom_quadindex":"031222211110323310010","zoomlevel":10,"featureId":"3078454_0","lon":9.87948226928711,"detail":"via nouva 9 7503 samedan 3786 samedan ch gr","rank":7,"geom_st_box2d":"BOX(787200.765634212 157279.970888149,787200.765634212 157279.970888149)","lat":46.54060363769531,"num":9,"y":787200.75,"x":157279.96875,"label":"Via Nouva 9 &lt;b&gt;7503 Samedan&lt;/b&gt;"}},{"id":1878870,"weight":1,"attrs":{"origin":"address","geom_quadindex":"031222211112213020133","zoomlevel":10,"featureId":"191002832_0","lon":9.878396987915039,"detail":"via nouva 10 7503 samedan 3786 samedan ch gr","rank":7,"geom_st_box2d":"BOX(787122.699358239 157110.280606977,787122.699358239 157110.280606977)","lat":46.53909683227539,"num":10,"y":787122.6875,"x":157110.28125,"label":"Via Nouva 10 &lt;b&gt;7503 Samedan&lt;/b&gt;"}},{"id":1878871,"weight":1,"attrs":{"origin":"address","geom_quadindex":"031222211110323100023","zoomlevel":10,"featureId":"1192904_0","lon":9.879387855529785,"detail":"via nouva 11 7503 samedan 3786 samedan ch gr","rank":7,"geom_st_box2d":"BOX(787193.087026958 157293.44573721,787193.087026958 157293.44573721)","lat":46.54072570800781,"num":11,"y":787193.0625,"x":157293.453125,"label":"Via Nouva 11 &lt;b&gt;7503 Samedan&lt;/b&gt;"}},{"id":1878872,"weight":1,"attrs":{"origin":"address","geom_quadindex":"031222211112211323333","zoomlevel":10,"featureId":"190165322_0","lon":9.878639221191406,"detail":"via nouva 12 7503 samedan 3786 samedan ch gr","rank":7,"geom_st_box2d":"BOX(787141.046883747 157119.472489125,787141.046883747 157119.472489125)","lat":46.53917694091797,"num":12,"y":787141.0625,"x":157119.46875,"label":"Via Nouva 12 &lt;b&gt;7503 Samedan&lt;/b&gt;"}},{"id":1878873,"weight":1,"attrs":{"origin":"address","geom_quadindex":"031222211112300130030","zoomlevel":10,"featureId":"190165323_0","lon":9.879042625427246,"detail":"via nouva 14 7503 samedan 3786 samedan ch gr","rank":7,"geom_st_box2d":"BOX(787171.378199218 157139.828249287,787171.378199218 157139.828249287)","lat":46.53935241699219,"num":14,"y":787171.375,"x":157139.828125,"label":"Via Nouva 14 &lt;b&gt;7503 Samedan&lt;/b&gt;"}},{"id":1878874,"weight":1,"attrs":{"origin":"address","geom_quadindex":"031222211110333031130","zoomlevel":10,"featureId":"1192896_0","lon":9.880131721496582,"detail":"via nouva 21 7503 samedan 3786 samedan ch gr","rank":7,"geom_st_box2d":"BOX(787250.349980726 157286.601716675,787250.349980726 157286.601716675)","lat":46.5406494140625,"num":21,"y":787250.375,"x":157286.609375,"label":"Via Nouva 21 &lt;b&gt;7503 Samedan&lt;/b&gt;"}},{"id":1878875,"weight":1,"attrs":{"origin":"address","geom_quadindex":"031222211110331131130","zoomlevel":10,"featureId":"1192893_0","lon":9.88033390045166,"detail":"via nouva 23 7503 samedan 3786 samedan ch gr","rank":7,"geom_st_box2d":"BOX(787264.998751101 157315.834332684,787264.998751101 157315.834332684)","lat":46.54090881347656,"num":23,"y":787265.0,"x":157315.828125,"label":"Via Nouva 23 &lt;b&gt;7503 Samedan&lt;/b&gt;"}},{"id":1878876,"weight":1,"attrs":{"origin":"address","geom_quadindex":"031222211111202012300","zoomlevel":10,"featureId":"1192900_0","lon":9.880477905273438,"detail":"via nouva 25 7503 samedan 3786 samedan ch gr","rank":7,"geom_st_box2d":"BOX(787275.055706139 157347.717924822,787275.055706139 157347.717924822)","lat":46.54119110107422,"num":25,"y":787275.0625,"x":157347.71875,"label":"Via Nouva 25 &lt;b&gt;7503 Samedan&lt;/b&gt;"}},{"id":1878877,"weight":1,"attrs":{"origin":"address","geom_quadindex":"031222211111022213213","zoomlevel":10,"featureId":"1192906_0","lon":9.880537986755371,"detail":"via nouva 27 7503 samedan 3786 samedan ch gr","rank":7,"geom_st_box2d":"BOX(787278.261007627 157391.09838898,787278.261007627 157391.09838898)","lat":46.54158020019531,"num":27,"y":787278.25,"x":157391.09375,"label":"Via Nouva 27 &lt;b&gt;7503 Samedan&lt;/b&gt;"}},{"id":1878878,"weight":1,"attrs":{"origin":"address","geom_quadindex":"031222211111023122322","zoomlevel":10,"featureId":"1192899_0","lon":9.880973815917969,"detail":"via nouva 29 7503 samedan 3786 samedan ch gr","rank":7,"geom_st_box2d":"BOX(787311.546922367 157397.778247653,787311.546922367 157397.778247653)","lat":46.541629791259766,"num":29,"y":787311.5625,"x":157397.78125,"label":"Via Nouva 29 &lt;b&gt;7503 Samedan&lt;/b&gt;"}},{"id":1878879,"weight":1,"attrs":{"origin":"address","geom_quadindex":"031222211111021321321","zoomlevel":10,"featureId":"190182792_0","lon":9.8810396194458,"detail":"via nouva 31 7503 samedan 3786 samedan ch gr","rank":7,"geom_st_box2d":"BOX(787315.973946693 157416.346013019,787315.973946693 157416.346013019)","lat":46.54179763793945,"num":31,"y":787316.0,"x":157416.34375,"label":"Via Nouva 31 &lt;b&gt;7503 Samedan&lt;/b&gt;"}}]}</v>
      </c>
      <c r="M665" s="2" t="str">
        <f t="shared" si="89"/>
        <v>787153.9375</v>
      </c>
      <c r="N665" s="2" t="str">
        <f t="shared" si="90"/>
        <v>157213.578125</v>
      </c>
      <c r="O665" s="2" t="str">
        <f t="shared" si="91"/>
        <v>9.87884521484375</v>
      </c>
      <c r="P665" s="2" t="str">
        <f t="shared" si="92"/>
        <v>46.54001998901367</v>
      </c>
      <c r="Q665" s="8" t="str">
        <f t="shared" si="93"/>
        <v>Karte</v>
      </c>
      <c r="R665" s="2" t="str">
        <f t="shared" si="94"/>
        <v>uU mehrere Adressen</v>
      </c>
    </row>
    <row r="666" spans="1:18" x14ac:dyDescent="0.2">
      <c r="A666" s="3" t="s">
        <v>2218</v>
      </c>
      <c r="B666" s="3" t="s">
        <v>117</v>
      </c>
      <c r="C666" s="3" t="s">
        <v>2219</v>
      </c>
      <c r="D666" s="3" t="s">
        <v>21</v>
      </c>
      <c r="E666" s="3" t="s">
        <v>119</v>
      </c>
      <c r="F666" s="3" t="s">
        <v>120</v>
      </c>
      <c r="G666" s="3" t="s">
        <v>121</v>
      </c>
      <c r="H666" s="3" t="s">
        <v>122</v>
      </c>
      <c r="I666" s="3" t="s">
        <v>123</v>
      </c>
      <c r="J666" s="3" t="s">
        <v>27</v>
      </c>
      <c r="K666" s="1" t="str">
        <f t="shared" si="87"/>
        <v>Rorschacher Strasse 95 St. Gallen</v>
      </c>
      <c r="L666" s="2" t="str">
        <f t="shared" si="88"/>
        <v>{"results":[{"id":29167,"weight":7,"attrs":{"origin":"address","geom_quadindex":"030101332233231021000","zoomlevel":10,"featureId":"2363797_0","lon":9.387808799743652,"detail":"rorschacher strasse 95 9000 st. gallen 3203 st. gallen ch sg","rank":7,"geom_st_box2d":"BOX(747044.753017128 255051.170002559,747044.753017128 255051.170002559)","lat":47.4298210144043,"num":95,"y":747044.75,"x":255051.171875,"label":"Rorschacher Strasse 95 &lt;b&gt;9000 St. Gallen&lt;/b&gt;"}},{"id":29168,"weight":7,"attrs":{"origin":"address","geom_quadindex":"030101332233203200102","zoomlevel":10,"featureId":"191701616_0","lon":9.387016296386719,"detail":"rorschacher strasse 95 9000 st. gallen 3203 st. gallen ch sg","rank":7,"geom_st_box2d":"BOX(746984.42652304 255072.432901548,746984.42652304 255072.432901548)","lat":47.43002700805664,"num":95,"y":746984.4375,"x":255072.4375,"label":"Rorschacher Strasse 95 &lt;b&gt;9000 St. Gallen&lt;/b&gt;"}},{"id":29928,"weight":7,"attrs":{"origin":"address","geom_quadindex":"030101332233010013220","zoomlevel":10,"featureId":"190513090_0","lon":9.387578010559082,"detail":"rorschacher strasse 95.01 9000 st. gallen 3203 st. gallen ch sg","rank":7,"geom_st_box2d":"BOX(747022.952493232 255227.666743546,747022.952493232 255227.666743546)","lat":47.43141174316406,"num":9501,"y":747022.9375,"x":255227.671875,"label":"Rorschacher Strasse 95.01 &lt;b&gt;9000 St. Gallen&lt;/b&gt;"}},{"id":29929,"weight":7,"attrs":{"origin":"address","geom_quadindex":"030101332232110233312","zoomlevel":10,"featureId":"191012974_0","lon":9.386054992675781,"detail":"rorschacher strasse 95.02 9000 st. gallen 3203 st. gallen ch sg","rank":7,"geom_st_box2d":"BOX(746908.553296979 255205.985537003,746908.553296979 255205.985537003)","lat":47.431243896484375,"num":9502,"y":746908.5625,"x":255205.984375,"label":"Rorschacher Strasse 95.02 &lt;b&gt;9000 St. Gallen&lt;/b&gt;"}},{"id":29930,"weight":7,"attrs":{"origin":"address","geom_quadindex":"030101332233301000001","zoomlevel":10,"featureId":"191012932_0","lon":9.388566970825195,"detail":"rorschacher strasse 95.07 9000 st. gallen 3203 st. gallen ch sg","rank":7,"geom_st_box2d":"BOX(747100.332807583 255116.888400915,747100.332807583 255116.888400915)","lat":47.43040084838867,"num":9507,"y":747100.3125,"x":255116.890625,"label":"Rorschacher Strasse 95.07 &lt;b&gt;9000 St. Gallen&lt;/b&gt;"}},{"id":29931,"weight":7,"attrs":{"origin":"address","geom_quadindex":"030101332233021132232","zoomlevel":10,"featureId":"191012952_0","lon":9.387323379516602,"detail":"rorschacher strasse 95.08 9000 st. gallen 3203 st. gallen ch sg","rank":7,"geom_st_box2d":"BOX(747005.415065948 255161.207962712,747005.415065948 255161.207962712)","lat":47.43082046508789,"num":9508,"y":747005.4375,"x":255161.203125,"label":"Rorschacher Strasse 95.08 &lt;b&gt;9000 St. Gallen&lt;/b&gt;"}},{"id":29932,"weight":7,"attrs":{"origin":"address","geom_quadindex":"030101332233033113131","zoomlevel":10,"featureId":"191012710_0","lon":9.388174057006836,"detail":"rorschacher strasse 95.09 9000 st. gallen 3203 st. gallen ch sg","rank":7,"geom_st_box2d":"BOX(747070.093614908 255141.820055328,747070.093614908 255141.820055328)","lat":47.43062973022461,"num":9509,"y":747070.0625,"x":255141.8125,"label":"Rorschacher Strasse 95.09 &lt;b&gt;9000 St. Gallen&lt;/b&gt;"}},{"id":29933,"weight":7,"attrs":{"origin":"address","geom_quadindex":"030101332233321113223","zoomlevel":10,"featureId":"191012712_0","lon":9.388885498046875,"detail":"rorschacher strasse 95.10 9000 st. gallen 3203 st. gallen ch sg","rank":7,"geom_st_box2d":"BOX(747126.030794029 255051.639206003,747126.030794029 255051.639206003)","lat":47.4298095703125,"num":9510,"y":747126.0,"x":255051.640625,"label":"Rorschacher Strasse 95.10 &lt;b&gt;9000 St. Gallen&lt;/b&gt;"}},{"id":29934,"weight":7,"attrs":{"origin":"address","geom_quadindex":"030101332233012130311","zoomlevel":10,"featureId":"190889689_0","lon":9.387754440307617,"detail":"rorschacher strasse 95.13 9000 st. gallen 3203 st. gallen ch sg","rank":7,"geom_st_box2d":"BOX(747037.113506131 255195.559147036,747037.113506131 255195.559147036)","lat":47.431121826171875,"num":9513,"y":747037.125,"x":255195.5625,"label":"Rorschacher Strasse 95.13 &lt;b&gt;9000 St. Gallen&lt;/b&gt;"}},{"id":29935,"weight":7,"attrs":{"origin":"address","geom_quadindex":"030101332232311100201","zoomlevel":10,"featureId":"191012995_0","lon":9.386428833007812,"detail":"rorschacher strasse 95.14 9000 st. gallen 3203 st. gallen ch sg","rank":7,"geom_st_box2d":"BOX(746939.05825098 255115.324956556,746939.05825098 255115.324956556)","lat":47.430423736572266,"num":9514,"y":746939.0625,"x":255115.328125,"label":"Rorschacher Strasse 95.14 &lt;b&gt;9000 St. Gallen&lt;/b&gt;"}},{"id":29936,"weight":7,"attrs":{"origin":"address","geom_quadindex":"030101332232121103210","zoomlevel":10,"featureId":"191012830_0","lon":9.385725021362305,"detail":"rorschacher strasse 95.20 9000 st. gallen 3203 st. gallen ch sg","rank":7,"geom_st_box2d":"BOX(746884.520929902 255170.108262666,746884.520929902 255170.108262666)","lat":47.43092727661133,"num":9520,"y":746884.5,"x":255170.109375,"label":"Rorschacher Strasse 95.20 &lt;b&gt;9000 St. Gallen&lt;/b&gt;"}},{"id":29937,"weight":7,"attrs":{"origin":"address","geom_quadindex":"030101332233200221313","zoomlevel":10,"featureId":"190605005_0","lon":9.386704444885254,"detail":"rorschacher strasse 95.23 9000 st. gallen 3203 st. gallen ch sg","rank":7,"geom_st_box2d":"BOX(746960.407370062 255092.639425252,746960.407370062 255092.639425252)","lat":47.430213928222656,"num":9523,"y":746960.4375,"x":255092.640625,"label":"Rorschacher Strasse 95.23 &lt;b&gt;9000 St. Gallen&lt;/b&gt;"}},{"id":29938,"weight":7,"attrs":{"origin":"address","geom_quadindex":"030101332231233332323","zoomlevel":10,"featureId":"190607677_0","lon":9.38814640045166,"detail":"rorschacher strasse 95.24 9000 st. gallen 3203 st. gallen ch sg","rank":7,"geom_st_box2d":"BOX(747065.656936236 255234.523431308,747065.656936236 255234.523431308)","lat":47.43146514892578,"num":9524,"y":747065.6875,"x":255234.515625,"label":"Rorschacher Strasse 95.24 &lt;b&gt;9000 St. Gallen&lt;/b&gt;"}},{"id":29939,"weight":7,"attrs":{"origin":"address","geom_quadindex":"030101332232312011030","zoomlevel":10,"featureId":"191012994_0","lon":9.385993003845215,"detail":"rorschacher strasse 95.25 9000 st. gallen 3203 st. gallen ch sg","rank":7,"geom_st_box2d":"BOX(746906.844834914 255086.913870068,746906.844834914 255086.913870068)","lat":47.43017578125,"num":9525,"y":746906.875,"x":255086.90625,"label":"Rorschacher Strasse 95.25 &lt;b&gt;9000 St. Gallen&lt;/b&gt;"}},{"id":29940,"weight":7,"attrs":{"origin":"address","geom_quadindex":"030101332233301331300","zoomlevel":10,"featureId":"191012711_0","lon":9.388915061950684,"detail":"rorschacher strasse 95.28 9000 st. gallen 3203 st. gallen ch sg","rank":7,"geom_st_box2d":"BOX(747127.250970781 255092.984791763,747127.250970781 255092.984791763)","lat":47.430179595947266,"num":9528,"y":747127.25,"x":255092.984375,"label":"Rorschacher Strasse 95.28 &lt;b&gt;9000 St. Gallen&lt;/b&gt;"}},{"id":29941,"weight":7,"attrs":{"origin":"address","geom_quadindex":"030101332233013312021","zoomlevel":10,"featureId":"500004063_0","lon":9.388105392456055,"detail":"rorschacher strasse 95.29 9000 st. gallen 3203 st. gallen ch sg","rank":7,"geom_st_box2d":"BOX(747063.829726974 255185.766747986,747063.829726974 255185.766747986)","lat":47.431026458740234,"num":9529,"y":747063.8125,"x":255185.765625,"label":"Rorschacher Strasse 95.29 &lt;b&gt;9000 St. Gallen&lt;/b&gt;"}},{"id":29942,"weight":7,"attrs":{"origin":"address","geom_quadindex":"030101332232120302332","zoomlevel":10,"featureId":"500002021_0","lon":9.385311126708984,"detail":"rorschacher strasse 95.30 9000 st. gallen 3203 st. gallen ch sg","rank":7,"geom_st_box2d":"BOX(746853.715572989 255154.192337617,746853.715572989 255154.192337617)","lat":47.430789947509766,"num":9530,"y":746853.6875,"x":255154.1875,"label":"Rorschacher Strasse 95.30 &lt;b&gt;9000 St. Gallen&lt;/b&gt;"}},{"id":29943,"weight":7,"attrs":{"origin":"address","geom_quadindex":"030101332233020330231","zoomlevel":10,"featureId":"191012996_0","lon":9.386940002441406,"detail":"rorschacher strasse 95.31 9000 st. gallen 3203 st. gallen ch sg","rank":7,"geom_st_box2d":"BOX(746976.712748621 255150.790093222,746976.712748621 255150.790093222)","lat":47.43073272705078,"num":9531,"y":746976.6875,"x":255150.796875,"label":"Rorschacher Strasse 95.31 &lt;b&gt;9000 St. Gallen&lt;/b&gt;"}},{"id":29944,"weight":7,"attrs":{"origin":"address","geom_quadindex":"030101332233031330230","zoomlevel":10,"featureId":"500004081_0","lon":9.388099670410156,"detail":"rorschacher strasse 95.32 9000 st. gallen 3203 st. gallen ch sg","rank":7,"geom_st_box2d":"BOX(747064.259594711 255151.008244249,747064.259594711 255151.008244249)","lat":47.43071365356445,"num":9532,"y":747064.25,"x":255151.015625,"label":"Rorschacher Strasse 95.32 &lt;b&gt;9000 St. Gallen&lt;/b&gt;"}},{"id":29945,"weight":7,"attrs":{"origin":"address","geom_quadindex":"030101332233110303113","zoomlevel":10,"featureId":"190871790_0","lon":9.389266014099121,"detail":"rorschacher strasse 95.33 9000 st. gallen 3203 st. gallen ch sg","rank":7,"geom_st_box2d":"BOX(747150.683688727 255215.580339158,747150.683688727 255215.580339158)","lat":47.4312744140625,"num":9533,"y":747150.6875,"x":255215.578125,"label":"Rorschacher Strasse 95.33 &lt;b&gt;9000 St. Gallen&lt;/b&gt;"}},{"id":29946,"weight":7,"attrs":{"origin":"address","geom_quadindex":"030101332232132102322","zoomlevel":10,"featureId":"190936269_0","lon":9.386067390441895,"detail":"rorschacher strasse 95.34 9000 st. gallen 3203 st. gallen ch sg","rank":7,"geom_st_box2d":"BOX(746911.153072342 255139.292568476,746911.153072342 255139.292568476)","lat":47.43064498901367,"num":9534,"y":746911.125,"x":255139.296875,"label":"Rorschacher Strasse 95.34 &lt;b&gt;9000 St. Gallen&lt;/b&gt;"}},{"id":29947,"weight":7,"attrs":{"origin":"address","geom_quadindex":"030101332231322110022","zoomlevel":10,"featureId":"500002162_0","lon":9.388513565063477,"detail":"rorschacher strasse 95.35 9000 st. gallen 3203 st. gallen ch sg","rank":7,"geom_st_box2d":"BOX(747092.725308604 255261.902565958,747092.725308604 255261.902565958)","lat":47.431705474853516,"num":9535,"y":747092.75,"x":255261.90625,"label":"Rorschacher Strasse 95.35 &lt;b&gt;9000 St. Gallen&lt;/b&gt;"}},{"id":29948,"weight":7,"attrs":{"origin":"address","geom_quadindex":"030101332231321123230","zoomlevel":10,"featureId":"500002163_0","lon":9.388869285583496,"detail":"rorschacher strasse 95.36 9000 st. gallen 3203 st. gallen ch sg","rank":7,"geom_st_box2d":"BOX(747119.126635383 255279.076561595,747119.126635383 255279.076561595)","lat":47.431854248046875,"num":9536,"y":747119.125,"x":255279.078125,"label":"Rorschacher Strasse 95.36 &lt;b&gt;9000 St. Gallen&lt;/b&gt;"}},{"id":29949,"weight":7,"attrs":{"origin":"address","geom_quadindex":"030101332232111023130","zoomlevel":10,"featureId":"500000786_0","lon":9.386350631713867,"detail":"rorschacher strasse 95.37 9000 st. gallen 3203 st. gallen ch sg","rank":7,"geom_st_box2d":"BOX(746930.438571742 255222.41055875,746930.438571742 255222.41055875)","lat":47.4313850402832,"num":9537,"y":746930.4375,"x":255222.40625,"label":"Rorschacher Strasse 95.37 &lt;b&gt;9000 St. Gallen&lt;/b&gt;"}},{"id":29950,"weight":7,"attrs":{"origin":"address","geom_quadindex":"030101332233313200131","zoomlevel":10,"featureId":"191555471_0","lon":9.389362335205078,"detail":"rorschacher strasse 95.38 9000 st. gallen 3203 st. gallen ch sg","rank":7,"geom_st_box2d":"BOX(747161.472214887 255072.2171542,747161.472214887 255072.2171542)","lat":47.42998504638672,"num":9538,"y":747161.5,"x":255072.21875,"label":"Rorschacher Strasse 95.38 &lt;b&gt;9000 St. Gallen&lt;/b&gt;"}},{"id":29951,"weight":7,"attrs":{"origin":"address","geom_quadindex":"030101332232103131123","zoomlevel":10,"featureId":"191850701_0","lon":9.385852813720703,"detail":"rorschacher strasse 95.41 9000 st. gallen 3203 st. gallen ch sg","rank":7,"geom_st_box2d":"BOX(746893.569114421 255196.104541999,746893.569114421 255196.104541999)","lat":47.43115997314453,"num":9541,"y":746893.5625,"x":255196.109375,"label":"Rorschacher Strasse 95.41 &lt;b&gt;9000 St. Gallen&lt;/b&gt;"}}]}</v>
      </c>
      <c r="M666" s="2" t="str">
        <f t="shared" si="89"/>
        <v>747044.75</v>
      </c>
      <c r="N666" s="2" t="str">
        <f t="shared" si="90"/>
        <v>255051.171875</v>
      </c>
      <c r="O666" s="2" t="str">
        <f t="shared" si="91"/>
        <v>9.387808799743652</v>
      </c>
      <c r="P666" s="2" t="str">
        <f t="shared" si="92"/>
        <v>47.4298210144043</v>
      </c>
      <c r="Q666" s="8" t="str">
        <f t="shared" si="93"/>
        <v>Karte</v>
      </c>
      <c r="R666" s="2" t="str">
        <f t="shared" si="94"/>
        <v>uU mehrere Adressen</v>
      </c>
    </row>
    <row r="667" spans="1:18" x14ac:dyDescent="0.2">
      <c r="A667" s="3" t="s">
        <v>2220</v>
      </c>
      <c r="B667" s="3" t="s">
        <v>564</v>
      </c>
      <c r="C667" s="3" t="s">
        <v>2221</v>
      </c>
      <c r="D667" s="3" t="s">
        <v>21</v>
      </c>
      <c r="E667" s="3" t="s">
        <v>1148</v>
      </c>
      <c r="F667" s="3" t="s">
        <v>67</v>
      </c>
      <c r="G667" s="3" t="s">
        <v>1149</v>
      </c>
      <c r="H667" s="3" t="s">
        <v>1150</v>
      </c>
      <c r="I667" s="3" t="s">
        <v>43</v>
      </c>
      <c r="J667" s="3" t="s">
        <v>27</v>
      </c>
      <c r="K667" s="1" t="str">
        <f t="shared" si="87"/>
        <v>chemin de Mottex 25 Blonay</v>
      </c>
      <c r="L667" s="2" t="str">
        <f t="shared" si="88"/>
        <v>{"results":[{"id":879663,"weight":6,"attrs":{"origin":"address","geom_quadindex":"023001021030302033320","zoomlevel":10,"featureId":"832697_0","lon":6.885065078735352,"detail":"chemin de mottex 25 1807 blonay 5881 blonay ch vd","rank":7,"geom_st_box2d":"BOX(557474.10088217 145621.018471261,557474.10088217 145621.018471261)","lat":46.460567474365234,"num":25,"y":557474.125,"x":145621.015625,"label":"Chemin de Mottex 25 &lt;b&gt;1807 Blonay&lt;/b&gt;"}}]}</v>
      </c>
      <c r="M667" s="2" t="str">
        <f t="shared" si="89"/>
        <v>557474.125</v>
      </c>
      <c r="N667" s="2" t="str">
        <f t="shared" si="90"/>
        <v>145621.015625</v>
      </c>
      <c r="O667" s="2" t="str">
        <f t="shared" si="91"/>
        <v>6.885065078735352</v>
      </c>
      <c r="P667" s="2" t="str">
        <f t="shared" si="92"/>
        <v>46.460567474365234</v>
      </c>
      <c r="Q667" s="8" t="str">
        <f t="shared" si="93"/>
        <v>Karte</v>
      </c>
      <c r="R667" s="2" t="str">
        <f t="shared" si="94"/>
        <v/>
      </c>
    </row>
    <row r="668" spans="1:18" x14ac:dyDescent="0.2">
      <c r="A668" s="3" t="s">
        <v>2222</v>
      </c>
      <c r="B668" s="3" t="s">
        <v>2223</v>
      </c>
      <c r="C668" s="3" t="s">
        <v>2224</v>
      </c>
      <c r="D668" s="3" t="s">
        <v>21</v>
      </c>
      <c r="E668" s="3" t="s">
        <v>133</v>
      </c>
      <c r="F668" s="3" t="s">
        <v>1227</v>
      </c>
      <c r="G668" s="3" t="s">
        <v>134</v>
      </c>
      <c r="H668" s="3" t="s">
        <v>135</v>
      </c>
      <c r="I668" s="3" t="s">
        <v>26</v>
      </c>
      <c r="J668" s="3" t="s">
        <v>27</v>
      </c>
      <c r="K668" s="1" t="str">
        <f t="shared" si="87"/>
        <v>Freiburgstrasse 18 Bern</v>
      </c>
      <c r="L668" s="2" t="str">
        <f t="shared" si="88"/>
        <v>{"results":[{"id":1216777,"weight":4,"attrs":{"origin":"address","geom_quadindex":"021211313211130231113","zoomlevel":10,"featureId":"1232800_0","lon":7.425736904144287,"detail":"freiburgstrasse 18 3010 bern 351 bern ch be","rank":7,"geom_st_box2d":"BOX(599018.142113339 199606.139254777,599018.142113339 199606.139254777)","lat":46.947540283203125,"num":18,"y":599018.125,"x":199606.140625,"label":"Freiburgstrasse 18 &lt;b&gt;3010 Bern&lt;/b&gt;"}},{"id":1217516,"weight":2,"attrs":{"origin":"address","geom_quadindex":"021211312320303301000","zoomlevel":10,"featureId":"1241633_0","lon":7.4038591384887695,"detail":"freiburgstrasse 180 3008 bern 351 bern ch be","rank":7,"geom_st_box2d":"BOX(597352.351322174 199057.218835149,597352.351322174 199057.218835149)","lat":46.942596435546875,"num":180,"y":597352.375,"x":199057.21875,"label":"Freiburgstrasse 180 &lt;b&gt;3008 Bern&lt;/b&gt;"}},{"id":1217517,"weight":2,"attrs":{"origin":"address","geom_quadindex":"021211312320321113011","zoomlevel":10,"featureId":"1241634_0","lon":7.4039740562438965,"detail":"freiburgstrasse 182 3008 bern 351 bern ch be","rank":7,"geom_st_box2d":"BOX(597361.086697642 199039.002094394,597361.086697642 199039.002094394)","lat":46.94243240356445,"num":182,"y":597361.0625,"x":199039.0,"label":"Freiburgstrasse 182 &lt;b&gt;3008 Bern&lt;/b&gt;"}},{"id":1217518,"weight":2,"attrs":{"origin":"address","geom_quadindex":"021211312320321121010","zoomlevel":10,"featureId":"1241635_0","lon":7.403872489929199,"detail":"freiburgstrasse 184 3008 bern 351 bern ch be","rank":7,"geom_st_box2d":"BOX(597353.339718495 199035.322061169,597353.339718495 199035.322061169)","lat":46.94240188598633,"num":184,"y":597353.3125,"x":199035.328125,"label":"Freiburgstrasse 184 &lt;b&gt;3008 Bern&lt;/b&gt;"}},{"id":1217519,"weight":2,"attrs":{"origin":"address","geom_quadindex":"021211312320321201003","zoomlevel":10,"featureId":"1241636_0","lon":7.40367317199707,"detail":"freiburgstrasse 186 3008 bern 351 bern ch be","rank":7,"geom_st_box2d":"BOX(597338.15777168 199027.41700293,597338.15777168 199027.41700293)","lat":46.94232940673828,"num":186,"y":597338.1875,"x":199027.421875,"label":"Freiburgstrasse 186 &lt;b&gt;3008 Bern&lt;/b&gt;"}},{"id":1217520,"weight":2,"attrs":{"origin":"address","geom_quadindex":"021211312320320313003","zoomlevel":10,"featureId":"1241637_0","lon":7.403579235076904,"detail":"freiburgstrasse 188 3008 bern 351 bern ch be","rank":7,"geom_st_box2d":"BOX(597331.00779029 199024.053971927,597331.00779029 199024.053971927)","lat":46.942298889160156,"num":188,"y":597331.0,"x":199024.046875,"label":"Freiburgstrasse 188 &lt;b&gt;3008 Bern&lt;/b&gt;"}}]}</v>
      </c>
      <c r="M668" s="2" t="str">
        <f t="shared" si="89"/>
        <v>599018.125</v>
      </c>
      <c r="N668" s="2" t="str">
        <f t="shared" si="90"/>
        <v>199606.140625</v>
      </c>
      <c r="O668" s="2" t="str">
        <f t="shared" si="91"/>
        <v>7.425736904144287</v>
      </c>
      <c r="P668" s="2" t="str">
        <f t="shared" si="92"/>
        <v>46.947540283203125</v>
      </c>
      <c r="Q668" s="8" t="str">
        <f t="shared" si="93"/>
        <v>Karte</v>
      </c>
      <c r="R668" s="2" t="str">
        <f t="shared" si="94"/>
        <v>uU mehrere Adressen</v>
      </c>
    </row>
    <row r="669" spans="1:18" x14ac:dyDescent="0.2">
      <c r="A669" s="3" t="s">
        <v>2225</v>
      </c>
      <c r="B669" s="3" t="s">
        <v>2226</v>
      </c>
      <c r="C669" s="3" t="s">
        <v>2227</v>
      </c>
      <c r="D669" s="3" t="s">
        <v>21</v>
      </c>
      <c r="E669" s="3" t="s">
        <v>1734</v>
      </c>
      <c r="F669" s="3" t="s">
        <v>32</v>
      </c>
      <c r="G669" s="3" t="s">
        <v>1735</v>
      </c>
      <c r="H669" s="3" t="s">
        <v>135</v>
      </c>
      <c r="I669" s="3" t="s">
        <v>26</v>
      </c>
      <c r="J669" s="3" t="s">
        <v>27</v>
      </c>
      <c r="K669" s="1" t="str">
        <f t="shared" si="87"/>
        <v>Buchserstrasse 4 Bern</v>
      </c>
      <c r="L669" s="2" t="str">
        <f t="shared" si="88"/>
        <v>{"results":[{"id":1202508,"weight":4,"attrs":{"origin":"address","geom_quadindex":"021300203230023113320","zoomlevel":10,"featureId":"1237717_0","lon":7.4701666831970215,"detail":"buchserstrasse 4 3006 bern 351 bern ch be","rank":7,"geom_st_box2d":"BOX(602400.849882404 199124.185698143,602400.849882404 199124.185698143)","lat":46.943199157714844,"num":4,"y":602400.875,"x":199124.1875,"label":"Buchserstrasse 4 &lt;b&gt;3006 Bern&lt;/b&gt;"}},{"id":1202515,"weight":2,"attrs":{"origin":"address","geom_quadindex":"021300203231132121101","zoomlevel":10,"featureId":"1237619_0","lon":7.475078582763672,"detail":"buchserstrasse 42 3006 bern 351 bern ch be","rank":7,"geom_st_box2d":"BOX(602774.825454569 199123.144081368,602774.825454569 199123.144081368)","lat":46.94319152832031,"num":42,"y":602774.8125,"x":199123.140625,"label":"Buchserstrasse 42 &lt;b&gt;3006 Bern&lt;/b&gt;"}},{"id":1202516,"weight":2,"attrs":{"origin":"address","geom_quadindex":"021300203231133111023","zoomlevel":10,"featureId":"1237620_0","lon":7.4755330085754395,"detail":"buchserstrasse 44 3006 bern 351 bern ch be","rank":7,"geom_st_box2d":"BOX(602809.432501166 199129.389074617,602809.432501166 199129.389074617)","lat":46.94324493408203,"num":44,"y":602809.4375,"x":199129.390625,"label":"Buchserstrasse 44 &lt;b&gt;3006 Bern&lt;/b&gt;"}},{"id":1202517,"weight":2,"attrs":{"origin":"address","geom_quadindex":"021300203320020333321","zoomlevel":10,"featureId":"1237621_0","lon":7.475945949554443,"detail":"buchserstrasse 46 3006 bern 351 bern ch be","rank":7,"geom_st_box2d":"BOX(602840.841613951 199131.439059231,602840.841613951 199131.439059231)","lat":46.94326400756836,"num":46,"y":602840.8125,"x":199131.4375,"label":"Buchserstrasse 46 &lt;b&gt;3006 Bern&lt;/b&gt;"}},{"id":1202518,"weight":2,"attrs":{"origin":"address","geom_quadindex":"021300203320021232133","zoomlevel":10,"featureId":"1237681_0","lon":7.476099491119385,"detail":"buchserstrasse 48 3006 bern 351 bern ch be","rank":7,"geom_st_box2d":"BOX(602852.559286902 199132.92441095,602852.559286902 199132.92441095)","lat":46.94327926635742,"num":48,"y":602852.5625,"x":199132.921875,"label":"Buchserstrasse 48 &lt;b&gt;3006 Bern&lt;/b&gt;"}}]}</v>
      </c>
      <c r="M669" s="2" t="str">
        <f t="shared" si="89"/>
        <v>602400.875</v>
      </c>
      <c r="N669" s="2" t="str">
        <f t="shared" si="90"/>
        <v>199124.1875</v>
      </c>
      <c r="O669" s="2" t="str">
        <f t="shared" si="91"/>
        <v>7.4701666831970215</v>
      </c>
      <c r="P669" s="2" t="str">
        <f t="shared" si="92"/>
        <v>46.943199157714844</v>
      </c>
      <c r="Q669" s="8" t="str">
        <f t="shared" si="93"/>
        <v>Karte</v>
      </c>
      <c r="R669" s="2" t="str">
        <f t="shared" si="94"/>
        <v>uU mehrere Adressen</v>
      </c>
    </row>
    <row r="670" spans="1:18" x14ac:dyDescent="0.2">
      <c r="A670" s="3" t="s">
        <v>2228</v>
      </c>
      <c r="B670" s="3" t="s">
        <v>1481</v>
      </c>
      <c r="C670" s="3" t="s">
        <v>2229</v>
      </c>
      <c r="D670" s="3" t="s">
        <v>21</v>
      </c>
      <c r="E670" s="3" t="s">
        <v>1409</v>
      </c>
      <c r="F670" s="3" t="s">
        <v>2230</v>
      </c>
      <c r="G670" s="3" t="s">
        <v>159</v>
      </c>
      <c r="H670" s="3" t="s">
        <v>160</v>
      </c>
      <c r="I670" s="3" t="s">
        <v>161</v>
      </c>
      <c r="J670" s="3" t="s">
        <v>27</v>
      </c>
      <c r="K670" s="1" t="str">
        <f t="shared" si="87"/>
        <v>Lürlibadstrasse 118 Chur</v>
      </c>
      <c r="L670" s="2" t="str">
        <f t="shared" si="88"/>
        <v>{"results":[{"id":2128018,"weight":4,"attrs":{"origin":"address","geom_quadindex":"030312103300002112011","zoomlevel":10,"featureId":"1738981_0","lon":9.541572570800781,"detail":"luerlibadstrasse 118 7000 chur 3901 chur ch gr","rank":7,"geom_st_box2d":"BOX(760336.247161966 192154.396270649,760336.247161966 192154.396270649)","lat":46.861183166503906,"num":118,"y":760336.25,"x":192154.390625,"label":"L\u00fcrlibadstrasse 118 &lt;b&gt;7000 Chur&lt;/b&gt;"}},{"id":2128019,"weight":4,"attrs":{"origin":"address","geom_quadindex":"030312103300013300222","zoomlevel":10,"featureId":"400017685_0","lon":9.5426025390625,"detail":"luerlibadstrasse 118 7000 chur 3901 chur ch gr","rank":7,"geom_st_box2d":"BOX(760415.147678206 192140.291974901,760415.147678206 192140.291974901)","lat":46.86103439331055,"num":118,"y":760415.125,"x":192140.296875,"label":"L\u00fcrlibadstrasse 118 &lt;b&gt;7000 Chur&lt;/b&gt;"}}]}</v>
      </c>
      <c r="M670" s="2" t="str">
        <f t="shared" si="89"/>
        <v>760336.25</v>
      </c>
      <c r="N670" s="2" t="str">
        <f t="shared" si="90"/>
        <v>192154.390625</v>
      </c>
      <c r="O670" s="2" t="str">
        <f t="shared" si="91"/>
        <v>9.541572570800781</v>
      </c>
      <c r="P670" s="2" t="str">
        <f t="shared" si="92"/>
        <v>46.861183166503906</v>
      </c>
      <c r="Q670" s="8" t="str">
        <f t="shared" si="93"/>
        <v>Karte</v>
      </c>
      <c r="R670" s="2" t="str">
        <f t="shared" si="94"/>
        <v>uU mehrere Adressen</v>
      </c>
    </row>
    <row r="671" spans="1:18" x14ac:dyDescent="0.2">
      <c r="A671" s="3" t="s">
        <v>2231</v>
      </c>
      <c r="B671" s="3" t="s">
        <v>1003</v>
      </c>
      <c r="C671" s="3" t="s">
        <v>2232</v>
      </c>
      <c r="D671" s="3" t="s">
        <v>21</v>
      </c>
      <c r="E671" s="3" t="s">
        <v>1005</v>
      </c>
      <c r="F671" s="3" t="s">
        <v>40</v>
      </c>
      <c r="G671" s="3" t="s">
        <v>1006</v>
      </c>
      <c r="H671" s="3" t="s">
        <v>1007</v>
      </c>
      <c r="I671" s="3" t="s">
        <v>43</v>
      </c>
      <c r="J671" s="3" t="s">
        <v>27</v>
      </c>
      <c r="K671" s="1" t="str">
        <f t="shared" si="87"/>
        <v>route de Nant  Corsier-sur-Vevey</v>
      </c>
      <c r="L671" s="2" t="str">
        <f t="shared" si="88"/>
        <v>{"results":[{"id":905830,"weight":9,"attrs":{"origin":"address","geom_quadindex":"023000113113332230121","zoomlevel":10,"featureId":"834683_0","lon":6.852026462554932,"detail":"route de nant  1804 corsier-sur-vevey 5884 corsier-sur-vevey ch vd","rank":7,"geom_st_box2d":"BOX(554951.293445093 147662.627409838,554951.293445093 147662.627409838)","lat":46.47876739501953,"num":0,"y":554951.3125,"x":147662.625,"label":"Route de Nant  &lt;b&gt;1804 Corsier-sur-Vevey&lt;/b&gt;"}},{"id":905831,"weight":9,"attrs":{"origin":"address","geom_quadindex":"023000113132310223023","zoomlevel":10,"featureId":"834420_0","lon":6.848938465118408,"detail":"route de nant 2 1804 corsier-sur-vevey 5884 corsier-sur-vevey ch vd","rank":7,"geom_st_box2d":"BOX(554711.223032201 147277.241763755,554711.223032201 147277.241763755)","lat":46.475284576416016,"num":2,"y":554711.25,"x":147277.234375,"label":"Route de Nant 2 &lt;b&gt;1804 Corsier-sur-Vevey&lt;/b&gt;"}},{"id":905832,"weight":9,"attrs":{"origin":"address","geom_quadindex":"023000113131301232023","zoomlevel":10,"featureId":"834421_0","lon":6.851634502410889,"detail":"route de nant 10 1804 corsier-sur-vevey 5884 corsier-sur-vevey ch vd","rank":7,"geom_st_box2d":"BOX(554920.045786817 147511.926974067,554920.045786817 147511.926974067)","lat":46.47740936279297,"num":10,"y":554920.0625,"x":147511.921875,"label":"Route de Nant 10 &lt;b&gt;1804 Corsier-sur-Vevey&lt;/b&gt;"}},{"id":905833,"weight":9,"attrs":{"origin":"address","geom_quadindex":"023000113131311002300","zoomlevel":10,"featureId":"280100670_0","lon":6.852319717407227,"detail":"route de nant 10a 1804 corsier-sur-vevey 5884 corsier-sur-vevey ch vd","rank":7,"geom_st_box2d":"BOX(554972.827391003 147533.478167791,554972.827391003 147533.478167791)","lat":46.47760772705078,"num":10,"y":554972.8125,"x":147533.484375,"label":"Route de Nant 10a &lt;b&gt;1804 Corsier-sur-Vevey&lt;/b&gt;"}},{"id":905834,"weight":9,"attrs":{"origin":"address","geom_quadindex":"023000113131310130101","zoomlevel":10,"featureId":"280100671_0","lon":6.852230548858643,"detail":"route de nant 10b 1804 corsier-sur-vevey 5884 corsier-sur-vevey ch vd","rank":7,"geom_st_box2d":"BOX(554965.96132934 147531.650145041,554965.96132934 147531.650145041)","lat":46.47758865356445,"num":10,"y":554965.9375,"x":147531.65625,"label":"Route de Nant 10b &lt;b&gt;1804 Corsier-sur-Vevey&lt;/b&gt;"}},{"id":905835,"weight":9,"attrs":{"origin":"address","geom_quadindex":"023001002020022223031","zoomlevel":10,"featureId":"834422_0","lon":6.852741718292236,"detail":"route de nant 12 1804 corsier-sur-vevey 5884 corsier-sur-vevey ch vd","rank":7,"geom_st_box2d":"BOX(555005.295673345 147541.681273832,555005.295673345 147541.681273832)","lat":46.477684020996094,"num":12,"y":555005.3125,"x":147541.6875,"label":"Route de Nant 12 &lt;b&gt;1804 Corsier-sur-Vevey&lt;/b&gt;"}},{"id":905836,"weight":9,"attrs":{"origin":"address","geom_quadindex":"023001002020023232011","zoomlevel":10,"featureId":"834423_0","lon":6.85317325592041,"detail":"route de nant 14 1804 corsier-sur-vevey 5884 corsier-sur-vevey ch vd","rank":7,"geom_st_box2d":"BOX(555038.433834345 147542.385364434,555038.433834345 147542.385364434)","lat":46.477691650390625,"num":14,"y":555038.4375,"x":147542.390625,"label":"Route de Nant 14 &lt;b&gt;1804 Corsier-sur-Vevey&lt;/b&gt;"}},{"id":905837,"weight":9,"attrs":{"origin":"address","geom_quadindex":"023001002002222130030","zoomlevel":10,"featureId":"834684_0","lon":6.852962017059326,"detail":"route de nant 15 1804 corsier-sur-vevey 5884 corsier-sur-vevey ch vd","rank":7,"geom_st_box2d":"BOX(555023.245954644 147677.102620995,555023.245954644 147677.102620995)","lat":46.47890090942383,"num":15,"y":555023.25,"x":147677.109375,"label":"Route de Nant 15 &lt;b&gt;1804 Corsier-sur-Vevey&lt;/b&gt;"}},{"id":905838,"weight":9,"attrs":{"origin":"address","geom_quadindex":"023000113131110122313","zoomlevel":10,"featureId":"834424_0","lon":6.852138042449951,"detail":"route de nant 15b 1804 corsier-sur-vevey 5884 corsier-sur-vevey ch vd","rank":7,"geom_st_box2d":"BOX(554959.698149044 147642.887385125,554959.698149044 147642.887385125)","lat":46.47859191894531,"num":15,"y":554959.6875,"x":147642.890625,"label":"Route de Nant 15b &lt;b&gt;1804 Corsier-sur-Vevey&lt;/b&gt;"}},{"id":905839,"weight":9,"attrs":{"origin":"address","geom_quadindex":"023001002002203023332","zoomlevel":10,"featureId":"834688_0","lon":6.853120803833008,"detail":"route de nant 17 1804 corsier-sur-vevey 5884 corsier-sur-vevey ch vd","rank":7,"geom_st_box2d":"BOX(555035.807852592 147729.704767134,555035.807852592 147729.704767134)","lat":46.47937774658203,"num":17,"y":555035.8125,"x":147729.703125,"label":"Route de Nant 17 &lt;b&gt;1804 Corsier-sur-Vevey&lt;/b&gt;"}}]}</v>
      </c>
      <c r="M671" s="2" t="str">
        <f t="shared" si="89"/>
        <v>554951.3125</v>
      </c>
      <c r="N671" s="2" t="str">
        <f t="shared" si="90"/>
        <v>147662.625</v>
      </c>
      <c r="O671" s="2" t="str">
        <f t="shared" si="91"/>
        <v>6.852026462554932</v>
      </c>
      <c r="P671" s="2" t="str">
        <f t="shared" si="92"/>
        <v>46.47876739501953</v>
      </c>
      <c r="Q671" s="8" t="str">
        <f t="shared" si="93"/>
        <v>Karte</v>
      </c>
      <c r="R671" s="2" t="str">
        <f t="shared" si="94"/>
        <v>uU mehrere Adressen</v>
      </c>
    </row>
    <row r="672" spans="1:18" x14ac:dyDescent="0.2">
      <c r="A672" s="3" t="s">
        <v>2233</v>
      </c>
      <c r="B672" s="3" t="s">
        <v>2234</v>
      </c>
      <c r="C672" s="3" t="s">
        <v>2235</v>
      </c>
      <c r="D672" s="3" t="s">
        <v>21</v>
      </c>
      <c r="E672" s="3" t="s">
        <v>235</v>
      </c>
      <c r="F672" s="3" t="s">
        <v>2236</v>
      </c>
      <c r="G672" s="3" t="s">
        <v>139</v>
      </c>
      <c r="H672" s="3" t="s">
        <v>140</v>
      </c>
      <c r="I672" s="3" t="s">
        <v>130</v>
      </c>
      <c r="J672" s="3" t="s">
        <v>27</v>
      </c>
      <c r="K672" s="1" t="str">
        <f t="shared" si="87"/>
        <v>Waldeggstrasse 8a Frauenfeld</v>
      </c>
      <c r="L672" s="2" t="str">
        <f t="shared" si="88"/>
        <v>{"results":[{"id":2140794,"weight":4,"attrs":{"origin":"address","geom_quadindex":"030011013021002331321","zoomlevel":10,"featureId":"657098_0","lon":8.91177749633789,"detail":"waldeggstrasse 8a 8500 frauenfeld 4566 frauenfeld ch tg","rank":7,"geom_st_box2d":"BOX(710887.36254727 267601.961215445,710887.36254727 267601.961215445)","lat":47.54977035522461,"num":8,"y":710887.375,"x":267601.96875,"label":"Waldeggstrasse 8a &lt;b&gt;8500 Frauenfeld&lt;/b&gt;"}}]}</v>
      </c>
      <c r="M672" s="2" t="str">
        <f t="shared" si="89"/>
        <v>710887.375</v>
      </c>
      <c r="N672" s="2" t="str">
        <f t="shared" si="90"/>
        <v>267601.96875</v>
      </c>
      <c r="O672" s="2" t="str">
        <f t="shared" si="91"/>
        <v>8.91177749633789</v>
      </c>
      <c r="P672" s="2" t="str">
        <f t="shared" si="92"/>
        <v>47.54977035522461</v>
      </c>
      <c r="Q672" s="8" t="str">
        <f t="shared" si="93"/>
        <v>Karte</v>
      </c>
      <c r="R672" s="2" t="str">
        <f t="shared" si="94"/>
        <v/>
      </c>
    </row>
    <row r="673" spans="1:18" x14ac:dyDescent="0.2">
      <c r="A673" s="3" t="s">
        <v>2237</v>
      </c>
      <c r="B673" s="3" t="s">
        <v>932</v>
      </c>
      <c r="C673" s="3" t="s">
        <v>185</v>
      </c>
      <c r="D673" s="3" t="s">
        <v>21</v>
      </c>
      <c r="E673" s="3" t="s">
        <v>933</v>
      </c>
      <c r="F673" s="3" t="s">
        <v>89</v>
      </c>
      <c r="G673" s="3" t="s">
        <v>934</v>
      </c>
      <c r="H673" s="3" t="s">
        <v>34</v>
      </c>
      <c r="I673" s="3" t="s">
        <v>35</v>
      </c>
      <c r="J673" s="3" t="s">
        <v>27</v>
      </c>
      <c r="K673" s="1" t="str">
        <f t="shared" si="87"/>
        <v>Route de Chêne 26 Genève</v>
      </c>
      <c r="L673" s="2" t="str">
        <f t="shared" si="88"/>
        <v>{"fuzzy":"true","results":[]}</v>
      </c>
      <c r="M673" s="2" t="str">
        <f t="shared" si="89"/>
        <v>Adresse nicht eindeutig</v>
      </c>
      <c r="N673" s="2" t="str">
        <f t="shared" si="90"/>
        <v xml:space="preserve"> </v>
      </c>
      <c r="O673" s="2" t="str">
        <f t="shared" si="91"/>
        <v xml:space="preserve"> </v>
      </c>
      <c r="P673" s="2" t="str">
        <f t="shared" si="92"/>
        <v xml:space="preserve"> </v>
      </c>
      <c r="Q673" s="8" t="str">
        <f t="shared" si="93"/>
        <v xml:space="preserve"> </v>
      </c>
      <c r="R673" s="2" t="str">
        <f t="shared" si="94"/>
        <v/>
      </c>
    </row>
    <row r="674" spans="1:18" x14ac:dyDescent="0.2">
      <c r="A674" s="3" t="s">
        <v>2238</v>
      </c>
      <c r="B674" s="3" t="s">
        <v>29</v>
      </c>
      <c r="C674" s="3" t="s">
        <v>185</v>
      </c>
      <c r="D674" s="3" t="s">
        <v>21</v>
      </c>
      <c r="E674" s="3" t="s">
        <v>31</v>
      </c>
      <c r="F674" s="3" t="s">
        <v>32</v>
      </c>
      <c r="G674" s="3" t="s">
        <v>33</v>
      </c>
      <c r="H674" s="3" t="s">
        <v>34</v>
      </c>
      <c r="I674" s="3" t="s">
        <v>35</v>
      </c>
      <c r="J674" s="3" t="s">
        <v>27</v>
      </c>
      <c r="K674" s="1" t="str">
        <f t="shared" si="87"/>
        <v>rue Gabrielle-Perret-Gentil 4 Genève</v>
      </c>
      <c r="L674" s="2" t="str">
        <f t="shared" si="88"/>
        <v>{"results":[{"id":683653,"weight":7,"attrs":{"origin":"address","geom_quadindex":"022121012331203002122","zoomlevel":10,"featureId":"295099323_1","lon":6.14871883392334,"detail":"rue gabrielle-perret-gentil 4 1205 geneve 6621 geneve ch ge","rank":7,"geom_st_box2d":"BOX(500421.899934217 116567.053262952,500421.899934217 116567.053262952)","lat":46.19318389892578,"num":4,"y":500421.90625,"x":116567.0546875,"label":"Rue Gabrielle-PERRET-GENTIL 4 &lt;b&gt;1205 Gen\u00e8ve&lt;/b&gt;"}},{"id":683654,"weight":7,"attrs":{"origin":"address","geom_quadindex":"022121012331221213030","zoomlevel":10,"featureId":"295072485_1","lon":6.148862361907959,"detail":"rue gabrielle-perret-gentil 4 1205 geneve 6621 geneve ch ge","rank":7,"geom_st_box2d":"BOX(500432.272065039 116523.302301979,500432.272065039 116523.302301979)","lat":46.19279098510742,"num":4,"y":500432.28125,"x":116523.3046875,"label":"Rue Gabrielle-PERRET-GENTIL 4 &lt;b&gt;1205 Gen\u00e8ve&lt;/b&gt;"}},{"id":683655,"weight":7,"attrs":{"origin":"address","geom_quadindex":"022121012331211211300","zoomlevel":10,"featureId":"295071414_1","lon":6.1496195793151855,"detail":"rue gabrielle-perret-gentil 4 1205 geneve 6621 geneve ch ge","rank":7,"geom_st_box2d":"BOX(500491.772304798 116584.862342585,500491.772304798 116584.862342585)","lat":46.19335174560547,"num":4,"y":500491.78125,"x":116584.859375,"label":"Rue Gabrielle-PERRET-GENTIL 4 &lt;b&gt;1205 Gen\u00e8ve&lt;/b&gt;"}},{"id":683656,"weight":7,"attrs":{"origin":"address","geom_quadindex":"022121012331210100223","zoomlevel":10,"featureId":"295075276_1","lon":6.149263858795166,"detail":"rue gabrielle-perret-gentil 4 1205 geneve 6621 geneve ch ge","rank":7,"geom_st_box2d":"BOX(500464.519650671 116598.302649549,500464.519650671 116598.302649549)","lat":46.1934700012207,"num":4,"y":500464.53125,"x":116598.3046875,"label":"Rue Gabrielle-PERRET-GENTIL 4 &lt;b&gt;1205 Gen\u00e8ve&lt;/b&gt;"}},{"id":683657,"weight":7,"attrs":{"origin":"address","geom_quadindex":"022121012331023131113","zoomlevel":10,"featureId":"1011843_1","lon":6.1490607261657715,"detail":"rue gabrielle-perret-gentil 4 1205 geneve 6621 geneve ch ge","rank":7,"geom_st_box2d":"BOX(500449.214177358 116622.839416668,500449.214177358 116622.839416668)","lat":46.193687438964844,"num":4,"y":500449.21875,"x":116622.8359375,"label":"Rue Gabrielle-PERRET-GENTIL 4 &lt;b&gt;1205 Gen\u00e8ve&lt;/b&gt;"}}]}</v>
      </c>
      <c r="M674" s="2" t="str">
        <f t="shared" si="89"/>
        <v>500421.90625</v>
      </c>
      <c r="N674" s="2" t="str">
        <f t="shared" si="90"/>
        <v>116567.0546875</v>
      </c>
      <c r="O674" s="2" t="str">
        <f t="shared" si="91"/>
        <v>6.14871883392334</v>
      </c>
      <c r="P674" s="2" t="str">
        <f t="shared" si="92"/>
        <v>46.19318389892578</v>
      </c>
      <c r="Q674" s="8" t="str">
        <f t="shared" si="93"/>
        <v>Karte</v>
      </c>
      <c r="R674" s="2" t="str">
        <f t="shared" si="94"/>
        <v>uU mehrere Adressen</v>
      </c>
    </row>
    <row r="675" spans="1:18" x14ac:dyDescent="0.2">
      <c r="A675" s="3" t="s">
        <v>2239</v>
      </c>
      <c r="B675" s="3" t="s">
        <v>2070</v>
      </c>
      <c r="C675" s="3" t="s">
        <v>2240</v>
      </c>
      <c r="D675" s="3" t="s">
        <v>21</v>
      </c>
      <c r="E675" s="3" t="s">
        <v>2241</v>
      </c>
      <c r="F675" s="3" t="s">
        <v>176</v>
      </c>
      <c r="G675" s="3" t="s">
        <v>2242</v>
      </c>
      <c r="H675" s="3" t="s">
        <v>2243</v>
      </c>
      <c r="I675" s="3" t="s">
        <v>43</v>
      </c>
      <c r="J675" s="3" t="s">
        <v>27</v>
      </c>
      <c r="K675" s="1" t="str">
        <f t="shared" si="87"/>
        <v>route du Pavillon 12 Gilly</v>
      </c>
      <c r="L675" s="2" t="str">
        <f t="shared" si="88"/>
        <v>{"results":[{"id":832629,"weight":6,"attrs":{"origin":"address","geom_quadindex":"022110003300101201000","zoomlevel":10,"featureId":"828655_0","lon":6.305415153503418,"detail":"route du pavillon 12 1182 gilly 5857 gilly ch vd","rank":7,"geom_st_box2d":"BOX(512963.000433437 147172.714691122,512963.000433437 147172.714691122)","lat":46.47021484375,"num":12,"y":512963.0,"x":147172.71875,"label":"Route du Pavillon 12 &lt;b&gt;1182 Gilly&lt;/b&gt;"}}]}</v>
      </c>
      <c r="M675" s="2" t="str">
        <f t="shared" si="89"/>
        <v>512963.0</v>
      </c>
      <c r="N675" s="2" t="str">
        <f t="shared" si="90"/>
        <v>147172.71875</v>
      </c>
      <c r="O675" s="2" t="str">
        <f t="shared" si="91"/>
        <v>6.305415153503418</v>
      </c>
      <c r="P675" s="2" t="str">
        <f t="shared" si="92"/>
        <v>46.47021484375</v>
      </c>
      <c r="Q675" s="8" t="str">
        <f t="shared" si="93"/>
        <v>Karte</v>
      </c>
      <c r="R675" s="2" t="str">
        <f t="shared" si="94"/>
        <v/>
      </c>
    </row>
    <row r="676" spans="1:18" x14ac:dyDescent="0.2">
      <c r="A676" s="3" t="s">
        <v>2244</v>
      </c>
      <c r="B676" s="3" t="s">
        <v>45</v>
      </c>
      <c r="C676" s="3" t="s">
        <v>2245</v>
      </c>
      <c r="D676" s="3" t="s">
        <v>21</v>
      </c>
      <c r="E676" s="3" t="s">
        <v>1142</v>
      </c>
      <c r="F676" s="3" t="s">
        <v>151</v>
      </c>
      <c r="G676" s="3" t="s">
        <v>1138</v>
      </c>
      <c r="H676" s="3" t="s">
        <v>1139</v>
      </c>
      <c r="I676" s="3" t="s">
        <v>43</v>
      </c>
      <c r="J676" s="3" t="s">
        <v>27</v>
      </c>
      <c r="K676" s="1" t="str">
        <f t="shared" si="87"/>
        <v>chemin Oscar Forel 3 Prangins</v>
      </c>
      <c r="L676" s="2" t="str">
        <f t="shared" si="88"/>
        <v>{"results":[{"id":545667,"weight":6,"attrs":{"origin":"address","geom_quadindex":"022101313302233101111","zoomlevel":10,"featureId":"280002987_0","lon":6.2576189041137695,"detail":"chemin oscar forel 3 1197 prangins 5725 prangins ch vd","rank":7,"geom_st_box2d":"BOX(509172.031935914 139247.695347216,509172.031935914 139247.695347216)","lat":46.39842987060547,"num":3,"y":509172.03125,"x":139247.703125,"label":"Chemin Oscar Forel 3 &lt;b&gt;1197 Prangins&lt;/b&gt;"}}]}</v>
      </c>
      <c r="M676" s="2" t="str">
        <f t="shared" si="89"/>
        <v>509172.03125</v>
      </c>
      <c r="N676" s="2" t="str">
        <f t="shared" si="90"/>
        <v>139247.703125</v>
      </c>
      <c r="O676" s="2" t="str">
        <f t="shared" si="91"/>
        <v>6.2576189041137695</v>
      </c>
      <c r="P676" s="2" t="str">
        <f t="shared" si="92"/>
        <v>46.39842987060547</v>
      </c>
      <c r="Q676" s="8" t="str">
        <f t="shared" si="93"/>
        <v>Karte</v>
      </c>
      <c r="R676" s="2" t="str">
        <f t="shared" si="94"/>
        <v/>
      </c>
    </row>
    <row r="677" spans="1:18" x14ac:dyDescent="0.2">
      <c r="A677" s="3" t="s">
        <v>2246</v>
      </c>
      <c r="B677" s="3" t="s">
        <v>2247</v>
      </c>
      <c r="C677" s="3" t="s">
        <v>185</v>
      </c>
      <c r="D677" s="3" t="s">
        <v>21</v>
      </c>
      <c r="E677" s="3" t="s">
        <v>1112</v>
      </c>
      <c r="F677" s="3" t="s">
        <v>1113</v>
      </c>
      <c r="G677" s="3" t="s">
        <v>1114</v>
      </c>
      <c r="H677" s="3" t="s">
        <v>1115</v>
      </c>
      <c r="I677" s="3" t="s">
        <v>43</v>
      </c>
      <c r="J677" s="3" t="s">
        <v>27</v>
      </c>
      <c r="K677" s="1" t="str">
        <f t="shared" si="87"/>
        <v>avenue des Sports 12B Yverdon-les-Bains</v>
      </c>
      <c r="L677" s="2" t="str">
        <f t="shared" si="88"/>
        <v>{"results":[{"id":1055177,"weight":10,"attrs":{"origin":"address","geom_quadindex":"020313333112210033330","zoomlevel":10,"featureId":"280000516_1","lon":6.647740364074707,"detail":"avenue des sports 12b 1400 yverdon-les-bains 5938 yverdon-les-bains ch vd","rank":7,"geom_st_box2d":"BOX(539604.013351892 181509.280714119,539604.013351892 181509.280714119)","lat":46.782012939453125,"num":12,"y":539604.0,"x":181509.28125,"label":"Avenue des Sports 12b &lt;b&gt;1400 Yverdon-les-Bains&lt;/b&gt;"}}]}</v>
      </c>
      <c r="M677" s="2" t="str">
        <f t="shared" si="89"/>
        <v>539604.0</v>
      </c>
      <c r="N677" s="2" t="str">
        <f t="shared" si="90"/>
        <v>181509.28125</v>
      </c>
      <c r="O677" s="2" t="str">
        <f t="shared" si="91"/>
        <v>6.647740364074707</v>
      </c>
      <c r="P677" s="2" t="str">
        <f t="shared" si="92"/>
        <v>46.782012939453125</v>
      </c>
      <c r="Q677" s="8" t="str">
        <f t="shared" si="93"/>
        <v>Karte</v>
      </c>
      <c r="R677" s="2" t="str">
        <f t="shared" si="94"/>
        <v/>
      </c>
    </row>
    <row r="678" spans="1:18" x14ac:dyDescent="0.2">
      <c r="A678" s="3" t="s">
        <v>2248</v>
      </c>
      <c r="B678" s="3" t="s">
        <v>1186</v>
      </c>
      <c r="C678" s="3" t="s">
        <v>2249</v>
      </c>
      <c r="D678" s="3" t="s">
        <v>21</v>
      </c>
      <c r="E678" s="3" t="s">
        <v>2043</v>
      </c>
      <c r="F678" s="3" t="s">
        <v>236</v>
      </c>
      <c r="G678" s="3" t="s">
        <v>963</v>
      </c>
      <c r="H678" s="3" t="s">
        <v>964</v>
      </c>
      <c r="I678" s="3" t="s">
        <v>43</v>
      </c>
      <c r="J678" s="3" t="s">
        <v>27</v>
      </c>
      <c r="K678" s="1" t="str">
        <f t="shared" si="87"/>
        <v>chemin Monastier 10 Nyon</v>
      </c>
      <c r="L678" s="2" t="str">
        <f t="shared" si="88"/>
        <v>{"results":[{"id":531696,"weight":5,"attrs":{"origin":"address","geom_quadindex":"022101330210230313333","zoomlevel":10,"featureId":"812428_0","lon":6.227194786071777,"detail":"chemin monastier 10 1260 nyon 5724 nyon ch vd","rank":7,"geom_st_box2d":"BOX(506806.641399538 137615.05778942,506806.641399538 137615.05778942)","lat":46.383419036865234,"num":10,"y":506806.65625,"x":137615.0625,"label":"Chemin Monastier 10 &lt;b&gt;1260 Nyon&lt;/b&gt;"}}]}</v>
      </c>
      <c r="M678" s="2" t="str">
        <f t="shared" si="89"/>
        <v>506806.65625</v>
      </c>
      <c r="N678" s="2" t="str">
        <f t="shared" si="90"/>
        <v>137615.0625</v>
      </c>
      <c r="O678" s="2" t="str">
        <f t="shared" si="91"/>
        <v>6.227194786071777</v>
      </c>
      <c r="P678" s="2" t="str">
        <f t="shared" si="92"/>
        <v>46.383419036865234</v>
      </c>
      <c r="Q678" s="8" t="str">
        <f t="shared" si="93"/>
        <v>Karte</v>
      </c>
      <c r="R678" s="2" t="str">
        <f t="shared" si="94"/>
        <v/>
      </c>
    </row>
    <row r="679" spans="1:18" x14ac:dyDescent="0.2">
      <c r="A679" s="3" t="s">
        <v>2250</v>
      </c>
      <c r="B679" s="3" t="s">
        <v>1591</v>
      </c>
      <c r="C679" s="3" t="s">
        <v>292</v>
      </c>
      <c r="D679" s="3" t="s">
        <v>21</v>
      </c>
      <c r="E679" s="3" t="s">
        <v>1592</v>
      </c>
      <c r="F679" s="3" t="s">
        <v>74</v>
      </c>
      <c r="G679" s="3" t="s">
        <v>1593</v>
      </c>
      <c r="H679" s="3" t="s">
        <v>146</v>
      </c>
      <c r="I679" s="3" t="s">
        <v>147</v>
      </c>
      <c r="J679" s="3" t="s">
        <v>27</v>
      </c>
      <c r="K679" s="1" t="str">
        <f t="shared" si="87"/>
        <v>Rietstrasse 30 Schaffhausen</v>
      </c>
      <c r="L679" s="2" t="str">
        <f t="shared" si="88"/>
        <v>{"results":[{"id":1663329,"weight":4,"attrs":{"origin":"address","geom_quadindex":"012223111211100010022","zoomlevel":10,"featureId":"2029603_1","lon":8.623730659484863,"detail":"rietstrasse 30 8200 schaffhausen 2939 schaffhausen ch sh","rank":7,"geom_st_box2d":"BOX(688952.761840721 284061.110874498,688952.761840721 284061.110874498)","lat":47.701114654541016,"num":30,"y":688952.75,"x":284061.125,"label":"Rietstrasse 30 &lt;b&gt;8200 Schaffhausen&lt;/b&gt;"}},{"id":1614727,"weight":4,"attrs":{"origin":"address","geom_quadindex":"012230222230000223021","zoomlevel":10,"featureId":"1612720_0","lon":8.64426326751709,"detail":"bocksrietstrasse 30 8200 schaffhausen 2939 schaffhausen ch sh","rank":7,"geom_st_box2d":"BOX(690472.978585425 285442.057618323,690472.978585425 285442.057618323)","lat":47.71332550048828,"num":30,"y":690473.0,"x":285442.0625,"label":"Bocksrietstrasse 30 &lt;b&gt;8200 Schaffhausen&lt;/b&gt;"}}]}</v>
      </c>
      <c r="M679" s="2" t="str">
        <f t="shared" si="89"/>
        <v>688952.75</v>
      </c>
      <c r="N679" s="2" t="str">
        <f t="shared" si="90"/>
        <v>284061.125</v>
      </c>
      <c r="O679" s="2" t="str">
        <f t="shared" si="91"/>
        <v>8.623730659484863</v>
      </c>
      <c r="P679" s="2" t="str">
        <f t="shared" si="92"/>
        <v>47.701114654541016</v>
      </c>
      <c r="Q679" s="8" t="str">
        <f t="shared" si="93"/>
        <v>Karte</v>
      </c>
      <c r="R679" s="2" t="str">
        <f t="shared" si="94"/>
        <v>uU mehrere Adressen</v>
      </c>
    </row>
    <row r="680" spans="1:18" x14ac:dyDescent="0.2">
      <c r="A680" s="3" t="s">
        <v>2251</v>
      </c>
      <c r="B680" s="3" t="s">
        <v>1682</v>
      </c>
      <c r="C680" s="3" t="s">
        <v>292</v>
      </c>
      <c r="D680" s="3" t="s">
        <v>21</v>
      </c>
      <c r="E680" s="3" t="s">
        <v>1683</v>
      </c>
      <c r="F680" s="3" t="s">
        <v>127</v>
      </c>
      <c r="G680" s="3" t="s">
        <v>1684</v>
      </c>
      <c r="H680" s="3" t="s">
        <v>1685</v>
      </c>
      <c r="I680" s="3" t="s">
        <v>161</v>
      </c>
      <c r="J680" s="3" t="s">
        <v>27</v>
      </c>
      <c r="K680" s="1" t="str">
        <f t="shared" si="87"/>
        <v>Schlossstrasse 1 Seewis Dorf</v>
      </c>
      <c r="L680" s="2" t="str">
        <f t="shared" si="88"/>
        <v>{"results":[{"id":94756,"weight":5,"attrs":{"origin":"address","geom_quadindex":"030311003221211310133","zoomlevel":10,"featureId":"1216268_0","lon":9.637147903442383,"detail":"schlossstrasse 1 7212 seewis dorf 3972 seewis im praettigau ch gr","rank":7,"geom_st_box2d":"BOX(767222.527923403 206585.253401462,767222.527923403 206585.253401462)","lat":46.9892463684082,"num":1,"y":767222.5,"x":206585.25,"label":"Schlossstrasse 1 &lt;b&gt;7212 Seewis Dorf&lt;/b&gt;"}},{"id":95022,"weight":1,"attrs":{"origin":"address","geom_quadindex":"030311003221301030031","zoomlevel":10,"featureId":"3080058_0","lon":9.637704849243164,"detail":"schlossstrasse 10 7212 seewis dorf 3972 seewis im praettigau ch gr","rank":7,"geom_st_box2d":"BOX(767264.632277526 206593.30562747,767264.632277526 206593.30562747)","lat":46.98930740356445,"num":10,"y":767264.625,"x":206593.3125,"label":"Schlossstrasse 10 &lt;b&gt;7212 Seewis Dorf&lt;/b&gt;"}},{"id":95023,"weight":1,"attrs":{"origin":"address","geom_quadindex":"030311003221123011032","zoomlevel":10,"featureId":"1216274_0","lon":9.637760162353516,"detail":"schlossstrasse 11 7212 seewis dorf 3972 seewis im praettigau ch gr","rank":7,"geom_st_box2d":"BOX(767267.874875917 206629.018363405,767267.874875917 206629.018363405)","lat":46.989627838134766,"num":11,"y":767267.875,"x":206629.015625,"label":"Schlossstrasse 11 &lt;b&gt;7212 Seewis Dorf&lt;/b&gt;"}},{"id":95024,"weight":1,"attrs":{"origin":"address","geom_quadindex":"030311003221123303322","zoomlevel":10,"featureId":"9033227_0","lon":9.637862205505371,"detail":"schlossstrasse 12 7212 seewis dorf 3972 seewis im praettigau ch gr","rank":7,"geom_st_box2d":"BOX(767276.185355381 206609.041336889,767276.185355381 206609.041336889)","lat":46.989444732666016,"num":12,"y":767276.1875,"x":206609.046875,"label":"Schlossstrasse 12 &lt;b&gt;7212 Seewis Dorf&lt;/b&gt;"}},{"id":95025,"weight":1,"attrs":{"origin":"address","geom_quadindex":"030311003221130101023","zoomlevel":10,"featureId":"1216386_0","lon":9.638246536254883,"detail":"schlossstrasse 13 7212 seewis dorf 3972 seewis im praettigau ch gr","rank":7,"geom_st_box2d":"BOX(767304.06380475 206658.362575415,767304.06380475 206658.362575415)","lat":46.98988342285156,"num":13,"y":767304.0625,"x":206658.359375,"label":"Schlossstrasse 13 &lt;b&gt;7212 Seewis Dorf&lt;/b&gt;"}},{"id":95026,"weight":1,"attrs":{"origin":"address","geom_quadindex":"030311003221132020123","zoomlevel":10,"featureId":"1216261_0","lon":9.638016700744629,"detail":"schlossstrasse 14 7212 seewis dorf 3972 seewis im praettigau ch gr","rank":7,"geom_st_box2d":"BOX(767287.566393573 206622.009066327,767287.566393573 206622.009066327)","lat":46.989559173583984,"num":14,"y":767287.5625,"x":206622.015625,"label":"Schlossstrasse 14 &lt;b&gt;7212 Seewis Dorf&lt;/b&gt;"}},{"id":95027,"weight":1,"attrs":{"origin":"address","geom_quadindex":"030311003221113030303","zoomlevel":10,"featureId":"1216388_0","lon":9.638520240783691,"detail":"schlossstrasse 15 7212 seewis dorf 3972 seewis im praettigau ch gr","rank":7,"geom_st_box2d":"BOX(767324.299890299 206679.811109072,767324.299890299 206679.811109072)","lat":46.99007034301758,"num":15,"y":767324.3125,"x":206679.8125,"label":"Schlossstrasse 15 &lt;b&gt;7212 Seewis Dorf&lt;/b&gt;"}},{"id":95028,"weight":1,"attrs":{"origin":"address","geom_quadindex":"030311003221130311002","zoomlevel":10,"featureId":"1216383_0","lon":9.638334274291992,"detail":"schlossstrasse 16 7212 seewis dorf 3972 seewis im praettigau ch gr","rank":7,"geom_st_box2d":"BOX(767311.097417773 206644.759532881,767311.097417773 206644.759532881)","lat":46.9897575378418,"num":16,"y":767311.125,"x":206644.765625,"label":"Schlossstrasse 16 &lt;b&gt;7212 Seewis Dorf&lt;/b&gt;"}}]}</v>
      </c>
      <c r="M680" s="2" t="str">
        <f t="shared" si="89"/>
        <v>767222.5</v>
      </c>
      <c r="N680" s="2" t="str">
        <f t="shared" si="90"/>
        <v>206585.25</v>
      </c>
      <c r="O680" s="2" t="str">
        <f t="shared" si="91"/>
        <v>9.637147903442383</v>
      </c>
      <c r="P680" s="2" t="str">
        <f t="shared" si="92"/>
        <v>46.9892463684082</v>
      </c>
      <c r="Q680" s="8" t="str">
        <f t="shared" si="93"/>
        <v>Karte</v>
      </c>
      <c r="R680" s="2" t="str">
        <f t="shared" si="94"/>
        <v>uU mehrere Adressen</v>
      </c>
    </row>
    <row r="681" spans="1:18" x14ac:dyDescent="0.2">
      <c r="A681" s="3" t="s">
        <v>2252</v>
      </c>
      <c r="B681" s="3" t="s">
        <v>1267</v>
      </c>
      <c r="C681" s="3" t="s">
        <v>2253</v>
      </c>
      <c r="D681" s="3" t="s">
        <v>21</v>
      </c>
      <c r="E681" s="3" t="s">
        <v>1269</v>
      </c>
      <c r="F681" s="3" t="s">
        <v>1231</v>
      </c>
      <c r="G681" s="3" t="s">
        <v>1270</v>
      </c>
      <c r="H681" s="3" t="s">
        <v>398</v>
      </c>
      <c r="I681" s="3" t="s">
        <v>85</v>
      </c>
      <c r="J681" s="3" t="s">
        <v>27</v>
      </c>
      <c r="K681" s="1" t="str">
        <f t="shared" si="87"/>
        <v>Wieshofstrasse 102 Winterthur</v>
      </c>
      <c r="L681" s="2" t="str">
        <f t="shared" si="88"/>
        <v>{"results":[{"id":1311814,"weight":4,"attrs":{"origin":"address","geom_quadindex":"030010210000100321212","zoomlevel":10,"featureId":"1161158_0","lon":8.684885025024414,"detail":"wieshofstrasse 102 8408 winterthur 230 winterthur ch zh","rank":7,"geom_st_box2d":"BOX(693886.735001756 262475.684180598,693886.735001756 262475.684180598)","lat":47.506324768066406,"num":102,"y":693886.75,"x":262475.6875,"label":"Wieshofstrasse 102 &lt;b&gt;8408 Winterthur&lt;/b&gt;"}},{"id":1312150,"weight":4,"attrs":{"origin":"address","geom_quadindex":"030010210000120023111","zoomlevel":10,"featureId":"201034812_0","lon":8.684708595275879,"detail":"wieshofstrasse 102.1 8408 winterthur 230 winterthur ch zh","rank":7,"geom_st_box2d":"BOX(693874.177773997 262430.214871579,693874.177773997 262430.214871579)","lat":47.505916595458984,"num":1021,"y":693874.1875,"x":262430.21875,"label":"Wieshofstrasse 102.1 &lt;b&gt;8408 Winterthur&lt;/b&gt;"}},{"id":1312151,"weight":4,"attrs":{"origin":"address","geom_quadindex":"030010032222232112310","zoomlevel":10,"featureId":"210229863_0","lon":8.684191703796387,"detail":"wieshofstrasse 102.2 8408 winterthur 230 winterthur ch zh","rank":7,"geom_st_box2d":"BOX(693833.786466232 262523.377641421,693833.786466232 262523.377641421)","lat":47.50675964355469,"num":1022,"y":693833.8125,"x":262523.375,"label":"Wieshofstrasse 102.2 &lt;b&gt;8408 Winterthur&lt;/b&gt;"}},{"id":1312152,"weight":4,"attrs":{"origin":"address","geom_quadindex":"030010032222321012230","zoomlevel":10,"featureId":"201034831_0","lon":8.685140609741211,"detail":"wieshofstrasse 102.3 8408 winterthur 230 winterthur ch zh","rank":7,"geom_st_box2d":"BOX(693904.835775042 262551.911677599,693904.835775042 262551.911677599)","lat":47.50700759887695,"num":1023,"y":693904.8125,"x":262551.90625,"label":"Wieshofstrasse 102.3 &lt;b&gt;8408 Winterthur&lt;/b&gt;"}},{"id":1312153,"weight":4,"attrs":{"origin":"address","geom_quadindex":"030010032222302032313","zoomlevel":10,"featureId":"201032702_0","lon":8.684786796569824,"detail":"wieshofstrasse 102.7 8408 winterthur 230 winterthur ch zh","rank":7,"geom_st_box2d":"BOX(693877.768451931 262574.40443449,693877.768451931 262574.40443449)","lat":47.5072135925293,"num":1027,"y":693877.75,"x":262574.40625,"label":"Wieshofstrasse 102.7 &lt;b&gt;8408 Winterthur&lt;/b&gt;"}},{"id":1312154,"weight":4,"attrs":{"origin":"address","geom_quadindex":"030010032222311100221","zoomlevel":10,"featureId":"201033820_0","lon":8.686026573181152,"detail":"wieshofstrasse 102.8 8408 winterthur 230 winterthur ch zh","rank":7,"geom_st_box2d":"BOX(693970.531365602 262614.40186221,693970.531365602 262614.40186221)","lat":47.5075569152832,"num":1028,"y":693970.5625,"x":262614.40625,"label":"Wieshofstrasse 102.8 &lt;b&gt;8408 Winterthur&lt;/b&gt;"}},{"id":1312163,"weight":4,"attrs":{"origin":"address","geom_quadindex":"030010032222001312020","zoomlevel":10,"featureId":"201034798_0","lon":8.683805465698242,"detail":"wieshofstrasse 102.11 8408 winterthur 230 winterthur ch zh","rank":7,"geom_st_box2d":"BOX(693801.62141946 262714.803124435,693801.62141946 262714.803124435)","lat":47.50848388671875,"num":10211,"y":693801.625,"x":262714.8125,"label":"Wieshofstrasse 102.11 &lt;b&gt;8408 Winterthur&lt;/b&gt;"}},{"id":1312164,"weight":4,"attrs":{"origin":"address","geom_quadindex":"030010032220230222202","zoomlevel":10,"featureId":"210230455_0","lon":8.68390941619873,"detail":"wieshofstrasse 102.12 8408 winterthur 230 winterthur ch zh","rank":7,"geom_st_box2d":"BOX(693808.688412921 262764.594465237,693808.688412921 262764.594465237)","lat":47.508934020996094,"num":10212,"y":693808.6875,"x":262764.59375,"label":"Wieshofstrasse 102.12 &lt;b&gt;8408 Winterthur&lt;/b&gt;"}},{"id":1312165,"weight":4,"attrs":{"origin":"address","geom_quadindex":"030010032220221332222","zoomlevel":10,"featureId":"210230453_0","lon":8.68381404876709,"detail":"wieshofstrasse 102.13 8408 winterthur 230 winterthur ch zh","rank":7,"geom_st_box2d":"BOX(693801.501338704 262763.750364809,693801.501338704 262763.750364809)","lat":47.50892639160156,"num":10213,"y":693801.5,"x":262763.75,"label":"Wieshofstrasse 102.13 &lt;b&gt;8408 Winterthur&lt;/b&gt;"}},{"id":1312166,"weight":4,"attrs":{"origin":"address","geom_quadindex":"030010032220221330223","zoomlevel":10,"featureId":"210229856_0","lon":8.683818817138672,"detail":"wieshofstrasse 102.14 8408 winterthur 230 winterthur ch zh","rank":7,"geom_st_box2d":"BOX(693801.787335359 262767.661387981,693801.787335359 262767.661387981)","lat":47.50896072387695,"num":10214,"y":693801.8125,"x":262767.65625,"label":"Wieshofstrasse 102.14 &lt;b&gt;8408 Winterthur&lt;/b&gt;"}},{"id":1312167,"weight":4,"attrs":{"origin":"address","geom_quadindex":"030010032220221312221","zoomlevel":10,"featureId":"210230454_0","lon":8.68382453918457,"detail":"wieshofstrasse 102.15 8408 winterthur 230 winterthur ch zh","rank":7,"geom_st_box2d":"BOX(693802.159332855 262771.61041249,693802.159332855 262771.61041249)","lat":47.508995056152344,"num":10215,"y":693802.1875,"x":262771.625,"label":"Wieshofstrasse 102.15 &lt;b&gt;8408 Winterthur&lt;/b&gt;"}},{"id":1312168,"weight":4,"attrs":{"origin":"address","geom_quadindex":"030010032220210001030","zoomlevel":10,"featureId":"201034850_0","lon":8.683990478515625,"detail":"wieshofstrasse 102.19 8408 winterthur 230 winterthur ch zh","rank":7,"geom_st_box2d":"BOX(693813.399322972 262850.272953237,693813.399322972 262850.272953237)","lat":47.509700775146484,"num":10219,"y":693813.375,"x":262850.28125,"label":"Wieshofstrasse 102.19 &lt;b&gt;8408 Winterthur&lt;/b&gt;"}},{"id":1311815,"weight":2,"attrs":{"origin":"address","geom_quadindex":"030010032222201132132","zoomlevel":10,"featureId":"210219318_0","lon":8.683816909790039,"detail":"wieshofstrasse 102a 8408 winterthur 230 winterthur ch zh","rank":7,"geom_st_box2d":"BOX(693804.197625756 262604.445613209,693804.197625756 262604.445613209)","lat":47.50749206542969,"num":102,"y":693804.1875,"x":262604.4375,"label":"Wieshofstrasse 102a &lt;b&gt;8408 Winterthur&lt;/b&gt;"}}]}</v>
      </c>
      <c r="M681" s="2" t="str">
        <f t="shared" si="89"/>
        <v>693886.75</v>
      </c>
      <c r="N681" s="2" t="str">
        <f t="shared" si="90"/>
        <v>262475.6875</v>
      </c>
      <c r="O681" s="2" t="str">
        <f t="shared" si="91"/>
        <v>8.684885025024414</v>
      </c>
      <c r="P681" s="2" t="str">
        <f t="shared" si="92"/>
        <v>47.506324768066406</v>
      </c>
      <c r="Q681" s="8" t="str">
        <f t="shared" si="93"/>
        <v>Karte</v>
      </c>
      <c r="R681" s="2" t="str">
        <f t="shared" si="94"/>
        <v>uU mehrere Adressen</v>
      </c>
    </row>
    <row r="682" spans="1:18" x14ac:dyDescent="0.2">
      <c r="A682" s="3" t="s">
        <v>2254</v>
      </c>
      <c r="B682" s="3" t="s">
        <v>1120</v>
      </c>
      <c r="C682" s="3" t="s">
        <v>2255</v>
      </c>
      <c r="D682" s="3" t="s">
        <v>21</v>
      </c>
      <c r="E682" s="3" t="s">
        <v>2256</v>
      </c>
      <c r="F682" s="3" t="s">
        <v>262</v>
      </c>
      <c r="G682" s="3" t="s">
        <v>1114</v>
      </c>
      <c r="H682" s="3" t="s">
        <v>1115</v>
      </c>
      <c r="I682" s="3" t="s">
        <v>43</v>
      </c>
      <c r="J682" s="3" t="s">
        <v>27</v>
      </c>
      <c r="K682" s="1" t="str">
        <f t="shared" si="87"/>
        <v>rue d'Entremonts 11 Yverdon-les-Bains</v>
      </c>
      <c r="L682" s="2" t="str">
        <f t="shared" si="88"/>
        <v>{"results":[{"id":1071808,"weight":10,"attrs":{"origin":"address","geom_quadindex":"020313333321132302201","zoomlevel":10,"featureId":"9029124_0","lon":6.646376609802246,"detail":"rue d'entremonts 11 1400 yverdon-les-bains 5938 yverdon-les-bains ch vd","rank":7,"geom_st_box2d":"BOX(539488.217983484 180360.331123676,539488.217983484 180360.331123676)","lat":46.77166748046875,"num":11,"y":539488.1875,"x":180360.328125,"label":"Rue d'Entremonts 11 &lt;b&gt;1400 Yverdon-les-Bains&lt;/b&gt;"}}]}</v>
      </c>
      <c r="M682" s="2" t="str">
        <f t="shared" si="89"/>
        <v>539488.1875</v>
      </c>
      <c r="N682" s="2" t="str">
        <f t="shared" si="90"/>
        <v>180360.328125</v>
      </c>
      <c r="O682" s="2" t="str">
        <f t="shared" si="91"/>
        <v>6.646376609802246</v>
      </c>
      <c r="P682" s="2" t="str">
        <f t="shared" si="92"/>
        <v>46.77166748046875</v>
      </c>
      <c r="Q682" s="8" t="str">
        <f t="shared" si="93"/>
        <v>Karte</v>
      </c>
      <c r="R682" s="2" t="str">
        <f t="shared" si="94"/>
        <v/>
      </c>
    </row>
    <row r="683" spans="1:18" x14ac:dyDescent="0.2">
      <c r="A683" s="3" t="s">
        <v>2257</v>
      </c>
      <c r="B683" s="3" t="s">
        <v>99</v>
      </c>
      <c r="C683" s="3" t="s">
        <v>292</v>
      </c>
      <c r="D683" s="3" t="s">
        <v>21</v>
      </c>
      <c r="E683" s="3" t="s">
        <v>100</v>
      </c>
      <c r="F683" s="3" t="s">
        <v>101</v>
      </c>
      <c r="G683" s="3" t="s">
        <v>102</v>
      </c>
      <c r="H683" s="3" t="s">
        <v>103</v>
      </c>
      <c r="I683" s="3" t="s">
        <v>85</v>
      </c>
      <c r="J683" s="3" t="s">
        <v>27</v>
      </c>
      <c r="K683" s="1" t="str">
        <f t="shared" si="87"/>
        <v>Trichtenhauser Strasse 20 Zollikerberg</v>
      </c>
      <c r="L683" s="2" t="str">
        <f t="shared" si="88"/>
        <v>{"results":[{"id":1904847,"weight":4,"attrs":{"origin":"address","geom_quadindex":"030003312123112020023","zoomlevel":10,"featureId":"81767_0","lon":8.59797191619873,"detail":"trichtenhauser strasse 20 8125 zollikerberg 161 zollikon ch zh","rank":7,"geom_st_box2d":"BOX(687598.1846417 244883.479170798,687598.1846417 244883.479170798)","lat":47.34898376464844,"num":20,"y":687598.1875,"x":244883.484375,"label":"Trichtenhauser Strasse 20 &lt;b&gt;8125 Zollikerberg&lt;/b&gt;"}}]}</v>
      </c>
      <c r="M683" s="2" t="str">
        <f t="shared" si="89"/>
        <v>687598.1875</v>
      </c>
      <c r="N683" s="2" t="str">
        <f t="shared" si="90"/>
        <v>244883.484375</v>
      </c>
      <c r="O683" s="2" t="str">
        <f t="shared" si="91"/>
        <v>8.59797191619873</v>
      </c>
      <c r="P683" s="2" t="str">
        <f t="shared" si="92"/>
        <v>47.34898376464844</v>
      </c>
      <c r="Q683" s="8" t="str">
        <f t="shared" si="93"/>
        <v>Karte</v>
      </c>
      <c r="R683" s="2" t="str">
        <f t="shared" si="94"/>
        <v/>
      </c>
    </row>
    <row r="684" spans="1:18" x14ac:dyDescent="0.2">
      <c r="A684" s="3" t="s">
        <v>2258</v>
      </c>
      <c r="B684" s="3" t="s">
        <v>592</v>
      </c>
      <c r="C684" s="3" t="s">
        <v>292</v>
      </c>
      <c r="D684" s="3" t="s">
        <v>21</v>
      </c>
      <c r="E684" s="3" t="s">
        <v>594</v>
      </c>
      <c r="F684" s="3" t="s">
        <v>595</v>
      </c>
      <c r="G684" s="3" t="s">
        <v>596</v>
      </c>
      <c r="H684" s="3" t="s">
        <v>597</v>
      </c>
      <c r="I684" s="3" t="s">
        <v>130</v>
      </c>
      <c r="J684" s="3" t="s">
        <v>27</v>
      </c>
      <c r="K684" s="1" t="str">
        <f t="shared" si="87"/>
        <v>Hauptstrasse 2-4 Zihlschlacht</v>
      </c>
      <c r="L684" s="2" t="str">
        <f t="shared" si="88"/>
        <v>{"fuzzy":"true","results":[]}</v>
      </c>
      <c r="M684" s="2" t="str">
        <f t="shared" si="89"/>
        <v>Adresse nicht eindeutig</v>
      </c>
      <c r="N684" s="2" t="str">
        <f t="shared" si="90"/>
        <v xml:space="preserve"> </v>
      </c>
      <c r="O684" s="2" t="str">
        <f t="shared" si="91"/>
        <v xml:space="preserve"> </v>
      </c>
      <c r="P684" s="2" t="str">
        <f t="shared" si="92"/>
        <v xml:space="preserve"> </v>
      </c>
      <c r="Q684" s="8" t="str">
        <f t="shared" si="93"/>
        <v xml:space="preserve"> </v>
      </c>
      <c r="R684" s="2" t="str">
        <f t="shared" si="94"/>
        <v/>
      </c>
    </row>
    <row r="685" spans="1:18" x14ac:dyDescent="0.2">
      <c r="A685" s="3" t="s">
        <v>2259</v>
      </c>
      <c r="B685" s="3" t="s">
        <v>79</v>
      </c>
      <c r="C685" s="3" t="s">
        <v>292</v>
      </c>
      <c r="D685" s="3" t="s">
        <v>21</v>
      </c>
      <c r="E685" s="3" t="s">
        <v>81</v>
      </c>
      <c r="F685" s="3" t="s">
        <v>82</v>
      </c>
      <c r="G685" s="3" t="s">
        <v>83</v>
      </c>
      <c r="H685" s="3" t="s">
        <v>84</v>
      </c>
      <c r="I685" s="3" t="s">
        <v>85</v>
      </c>
      <c r="J685" s="3" t="s">
        <v>27</v>
      </c>
      <c r="K685" s="1" t="str">
        <f t="shared" si="87"/>
        <v>Forchstrasse 340 Zürich</v>
      </c>
      <c r="L685" s="2" t="str">
        <f t="shared" si="88"/>
        <v>{"results":[{"id":2236581,"weight":4,"attrs":{"origin":"address","geom_quadindex":"030003303112031322310","zoomlevel":10,"featureId":"2369412_0","lon":8.575407981872559,"detail":"forchstrasse 340 8008 zuerich 261 zuerich ch zh","rank":7,"geom_st_box2d":"BOX(685886.974260861 245304.330182634,685886.974260861 245304.330182634)","lat":47.35299301147461,"num":340,"y":685887.0,"x":245304.328125,"label":"Forchstrasse 340 &lt;b&gt;8008 Z\u00fcrich&lt;/b&gt;"}}]}</v>
      </c>
      <c r="M685" s="2" t="str">
        <f t="shared" si="89"/>
        <v>685887.0</v>
      </c>
      <c r="N685" s="2" t="str">
        <f t="shared" si="90"/>
        <v>245304.328125</v>
      </c>
      <c r="O685" s="2" t="str">
        <f t="shared" si="91"/>
        <v>8.575407981872559</v>
      </c>
      <c r="P685" s="2" t="str">
        <f t="shared" si="92"/>
        <v>47.35299301147461</v>
      </c>
      <c r="Q685" s="8" t="str">
        <f t="shared" si="93"/>
        <v>Karte</v>
      </c>
      <c r="R685" s="2" t="str">
        <f t="shared" si="94"/>
        <v/>
      </c>
    </row>
    <row r="686" spans="1:18" x14ac:dyDescent="0.2">
      <c r="A686" s="3" t="s">
        <v>2260</v>
      </c>
      <c r="B686" s="3" t="s">
        <v>549</v>
      </c>
      <c r="C686" s="3" t="s">
        <v>2261</v>
      </c>
      <c r="D686" s="3" t="s">
        <v>21</v>
      </c>
      <c r="E686" s="3" t="s">
        <v>620</v>
      </c>
      <c r="F686" s="3" t="s">
        <v>493</v>
      </c>
      <c r="G686" s="3" t="s">
        <v>83</v>
      </c>
      <c r="H686" s="3" t="s">
        <v>84</v>
      </c>
      <c r="I686" s="3" t="s">
        <v>85</v>
      </c>
      <c r="J686" s="3" t="s">
        <v>27</v>
      </c>
      <c r="K686" s="1" t="str">
        <f t="shared" si="87"/>
        <v>Lenggstrasse 31 Zürich</v>
      </c>
      <c r="L686" s="2" t="str">
        <f t="shared" si="88"/>
        <v>{"results":[{"id":104852,"weight":4,"attrs":{"origin":"address","geom_quadindex":"030003303102310131300","zoomlevel":10,"featureId":"160053_0","lon":8.5704927444458,"detail":"lenggstrasse 31 8008 zuerich 261 zuerich ch zh","rank":7,"geom_st_box2d":"BOX(685516.104442324 245264.266369588,685516.104442324 245264.266369588)","lat":47.35268020629883,"num":31,"y":685516.125,"x":245264.265625,"label":"Lenggstrasse 31 &lt;b&gt;8008 Z\u00fcrich&lt;/b&gt;"}},{"id":104853,"weight":2,"attrs":{"origin":"address","geom_quadindex":"030003303102302031011","zoomlevel":10,"featureId":"302009927_0","lon":8.569512367248535,"detail":"lenggstrasse 31a 8008 zuerich 261 zuerich ch zh","rank":7,"geom_st_box2d":"BOX(685442.45643993 245236.623748079,685442.45643993 245236.623748079)","lat":47.352439880371094,"num":31,"y":685442.4375,"x":245236.625,"label":"Lenggstrasse 31a &lt;b&gt;8008 Z\u00fcrich&lt;/b&gt;"}},{"id":104854,"weight":2,"attrs":{"origin":"address","geom_quadindex":"030003303103030321222","zoomlevel":10,"featureId":"302010131_0","lon":8.571928024291992,"detail":"lenggstrasse 31c 8008 zuerich 261 zuerich ch zh","rank":7,"geom_st_box2d":"BOX(685623.929445061 245306.776311179,685623.929445061 245306.776311179)","lat":47.353050231933594,"num":31,"y":685623.9375,"x":245306.78125,"label":"Lenggstrasse 31c &lt;b&gt;8008 Z\u00fcrich&lt;/b&gt;"}},{"id":104855,"weight":2,"attrs":{"origin":"address","geom_quadindex":"030003303103021233231","zoomlevel":10,"featureId":"302010086_0","lon":8.571460723876953,"detail":"lenggstrasse 31e 8008 zuerich 261 zuerich ch zh","rank":7,"geom_st_box2d":"BOX(685588.728360059 245303.377977448,685588.728360059 245303.377977448)","lat":47.353023529052734,"num":31,"y":685588.75,"x":245303.375,"label":"Lenggstrasse 31e &lt;b&gt;8008 Z\u00fcrich&lt;/b&gt;"}},{"id":104856,"weight":2,"attrs":{"origin":"address","geom_quadindex":"030003303102312003011","zoomlevel":10,"featureId":"302024550_0","lon":8.5701904296875,"detail":"lenggstrasse 31f 8008 zuerich 261 zuerich ch zh","rank":7,"geom_st_box2d":"BOX(685493.643566468 245240.180217509,685493.643566468 245240.180217509)","lat":47.35246658325195,"num":31,"y":685493.625,"x":245240.1875,"label":"Lenggstrasse 31f &lt;b&gt;8008 Z\u00fcrich&lt;/b&gt;"}},{"id":104857,"weight":2,"attrs":{"origin":"address","geom_quadindex":"030003303102301201131","zoomlevel":10,"featureId":"302024551_0","lon":8.569830894470215,"detail":"lenggstrasse 31g 8008 zuerich 261 zuerich ch zh","rank":7,"geom_st_box2d":"BOX(685466.185341427 245257.687913809,685466.185341427 245257.687913809)","lat":47.35262680053711,"num":31,"y":685466.1875,"x":245257.6875,"label":"Lenggstrasse 31g &lt;b&gt;8008 Z\u00fcrich&lt;/b&gt;"}},{"id":104858,"weight":2,"attrs":{"origin":"address","geom_quadindex":"030003303102122010323","zoomlevel":10,"featureId":"302024552_0","lon":8.569485664367676,"detail":"lenggstrasse 31h 8008 zuerich 261 zuerich ch zh","rank":7,"geom_st_box2d":"BOX(685439.539918968 245299.491545296,685439.539918968 245299.491545296)","lat":47.35300827026367,"num":31,"y":685439.5625,"x":245299.484375,"label":"Lenggstrasse 31h &lt;b&gt;8008 Z\u00fcrich&lt;/b&gt;"}},{"id":104859,"weight":2,"attrs":{"origin":"address","geom_quadindex":"030003303102121320312","zoomlevel":10,"featureId":"302024553_0","lon":8.569977760314941,"detail":"lenggstrasse 31i 8008 zuerich 261 zuerich ch zh","rank":7,"geom_st_box2d":"BOX(685476.611972417 245307.406882788,685476.611972417 245307.406882788)","lat":47.35307312011719,"num":31,"y":685476.625,"x":245307.40625,"label":"Lenggstrasse 31i &lt;b&gt;8008 Z\u00fcrich&lt;/b&gt;"}},{"id":104860,"weight":2,"attrs":{"origin":"address","geom_quadindex":"030003303102120133110","zoomlevel":10,"featureId":"302024554_0","lon":8.569742202758789,"detail":"lenggstrasse 31k 8008 zuerich 261 zuerich ch zh","rank":7,"geom_st_box2d":"BOX(685458.557804699 245321.019671072,685458.557804699 245321.019671072)","lat":47.35319900512695,"num":31,"y":685458.5625,"x":245321.015625,"label":"Lenggstrasse 31k &lt;b&gt;8008 Z\u00fcrich&lt;/b&gt;"}},{"id":104861,"weight":2,"attrs":{"origin":"address","geom_quadindex":"030003303102013220202","zoomlevel":10,"featureId":"302024555_0","lon":8.568979263305664,"detail":"lenggstrasse 31m 8008 zuerich 261 zuerich ch zh","rank":7,"geom_st_box2d":"BOX(685400.730489583 245336.756059307,685400.730489583 245336.756059307)","lat":47.35334777832031,"num":31,"y":685400.75,"x":245336.75,"label":"Lenggstrasse 31m &lt;b&gt;8008 Z\u00fcrich&lt;/b&gt;"}},{"id":104862,"weight":2,"attrs":{"origin":"address","geom_quadindex":"030003303102102123310","zoomlevel":10,"featureId":"302024556_0","lon":8.569645881652832,"detail":"lenggstrasse 31n 8008 zuerich 261 zuerich ch zh","rank":7,"geom_st_box2d":"BOX(685450.930558426 245348.340522107,685450.930558426 245348.340522107)","lat":47.35344314575195,"num":31,"y":685450.9375,"x":245348.34375,"label":"Lenggstrasse 31n &lt;b&gt;8008 Z\u00fcrich&lt;/b&gt;"}},{"id":104863,"weight":2,"attrs":{"origin":"address","geom_quadindex":"030003303102130303103","zoomlevel":10,"featureId":"302024558_0","lon":8.570409774780273,"detail":"lenggstrasse 31p 8008 zuerich 261 zuerich ch zh","rank":7,"geom_st_box2d":"BOX(685509.146029502 245313.200184055,685509.146029502 245313.200184055)","lat":47.35312271118164,"num":31,"y":685509.125,"x":245313.203125,"label":"Lenggstrasse 31p &lt;b&gt;8008 Z\u00fcrich&lt;/b&gt;"}},{"id":104864,"weight":2,"attrs":{"origin":"address","geom_quadindex":"030003303103200220203","zoomlevel":10,"featureId":"302024559_0","lon":8.570908546447754,"detail":"lenggstrasse 31s 8008 zuerich 261 zuerich ch zh","rank":7,"geom_st_box2d":"BOX(685547.763660097 245249.09670383,685547.763660097 245249.09670383)","lat":47.3525390625,"num":31,"y":685547.75,"x":245249.09375,"label":"Lenggstrasse 31s &lt;b&gt;8008 Z\u00fcrich&lt;/b&gt;"}},{"id":104865,"weight":2,"attrs":{"origin":"address","geom_quadindex":"030003303103022322310","zoomlevel":10,"featureId":"302024560_0","lon":8.571133613586426,"detail":"lenggstrasse 31t 8008 zuerich 261 zuerich ch zh","rank":7,"geom_st_box2d":"BOX(685564.36850531 245275.162803228,685564.36850531 245275.162803228)","lat":47.3527717590332,"num":31,"y":685564.375,"x":245275.15625,"label":"Lenggstrasse 31t &lt;b&gt;8008 Z\u00fcrich&lt;/b&gt;"}},{"id":104866,"weight":2,"attrs":{"origin":"address","geom_quadindex":"030003303102131132212","zoomlevel":10,"featureId":"302024561_0","lon":8.570826530456543,"detail":"lenggstrasse 31u 8008 zuerich 261 zuerich ch zh","rank":7,"geom_st_box2d":"BOX(685540.548087707 245318.488477191,685540.548087707 245318.488477191)","lat":47.35316467285156,"num":31,"y":685540.5625,"x":245318.484375,"label":"Lenggstrasse 31u &lt;b&gt;8008 Z\u00fcrich&lt;/b&gt;"}},{"id":104867,"weight":2,"attrs":{"origin":"address","geom_quadindex":"030003303103020131221","zoomlevel":10,"featureId":"302024562_0","lon":8.571261405944824,"detail":"lenggstrasse 31v 8008 zuerich 261 zuerich ch zh","rank":7,"geom_st_box2d":"BOX(685573.402166875 245321.784790276,685573.402166875 245321.784790276)","lat":47.35319137573242,"num":31,"y":685573.375,"x":245321.78125,"label":"Lenggstrasse 31v &lt;b&gt;8008 Z\u00fcrich&lt;/b&gt;"}},{"id":104868,"weight":2,"attrs":{"origin":"address","geom_quadindex":"030003303103002221330","zoomlevel":10,"featureId":"302024563_0","lon":8.571002960205078,"detail":"lenggstrasse 31w 8008 zuerich 261 zuerich ch zh","rank":7,"geom_st_box2d":"BOX(685553.630988654 245336.321565114,685553.630988654 245336.321565114)","lat":47.35332489013672,"num":31,"y":685553.625,"x":245336.328125,"label":"Lenggstrasse 31w &lt;b&gt;8008 Z\u00fcrich&lt;/b&gt;"}},{"id":104869,"weight":2,"attrs":{"origin":"address","geom_quadindex":"030003303103000321020","zoomlevel":10,"featureId":"302024564_0","lon":8.571167945861816,"detail":"lenggstrasse 31y 8008 zuerich 261 zuerich ch zh","rank":7,"geom_st_box2d":"BOX(685565.66378385 245367.275616716,685565.66378385 245367.275616716)","lat":47.353599548339844,"num":31,"y":685565.6875,"x":245367.28125,"label":"Lenggstrasse 31y &lt;b&gt;8008 Z\u00fcrich&lt;/b&gt;"}},{"id":104870,"weight":2,"attrs":{"origin":"address","geom_quadindex":"030003303103001313210","zoomlevel":10,"featureId":"302024565_0","lon":8.571662902832031,"detail":"lenggstrasse 31z 8008 zuerich 261 zuerich ch zh","rank":7,"geom_st_box2d":"BOX(685602.992884283 245370.193983559,685602.992884283 245370.193983559)","lat":47.35362243652344,"num":31,"y":685603.0,"x":245370.1875,"label":"Lenggstrasse 31z &lt;b&gt;8008 Z\u00fcrich&lt;/b&gt;"}}]}</v>
      </c>
      <c r="M686" s="2" t="str">
        <f t="shared" si="89"/>
        <v>685516.125</v>
      </c>
      <c r="N686" s="2" t="str">
        <f t="shared" si="90"/>
        <v>245264.265625</v>
      </c>
      <c r="O686" s="2" t="str">
        <f t="shared" si="91"/>
        <v>8.5704927444458</v>
      </c>
      <c r="P686" s="2" t="str">
        <f t="shared" si="92"/>
        <v>47.35268020629883</v>
      </c>
      <c r="Q686" s="8" t="str">
        <f t="shared" si="93"/>
        <v>Karte</v>
      </c>
      <c r="R686" s="2" t="str">
        <f t="shared" si="94"/>
        <v>uU mehrere Adressen</v>
      </c>
    </row>
    <row r="687" spans="1:18" x14ac:dyDescent="0.2">
      <c r="A687" s="3" t="s">
        <v>2262</v>
      </c>
      <c r="B687" s="3" t="s">
        <v>1809</v>
      </c>
      <c r="C687" s="3" t="s">
        <v>292</v>
      </c>
      <c r="D687" s="3" t="s">
        <v>21</v>
      </c>
      <c r="E687" s="3" t="s">
        <v>1810</v>
      </c>
      <c r="F687" s="3" t="s">
        <v>1811</v>
      </c>
      <c r="G687" s="3" t="s">
        <v>1812</v>
      </c>
      <c r="H687" s="3" t="s">
        <v>84</v>
      </c>
      <c r="I687" s="3" t="s">
        <v>85</v>
      </c>
      <c r="J687" s="3" t="s">
        <v>27</v>
      </c>
      <c r="K687" s="1" t="str">
        <f t="shared" si="87"/>
        <v>Birmensdorferstrasse 497 Zürich</v>
      </c>
      <c r="L687" s="2" t="str">
        <f t="shared" si="88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687" s="2" t="str">
        <f t="shared" si="89"/>
        <v>679986.8125</v>
      </c>
      <c r="N687" s="2" t="str">
        <f t="shared" si="90"/>
        <v>246664.828125</v>
      </c>
      <c r="O687" s="2" t="str">
        <f t="shared" si="91"/>
        <v>8.497568130493164</v>
      </c>
      <c r="P687" s="2" t="str">
        <f t="shared" si="92"/>
        <v>47.365970611572266</v>
      </c>
      <c r="Q687" s="8" t="str">
        <f t="shared" si="93"/>
        <v>Karte</v>
      </c>
      <c r="R687" s="2" t="str">
        <f t="shared" si="94"/>
        <v>uU mehrere Adressen</v>
      </c>
    </row>
    <row r="688" spans="1:18" x14ac:dyDescent="0.2">
      <c r="A688" s="3" t="s">
        <v>2263</v>
      </c>
      <c r="B688" s="3" t="s">
        <v>599</v>
      </c>
      <c r="C688" s="3" t="s">
        <v>292</v>
      </c>
      <c r="D688" s="3" t="s">
        <v>21</v>
      </c>
      <c r="E688" s="3" t="s">
        <v>601</v>
      </c>
      <c r="F688" s="3" t="s">
        <v>108</v>
      </c>
      <c r="G688" s="3" t="s">
        <v>602</v>
      </c>
      <c r="H688" s="3" t="s">
        <v>84</v>
      </c>
      <c r="I688" s="3" t="s">
        <v>85</v>
      </c>
      <c r="J688" s="3" t="s">
        <v>27</v>
      </c>
      <c r="K688" s="1" t="str">
        <f t="shared" si="87"/>
        <v>Rämistrasse 100 Zürich</v>
      </c>
      <c r="L688" s="2" t="str">
        <f t="shared" si="88"/>
        <v>{"results":[{"id":186398,"weight":4,"attrs":{"origin":"address","geom_quadindex":"030003122321130121211","zoomlevel":10,"featureId":"155061_0","lon":8.54916763305664,"detail":"raemistrasse 100 8006 zuerich 261 zuerich ch zh","rank":7,"geom_st_box2d":"BOX(683867.397958243 247900.999301587,683867.397958243 247900.999301587)","lat":47.37660598754883,"num":100,"y":683867.375,"x":247901.0,"label":"R\u00e4mistrasse 100 &lt;b&gt;8006 Z\u00fcrich&lt;/b&gt;"}}]}</v>
      </c>
      <c r="M688" s="2" t="str">
        <f t="shared" si="89"/>
        <v>683867.375</v>
      </c>
      <c r="N688" s="2" t="str">
        <f t="shared" si="90"/>
        <v>247901.0</v>
      </c>
      <c r="O688" s="2" t="str">
        <f t="shared" si="91"/>
        <v>8.54916763305664</v>
      </c>
      <c r="P688" s="2" t="str">
        <f t="shared" si="92"/>
        <v>47.37660598754883</v>
      </c>
      <c r="Q688" s="8" t="str">
        <f t="shared" si="93"/>
        <v>Karte</v>
      </c>
      <c r="R688" s="2" t="str">
        <f t="shared" si="94"/>
        <v/>
      </c>
    </row>
    <row r="689" spans="1:18" x14ac:dyDescent="0.2">
      <c r="A689" s="3" t="s">
        <v>2264</v>
      </c>
      <c r="B689" s="3" t="s">
        <v>1233</v>
      </c>
      <c r="C689" s="3" t="s">
        <v>288</v>
      </c>
      <c r="D689" s="3" t="s">
        <v>21</v>
      </c>
      <c r="E689" s="3" t="s">
        <v>1415</v>
      </c>
      <c r="F689" s="3" t="s">
        <v>499</v>
      </c>
      <c r="G689" s="3" t="s">
        <v>1235</v>
      </c>
      <c r="H689" s="3" t="s">
        <v>76</v>
      </c>
      <c r="I689" s="3" t="s">
        <v>77</v>
      </c>
      <c r="J689" s="3" t="s">
        <v>27</v>
      </c>
      <c r="K689" s="1" t="str">
        <f t="shared" si="87"/>
        <v>Hebelstrasse 32 Basel</v>
      </c>
      <c r="L689" s="2" t="str">
        <f t="shared" si="88"/>
        <v>{"results":[{"id":450290,"weight":4,"attrs":{"origin":"address","geom_quadindex":"021100103103130113232","zoomlevel":10,"featureId":"2082734_0","lon":7.581457614898682,"detail":"hebelstrasse 32 4031 basel 2701 basel ch bs","rank":7,"geom_st_box2d":"BOX(610749.491434343 267824.869314274,610749.491434343 267824.869314274)","lat":47.56105422973633,"num":32,"y":610749.5,"x":267824.875,"label":"Hebelstrasse 32 &lt;b&gt;4031 Basel&lt;/b&gt;"}}]}</v>
      </c>
      <c r="M689" s="2" t="str">
        <f t="shared" si="89"/>
        <v>610749.5</v>
      </c>
      <c r="N689" s="2" t="str">
        <f t="shared" si="90"/>
        <v>267824.875</v>
      </c>
      <c r="O689" s="2" t="str">
        <f t="shared" si="91"/>
        <v>7.581457614898682</v>
      </c>
      <c r="P689" s="2" t="str">
        <f t="shared" si="92"/>
        <v>47.56105422973633</v>
      </c>
      <c r="Q689" s="8" t="str">
        <f t="shared" si="93"/>
        <v>Karte</v>
      </c>
      <c r="R689" s="2" t="str">
        <f t="shared" si="94"/>
        <v/>
      </c>
    </row>
    <row r="690" spans="1:18" x14ac:dyDescent="0.2">
      <c r="A690" s="3" t="s">
        <v>2265</v>
      </c>
      <c r="B690" s="3" t="s">
        <v>870</v>
      </c>
      <c r="C690" s="3" t="s">
        <v>2266</v>
      </c>
      <c r="D690" s="3" t="s">
        <v>21</v>
      </c>
      <c r="E690" s="3" t="s">
        <v>872</v>
      </c>
      <c r="F690" s="3" t="s">
        <v>873</v>
      </c>
      <c r="G690" s="3" t="s">
        <v>874</v>
      </c>
      <c r="H690" s="3" t="s">
        <v>875</v>
      </c>
      <c r="I690" s="3" t="s">
        <v>43</v>
      </c>
      <c r="J690" s="3" t="s">
        <v>27</v>
      </c>
      <c r="K690" s="1" t="str">
        <f t="shared" si="87"/>
        <v>rue des Rosiers 29 Ste-Croix</v>
      </c>
      <c r="L690" s="2" t="str">
        <f t="shared" si="88"/>
        <v>{"results":[{"id":2108622,"weight":7,"attrs":{"origin":"address","geom_quadindex":"020313201322121211321","zoomlevel":10,"featureId":"101453473_0","lon":6.4947638511657715,"detail":"rue des rosiers 29 1450 ste-croix 5568 sainte-croix ch vd","rank":7,"geom_st_box2d":"BOX(527972.514933633 185783.276326481,527972.514933633 185783.276326481)","lat":46.819297790527344,"num":29,"y":527972.5,"x":185783.28125,"label":"Rue des Rosiers 29 &lt;b&gt;1450 Ste-Croix&lt;/b&gt;"}}]}</v>
      </c>
      <c r="M690" s="2" t="str">
        <f t="shared" si="89"/>
        <v>527972.5</v>
      </c>
      <c r="N690" s="2" t="str">
        <f t="shared" si="90"/>
        <v>185783.28125</v>
      </c>
      <c r="O690" s="2" t="str">
        <f t="shared" si="91"/>
        <v>6.4947638511657715</v>
      </c>
      <c r="P690" s="2" t="str">
        <f t="shared" si="92"/>
        <v>46.819297790527344</v>
      </c>
      <c r="Q690" s="8" t="str">
        <f t="shared" si="93"/>
        <v>Karte</v>
      </c>
      <c r="R690" s="2" t="str">
        <f t="shared" si="94"/>
        <v/>
      </c>
    </row>
    <row r="691" spans="1:18" x14ac:dyDescent="0.2">
      <c r="A691" s="3" t="s">
        <v>2267</v>
      </c>
      <c r="B691" s="3" t="s">
        <v>2268</v>
      </c>
      <c r="C691" s="3" t="s">
        <v>1688</v>
      </c>
      <c r="D691" s="3" t="s">
        <v>21</v>
      </c>
      <c r="E691" s="3" t="s">
        <v>1689</v>
      </c>
      <c r="F691" s="3" t="s">
        <v>694</v>
      </c>
      <c r="G691" s="3" t="s">
        <v>2269</v>
      </c>
      <c r="H691" s="3" t="s">
        <v>76</v>
      </c>
      <c r="I691" s="3" t="s">
        <v>77</v>
      </c>
      <c r="J691" s="3" t="s">
        <v>27</v>
      </c>
      <c r="K691" s="1" t="str">
        <f t="shared" si="87"/>
        <v>Im Burgfelderhof 40 Basel</v>
      </c>
      <c r="L691" s="2" t="str">
        <f t="shared" si="88"/>
        <v>{"results":[{"id":459421,"weight":5,"attrs":{"origin":"address","geom_quadindex":"021100100132330322200","zoomlevel":10,"featureId":"243052264_0","lon":7.5595245361328125,"detail":"im burgfelderhof 40 4055 basel 2701 basel ch bs","rank":7,"geom_st_box2d":"BOX(609096.8511816 269093.429380858,609096.8511816 269093.429380858)","lat":47.572486877441406,"num":40,"y":609096.875,"x":269093.4375,"label":"Im Burgfelderhof 40 &lt;b&gt;4055 Basel&lt;/b&gt;"}},{"id":459416,"weight":1,"attrs":{"origin":"address","geom_quadindex":"021100100310311020023","zoomlevel":10,"featureId":"243053816_0","lon":7.559720039367676,"detail":"im burgfelderhof 30 4055 basel 2701 basel ch bs","rank":7,"geom_st_box2d":"BOX(609111.820883553 268936.357183453,609111.820883553 268936.357183453)","lat":47.571075439453125,"num":30,"y":609111.8125,"x":268936.34375,"label":"Im Burgfelderhof 30 &lt;b&gt;4055 Basel&lt;/b&gt;"}},{"id":459417,"weight":1,"attrs":{"origin":"address","geom_quadindex":"021100100310303311003","zoomlevel":10,"featureId":"453458_0","lon":7.559284687042236,"detail":"im burgfelderhof 33 4055 basel 2701 basel ch bs","rank":7,"geom_st_box2d":"BOX(609079.124290167 268900.614704328,609079.124290167 268900.614704328)","lat":47.57075500488281,"num":33,"y":609079.125,"x":268900.625,"label":"Im Burgfelderhof 33 &lt;b&gt;4055 Basel&lt;/b&gt;"}},{"id":459418,"weight":1,"attrs":{"origin":"address","geom_quadindex":"021100100310301231033","zoomlevel":10,"featureId":"453459_0","lon":7.5591044425964355,"detail":"im burgfelderhof 35 4055 basel 2701 basel ch bs","rank":7,"geom_st_box2d":"BOX(609065.527275541 268921.502093125,609065.527275541 268921.502093125)","lat":47.57094192504883,"num":35,"y":609065.5,"x":268921.5,"label":"Im Burgfelderhof 35 &lt;b&gt;4055 Basel&lt;/b&gt;"}},{"id":459419,"weight":1,"attrs":{"origin":"address","geom_quadindex":"021100100310301010030","zoomlevel":10,"featureId":"453460_0","lon":7.559045791625977,"detail":"im burgfelderhof 37 4055 basel 2701 basel ch bs","rank":7,"geom_st_box2d":"BOX(609061.069189448 268944.003658957,609061.069189448 268944.003658957)","lat":47.571144104003906,"num":37,"y":609061.0625,"x":268944.0,"label":"Im Burgfelderhof 37 &lt;b&gt;4055 Basel&lt;/b&gt;"}},{"id":459420,"weight":1,"attrs":{"origin":"address","geom_quadindex":"021100100310122311102","zoomlevel":10,"featureId":"453461_0","lon":7.558913707733154,"detail":"im burgfelderhof 39 4055 basel 2701 basel ch bs","rank":7,"geom_st_box2d":"BOX(609051.099177742 268959.289941644,609051.099177742 268959.289941644)","lat":47.57128143310547,"num":39,"y":609051.125,"x":268959.28125,"label":"Im Burgfelderhof 39 &lt;b&gt;4055 Basel&lt;/b&gt;"}},{"id":459422,"weight":1,"attrs":{"origin":"address","geom_quadindex":"021100100310031111213","zoomlevel":10,"featureId":"453462_0","lon":7.5585222244262695,"detail":"im burgfelderhof 43 4055 basel 2701 basel ch bs","rank":7,"geom_st_box2d":"BOX(609021.571156786 269001.358685081,609021.571156786 269001.358685081)","lat":47.571659088134766,"num":43,"y":609021.5625,"x":269001.34375,"label":"Im Burgfelderhof 43 &lt;b&gt;4055 Basel&lt;/b&gt;"}},{"id":459423,"weight":1,"attrs":{"origin":"address","geom_quadindex":"021100100310031210001","zoomlevel":10,"featureId":"453463_0","lon":7.558267116546631,"detail":"im burgfelderhof 45 4055 basel 2701 basel ch bs","rank":7,"geom_st_box2d":"BOX(609002.392351044 268988.888055197,609002.392351044 268988.888055197)","lat":47.57154846191406,"num":45,"y":609002.375,"x":268988.875,"label":"Im Burgfelderhof 45 &lt;b&gt;4055 Basel&lt;/b&gt;"}},{"id":459424,"weight":1,"attrs":{"origin":"address","geom_quadindex":"021100100310001100033","zoomlevel":10,"featureId":"453464_0","lon":7.5575971603393555,"detail":"im burgfelderhof 60 4055 basel 2701 basel ch bs","rank":7,"geom_st_box2d":"BOX(608951.895303873 269060.839311103,608951.895303873 269060.839311103)","lat":47.57219696044922,"num":60,"y":608951.875,"x":269060.84375,"label":"Im Burgfelderhof 60 &lt;b&gt;4055 Basel&lt;/b&gt;"}}]}</v>
      </c>
      <c r="M691" s="2" t="str">
        <f t="shared" si="89"/>
        <v>609096.875</v>
      </c>
      <c r="N691" s="2" t="str">
        <f t="shared" si="90"/>
        <v>269093.4375</v>
      </c>
      <c r="O691" s="2" t="str">
        <f t="shared" si="91"/>
        <v>7.5595245361328125</v>
      </c>
      <c r="P691" s="2" t="str">
        <f t="shared" si="92"/>
        <v>47.572486877441406</v>
      </c>
      <c r="Q691" s="8" t="str">
        <f t="shared" si="93"/>
        <v>Karte</v>
      </c>
      <c r="R691" s="2" t="str">
        <f t="shared" si="94"/>
        <v>uU mehrere Adressen</v>
      </c>
    </row>
    <row r="692" spans="1:18" x14ac:dyDescent="0.2">
      <c r="A692" s="3" t="s">
        <v>2270</v>
      </c>
      <c r="B692" s="3" t="s">
        <v>45</v>
      </c>
      <c r="C692" s="3" t="s">
        <v>2271</v>
      </c>
      <c r="D692" s="3" t="s">
        <v>21</v>
      </c>
      <c r="E692" s="3" t="s">
        <v>2272</v>
      </c>
      <c r="F692" s="3" t="s">
        <v>660</v>
      </c>
      <c r="G692" s="3" t="s">
        <v>219</v>
      </c>
      <c r="H692" s="3" t="s">
        <v>50</v>
      </c>
      <c r="I692" s="3" t="s">
        <v>43</v>
      </c>
      <c r="J692" s="3" t="s">
        <v>27</v>
      </c>
      <c r="K692" s="1" t="str">
        <f t="shared" si="87"/>
        <v>chemin de Montétan 16 Lausanne</v>
      </c>
      <c r="L692" s="2" t="str">
        <f t="shared" si="88"/>
        <v>{"results":[{"id":2192244,"weight":6,"attrs":{"origin":"address","geom_quadindex":"020333330012010220201","zoomlevel":10,"featureId":"887762_0","lon":6.614596843719482,"detail":"chemin de montetan 16 1004 lausanne 5586 lausanne ch vd","rank":7,"geom_st_box2d":"BOX(536778.180321655 153491.495623066,536778.180321655 153491.495623066)","lat":46.529727935791016,"num":16,"y":536778.1875,"x":153491.5,"label":"Chemin de Mont\u00e9tan 16 &lt;b&gt;1004 Lausanne&lt;/b&gt;"}}]}</v>
      </c>
      <c r="M692" s="2" t="str">
        <f t="shared" si="89"/>
        <v>536778.1875</v>
      </c>
      <c r="N692" s="2" t="str">
        <f t="shared" si="90"/>
        <v>153491.5</v>
      </c>
      <c r="O692" s="2" t="str">
        <f t="shared" si="91"/>
        <v>6.614596843719482</v>
      </c>
      <c r="P692" s="2" t="str">
        <f t="shared" si="92"/>
        <v>46.529727935791016</v>
      </c>
      <c r="Q692" s="8" t="str">
        <f t="shared" si="93"/>
        <v>Karte</v>
      </c>
      <c r="R692" s="2" t="str">
        <f t="shared" si="94"/>
        <v/>
      </c>
    </row>
    <row r="693" spans="1:18" x14ac:dyDescent="0.2">
      <c r="A693" s="3" t="s">
        <v>2273</v>
      </c>
      <c r="B693" s="3" t="s">
        <v>999</v>
      </c>
      <c r="C693" s="3" t="s">
        <v>185</v>
      </c>
      <c r="D693" s="3" t="s">
        <v>21</v>
      </c>
      <c r="E693" s="3" t="s">
        <v>1000</v>
      </c>
      <c r="F693" s="3" t="s">
        <v>279</v>
      </c>
      <c r="G693" s="3" t="s">
        <v>1001</v>
      </c>
      <c r="H693" s="3" t="s">
        <v>34</v>
      </c>
      <c r="I693" s="3" t="s">
        <v>35</v>
      </c>
      <c r="J693" s="3" t="s">
        <v>27</v>
      </c>
      <c r="K693" s="1" t="str">
        <f t="shared" si="87"/>
        <v>avenue Trembley 45 Genève</v>
      </c>
      <c r="L693" s="2" t="str">
        <f t="shared" si="88"/>
        <v>{"results":[{"id":647665,"weight":5,"attrs":{"origin":"address","geom_quadindex":"022121001103003200220","zoomlevel":10,"featureId":"1015245_0","lon":6.117650032043457,"detail":"avenue trembley 45 1209 geneve 6621 geneve ch ge","rank":7,"geom_st_box2d":"BOX(498076.290486508 119718.750724421,498076.290486508 119718.750724421)","lat":46.2211799621582,"num":45,"y":498076.28125,"x":119718.75,"label":"Avenue TREMBLEY 45 &lt;b&gt;1209 Gen\u00e8ve&lt;/b&gt;"}}]}</v>
      </c>
      <c r="M693" s="2" t="str">
        <f t="shared" si="89"/>
        <v>498076.28125</v>
      </c>
      <c r="N693" s="2" t="str">
        <f t="shared" si="90"/>
        <v>119718.75</v>
      </c>
      <c r="O693" s="2" t="str">
        <f t="shared" si="91"/>
        <v>6.117650032043457</v>
      </c>
      <c r="P693" s="2" t="str">
        <f t="shared" si="92"/>
        <v>46.2211799621582</v>
      </c>
      <c r="Q693" s="8" t="str">
        <f t="shared" si="93"/>
        <v>Karte</v>
      </c>
      <c r="R693" s="2" t="str">
        <f t="shared" si="94"/>
        <v/>
      </c>
    </row>
    <row r="694" spans="1:18" x14ac:dyDescent="0.2">
      <c r="A694" s="3" t="s">
        <v>2274</v>
      </c>
      <c r="B694" s="3" t="s">
        <v>1498</v>
      </c>
      <c r="C694" s="3" t="s">
        <v>185</v>
      </c>
      <c r="D694" s="3" t="s">
        <v>21</v>
      </c>
      <c r="E694" s="3" t="s">
        <v>1499</v>
      </c>
      <c r="F694" s="3" t="s">
        <v>218</v>
      </c>
      <c r="G694" s="3" t="s">
        <v>1500</v>
      </c>
      <c r="H694" s="3" t="s">
        <v>1501</v>
      </c>
      <c r="I694" s="3" t="s">
        <v>35</v>
      </c>
      <c r="J694" s="3" t="s">
        <v>27</v>
      </c>
      <c r="K694" s="1" t="str">
        <f t="shared" si="87"/>
        <v>chemin de la Colombe 15 Conches</v>
      </c>
      <c r="L694" s="2" t="str">
        <f t="shared" si="88"/>
        <v>{"results":[{"id":569846,"weight":6,"attrs":{"origin":"address","geom_quadindex":"022121120002122230111","zoomlevel":10,"featureId":"1004473_0","lon":6.177424907684326,"detail":"chemin de la colombe 15 1231 conches 6612 chene-bougeries ch ge","rank":7,"geom_st_box2d":"BOX(502627.721738456 115905.564790055,502627.721738456 115905.564790055)","lat":46.187557220458984,"num":15,"y":502627.71875,"x":115905.5625,"label":"Chemin de la Colombe 15 &lt;b&gt;1231 Conches&lt;/b&gt;"}}]}</v>
      </c>
      <c r="M694" s="2" t="str">
        <f t="shared" si="89"/>
        <v>502627.71875</v>
      </c>
      <c r="N694" s="2" t="str">
        <f t="shared" si="90"/>
        <v>115905.5625</v>
      </c>
      <c r="O694" s="2" t="str">
        <f t="shared" si="91"/>
        <v>6.177424907684326</v>
      </c>
      <c r="P694" s="2" t="str">
        <f t="shared" si="92"/>
        <v>46.187557220458984</v>
      </c>
      <c r="Q694" s="8" t="str">
        <f t="shared" si="93"/>
        <v>Karte</v>
      </c>
      <c r="R694" s="2" t="str">
        <f t="shared" si="94"/>
        <v/>
      </c>
    </row>
    <row r="695" spans="1:18" x14ac:dyDescent="0.2">
      <c r="A695" s="3" t="s">
        <v>2275</v>
      </c>
      <c r="B695" s="3" t="s">
        <v>564</v>
      </c>
      <c r="C695" s="3" t="s">
        <v>2276</v>
      </c>
      <c r="D695" s="3" t="s">
        <v>21</v>
      </c>
      <c r="E695" s="3" t="s">
        <v>1196</v>
      </c>
      <c r="F695" s="3" t="s">
        <v>151</v>
      </c>
      <c r="G695" s="3" t="s">
        <v>567</v>
      </c>
      <c r="H695" s="3" t="s">
        <v>568</v>
      </c>
      <c r="I695" s="3" t="s">
        <v>43</v>
      </c>
      <c r="J695" s="3" t="s">
        <v>27</v>
      </c>
      <c r="K695" s="1" t="str">
        <f t="shared" si="87"/>
        <v>avenue de la Prairie 3 Vevey</v>
      </c>
      <c r="L695" s="2" t="str">
        <f t="shared" si="88"/>
        <v>{"results":[{"id":976052,"weight":7,"attrs":{"origin":"address","geom_quadindex":"023001020022320322310","zoomlevel":10,"featureId":"9031279_0","lon":6.854642391204834,"detail":"avenue de la prairie 3 1800 vevey 5890 vevey ch vd","rank":7,"geom_st_box2d":"BOX(555134.895118507 145343.605881245,555134.895118507 145343.605881245)","lat":46.45792007446289,"num":3,"y":555134.875,"x":145343.609375,"label":"Avenue de la Prairie 3 &lt;b&gt;1800 Vevey&lt;/b&gt;"}},{"id":976261,"weight":1,"attrs":{"origin":"address","geom_quadindex":"023000131133100003201","zoomlevel":10,"featureId":"840698_0","lon":6.8514018058776855,"detail":"avenue de la prairie 30 1800 vevey 5890 vevey ch vd","rank":7,"geom_st_box2d":"BOX(554887.391767442 145541.072607482,554887.391767442 145541.072607482)","lat":46.459678649902344,"num":30,"y":554887.375,"x":145541.078125,"label":"Avenue de la Prairie 30 &lt;b&gt;1800 Vevey&lt;/b&gt;"}},{"id":976262,"weight":1,"attrs":{"origin":"address","geom_quadindex":"023000131133011020221","zoomlevel":10,"featureId":"840699_0","lon":6.850968360900879,"detail":"avenue de la prairie 36 1800 vevey 5890 vevey ch vd","rank":7,"geom_st_box2d":"BOX(554854.07636645 145536.673436714,554854.07636645 145536.673436714)","lat":46.45963668823242,"num":36,"y":554854.0625,"x":145536.671875,"label":"Avenue de la Prairie 36 &lt;b&gt;1800 Vevey&lt;/b&gt;"}},{"id":976263,"weight":1,"attrs":{"origin":"address","geom_quadindex":"023000131133010013123","zoomlevel":10,"featureId":"840700_0","lon":6.850753307342529,"detail":"avenue de la prairie 38 1800 vevey 5890 vevey ch vd","rank":7,"geom_st_box2d":"BOX(554837.574547289 145541.62928975,554837.574547289 145541.62928975)","lat":46.459678649902344,"num":38,"y":554837.5625,"x":145541.625,"label":"Avenue de la Prairie 38 &lt;b&gt;1800 Vevey&lt;/b&gt;"}}]}</v>
      </c>
      <c r="M695" s="2" t="str">
        <f t="shared" si="89"/>
        <v>555134.875</v>
      </c>
      <c r="N695" s="2" t="str">
        <f t="shared" si="90"/>
        <v>145343.609375</v>
      </c>
      <c r="O695" s="2" t="str">
        <f t="shared" si="91"/>
        <v>6.854642391204834</v>
      </c>
      <c r="P695" s="2" t="str">
        <f t="shared" si="92"/>
        <v>46.45792007446289</v>
      </c>
      <c r="Q695" s="8" t="str">
        <f t="shared" si="93"/>
        <v>Karte</v>
      </c>
      <c r="R695" s="2" t="str">
        <f t="shared" si="94"/>
        <v>uU mehrere Adressen</v>
      </c>
    </row>
    <row r="696" spans="1:18" x14ac:dyDescent="0.2">
      <c r="A696" s="3" t="s">
        <v>2277</v>
      </c>
      <c r="B696" s="3" t="s">
        <v>2278</v>
      </c>
      <c r="C696" s="3" t="s">
        <v>255</v>
      </c>
      <c r="D696" s="3" t="s">
        <v>21</v>
      </c>
      <c r="E696" s="3" t="s">
        <v>1022</v>
      </c>
      <c r="F696" s="3" t="s">
        <v>660</v>
      </c>
      <c r="G696" s="3" t="s">
        <v>777</v>
      </c>
      <c r="H696" s="3" t="s">
        <v>778</v>
      </c>
      <c r="I696" s="3" t="s">
        <v>466</v>
      </c>
      <c r="J696" s="3" t="s">
        <v>27</v>
      </c>
      <c r="K696" s="1" t="str">
        <f t="shared" si="87"/>
        <v>rue de Pré-Fleuri 16 Sion</v>
      </c>
      <c r="L696" s="2" t="str">
        <f t="shared" si="88"/>
        <v>{"fuzzy":"true","results":[{"id":50080,"weight":22500,"attrs":{"origin":"address","geom_quadindex":"023031100101022321331","zoomlevel":10,"featureId":"954732_0","lon":7.3568925857543945,"detail":"rue du pre-fleuri 16 1950 sion 6266 sion ch vs","rank":7,"geom_st_box2d":"BOX(593693.532603785 119886.971088144,593693.532603785 119886.971088144)","lat":46.23039627075195,"num":16,"y":593693.5625,"x":119886.96875,"label":"Rue du Pr\u00e9-Fleuri 16 &lt;b&gt;1950 Sion&lt;/b&gt;"}}]}</v>
      </c>
      <c r="M696" s="2" t="str">
        <f t="shared" si="89"/>
        <v>593693.5625</v>
      </c>
      <c r="N696" s="2" t="str">
        <f t="shared" si="90"/>
        <v>119886.96875</v>
      </c>
      <c r="O696" s="2" t="str">
        <f t="shared" si="91"/>
        <v>7.3568925857543945</v>
      </c>
      <c r="P696" s="2" t="str">
        <f t="shared" si="92"/>
        <v>46.23039627075195</v>
      </c>
      <c r="Q696" s="8" t="str">
        <f t="shared" si="93"/>
        <v>Karte</v>
      </c>
      <c r="R696" s="2" t="str">
        <f t="shared" si="94"/>
        <v/>
      </c>
    </row>
    <row r="697" spans="1:18" x14ac:dyDescent="0.2">
      <c r="A697" s="3" t="s">
        <v>2279</v>
      </c>
      <c r="B697" s="3" t="s">
        <v>2280</v>
      </c>
      <c r="C697" s="3" t="s">
        <v>185</v>
      </c>
      <c r="D697" s="3" t="s">
        <v>21</v>
      </c>
      <c r="E697" s="3" t="s">
        <v>775</v>
      </c>
      <c r="F697" s="3" t="s">
        <v>1025</v>
      </c>
      <c r="G697" s="3" t="s">
        <v>777</v>
      </c>
      <c r="H697" s="3" t="s">
        <v>778</v>
      </c>
      <c r="I697" s="3" t="s">
        <v>466</v>
      </c>
      <c r="J697" s="3" t="s">
        <v>27</v>
      </c>
      <c r="K697" s="1" t="str">
        <f t="shared" si="87"/>
        <v>avenue du Grand-Champsec 90 Sion</v>
      </c>
      <c r="L697" s="2" t="str">
        <f t="shared" si="88"/>
        <v>{"results":[{"id":2234490,"weight":7,"attrs":{"origin":"address","geom_quadindex":"023013323313320231323","zoomlevel":10,"featureId":"3113141_0","lon":7.388683795928955,"detail":"avenue du grand-champsec 90 1950 sion 6266 sion ch vs","rank":7,"geom_st_box2d":"BOX(596146.52636562 120502.000049983,596146.52636562 120502.000049983)","lat":46.23594665527344,"num":90,"y":596146.5,"x":120502.0,"label":"Avenue du Grand-Champsec 90 &lt;b&gt;1950 Sion&lt;/b&gt;"}}]}</v>
      </c>
      <c r="M697" s="2" t="str">
        <f t="shared" si="89"/>
        <v>596146.5</v>
      </c>
      <c r="N697" s="2" t="str">
        <f t="shared" si="90"/>
        <v>120502.0</v>
      </c>
      <c r="O697" s="2" t="str">
        <f t="shared" si="91"/>
        <v>7.388683795928955</v>
      </c>
      <c r="P697" s="2" t="str">
        <f t="shared" si="92"/>
        <v>46.23594665527344</v>
      </c>
      <c r="Q697" s="8" t="str">
        <f t="shared" si="93"/>
        <v>Karte</v>
      </c>
      <c r="R697" s="2" t="str">
        <f t="shared" si="94"/>
        <v/>
      </c>
    </row>
    <row r="698" spans="1:18" x14ac:dyDescent="0.2">
      <c r="A698" s="3" t="s">
        <v>2281</v>
      </c>
      <c r="B698" s="3" t="s">
        <v>199</v>
      </c>
      <c r="C698" s="3" t="s">
        <v>185</v>
      </c>
      <c r="D698" s="3" t="s">
        <v>21</v>
      </c>
      <c r="E698" s="3" t="s">
        <v>200</v>
      </c>
      <c r="F698" s="3" t="s">
        <v>32</v>
      </c>
      <c r="G698" s="3" t="s">
        <v>201</v>
      </c>
      <c r="H698" s="3" t="s">
        <v>202</v>
      </c>
      <c r="I698" s="3" t="s">
        <v>190</v>
      </c>
      <c r="J698" s="3" t="s">
        <v>27</v>
      </c>
      <c r="K698" s="1" t="str">
        <f t="shared" si="87"/>
        <v>rue de l'Hôpital 4 Couvet</v>
      </c>
      <c r="L698" s="2" t="str">
        <f t="shared" si="88"/>
        <v>{"results":[{"id":467069,"weight":7,"attrs":{"origin":"address","geom_quadindex":"020311331203032023311","zoomlevel":10,"featureId":"1486868_0","lon":6.630145072937012,"detail":"rue de l'hopital 4 2108 couvet 6512 val-de-travers ch ne","rank":7,"geom_st_box2d":"BOX(538425.23444781 197477.132473567,538425.23444781 197477.132473567)","lat":46.92552947998047,"num":4,"y":538425.25,"x":197477.125,"label":"Rue de l'H\u00f4pital 4 &lt;b&gt;2108 Couvet&lt;/b&gt;"}}]}</v>
      </c>
      <c r="M698" s="2" t="str">
        <f t="shared" si="89"/>
        <v>538425.25</v>
      </c>
      <c r="N698" s="2" t="str">
        <f t="shared" si="90"/>
        <v>197477.125</v>
      </c>
      <c r="O698" s="2" t="str">
        <f t="shared" si="91"/>
        <v>6.630145072937012</v>
      </c>
      <c r="P698" s="2" t="str">
        <f t="shared" si="92"/>
        <v>46.92552947998047</v>
      </c>
      <c r="Q698" s="8" t="str">
        <f t="shared" si="93"/>
        <v>Karte</v>
      </c>
      <c r="R698" s="2" t="str">
        <f t="shared" si="94"/>
        <v/>
      </c>
    </row>
    <row r="699" spans="1:18" x14ac:dyDescent="0.2">
      <c r="A699" s="3" t="s">
        <v>2282</v>
      </c>
      <c r="B699" s="3" t="s">
        <v>1579</v>
      </c>
      <c r="C699" s="3" t="s">
        <v>292</v>
      </c>
      <c r="D699" s="3" t="s">
        <v>21</v>
      </c>
      <c r="E699" s="3" t="s">
        <v>1580</v>
      </c>
      <c r="F699" s="3" t="s">
        <v>1104</v>
      </c>
      <c r="G699" s="3" t="s">
        <v>90</v>
      </c>
      <c r="H699" s="3" t="s">
        <v>91</v>
      </c>
      <c r="I699" s="3" t="s">
        <v>92</v>
      </c>
      <c r="J699" s="3" t="s">
        <v>27</v>
      </c>
      <c r="K699" s="1" t="str">
        <f t="shared" si="87"/>
        <v>Hammerstrasse 35 Liestal</v>
      </c>
      <c r="L699" s="2" t="str">
        <f t="shared" si="88"/>
        <v>{"results":[{"id":1160100,"weight":4,"attrs":{"origin":"address","geom_quadindex":"021101211320022010022","zoomlevel":10,"featureId":"2356334_0","lon":7.724900245666504,"detail":"hammerstrasse 35 4410 liestal 2829 liestal ch bl","rank":7,"geom_st_box2d":"BOX(621569.951102771 261004.044988876,621569.951102771 261004.044988876)","lat":47.49944305419922,"num":35,"y":621569.9375,"x":261004.046875,"label":"Hammerstrasse 35 &lt;b&gt;4410 Liestal&lt;/b&gt;"}},{"id":1160101,"weight":2,"attrs":{"origin":"address","geom_quadindex":"021101211320022032211","zoomlevel":10,"featureId":"245015510_0","lon":7.72491979598999,"detail":"hammerstrasse 35a 4410 liestal 2829 liestal ch bl","rank":7,"geom_st_box2d":"BOX(621571.454257303 260992.744000018,621571.454257303 260992.744000018)","lat":47.49934005737305,"num":35,"y":621571.4375,"x":260992.75,"label":"Hammerstrasse 35a &lt;b&gt;4410 Liestal&lt;/b&gt;"}}]}</v>
      </c>
      <c r="M699" s="2" t="str">
        <f t="shared" si="89"/>
        <v>621569.9375</v>
      </c>
      <c r="N699" s="2" t="str">
        <f t="shared" si="90"/>
        <v>261004.046875</v>
      </c>
      <c r="O699" s="2" t="str">
        <f t="shared" si="91"/>
        <v>7.724900245666504</v>
      </c>
      <c r="P699" s="2" t="str">
        <f t="shared" si="92"/>
        <v>47.49944305419922</v>
      </c>
      <c r="Q699" s="8" t="str">
        <f t="shared" si="93"/>
        <v>Karte</v>
      </c>
      <c r="R699" s="2" t="str">
        <f t="shared" si="94"/>
        <v>uU mehrere Adressen</v>
      </c>
    </row>
    <row r="700" spans="1:18" x14ac:dyDescent="0.2">
      <c r="A700" s="3" t="s">
        <v>2283</v>
      </c>
      <c r="B700" s="3" t="s">
        <v>1320</v>
      </c>
      <c r="C700" s="3" t="s">
        <v>292</v>
      </c>
      <c r="D700" s="3" t="s">
        <v>21</v>
      </c>
      <c r="E700" s="3" t="s">
        <v>1321</v>
      </c>
      <c r="F700" s="3" t="s">
        <v>1322</v>
      </c>
      <c r="G700" s="3" t="s">
        <v>90</v>
      </c>
      <c r="H700" s="3" t="s">
        <v>91</v>
      </c>
      <c r="I700" s="3" t="s">
        <v>92</v>
      </c>
      <c r="J700" s="3" t="s">
        <v>27</v>
      </c>
      <c r="K700" s="1" t="str">
        <f t="shared" si="87"/>
        <v>Oristalstrasse 87A Liestal</v>
      </c>
      <c r="L700" s="2" t="str">
        <f t="shared" si="88"/>
        <v>{"results":[{"id":1168628,"weight":4,"attrs":{"origin":"address","geom_quadindex":"021101231102302020130","zoomlevel":10,"featureId":"2356326_0","lon":7.726266860961914,"detail":"oristalstrasse 87a 4410 liestal 2829 liestal ch bl","rank":7,"geom_st_box2d":"BOX(621682.615655818 258360.795712548,621682.615655818 258360.795712548)","lat":47.47566604614258,"num":87,"y":621682.625,"x":258360.796875,"label":"Oristalstrasse 87a &lt;b&gt;4410 Liestal&lt;/b&gt;"}}]}</v>
      </c>
      <c r="M700" s="2" t="str">
        <f t="shared" si="89"/>
        <v>621682.625</v>
      </c>
      <c r="N700" s="2" t="str">
        <f t="shared" si="90"/>
        <v>258360.796875</v>
      </c>
      <c r="O700" s="2" t="str">
        <f t="shared" si="91"/>
        <v>7.726266860961914</v>
      </c>
      <c r="P700" s="2" t="str">
        <f t="shared" si="92"/>
        <v>47.47566604614258</v>
      </c>
      <c r="Q700" s="8" t="str">
        <f t="shared" si="93"/>
        <v>Karte</v>
      </c>
      <c r="R700" s="2" t="str">
        <f t="shared" si="94"/>
        <v/>
      </c>
    </row>
    <row r="701" spans="1:18" x14ac:dyDescent="0.2">
      <c r="A701" s="3" t="s">
        <v>2284</v>
      </c>
      <c r="B701" s="3" t="s">
        <v>746</v>
      </c>
      <c r="C701" s="3" t="s">
        <v>2285</v>
      </c>
      <c r="D701" s="3" t="s">
        <v>21</v>
      </c>
      <c r="E701" s="3" t="s">
        <v>748</v>
      </c>
      <c r="F701" s="3" t="s">
        <v>742</v>
      </c>
      <c r="G701" s="3" t="s">
        <v>749</v>
      </c>
      <c r="H701" s="3" t="s">
        <v>750</v>
      </c>
      <c r="I701" s="3" t="s">
        <v>62</v>
      </c>
      <c r="J701" s="3" t="s">
        <v>27</v>
      </c>
      <c r="K701" s="1" t="str">
        <f t="shared" si="87"/>
        <v>Huobmattstrasse 9 Meggen</v>
      </c>
      <c r="L701" s="2" t="str">
        <f t="shared" si="88"/>
        <v>{"results":[{"id":366591,"weight":4,"attrs":{"origin":"address","geom_quadindex":"030022332003232010312","zoomlevel":10,"featureId":"2061915_0","lon":8.380334854125977,"detail":"huobmattstrasse 9 6045 meggen 1063 meggen ch lu","rank":7,"geom_st_box2d":"BOX(671553.492259431 211433.066291812,671553.492259431 211433.066291812)","lat":47.05006408691406,"num":9,"y":671553.5,"x":211433.0625,"label":"Huobmattstrasse 9 &lt;b&gt;6045 Meggen&lt;/b&gt;"}}]}</v>
      </c>
      <c r="M701" s="2" t="str">
        <f t="shared" si="89"/>
        <v>671553.5</v>
      </c>
      <c r="N701" s="2" t="str">
        <f t="shared" si="90"/>
        <v>211433.0625</v>
      </c>
      <c r="O701" s="2" t="str">
        <f t="shared" si="91"/>
        <v>8.380334854125977</v>
      </c>
      <c r="P701" s="2" t="str">
        <f t="shared" si="92"/>
        <v>47.05006408691406</v>
      </c>
      <c r="Q701" s="8" t="str">
        <f t="shared" si="93"/>
        <v>Karte</v>
      </c>
      <c r="R701" s="2" t="str">
        <f t="shared" si="94"/>
        <v/>
      </c>
    </row>
    <row r="702" spans="1:18" x14ac:dyDescent="0.2">
      <c r="A702" s="3" t="s">
        <v>2286</v>
      </c>
      <c r="B702" s="3" t="s">
        <v>412</v>
      </c>
      <c r="C702" s="3" t="s">
        <v>292</v>
      </c>
      <c r="D702" s="3" t="s">
        <v>21</v>
      </c>
      <c r="E702" s="3" t="s">
        <v>413</v>
      </c>
      <c r="F702" s="3" t="s">
        <v>414</v>
      </c>
      <c r="G702" s="3" t="s">
        <v>415</v>
      </c>
      <c r="H702" s="3" t="s">
        <v>84</v>
      </c>
      <c r="I702" s="3" t="s">
        <v>85</v>
      </c>
      <c r="J702" s="3" t="s">
        <v>27</v>
      </c>
      <c r="K702" s="1" t="str">
        <f t="shared" si="87"/>
        <v>Steinwiesstrasse 75 Zürich</v>
      </c>
      <c r="L702" s="2" t="str">
        <f t="shared" si="88"/>
        <v>{"results":[{"id":235585,"weight":4,"attrs":{"origin":"address","geom_quadindex":"030003301000301301122","zoomlevel":10,"featureId":"2368313_0","lon":8.557998657226562,"detail":"steinwiesstrasse 75 8032 zuerich 261 zuerich ch zh","rank":7,"geom_st_box2d":"BOX(684541.985508503 247366.755645499,684541.985508503 247366.755645499)","lat":47.3717155456543,"num":75,"y":684542.0,"x":247366.75,"label":"Steinwiesstrasse 75 &lt;b&gt;8032 Z\u00fcrich&lt;/b&gt;"}}]}</v>
      </c>
      <c r="M702" s="2" t="str">
        <f t="shared" si="89"/>
        <v>684542.0</v>
      </c>
      <c r="N702" s="2" t="str">
        <f t="shared" si="90"/>
        <v>247366.75</v>
      </c>
      <c r="O702" s="2" t="str">
        <f t="shared" si="91"/>
        <v>8.557998657226562</v>
      </c>
      <c r="P702" s="2" t="str">
        <f t="shared" si="92"/>
        <v>47.3717155456543</v>
      </c>
      <c r="Q702" s="8" t="str">
        <f t="shared" si="93"/>
        <v>Karte</v>
      </c>
      <c r="R702" s="2" t="str">
        <f t="shared" si="94"/>
        <v/>
      </c>
    </row>
    <row r="703" spans="1:18" x14ac:dyDescent="0.2">
      <c r="A703" s="3" t="s">
        <v>2287</v>
      </c>
      <c r="B703" s="3" t="s">
        <v>1714</v>
      </c>
      <c r="C703" s="3" t="s">
        <v>292</v>
      </c>
      <c r="D703" s="3" t="s">
        <v>21</v>
      </c>
      <c r="E703" s="3" t="s">
        <v>1715</v>
      </c>
      <c r="F703" s="3" t="s">
        <v>789</v>
      </c>
      <c r="G703" s="3" t="s">
        <v>1716</v>
      </c>
      <c r="H703" s="3" t="s">
        <v>1717</v>
      </c>
      <c r="I703" s="3" t="s">
        <v>85</v>
      </c>
      <c r="J703" s="3" t="s">
        <v>27</v>
      </c>
      <c r="K703" s="1" t="str">
        <f t="shared" si="87"/>
        <v>Schlösslistrasse 8 Oetwil am See</v>
      </c>
      <c r="L703" s="2" t="str">
        <f t="shared" si="88"/>
        <v>{"results":[{"id":1828743,"weight":8,"attrs":{"origin":"address","geom_quadindex":"030030031101123033021","zoomlevel":10,"featureId":"2297935_0","lon":8.71989631652832,"detail":"schloesslistrasse 8 8618 oetwil am see 157 oetwil am see ch zh","rank":7,"geom_st_box2d":"BOX(696954.906716614 236150.00134207,696954.906716614 236150.00134207)","lat":47.26913070678711,"num":8,"y":696954.9375,"x":236150.0,"label":"Schl\u00f6sslistrasse 8 &lt;b&gt;8618 Oetwil am See&lt;/b&gt;"}},{"id":1828738,"weight":1,"attrs":{"origin":"address","geom_quadindex":"030030013323323302233","zoomlevel":10,"featureId":"201038596_0","lon":8.71998119354248,"detail":"schloesslistrasse 2 8618 oetwil am see 157 oetwil am see ch zh","rank":7,"geom_st_box2d":"BOX(696959.591356015 236257.471382153,696959.591356015 236257.471382153)","lat":47.27009582519531,"num":2,"y":696959.5625,"x":236257.46875,"label":"Schl\u00f6sslistrasse 2 &lt;b&gt;8618 Oetwil am See&lt;/b&gt;"}},{"id":1828739,"weight":1,"attrs":{"origin":"address","geom_quadindex":"030030013323332211010","zoomlevel":10,"featureId":"201038595_0","lon":8.720314979553223,"detail":"schloesslistrasse 3 8618 oetwil am see 157 oetwil am see ch zh","rank":7,"geom_st_box2d":"BOX(696984.749501068 236264.640568918,696984.749501068 236264.640568918)","lat":47.27015686035156,"num":3,"y":696984.75,"x":236264.640625,"label":"Schl\u00f6sslistrasse 3 &lt;b&gt;8618 Oetwil am See&lt;/b&gt;"}},{"id":1828740,"weight":1,"attrs":{"origin":"address","geom_quadindex":"030030031101110233120","zoomlevel":10,"featureId":"201038592_0","lon":8.720321655273438,"detail":"schloesslistrasse 5 8618 oetwil am see 157 oetwil am see ch zh","rank":7,"geom_st_box2d":"BOX(696985.917284425 236223.363575045,696985.917284425 236223.363575045)","lat":47.2697868347168,"num":5,"y":696985.9375,"x":236223.359375,"label":"Schl\u00f6sslistrasse 5 &lt;b&gt;8618 Oetwil am See&lt;/b&gt;"}},{"id":1828741,"weight":1,"attrs":{"origin":"address","geom_quadindex":"030030031101101202033","zoomlevel":10,"featureId":"201038594_0","lon":8.719783782958984,"detail":"schloesslistrasse 6 8618 oetwil am see 157 oetwil am see ch zh","rank":7,"geom_st_box2d":"BOX(696945.066133952 236230.100273292,696945.066133952 236230.100273292)","lat":47.26985168457031,"num":6,"y":696945.0625,"x":236230.09375,"label":"Schl\u00f6sslistrasse 6 &lt;b&gt;8618 Oetwil am See&lt;/b&gt;"}},{"id":1828742,"weight":1,"attrs":{"origin":"address","geom_quadindex":"030030031101112201101","zoomlevel":10,"featureId":"76749_0","lon":8.720226287841797,"detail":"schloesslistrasse 7 8618 oetwil am see 157 oetwil am see ch zh","rank":7,"geom_st_box2d":"BOX(696978.945154899 236205.604522453,696978.945154899 236205.604522453)","lat":47.26962661743164,"num":7,"y":696978.9375,"x":236205.609375,"label":"Schl\u00f6sslistrasse 7 &lt;b&gt;8618 Oetwil am See&lt;/b&gt;"}},{"id":1828744,"weight":1,"attrs":{"origin":"address","geom_quadindex":"030030031101131312203","zoomlevel":10,"featureId":"2297920_0","lon":8.7208251953125,"detail":"schloesslistrasse 11 8618 oetwil am see 157 oetwil am see ch zh","rank":7,"geom_st_box2d":"BOX(697024.857207119 236170.53585912,697024.857207119 236170.53585912)","lat":47.26930618286133,"num":11,"y":697024.875,"x":236170.53125,"label":"Schl\u00f6sslistrasse 11 &lt;b&gt;8618 Oetwil am See&lt;/b&gt;"}},{"id":1828745,"weight":1,"attrs":{"origin":"address","geom_quadindex":"030030031110200003331","zoomlevel":10,"featureId":"201038591_0","lon":8.720996856689453,"detail":"schloesslistrasse 12 8618 oetwil am see 157 oetwil am see ch zh","rank":7,"geom_st_box2d":"BOX(697038.615070389 236126.35595718,697038.615070389 236126.35595718)","lat":47.26890563964844,"num":12,"y":697038.625,"x":236126.359375,"label":"Schl\u00f6sslistrasse 12 &lt;b&gt;8618 Oetwil am See&lt;/b&gt;"}},{"id":1828746,"weight":1,"attrs":{"origin":"address","geom_quadindex":"030030031110200300312","zoomlevel":10,"featureId":"201038590_0","lon":8.7211332321167,"detail":"schloesslistrasse 15 8618 oetwil am see 157 oetwil am see ch zh","rank":7,"geom_st_box2d":"BOX(697049.060082335 236115.685033226,697049.060082335 236115.685033226)","lat":47.26880645751953,"num":15,"y":697049.0625,"x":236115.6875,"label":"Schl\u00f6sslistrasse 15 &lt;b&gt;8618 Oetwil am See&lt;/b&gt;"}},{"id":1828747,"weight":1,"attrs":{"origin":"address","geom_quadindex":"030030031110202200212","zoomlevel":10,"featureId":"76454_0","lon":8.720909118652344,"detail":"schloesslistrasse 16 8618 oetwil am see 157 oetwil am see ch zh","rank":7,"geom_st_box2d":"BOX(697032.59284114 236086.359909822,697032.59284114 236086.359909822)","lat":47.26854705810547,"num":16,"y":697032.5625,"x":236086.359375,"label":"Schl\u00f6sslistrasse 16 &lt;b&gt;8618 Oetwil am See&lt;/b&gt;"}},{"id":1828748,"weight":1,"attrs":{"origin":"address","geom_quadindex":"030030031110221010000","zoomlevel":10,"featureId":"201038589_0","lon":8.72137451171875,"detail":"schloesslistrasse 21 8618 oetwil am see 157 oetwil am see ch zh","rank":7,"geom_st_box2d":"BOX(697068.004013231 236074.200169024,697068.004013231 236074.200169024)","lat":47.2684326171875,"num":21,"y":697068.0,"x":236074.203125,"label":"Schl\u00f6sslistrasse 21 &lt;b&gt;8618 Oetwil am See&lt;/b&gt;"}},{"id":1828749,"weight":1,"attrs":{"origin":"address","geom_quadindex":"030030031110221032123","zoomlevel":10,"featureId":"76751_0","lon":8.721403121948242,"detail":"schloesslistrasse 23 8618 oetwil am see 157 oetwil am see ch zh","rank":7,"geom_st_box2d":"BOX(697070.37297378 236061.705185327,697070.37297378 236061.705185327)","lat":47.26831817626953,"num":23,"y":697070.375,"x":236061.703125,"label":"Schl\u00f6sslistrasse 23 &lt;b&gt;8618 Oetwil am See&lt;/b&gt;"}}]}</v>
      </c>
      <c r="M703" s="2" t="str">
        <f t="shared" si="89"/>
        <v>696954.9375</v>
      </c>
      <c r="N703" s="2" t="str">
        <f t="shared" si="90"/>
        <v>236150.0</v>
      </c>
      <c r="O703" s="2" t="str">
        <f t="shared" si="91"/>
        <v>8.71989631652832</v>
      </c>
      <c r="P703" s="2" t="str">
        <f t="shared" si="92"/>
        <v>47.26913070678711</v>
      </c>
      <c r="Q703" s="8" t="str">
        <f t="shared" si="93"/>
        <v>Karte</v>
      </c>
      <c r="R703" s="2" t="str">
        <f t="shared" si="94"/>
        <v>uU mehrere Adressen</v>
      </c>
    </row>
    <row r="704" spans="1:18" x14ac:dyDescent="0.2">
      <c r="A704" s="3" t="s">
        <v>2288</v>
      </c>
      <c r="B704" s="3" t="s">
        <v>799</v>
      </c>
      <c r="C704" s="3" t="s">
        <v>292</v>
      </c>
      <c r="D704" s="3" t="s">
        <v>21</v>
      </c>
      <c r="E704" s="3" t="s">
        <v>800</v>
      </c>
      <c r="F704" s="3" t="s">
        <v>283</v>
      </c>
      <c r="G704" s="3" t="s">
        <v>801</v>
      </c>
      <c r="H704" s="3" t="s">
        <v>802</v>
      </c>
      <c r="I704" s="3" t="s">
        <v>392</v>
      </c>
      <c r="J704" s="3" t="s">
        <v>27</v>
      </c>
      <c r="K704" s="1" t="str">
        <f t="shared" si="87"/>
        <v>Gremmstrasse 17 Teufen AR</v>
      </c>
      <c r="L704" s="2" t="str">
        <f t="shared" si="88"/>
        <v>{"results":[{"id":2005606,"weight":6,"attrs":{"origin":"address","geom_quadindex":"030103130013131032021","zoomlevel":10,"featureId":"498874_0","lon":9.388069152832031,"detail":"gremmstrasse 17 9053 teufen ar 3024 teufen _ar_ ch ar","rank":7,"geom_st_box2d":"BOX(747166.403042504 250944.818928806,747166.403042504 250944.818928806)","lat":47.39287185668945,"num":17,"y":747166.375,"x":250944.8125,"label":"Gremmstrasse 17 &lt;b&gt;9053 Teufen AR&lt;/b&gt;"}}]}</v>
      </c>
      <c r="M704" s="2" t="str">
        <f t="shared" si="89"/>
        <v>747166.375</v>
      </c>
      <c r="N704" s="2" t="str">
        <f t="shared" si="90"/>
        <v>250944.8125</v>
      </c>
      <c r="O704" s="2" t="str">
        <f t="shared" si="91"/>
        <v>9.388069152832031</v>
      </c>
      <c r="P704" s="2" t="str">
        <f t="shared" si="92"/>
        <v>47.39287185668945</v>
      </c>
      <c r="Q704" s="8" t="str">
        <f t="shared" si="93"/>
        <v>Karte</v>
      </c>
      <c r="R704" s="2" t="str">
        <f t="shared" si="94"/>
        <v/>
      </c>
    </row>
    <row r="705" spans="1:18" x14ac:dyDescent="0.2">
      <c r="A705" s="3" t="s">
        <v>2289</v>
      </c>
      <c r="B705" s="3" t="s">
        <v>1809</v>
      </c>
      <c r="C705" s="3" t="s">
        <v>2290</v>
      </c>
      <c r="D705" s="3" t="s">
        <v>21</v>
      </c>
      <c r="E705" s="3" t="s">
        <v>1810</v>
      </c>
      <c r="F705" s="3" t="s">
        <v>1811</v>
      </c>
      <c r="G705" s="3" t="s">
        <v>1812</v>
      </c>
      <c r="H705" s="3" t="s">
        <v>84</v>
      </c>
      <c r="I705" s="3" t="s">
        <v>85</v>
      </c>
      <c r="J705" s="3" t="s">
        <v>27</v>
      </c>
      <c r="K705" s="1" t="str">
        <f t="shared" si="87"/>
        <v>Birmensdorferstrasse 497 Zürich</v>
      </c>
      <c r="L705" s="2" t="str">
        <f t="shared" si="88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705" s="2" t="str">
        <f t="shared" si="89"/>
        <v>679986.8125</v>
      </c>
      <c r="N705" s="2" t="str">
        <f t="shared" si="90"/>
        <v>246664.828125</v>
      </c>
      <c r="O705" s="2" t="str">
        <f t="shared" si="91"/>
        <v>8.497568130493164</v>
      </c>
      <c r="P705" s="2" t="str">
        <f t="shared" si="92"/>
        <v>47.365970611572266</v>
      </c>
      <c r="Q705" s="8" t="str">
        <f t="shared" si="93"/>
        <v>Karte</v>
      </c>
      <c r="R705" s="2" t="str">
        <f t="shared" si="94"/>
        <v>uU mehrere Adressen</v>
      </c>
    </row>
    <row r="706" spans="1:18" x14ac:dyDescent="0.2">
      <c r="A706" s="3" t="s">
        <v>2291</v>
      </c>
      <c r="B706" s="3" t="s">
        <v>1809</v>
      </c>
      <c r="C706" s="3" t="s">
        <v>2292</v>
      </c>
      <c r="D706" s="3" t="s">
        <v>21</v>
      </c>
      <c r="E706" s="3" t="s">
        <v>1810</v>
      </c>
      <c r="F706" s="3" t="s">
        <v>1811</v>
      </c>
      <c r="G706" s="3" t="s">
        <v>1812</v>
      </c>
      <c r="H706" s="3" t="s">
        <v>84</v>
      </c>
      <c r="I706" s="3" t="s">
        <v>85</v>
      </c>
      <c r="J706" s="3" t="s">
        <v>27</v>
      </c>
      <c r="K706" s="1" t="str">
        <f t="shared" ref="K706:K769" si="95">CONCATENATE(E706," ",F706," ",H706)</f>
        <v>Birmensdorferstrasse 497 Zürich</v>
      </c>
      <c r="L706" s="2" t="str">
        <f t="shared" si="88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706" s="2" t="str">
        <f t="shared" si="89"/>
        <v>679986.8125</v>
      </c>
      <c r="N706" s="2" t="str">
        <f t="shared" si="90"/>
        <v>246664.828125</v>
      </c>
      <c r="O706" s="2" t="str">
        <f t="shared" si="91"/>
        <v>8.497568130493164</v>
      </c>
      <c r="P706" s="2" t="str">
        <f t="shared" si="92"/>
        <v>47.365970611572266</v>
      </c>
      <c r="Q706" s="8" t="str">
        <f t="shared" si="93"/>
        <v>Karte</v>
      </c>
      <c r="R706" s="2" t="str">
        <f t="shared" si="94"/>
        <v>uU mehrere Adressen</v>
      </c>
    </row>
    <row r="707" spans="1:18" x14ac:dyDescent="0.2">
      <c r="A707" s="3" t="s">
        <v>2293</v>
      </c>
      <c r="B707" s="3" t="s">
        <v>1809</v>
      </c>
      <c r="C707" s="3" t="s">
        <v>2294</v>
      </c>
      <c r="D707" s="3" t="s">
        <v>21</v>
      </c>
      <c r="E707" s="3" t="s">
        <v>1810</v>
      </c>
      <c r="F707" s="3" t="s">
        <v>1811</v>
      </c>
      <c r="G707" s="3" t="s">
        <v>1812</v>
      </c>
      <c r="H707" s="3" t="s">
        <v>84</v>
      </c>
      <c r="I707" s="3" t="s">
        <v>85</v>
      </c>
      <c r="J707" s="3" t="s">
        <v>27</v>
      </c>
      <c r="K707" s="1" t="str">
        <f t="shared" si="95"/>
        <v>Birmensdorferstrasse 497 Zürich</v>
      </c>
      <c r="L707" s="2" t="str">
        <f t="shared" si="88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707" s="2" t="str">
        <f t="shared" si="89"/>
        <v>679986.8125</v>
      </c>
      <c r="N707" s="2" t="str">
        <f t="shared" si="90"/>
        <v>246664.828125</v>
      </c>
      <c r="O707" s="2" t="str">
        <f t="shared" si="91"/>
        <v>8.497568130493164</v>
      </c>
      <c r="P707" s="2" t="str">
        <f t="shared" si="92"/>
        <v>47.365970611572266</v>
      </c>
      <c r="Q707" s="8" t="str">
        <f t="shared" si="93"/>
        <v>Karte</v>
      </c>
      <c r="R707" s="2" t="str">
        <f t="shared" si="94"/>
        <v>uU mehrere Adressen</v>
      </c>
    </row>
    <row r="708" spans="1:18" x14ac:dyDescent="0.2">
      <c r="A708" s="3" t="s">
        <v>2295</v>
      </c>
      <c r="B708" s="3" t="s">
        <v>1809</v>
      </c>
      <c r="C708" s="3" t="s">
        <v>2296</v>
      </c>
      <c r="D708" s="3" t="s">
        <v>21</v>
      </c>
      <c r="E708" s="3" t="s">
        <v>1810</v>
      </c>
      <c r="F708" s="3" t="s">
        <v>1811</v>
      </c>
      <c r="G708" s="3" t="s">
        <v>1812</v>
      </c>
      <c r="H708" s="3" t="s">
        <v>84</v>
      </c>
      <c r="I708" s="3" t="s">
        <v>85</v>
      </c>
      <c r="J708" s="3" t="s">
        <v>27</v>
      </c>
      <c r="K708" s="1" t="str">
        <f t="shared" si="95"/>
        <v>Birmensdorferstrasse 497 Zürich</v>
      </c>
      <c r="L708" s="2" t="str">
        <f t="shared" si="88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708" s="2" t="str">
        <f t="shared" si="89"/>
        <v>679986.8125</v>
      </c>
      <c r="N708" s="2" t="str">
        <f t="shared" si="90"/>
        <v>246664.828125</v>
      </c>
      <c r="O708" s="2" t="str">
        <f t="shared" si="91"/>
        <v>8.497568130493164</v>
      </c>
      <c r="P708" s="2" t="str">
        <f t="shared" si="92"/>
        <v>47.365970611572266</v>
      </c>
      <c r="Q708" s="8" t="str">
        <f t="shared" si="93"/>
        <v>Karte</v>
      </c>
      <c r="R708" s="2" t="str">
        <f t="shared" si="94"/>
        <v>uU mehrere Adressen</v>
      </c>
    </row>
    <row r="709" spans="1:18" x14ac:dyDescent="0.2">
      <c r="A709" s="3" t="s">
        <v>2297</v>
      </c>
      <c r="B709" s="3" t="s">
        <v>1809</v>
      </c>
      <c r="C709" s="3" t="s">
        <v>2298</v>
      </c>
      <c r="D709" s="3" t="s">
        <v>21</v>
      </c>
      <c r="E709" s="3" t="s">
        <v>1810</v>
      </c>
      <c r="F709" s="3" t="s">
        <v>1811</v>
      </c>
      <c r="G709" s="3" t="s">
        <v>1812</v>
      </c>
      <c r="H709" s="3" t="s">
        <v>84</v>
      </c>
      <c r="I709" s="3" t="s">
        <v>85</v>
      </c>
      <c r="J709" s="3" t="s">
        <v>27</v>
      </c>
      <c r="K709" s="1" t="str">
        <f t="shared" si="95"/>
        <v>Birmensdorferstrasse 497 Zürich</v>
      </c>
      <c r="L709" s="2" t="str">
        <f t="shared" ref="L709:L772" si="96">IF($K709="","",_xlfn.WEBSERVICE(CONCATENATE("https://api3.geo.admin.ch/rest/services/api/SearchServer?searchText=",$K709,"&amp;origins=address&amp;type=locations")))</f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709" s="2" t="str">
        <f t="shared" ref="M709:M772" si="97">IF($L709="","",IF(ISNUMBER(SEARCH("[]",$L709)),"Adresse nicht eindeutig",MID($L709,SEARCH("""y"":",$L709)+4,SEARCH(",""x""",$L709)-SEARCH("""y"":",$L709)-4)))</f>
        <v>679986.8125</v>
      </c>
      <c r="N709" s="2" t="str">
        <f t="shared" ref="N709:N772" si="98">IF($L709="","",IF(ISNUMBER(SEARCH("[]",$L709))," ",MID($L709,SEARCH("""x"":",$L709)+4,SEARCH(",""label""",$L709)-SEARCH("""x"":",$L709)-4)))</f>
        <v>246664.828125</v>
      </c>
      <c r="O709" s="2" t="str">
        <f t="shared" ref="O709:O772" si="99">IF($L709="","",IF(ISNUMBER(SEARCH("[]",$L709))," ",MID($L709,SEARCH("""lon"":",$L709)+6,SEARCH(",""detail""",$L709)-SEARCH("""lon"":",$L709)-6)))</f>
        <v>8.497568130493164</v>
      </c>
      <c r="P709" s="2" t="str">
        <f t="shared" ref="P709:P772" si="100">IF($L709="","",IF(ISNUMBER(SEARCH("[]",$L709))," ",MID($L709,SEARCH("""lat"":",$L709)+6,SEARCH(",""num""",$L709)-SEARCH("""lat"":",$L709)-6)))</f>
        <v>47.365970611572266</v>
      </c>
      <c r="Q709" s="8" t="str">
        <f t="shared" ref="Q709:Q772" si="101">IF($L709="","",IF(ISNUMBER(SEARCH("[]",$L709))," ",HYPERLINK(CONCATENATE("https://map.geo.admin.ch/?layers=ch.bfs.gebaeude_wohnungs_register&amp;X=",N709,"&amp;Y=",M709,"&amp;zoom=10&amp;crosshair=circle"),"Karte")))</f>
        <v>Karte</v>
      </c>
      <c r="R709" s="2" t="str">
        <f t="shared" ref="R709:R772" si="102">IF((LEN($L709)-LEN(SUBSTITUTE($L709,"""id"":","")))/LEN("""id"":")&gt;1,"uU mehrere Adressen","")</f>
        <v>uU mehrere Adressen</v>
      </c>
    </row>
    <row r="710" spans="1:18" x14ac:dyDescent="0.2">
      <c r="A710" s="3" t="s">
        <v>2299</v>
      </c>
      <c r="B710" s="3" t="s">
        <v>1809</v>
      </c>
      <c r="C710" s="3" t="s">
        <v>2300</v>
      </c>
      <c r="D710" s="3" t="s">
        <v>21</v>
      </c>
      <c r="E710" s="3" t="s">
        <v>1810</v>
      </c>
      <c r="F710" s="3" t="s">
        <v>1811</v>
      </c>
      <c r="G710" s="3" t="s">
        <v>1812</v>
      </c>
      <c r="H710" s="3" t="s">
        <v>84</v>
      </c>
      <c r="I710" s="3" t="s">
        <v>85</v>
      </c>
      <c r="J710" s="3" t="s">
        <v>27</v>
      </c>
      <c r="K710" s="1" t="str">
        <f t="shared" si="95"/>
        <v>Birmensdorferstrasse 497 Zürich</v>
      </c>
      <c r="L710" s="2" t="str">
        <f t="shared" si="96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710" s="2" t="str">
        <f t="shared" si="97"/>
        <v>679986.8125</v>
      </c>
      <c r="N710" s="2" t="str">
        <f t="shared" si="98"/>
        <v>246664.828125</v>
      </c>
      <c r="O710" s="2" t="str">
        <f t="shared" si="99"/>
        <v>8.497568130493164</v>
      </c>
      <c r="P710" s="2" t="str">
        <f t="shared" si="100"/>
        <v>47.365970611572266</v>
      </c>
      <c r="Q710" s="8" t="str">
        <f t="shared" si="101"/>
        <v>Karte</v>
      </c>
      <c r="R710" s="2" t="str">
        <f t="shared" si="102"/>
        <v>uU mehrere Adressen</v>
      </c>
    </row>
    <row r="711" spans="1:18" x14ac:dyDescent="0.2">
      <c r="A711" s="3" t="s">
        <v>2301</v>
      </c>
      <c r="B711" s="3" t="s">
        <v>1809</v>
      </c>
      <c r="C711" s="3" t="s">
        <v>2302</v>
      </c>
      <c r="D711" s="3" t="s">
        <v>21</v>
      </c>
      <c r="E711" s="3" t="s">
        <v>1810</v>
      </c>
      <c r="F711" s="3" t="s">
        <v>1811</v>
      </c>
      <c r="G711" s="3" t="s">
        <v>1812</v>
      </c>
      <c r="H711" s="3" t="s">
        <v>84</v>
      </c>
      <c r="I711" s="3" t="s">
        <v>85</v>
      </c>
      <c r="J711" s="3" t="s">
        <v>27</v>
      </c>
      <c r="K711" s="1" t="str">
        <f t="shared" si="95"/>
        <v>Birmensdorferstrasse 497 Zürich</v>
      </c>
      <c r="L711" s="2" t="str">
        <f t="shared" si="96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711" s="2" t="str">
        <f t="shared" si="97"/>
        <v>679986.8125</v>
      </c>
      <c r="N711" s="2" t="str">
        <f t="shared" si="98"/>
        <v>246664.828125</v>
      </c>
      <c r="O711" s="2" t="str">
        <f t="shared" si="99"/>
        <v>8.497568130493164</v>
      </c>
      <c r="P711" s="2" t="str">
        <f t="shared" si="100"/>
        <v>47.365970611572266</v>
      </c>
      <c r="Q711" s="8" t="str">
        <f t="shared" si="101"/>
        <v>Karte</v>
      </c>
      <c r="R711" s="2" t="str">
        <f t="shared" si="102"/>
        <v>uU mehrere Adressen</v>
      </c>
    </row>
    <row r="712" spans="1:18" x14ac:dyDescent="0.2">
      <c r="A712" s="3" t="s">
        <v>2303</v>
      </c>
      <c r="B712" s="3" t="s">
        <v>1809</v>
      </c>
      <c r="C712" s="3" t="s">
        <v>2304</v>
      </c>
      <c r="D712" s="3" t="s">
        <v>21</v>
      </c>
      <c r="E712" s="3" t="s">
        <v>1810</v>
      </c>
      <c r="F712" s="3" t="s">
        <v>1811</v>
      </c>
      <c r="G712" s="3" t="s">
        <v>1812</v>
      </c>
      <c r="H712" s="3" t="s">
        <v>84</v>
      </c>
      <c r="I712" s="3" t="s">
        <v>85</v>
      </c>
      <c r="J712" s="3" t="s">
        <v>27</v>
      </c>
      <c r="K712" s="1" t="str">
        <f t="shared" si="95"/>
        <v>Birmensdorferstrasse 497 Zürich</v>
      </c>
      <c r="L712" s="2" t="str">
        <f t="shared" si="96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712" s="2" t="str">
        <f t="shared" si="97"/>
        <v>679986.8125</v>
      </c>
      <c r="N712" s="2" t="str">
        <f t="shared" si="98"/>
        <v>246664.828125</v>
      </c>
      <c r="O712" s="2" t="str">
        <f t="shared" si="99"/>
        <v>8.497568130493164</v>
      </c>
      <c r="P712" s="2" t="str">
        <f t="shared" si="100"/>
        <v>47.365970611572266</v>
      </c>
      <c r="Q712" s="8" t="str">
        <f t="shared" si="101"/>
        <v>Karte</v>
      </c>
      <c r="R712" s="2" t="str">
        <f t="shared" si="102"/>
        <v>uU mehrere Adressen</v>
      </c>
    </row>
    <row r="713" spans="1:18" x14ac:dyDescent="0.2">
      <c r="A713" s="3" t="s">
        <v>2305</v>
      </c>
      <c r="B713" s="3" t="s">
        <v>1809</v>
      </c>
      <c r="C713" s="3" t="s">
        <v>2306</v>
      </c>
      <c r="D713" s="3" t="s">
        <v>21</v>
      </c>
      <c r="E713" s="3" t="s">
        <v>2307</v>
      </c>
      <c r="F713" s="3" t="s">
        <v>40</v>
      </c>
      <c r="G713" s="3" t="s">
        <v>1812</v>
      </c>
      <c r="H713" s="3" t="s">
        <v>84</v>
      </c>
      <c r="I713" s="3" t="s">
        <v>85</v>
      </c>
      <c r="J713" s="3" t="s">
        <v>27</v>
      </c>
      <c r="K713" s="1" t="str">
        <f t="shared" si="95"/>
        <v>Birmensdorferstrasse 497  Zürich</v>
      </c>
      <c r="L713" s="2" t="str">
        <f t="shared" si="96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713" s="2" t="str">
        <f t="shared" si="97"/>
        <v>679986.8125</v>
      </c>
      <c r="N713" s="2" t="str">
        <f t="shared" si="98"/>
        <v>246664.828125</v>
      </c>
      <c r="O713" s="2" t="str">
        <f t="shared" si="99"/>
        <v>8.497568130493164</v>
      </c>
      <c r="P713" s="2" t="str">
        <f t="shared" si="100"/>
        <v>47.365970611572266</v>
      </c>
      <c r="Q713" s="8" t="str">
        <f t="shared" si="101"/>
        <v>Karte</v>
      </c>
      <c r="R713" s="2" t="str">
        <f t="shared" si="102"/>
        <v>uU mehrere Adressen</v>
      </c>
    </row>
    <row r="714" spans="1:18" x14ac:dyDescent="0.2">
      <c r="A714" s="3" t="s">
        <v>2308</v>
      </c>
      <c r="B714" s="3" t="s">
        <v>1809</v>
      </c>
      <c r="C714" s="3" t="s">
        <v>2309</v>
      </c>
      <c r="D714" s="3" t="s">
        <v>21</v>
      </c>
      <c r="E714" s="3" t="s">
        <v>1810</v>
      </c>
      <c r="F714" s="3" t="s">
        <v>1811</v>
      </c>
      <c r="G714" s="3" t="s">
        <v>1812</v>
      </c>
      <c r="H714" s="3" t="s">
        <v>84</v>
      </c>
      <c r="I714" s="3" t="s">
        <v>85</v>
      </c>
      <c r="J714" s="3" t="s">
        <v>27</v>
      </c>
      <c r="K714" s="1" t="str">
        <f t="shared" si="95"/>
        <v>Birmensdorferstrasse 497 Zürich</v>
      </c>
      <c r="L714" s="2" t="str">
        <f t="shared" si="96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714" s="2" t="str">
        <f t="shared" si="97"/>
        <v>679986.8125</v>
      </c>
      <c r="N714" s="2" t="str">
        <f t="shared" si="98"/>
        <v>246664.828125</v>
      </c>
      <c r="O714" s="2" t="str">
        <f t="shared" si="99"/>
        <v>8.497568130493164</v>
      </c>
      <c r="P714" s="2" t="str">
        <f t="shared" si="100"/>
        <v>47.365970611572266</v>
      </c>
      <c r="Q714" s="8" t="str">
        <f t="shared" si="101"/>
        <v>Karte</v>
      </c>
      <c r="R714" s="2" t="str">
        <f t="shared" si="102"/>
        <v>uU mehrere Adressen</v>
      </c>
    </row>
    <row r="715" spans="1:18" x14ac:dyDescent="0.2">
      <c r="A715" s="3" t="s">
        <v>2310</v>
      </c>
      <c r="B715" s="3" t="s">
        <v>1809</v>
      </c>
      <c r="C715" s="3" t="s">
        <v>2311</v>
      </c>
      <c r="D715" s="3" t="s">
        <v>21</v>
      </c>
      <c r="E715" s="3" t="s">
        <v>1810</v>
      </c>
      <c r="F715" s="3" t="s">
        <v>1811</v>
      </c>
      <c r="G715" s="3" t="s">
        <v>1812</v>
      </c>
      <c r="H715" s="3" t="s">
        <v>84</v>
      </c>
      <c r="I715" s="3" t="s">
        <v>85</v>
      </c>
      <c r="J715" s="3" t="s">
        <v>27</v>
      </c>
      <c r="K715" s="1" t="str">
        <f t="shared" si="95"/>
        <v>Birmensdorferstrasse 497 Zürich</v>
      </c>
      <c r="L715" s="2" t="str">
        <f t="shared" si="96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715" s="2" t="str">
        <f t="shared" si="97"/>
        <v>679986.8125</v>
      </c>
      <c r="N715" s="2" t="str">
        <f t="shared" si="98"/>
        <v>246664.828125</v>
      </c>
      <c r="O715" s="2" t="str">
        <f t="shared" si="99"/>
        <v>8.497568130493164</v>
      </c>
      <c r="P715" s="2" t="str">
        <f t="shared" si="100"/>
        <v>47.365970611572266</v>
      </c>
      <c r="Q715" s="8" t="str">
        <f t="shared" si="101"/>
        <v>Karte</v>
      </c>
      <c r="R715" s="2" t="str">
        <f t="shared" si="102"/>
        <v>uU mehrere Adressen</v>
      </c>
    </row>
    <row r="716" spans="1:18" x14ac:dyDescent="0.2">
      <c r="A716" s="3" t="s">
        <v>2312</v>
      </c>
      <c r="B716" s="3" t="s">
        <v>1809</v>
      </c>
      <c r="C716" s="3" t="s">
        <v>2313</v>
      </c>
      <c r="D716" s="3" t="s">
        <v>21</v>
      </c>
      <c r="E716" s="3" t="s">
        <v>1810</v>
      </c>
      <c r="F716" s="3" t="s">
        <v>1811</v>
      </c>
      <c r="G716" s="3" t="s">
        <v>1812</v>
      </c>
      <c r="H716" s="3" t="s">
        <v>84</v>
      </c>
      <c r="I716" s="3" t="s">
        <v>85</v>
      </c>
      <c r="J716" s="3" t="s">
        <v>27</v>
      </c>
      <c r="K716" s="1" t="str">
        <f t="shared" si="95"/>
        <v>Birmensdorferstrasse 497 Zürich</v>
      </c>
      <c r="L716" s="2" t="str">
        <f t="shared" si="96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716" s="2" t="str">
        <f t="shared" si="97"/>
        <v>679986.8125</v>
      </c>
      <c r="N716" s="2" t="str">
        <f t="shared" si="98"/>
        <v>246664.828125</v>
      </c>
      <c r="O716" s="2" t="str">
        <f t="shared" si="99"/>
        <v>8.497568130493164</v>
      </c>
      <c r="P716" s="2" t="str">
        <f t="shared" si="100"/>
        <v>47.365970611572266</v>
      </c>
      <c r="Q716" s="8" t="str">
        <f t="shared" si="101"/>
        <v>Karte</v>
      </c>
      <c r="R716" s="2" t="str">
        <f t="shared" si="102"/>
        <v>uU mehrere Adressen</v>
      </c>
    </row>
    <row r="717" spans="1:18" x14ac:dyDescent="0.2">
      <c r="A717" s="3" t="s">
        <v>2314</v>
      </c>
      <c r="B717" s="3" t="s">
        <v>1809</v>
      </c>
      <c r="C717" s="3" t="s">
        <v>2315</v>
      </c>
      <c r="D717" s="3" t="s">
        <v>21</v>
      </c>
      <c r="E717" s="3" t="s">
        <v>1810</v>
      </c>
      <c r="F717" s="3" t="s">
        <v>1811</v>
      </c>
      <c r="G717" s="3" t="s">
        <v>1812</v>
      </c>
      <c r="H717" s="3" t="s">
        <v>84</v>
      </c>
      <c r="I717" s="3" t="s">
        <v>85</v>
      </c>
      <c r="J717" s="3" t="s">
        <v>27</v>
      </c>
      <c r="K717" s="1" t="str">
        <f t="shared" si="95"/>
        <v>Birmensdorferstrasse 497 Zürich</v>
      </c>
      <c r="L717" s="2" t="str">
        <f t="shared" si="96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717" s="2" t="str">
        <f t="shared" si="97"/>
        <v>679986.8125</v>
      </c>
      <c r="N717" s="2" t="str">
        <f t="shared" si="98"/>
        <v>246664.828125</v>
      </c>
      <c r="O717" s="2" t="str">
        <f t="shared" si="99"/>
        <v>8.497568130493164</v>
      </c>
      <c r="P717" s="2" t="str">
        <f t="shared" si="100"/>
        <v>47.365970611572266</v>
      </c>
      <c r="Q717" s="8" t="str">
        <f t="shared" si="101"/>
        <v>Karte</v>
      </c>
      <c r="R717" s="2" t="str">
        <f t="shared" si="102"/>
        <v>uU mehrere Adressen</v>
      </c>
    </row>
    <row r="718" spans="1:18" x14ac:dyDescent="0.2">
      <c r="A718" s="3" t="s">
        <v>2316</v>
      </c>
      <c r="B718" s="3" t="s">
        <v>1809</v>
      </c>
      <c r="C718" s="3" t="s">
        <v>2317</v>
      </c>
      <c r="D718" s="3" t="s">
        <v>21</v>
      </c>
      <c r="E718" s="3" t="s">
        <v>1810</v>
      </c>
      <c r="F718" s="3" t="s">
        <v>1811</v>
      </c>
      <c r="G718" s="3" t="s">
        <v>1812</v>
      </c>
      <c r="H718" s="3" t="s">
        <v>84</v>
      </c>
      <c r="I718" s="3" t="s">
        <v>85</v>
      </c>
      <c r="J718" s="3" t="s">
        <v>27</v>
      </c>
      <c r="K718" s="1" t="str">
        <f t="shared" si="95"/>
        <v>Birmensdorferstrasse 497 Zürich</v>
      </c>
      <c r="L718" s="2" t="str">
        <f t="shared" si="96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718" s="2" t="str">
        <f t="shared" si="97"/>
        <v>679986.8125</v>
      </c>
      <c r="N718" s="2" t="str">
        <f t="shared" si="98"/>
        <v>246664.828125</v>
      </c>
      <c r="O718" s="2" t="str">
        <f t="shared" si="99"/>
        <v>8.497568130493164</v>
      </c>
      <c r="P718" s="2" t="str">
        <f t="shared" si="100"/>
        <v>47.365970611572266</v>
      </c>
      <c r="Q718" s="8" t="str">
        <f t="shared" si="101"/>
        <v>Karte</v>
      </c>
      <c r="R718" s="2" t="str">
        <f t="shared" si="102"/>
        <v>uU mehrere Adressen</v>
      </c>
    </row>
    <row r="719" spans="1:18" x14ac:dyDescent="0.2">
      <c r="A719" s="3" t="s">
        <v>2318</v>
      </c>
      <c r="B719" s="3" t="s">
        <v>1809</v>
      </c>
      <c r="C719" s="3" t="s">
        <v>2319</v>
      </c>
      <c r="D719" s="3" t="s">
        <v>21</v>
      </c>
      <c r="E719" s="3" t="s">
        <v>1810</v>
      </c>
      <c r="F719" s="3" t="s">
        <v>1811</v>
      </c>
      <c r="G719" s="3" t="s">
        <v>1812</v>
      </c>
      <c r="H719" s="3" t="s">
        <v>84</v>
      </c>
      <c r="I719" s="3" t="s">
        <v>85</v>
      </c>
      <c r="J719" s="3" t="s">
        <v>27</v>
      </c>
      <c r="K719" s="1" t="str">
        <f t="shared" si="95"/>
        <v>Birmensdorferstrasse 497 Zürich</v>
      </c>
      <c r="L719" s="2" t="str">
        <f t="shared" si="96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719" s="2" t="str">
        <f t="shared" si="97"/>
        <v>679986.8125</v>
      </c>
      <c r="N719" s="2" t="str">
        <f t="shared" si="98"/>
        <v>246664.828125</v>
      </c>
      <c r="O719" s="2" t="str">
        <f t="shared" si="99"/>
        <v>8.497568130493164</v>
      </c>
      <c r="P719" s="2" t="str">
        <f t="shared" si="100"/>
        <v>47.365970611572266</v>
      </c>
      <c r="Q719" s="8" t="str">
        <f t="shared" si="101"/>
        <v>Karte</v>
      </c>
      <c r="R719" s="2" t="str">
        <f t="shared" si="102"/>
        <v>uU mehrere Adressen</v>
      </c>
    </row>
    <row r="720" spans="1:18" x14ac:dyDescent="0.2">
      <c r="A720" s="3" t="s">
        <v>2320</v>
      </c>
      <c r="B720" s="3" t="s">
        <v>1809</v>
      </c>
      <c r="C720" s="3" t="s">
        <v>2321</v>
      </c>
      <c r="D720" s="3" t="s">
        <v>21</v>
      </c>
      <c r="E720" s="3" t="s">
        <v>1810</v>
      </c>
      <c r="F720" s="3" t="s">
        <v>1811</v>
      </c>
      <c r="G720" s="3" t="s">
        <v>1812</v>
      </c>
      <c r="H720" s="3" t="s">
        <v>84</v>
      </c>
      <c r="I720" s="3" t="s">
        <v>85</v>
      </c>
      <c r="J720" s="3" t="s">
        <v>27</v>
      </c>
      <c r="K720" s="1" t="str">
        <f t="shared" si="95"/>
        <v>Birmensdorferstrasse 497 Zürich</v>
      </c>
      <c r="L720" s="2" t="str">
        <f t="shared" si="96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720" s="2" t="str">
        <f t="shared" si="97"/>
        <v>679986.8125</v>
      </c>
      <c r="N720" s="2" t="str">
        <f t="shared" si="98"/>
        <v>246664.828125</v>
      </c>
      <c r="O720" s="2" t="str">
        <f t="shared" si="99"/>
        <v>8.497568130493164</v>
      </c>
      <c r="P720" s="2" t="str">
        <f t="shared" si="100"/>
        <v>47.365970611572266</v>
      </c>
      <c r="Q720" s="8" t="str">
        <f t="shared" si="101"/>
        <v>Karte</v>
      </c>
      <c r="R720" s="2" t="str">
        <f t="shared" si="102"/>
        <v>uU mehrere Adressen</v>
      </c>
    </row>
    <row r="721" spans="1:18" x14ac:dyDescent="0.2">
      <c r="A721" s="3" t="s">
        <v>2322</v>
      </c>
      <c r="B721" s="3" t="s">
        <v>1809</v>
      </c>
      <c r="C721" s="3" t="s">
        <v>2323</v>
      </c>
      <c r="D721" s="3" t="s">
        <v>21</v>
      </c>
      <c r="E721" s="3" t="s">
        <v>1810</v>
      </c>
      <c r="F721" s="3" t="s">
        <v>1811</v>
      </c>
      <c r="G721" s="3" t="s">
        <v>1812</v>
      </c>
      <c r="H721" s="3" t="s">
        <v>84</v>
      </c>
      <c r="I721" s="3" t="s">
        <v>85</v>
      </c>
      <c r="J721" s="3" t="s">
        <v>27</v>
      </c>
      <c r="K721" s="1" t="str">
        <f t="shared" si="95"/>
        <v>Birmensdorferstrasse 497 Zürich</v>
      </c>
      <c r="L721" s="2" t="str">
        <f t="shared" si="96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721" s="2" t="str">
        <f t="shared" si="97"/>
        <v>679986.8125</v>
      </c>
      <c r="N721" s="2" t="str">
        <f t="shared" si="98"/>
        <v>246664.828125</v>
      </c>
      <c r="O721" s="2" t="str">
        <f t="shared" si="99"/>
        <v>8.497568130493164</v>
      </c>
      <c r="P721" s="2" t="str">
        <f t="shared" si="100"/>
        <v>47.365970611572266</v>
      </c>
      <c r="Q721" s="8" t="str">
        <f t="shared" si="101"/>
        <v>Karte</v>
      </c>
      <c r="R721" s="2" t="str">
        <f t="shared" si="102"/>
        <v>uU mehrere Adressen</v>
      </c>
    </row>
    <row r="722" spans="1:18" x14ac:dyDescent="0.2">
      <c r="A722" s="3" t="s">
        <v>2324</v>
      </c>
      <c r="B722" s="3" t="s">
        <v>1809</v>
      </c>
      <c r="C722" s="3" t="s">
        <v>2325</v>
      </c>
      <c r="D722" s="3" t="s">
        <v>21</v>
      </c>
      <c r="E722" s="3" t="s">
        <v>1810</v>
      </c>
      <c r="F722" s="3" t="s">
        <v>1811</v>
      </c>
      <c r="G722" s="3" t="s">
        <v>1812</v>
      </c>
      <c r="H722" s="3" t="s">
        <v>84</v>
      </c>
      <c r="I722" s="3" t="s">
        <v>85</v>
      </c>
      <c r="J722" s="3" t="s">
        <v>27</v>
      </c>
      <c r="K722" s="1" t="str">
        <f t="shared" si="95"/>
        <v>Birmensdorferstrasse 497 Zürich</v>
      </c>
      <c r="L722" s="2" t="str">
        <f t="shared" si="96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722" s="2" t="str">
        <f t="shared" si="97"/>
        <v>679986.8125</v>
      </c>
      <c r="N722" s="2" t="str">
        <f t="shared" si="98"/>
        <v>246664.828125</v>
      </c>
      <c r="O722" s="2" t="str">
        <f t="shared" si="99"/>
        <v>8.497568130493164</v>
      </c>
      <c r="P722" s="2" t="str">
        <f t="shared" si="100"/>
        <v>47.365970611572266</v>
      </c>
      <c r="Q722" s="8" t="str">
        <f t="shared" si="101"/>
        <v>Karte</v>
      </c>
      <c r="R722" s="2" t="str">
        <f t="shared" si="102"/>
        <v>uU mehrere Adressen</v>
      </c>
    </row>
    <row r="723" spans="1:18" x14ac:dyDescent="0.2">
      <c r="A723" s="3" t="s">
        <v>2326</v>
      </c>
      <c r="B723" s="3" t="s">
        <v>1809</v>
      </c>
      <c r="C723" s="3" t="s">
        <v>2207</v>
      </c>
      <c r="D723" s="3" t="s">
        <v>21</v>
      </c>
      <c r="E723" s="3" t="s">
        <v>1810</v>
      </c>
      <c r="F723" s="3" t="s">
        <v>1811</v>
      </c>
      <c r="G723" s="3" t="s">
        <v>1812</v>
      </c>
      <c r="H723" s="3" t="s">
        <v>84</v>
      </c>
      <c r="I723" s="3" t="s">
        <v>85</v>
      </c>
      <c r="J723" s="3" t="s">
        <v>27</v>
      </c>
      <c r="K723" s="1" t="str">
        <f t="shared" si="95"/>
        <v>Birmensdorferstrasse 497 Zürich</v>
      </c>
      <c r="L723" s="2" t="str">
        <f t="shared" si="96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723" s="2" t="str">
        <f t="shared" si="97"/>
        <v>679986.8125</v>
      </c>
      <c r="N723" s="2" t="str">
        <f t="shared" si="98"/>
        <v>246664.828125</v>
      </c>
      <c r="O723" s="2" t="str">
        <f t="shared" si="99"/>
        <v>8.497568130493164</v>
      </c>
      <c r="P723" s="2" t="str">
        <f t="shared" si="100"/>
        <v>47.365970611572266</v>
      </c>
      <c r="Q723" s="8" t="str">
        <f t="shared" si="101"/>
        <v>Karte</v>
      </c>
      <c r="R723" s="2" t="str">
        <f t="shared" si="102"/>
        <v>uU mehrere Adressen</v>
      </c>
    </row>
    <row r="724" spans="1:18" x14ac:dyDescent="0.2">
      <c r="A724" s="3" t="s">
        <v>2327</v>
      </c>
      <c r="B724" s="3" t="s">
        <v>1809</v>
      </c>
      <c r="C724" s="3" t="s">
        <v>2328</v>
      </c>
      <c r="D724" s="3" t="s">
        <v>21</v>
      </c>
      <c r="E724" s="3" t="s">
        <v>1810</v>
      </c>
      <c r="F724" s="3" t="s">
        <v>1811</v>
      </c>
      <c r="G724" s="3" t="s">
        <v>1812</v>
      </c>
      <c r="H724" s="3" t="s">
        <v>84</v>
      </c>
      <c r="I724" s="3" t="s">
        <v>85</v>
      </c>
      <c r="J724" s="3" t="s">
        <v>27</v>
      </c>
      <c r="K724" s="1" t="str">
        <f t="shared" si="95"/>
        <v>Birmensdorferstrasse 497 Zürich</v>
      </c>
      <c r="L724" s="2" t="str">
        <f t="shared" si="96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724" s="2" t="str">
        <f t="shared" si="97"/>
        <v>679986.8125</v>
      </c>
      <c r="N724" s="2" t="str">
        <f t="shared" si="98"/>
        <v>246664.828125</v>
      </c>
      <c r="O724" s="2" t="str">
        <f t="shared" si="99"/>
        <v>8.497568130493164</v>
      </c>
      <c r="P724" s="2" t="str">
        <f t="shared" si="100"/>
        <v>47.365970611572266</v>
      </c>
      <c r="Q724" s="8" t="str">
        <f t="shared" si="101"/>
        <v>Karte</v>
      </c>
      <c r="R724" s="2" t="str">
        <f t="shared" si="102"/>
        <v>uU mehrere Adressen</v>
      </c>
    </row>
    <row r="725" spans="1:18" x14ac:dyDescent="0.2">
      <c r="A725" s="3" t="s">
        <v>2329</v>
      </c>
      <c r="B725" s="3" t="s">
        <v>1809</v>
      </c>
      <c r="C725" s="3" t="s">
        <v>2330</v>
      </c>
      <c r="D725" s="3" t="s">
        <v>21</v>
      </c>
      <c r="E725" s="3" t="s">
        <v>1810</v>
      </c>
      <c r="F725" s="3" t="s">
        <v>1811</v>
      </c>
      <c r="G725" s="3" t="s">
        <v>1812</v>
      </c>
      <c r="H725" s="3" t="s">
        <v>84</v>
      </c>
      <c r="I725" s="3" t="s">
        <v>85</v>
      </c>
      <c r="J725" s="3" t="s">
        <v>27</v>
      </c>
      <c r="K725" s="1" t="str">
        <f t="shared" si="95"/>
        <v>Birmensdorferstrasse 497 Zürich</v>
      </c>
      <c r="L725" s="2" t="str">
        <f t="shared" si="96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725" s="2" t="str">
        <f t="shared" si="97"/>
        <v>679986.8125</v>
      </c>
      <c r="N725" s="2" t="str">
        <f t="shared" si="98"/>
        <v>246664.828125</v>
      </c>
      <c r="O725" s="2" t="str">
        <f t="shared" si="99"/>
        <v>8.497568130493164</v>
      </c>
      <c r="P725" s="2" t="str">
        <f t="shared" si="100"/>
        <v>47.365970611572266</v>
      </c>
      <c r="Q725" s="8" t="str">
        <f t="shared" si="101"/>
        <v>Karte</v>
      </c>
      <c r="R725" s="2" t="str">
        <f t="shared" si="102"/>
        <v>uU mehrere Adressen</v>
      </c>
    </row>
    <row r="726" spans="1:18" x14ac:dyDescent="0.2">
      <c r="A726" s="3" t="s">
        <v>2331</v>
      </c>
      <c r="B726" s="3" t="s">
        <v>1809</v>
      </c>
      <c r="C726" s="3" t="s">
        <v>2332</v>
      </c>
      <c r="D726" s="3" t="s">
        <v>21</v>
      </c>
      <c r="E726" s="3" t="s">
        <v>1810</v>
      </c>
      <c r="F726" s="3" t="s">
        <v>1811</v>
      </c>
      <c r="G726" s="3" t="s">
        <v>1812</v>
      </c>
      <c r="H726" s="3" t="s">
        <v>84</v>
      </c>
      <c r="I726" s="3" t="s">
        <v>85</v>
      </c>
      <c r="J726" s="3" t="s">
        <v>27</v>
      </c>
      <c r="K726" s="1" t="str">
        <f t="shared" si="95"/>
        <v>Birmensdorferstrasse 497 Zürich</v>
      </c>
      <c r="L726" s="2" t="str">
        <f t="shared" si="96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726" s="2" t="str">
        <f t="shared" si="97"/>
        <v>679986.8125</v>
      </c>
      <c r="N726" s="2" t="str">
        <f t="shared" si="98"/>
        <v>246664.828125</v>
      </c>
      <c r="O726" s="2" t="str">
        <f t="shared" si="99"/>
        <v>8.497568130493164</v>
      </c>
      <c r="P726" s="2" t="str">
        <f t="shared" si="100"/>
        <v>47.365970611572266</v>
      </c>
      <c r="Q726" s="8" t="str">
        <f t="shared" si="101"/>
        <v>Karte</v>
      </c>
      <c r="R726" s="2" t="str">
        <f t="shared" si="102"/>
        <v>uU mehrere Adressen</v>
      </c>
    </row>
    <row r="727" spans="1:18" x14ac:dyDescent="0.2">
      <c r="A727" s="3" t="s">
        <v>2333</v>
      </c>
      <c r="B727" s="3" t="s">
        <v>1809</v>
      </c>
      <c r="C727" s="3" t="s">
        <v>2334</v>
      </c>
      <c r="D727" s="3" t="s">
        <v>21</v>
      </c>
      <c r="E727" s="3" t="s">
        <v>1810</v>
      </c>
      <c r="F727" s="3" t="s">
        <v>1811</v>
      </c>
      <c r="G727" s="3" t="s">
        <v>1812</v>
      </c>
      <c r="H727" s="3" t="s">
        <v>84</v>
      </c>
      <c r="I727" s="3" t="s">
        <v>85</v>
      </c>
      <c r="J727" s="3" t="s">
        <v>27</v>
      </c>
      <c r="K727" s="1" t="str">
        <f t="shared" si="95"/>
        <v>Birmensdorferstrasse 497 Zürich</v>
      </c>
      <c r="L727" s="2" t="str">
        <f t="shared" si="96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727" s="2" t="str">
        <f t="shared" si="97"/>
        <v>679986.8125</v>
      </c>
      <c r="N727" s="2" t="str">
        <f t="shared" si="98"/>
        <v>246664.828125</v>
      </c>
      <c r="O727" s="2" t="str">
        <f t="shared" si="99"/>
        <v>8.497568130493164</v>
      </c>
      <c r="P727" s="2" t="str">
        <f t="shared" si="100"/>
        <v>47.365970611572266</v>
      </c>
      <c r="Q727" s="8" t="str">
        <f t="shared" si="101"/>
        <v>Karte</v>
      </c>
      <c r="R727" s="2" t="str">
        <f t="shared" si="102"/>
        <v>uU mehrere Adressen</v>
      </c>
    </row>
    <row r="728" spans="1:18" x14ac:dyDescent="0.2">
      <c r="A728" s="3" t="s">
        <v>2335</v>
      </c>
      <c r="B728" s="3" t="s">
        <v>1809</v>
      </c>
      <c r="C728" s="3" t="s">
        <v>2336</v>
      </c>
      <c r="D728" s="3" t="s">
        <v>21</v>
      </c>
      <c r="E728" s="3" t="s">
        <v>1810</v>
      </c>
      <c r="F728" s="3" t="s">
        <v>1811</v>
      </c>
      <c r="G728" s="3" t="s">
        <v>1812</v>
      </c>
      <c r="H728" s="3" t="s">
        <v>84</v>
      </c>
      <c r="I728" s="3" t="s">
        <v>85</v>
      </c>
      <c r="J728" s="3" t="s">
        <v>27</v>
      </c>
      <c r="K728" s="1" t="str">
        <f t="shared" si="95"/>
        <v>Birmensdorferstrasse 497 Zürich</v>
      </c>
      <c r="L728" s="2" t="str">
        <f t="shared" si="96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728" s="2" t="str">
        <f t="shared" si="97"/>
        <v>679986.8125</v>
      </c>
      <c r="N728" s="2" t="str">
        <f t="shared" si="98"/>
        <v>246664.828125</v>
      </c>
      <c r="O728" s="2" t="str">
        <f t="shared" si="99"/>
        <v>8.497568130493164</v>
      </c>
      <c r="P728" s="2" t="str">
        <f t="shared" si="100"/>
        <v>47.365970611572266</v>
      </c>
      <c r="Q728" s="8" t="str">
        <f t="shared" si="101"/>
        <v>Karte</v>
      </c>
      <c r="R728" s="2" t="str">
        <f t="shared" si="102"/>
        <v>uU mehrere Adressen</v>
      </c>
    </row>
    <row r="729" spans="1:18" x14ac:dyDescent="0.2">
      <c r="A729" s="3" t="s">
        <v>2337</v>
      </c>
      <c r="B729" s="3" t="s">
        <v>1809</v>
      </c>
      <c r="C729" s="3" t="s">
        <v>2100</v>
      </c>
      <c r="D729" s="3" t="s">
        <v>21</v>
      </c>
      <c r="E729" s="3" t="s">
        <v>1810</v>
      </c>
      <c r="F729" s="3" t="s">
        <v>1811</v>
      </c>
      <c r="G729" s="3" t="s">
        <v>1812</v>
      </c>
      <c r="H729" s="3" t="s">
        <v>84</v>
      </c>
      <c r="I729" s="3" t="s">
        <v>85</v>
      </c>
      <c r="J729" s="3" t="s">
        <v>27</v>
      </c>
      <c r="K729" s="1" t="str">
        <f t="shared" si="95"/>
        <v>Birmensdorferstrasse 497 Zürich</v>
      </c>
      <c r="L729" s="2" t="str">
        <f t="shared" si="96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729" s="2" t="str">
        <f t="shared" si="97"/>
        <v>679986.8125</v>
      </c>
      <c r="N729" s="2" t="str">
        <f t="shared" si="98"/>
        <v>246664.828125</v>
      </c>
      <c r="O729" s="2" t="str">
        <f t="shared" si="99"/>
        <v>8.497568130493164</v>
      </c>
      <c r="P729" s="2" t="str">
        <f t="shared" si="100"/>
        <v>47.365970611572266</v>
      </c>
      <c r="Q729" s="8" t="str">
        <f t="shared" si="101"/>
        <v>Karte</v>
      </c>
      <c r="R729" s="2" t="str">
        <f t="shared" si="102"/>
        <v>uU mehrere Adressen</v>
      </c>
    </row>
    <row r="730" spans="1:18" x14ac:dyDescent="0.2">
      <c r="A730" s="3" t="s">
        <v>2338</v>
      </c>
      <c r="B730" s="3" t="s">
        <v>2339</v>
      </c>
      <c r="C730" s="3" t="s">
        <v>2340</v>
      </c>
      <c r="D730" s="3" t="s">
        <v>21</v>
      </c>
      <c r="E730" s="3" t="s">
        <v>688</v>
      </c>
      <c r="F730" s="3" t="s">
        <v>2341</v>
      </c>
      <c r="G730" s="3" t="s">
        <v>357</v>
      </c>
      <c r="H730" s="3" t="s">
        <v>358</v>
      </c>
      <c r="I730" s="3" t="s">
        <v>62</v>
      </c>
      <c r="J730" s="3" t="s">
        <v>27</v>
      </c>
      <c r="K730" s="1" t="str">
        <f t="shared" si="95"/>
        <v>Bahnhofstrasse 38b Sursee</v>
      </c>
      <c r="L730" s="2" t="str">
        <f t="shared" si="96"/>
        <v>{"results":[{"id":540735,"weight":4,"attrs":{"origin":"address","geom_quadindex":"021133010103101330100","zoomlevel":10,"featureId":"2386031_0","lon":8.099380493164062,"detail":"bahnhofstrasse 38b 6210 sursee 1103 sursee ch lu","rank":7,"geom_st_box2d":"BOX(650092.350121468 224743.30235666,650092.350121468 224743.30235666)","lat":47.171756744384766,"num":38,"y":650092.375,"x":224743.296875,"label":"Bahnhofstrasse 38b &lt;b&gt;6210 Sursee&lt;/b&gt;"}}]}</v>
      </c>
      <c r="M730" s="2" t="str">
        <f t="shared" si="97"/>
        <v>650092.375</v>
      </c>
      <c r="N730" s="2" t="str">
        <f t="shared" si="98"/>
        <v>224743.296875</v>
      </c>
      <c r="O730" s="2" t="str">
        <f t="shared" si="99"/>
        <v>8.099380493164062</v>
      </c>
      <c r="P730" s="2" t="str">
        <f t="shared" si="100"/>
        <v>47.171756744384766</v>
      </c>
      <c r="Q730" s="8" t="str">
        <f t="shared" si="101"/>
        <v>Karte</v>
      </c>
      <c r="R730" s="2" t="str">
        <f t="shared" si="102"/>
        <v/>
      </c>
    </row>
    <row r="731" spans="1:18" x14ac:dyDescent="0.2">
      <c r="A731" s="3" t="s">
        <v>2342</v>
      </c>
      <c r="B731" s="3" t="s">
        <v>324</v>
      </c>
      <c r="C731" s="3" t="s">
        <v>40</v>
      </c>
      <c r="D731" s="3" t="s">
        <v>21</v>
      </c>
      <c r="E731" s="3" t="s">
        <v>325</v>
      </c>
      <c r="F731" s="3" t="s">
        <v>326</v>
      </c>
      <c r="G731" s="3" t="s">
        <v>90</v>
      </c>
      <c r="H731" s="3" t="s">
        <v>91</v>
      </c>
      <c r="I731" s="3" t="s">
        <v>92</v>
      </c>
      <c r="J731" s="3" t="s">
        <v>27</v>
      </c>
      <c r="K731" s="1" t="str">
        <f t="shared" si="95"/>
        <v>Bienentalstrasse 7 Liestal</v>
      </c>
      <c r="L731" s="2" t="str">
        <f t="shared" si="96"/>
        <v>{"results":[{"id":1152248,"weight":4,"attrs":{"origin":"address","geom_quadindex":"021101213032312122333","zoomlevel":10,"featureId":"422122_0","lon":7.721092224121094,"detail":"bienentalstrasse 7 4410 liestal 2829 liestal ch bl","rank":7,"geom_st_box2d":"BOX(621287.505713689 259760.810435537,621287.505713689 259760.810435537)","lat":47.4882698059082,"num":7,"y":621287.5,"x":259760.8125,"label":"Bienentalstrasse 7 &lt;b&gt;4410 Liestal&lt;/b&gt;"}},{"id":1152249,"weight":2,"attrs":{"origin":"address","geom_quadindex":"021101213211002332000","zoomlevel":10,"featureId":"245015238_0","lon":7.721917629241943,"detail":"bienentalstrasse 7a 4410 liestal 2829 liestal ch bl","rank":7,"geom_st_box2d":"BOX(621350.179530152 259632.431829571,621350.179530152 259632.431829571)","lat":47.48711395263672,"num":7,"y":621350.1875,"x":259632.4375,"label":"Bienentalstrasse 7a &lt;b&gt;4410 Liestal&lt;/b&gt;"}},{"id":1152250,"weight":2,"attrs":{"origin":"address","geom_quadindex":"021101213210311032000","zoomlevel":10,"featureId":"245016544_0","lon":7.721331596374512,"detail":"bienentalstrasse 7b 4410 liestal 2829 liestal ch bl","rank":7,"geom_st_box2d":"BOX(621306.254410884 259559.288507182,621306.254410884 259559.288507182)","lat":47.48645782470703,"num":7,"y":621306.25,"x":259559.28125,"label":"Bienentalstrasse 7b &lt;b&gt;4410 Liestal&lt;/b&gt;"}},{"id":1152251,"weight":2,"attrs":{"origin":"address","geom_quadindex":"021101213211030222003","zoomlevel":10,"featureId":"245015239_0","lon":7.722411155700684,"detail":"bienentalstrasse 7c 4410 liestal 2829 liestal ch bl","rank":7,"geom_st_box2d":"BOX(621387.464591502 259602.700604317,621387.464591502 259602.700604317)","lat":47.48684310913086,"num":7,"y":621387.4375,"x":259602.703125,"label":"Bienentalstrasse 7c &lt;b&gt;4410 Liestal&lt;/b&gt;"}},{"id":1152252,"weight":2,"attrs":{"origin":"address","geom_quadindex":"021101213211011203101","zoomlevel":10,"featureId":"245015240_0","lon":7.722873687744141,"detail":"bienentalstrasse 7d 4410 liestal 2829 liestal ch bl","rank":7,"geom_st_box2d":"BOX(621422.1008396 259668.828899805,621422.1008396 259668.828899805)","lat":47.4874382019043,"num":7,"y":621422.125,"x":259668.828125,"label":"Bienentalstrasse 7d &lt;b&gt;4410 Liestal&lt;/b&gt;"}},{"id":1152253,"weight":2,"attrs":{"origin":"address","geom_quadindex":"021101213211011330010","zoomlevel":10,"featureId":"245015241_0","lon":7.72310209274292,"detail":"bienentalstrasse 7e 4410 liestal 2829 liestal ch bl","rank":7,"geom_st_box2d":"BOX(621439.318779942 259665.390099101,621439.318779942 259665.390099101)","lat":47.48740768432617,"num":7,"y":621439.3125,"x":259665.390625,"label":"Bienentalstrasse 7e &lt;b&gt;4410 Liestal&lt;/b&gt;"}},{"id":1152254,"weight":2,"attrs":{"origin":"address","geom_quadindex":"021101213211200233002","zoomlevel":10,"featureId":"2355921_0","lon":7.721769332885742,"detail":"bienentalstrasse 7f 4410 liestal 2829 liestal ch bl","rank":7,"geom_st_box2d":"BOX(621339.301364911 259544.007038646,621339.301364911 259544.007038646)","lat":47.4863166809082,"num":7,"y":621339.3125,"x":259544.0,"label":"Bienentalstrasse 7f &lt;b&gt;4410 Liestal&lt;/b&gt;"}},{"id":1152255,"weight":2,"attrs":{"origin":"address","geom_quadindex":"021101213210102011223","zoomlevel":10,"featureId":"245016532_0","lon":7.720228672027588,"detail":"bienentalstrasse 7g 4410 liestal 2829 liestal ch bl","rank":7,"geom_st_box2d":"BOX(621222.791996439 259654.848404904,621222.791996439 259654.848404904)","lat":47.48731994628906,"num":7,"y":621222.8125,"x":259654.84375,"label":"Bienentalstrasse 7g &lt;b&gt;4410 Liestal&lt;/b&gt;"}},{"id":1152256,"weight":2,"attrs":{"origin":"address","geom_quadindex":"021101213210102312100","zoomlevel":10,"featureId":"245015242_0","lon":7.720388412475586,"detail":"bienentalstrasse 7h 4410 liestal 2829 liestal ch bl","rank":7,"geom_st_box2d":"BOX(621234.871072048 259639.584722144,621234.871072048 259639.584722144)","lat":47.4871826171875,"num":7,"y":621234.875,"x":259639.578125,"label":"Bienentalstrasse 7h &lt;b&gt;4410 Liestal&lt;/b&gt;"}},{"id":1152257,"weight":2,"attrs":{"origin":"address","geom_quadindex":"021101213033222333232","zoomlevel":10,"featureId":"245043265_1","lon":7.721986293792725,"detail":"bienentalstrasse 7i 4410 liestal 2829 liestal ch bl","rank":7,"geom_st_box2d":"BOX(621355.141019119 259687.85404901,621355.141019119 259687.85404901)","lat":47.48760986328125,"num":7,"y":621355.125,"x":259687.859375,"label":"Bienentalstrasse 7i &lt;b&gt;4410 Liestal&lt;/b&gt;"}},{"id":1152258,"weight":2,"attrs":{"origin":"address","geom_quadindex":"021101213210132321102","zoomlevel":10,"featureId":"245016979_1","lon":7.721117973327637,"detail":"bienentalstrasse 7j 4410 liestal 2829 liestal ch bl","rank":7,"geom_st_box2d":"BOX(621290.113342074 259576.869104636,621290.113342074 259576.869104636)","lat":47.48661422729492,"num":7,"y":621290.125,"x":259576.875,"label":"Bienentalstrasse 7j &lt;b&gt;4410 Liestal&lt;/b&gt;"}},{"id":1152259,"weight":2,"attrs":{"origin":"address","geom_quadindex":"021101213211200133133","zoomlevel":10,"featureId":"245016935_1","lon":7.722006797790527,"detail":"bienentalstrasse 7l 4410 liestal 2829 liestal ch bl","rank":7,"geom_st_box2d":"BOX(621357.159146701 259557.73000193,621357.159146701 259557.73000193)","lat":47.48644256591797,"num":7,"y":621357.1875,"x":259557.734375,"label":"Bienentalstrasse 7l &lt;b&gt;4410 Liestal&lt;/b&gt;"}}]}</v>
      </c>
      <c r="M731" s="2" t="str">
        <f t="shared" si="97"/>
        <v>621287.5</v>
      </c>
      <c r="N731" s="2" t="str">
        <f t="shared" si="98"/>
        <v>259760.8125</v>
      </c>
      <c r="O731" s="2" t="str">
        <f t="shared" si="99"/>
        <v>7.721092224121094</v>
      </c>
      <c r="P731" s="2" t="str">
        <f t="shared" si="100"/>
        <v>47.4882698059082</v>
      </c>
      <c r="Q731" s="8" t="str">
        <f t="shared" si="101"/>
        <v>Karte</v>
      </c>
      <c r="R731" s="2" t="str">
        <f t="shared" si="102"/>
        <v>uU mehrere Adressen</v>
      </c>
    </row>
    <row r="732" spans="1:18" x14ac:dyDescent="0.2">
      <c r="A732" s="3" t="s">
        <v>2343</v>
      </c>
      <c r="B732" s="3" t="s">
        <v>1892</v>
      </c>
      <c r="C732" s="3" t="s">
        <v>2344</v>
      </c>
      <c r="D732" s="3" t="s">
        <v>21</v>
      </c>
      <c r="E732" s="3" t="s">
        <v>666</v>
      </c>
      <c r="F732" s="3" t="s">
        <v>339</v>
      </c>
      <c r="G732" s="3" t="s">
        <v>667</v>
      </c>
      <c r="H732" s="3" t="s">
        <v>668</v>
      </c>
      <c r="I732" s="3" t="s">
        <v>70</v>
      </c>
      <c r="J732" s="3" t="s">
        <v>27</v>
      </c>
      <c r="K732" s="1" t="str">
        <f t="shared" si="95"/>
        <v>Badstrasse 55 Schinznach Bad</v>
      </c>
      <c r="L732" s="2" t="str">
        <f t="shared" si="96"/>
        <v>{"results":[{"id":819561,"weight":4,"attrs":{"origin":"address","geom_quadindex":"021111323003102221131","zoomlevel":10,"featureId":"573194_0","lon":8.164483070373535,"detail":"badstrasse 55 5116 schinznach bad 4095 brugg ch ag","rank":7,"geom_st_box2d":"BOX(654733.58247176 256588.418954034,654733.58247176 256588.418954034)","lat":47.45780563354492,"num":55,"y":654733.5625,"x":256588.421875,"label":"Badstrasse 55 &lt;b&gt;5116 Schinznach Bad&lt;/b&gt;"}}]}</v>
      </c>
      <c r="M732" s="2" t="str">
        <f t="shared" si="97"/>
        <v>654733.5625</v>
      </c>
      <c r="N732" s="2" t="str">
        <f t="shared" si="98"/>
        <v>256588.421875</v>
      </c>
      <c r="O732" s="2" t="str">
        <f t="shared" si="99"/>
        <v>8.164483070373535</v>
      </c>
      <c r="P732" s="2" t="str">
        <f t="shared" si="100"/>
        <v>47.45780563354492</v>
      </c>
      <c r="Q732" s="8" t="str">
        <f t="shared" si="101"/>
        <v>Karte</v>
      </c>
      <c r="R732" s="2" t="str">
        <f t="shared" si="102"/>
        <v/>
      </c>
    </row>
    <row r="733" spans="1:18" x14ac:dyDescent="0.2">
      <c r="A733" s="3" t="s">
        <v>2345</v>
      </c>
      <c r="B733" s="3" t="s">
        <v>412</v>
      </c>
      <c r="C733" s="3" t="s">
        <v>2346</v>
      </c>
      <c r="D733" s="3" t="s">
        <v>21</v>
      </c>
      <c r="E733" s="3" t="s">
        <v>2347</v>
      </c>
      <c r="F733" s="3" t="s">
        <v>414</v>
      </c>
      <c r="G733" s="3" t="s">
        <v>415</v>
      </c>
      <c r="H733" s="3" t="s">
        <v>84</v>
      </c>
      <c r="I733" s="3" t="s">
        <v>85</v>
      </c>
      <c r="J733" s="3" t="s">
        <v>27</v>
      </c>
      <c r="K733" s="1" t="str">
        <f t="shared" si="95"/>
        <v>Steinwiesenstrasse 75 Zürich</v>
      </c>
      <c r="L733" s="2" t="str">
        <f t="shared" si="96"/>
        <v>{"fuzzy":"true","results":[]}</v>
      </c>
      <c r="M733" s="2" t="str">
        <f t="shared" si="97"/>
        <v>Adresse nicht eindeutig</v>
      </c>
      <c r="N733" s="2" t="str">
        <f t="shared" si="98"/>
        <v xml:space="preserve"> </v>
      </c>
      <c r="O733" s="2" t="str">
        <f t="shared" si="99"/>
        <v xml:space="preserve"> </v>
      </c>
      <c r="P733" s="2" t="str">
        <f t="shared" si="100"/>
        <v xml:space="preserve"> </v>
      </c>
      <c r="Q733" s="8" t="str">
        <f t="shared" si="101"/>
        <v xml:space="preserve"> </v>
      </c>
      <c r="R733" s="2" t="str">
        <f t="shared" si="102"/>
        <v/>
      </c>
    </row>
    <row r="734" spans="1:18" x14ac:dyDescent="0.2">
      <c r="A734" s="3" t="s">
        <v>2348</v>
      </c>
      <c r="B734" s="3" t="s">
        <v>696</v>
      </c>
      <c r="C734" s="3" t="s">
        <v>2349</v>
      </c>
      <c r="D734" s="3" t="s">
        <v>21</v>
      </c>
      <c r="E734" s="3" t="s">
        <v>697</v>
      </c>
      <c r="F734" s="3" t="s">
        <v>187</v>
      </c>
      <c r="G734" s="3" t="s">
        <v>698</v>
      </c>
      <c r="H734" s="3" t="s">
        <v>699</v>
      </c>
      <c r="I734" s="3" t="s">
        <v>700</v>
      </c>
      <c r="J734" s="3" t="s">
        <v>27</v>
      </c>
      <c r="K734" s="1" t="str">
        <f t="shared" si="95"/>
        <v>Schöngrünstrasse 42 Solothurn</v>
      </c>
      <c r="L734" s="2" t="str">
        <f t="shared" si="96"/>
        <v>{"results":[{"id":2110454,"weight":4,"attrs":{"origin":"address","geom_quadindex":"021120320200332112031","zoomlevel":10,"featureId":"1766286_0","lon":7.54024076461792,"detail":"schoengruenstrasse 42 4500 solothurn 2601 solothurn ch so","rank":7,"geom_st_box2d":"BOX(607699.312699673 227602.480402981,607699.312699673 227602.480402981)","lat":47.19932556152344,"num":42,"y":607699.3125,"x":227602.484375,"label":"Sch\u00f6ngr\u00fcnstrasse 42 &lt;b&gt;4500 Solothurn&lt;/b&gt;"}}]}</v>
      </c>
      <c r="M734" s="2" t="str">
        <f t="shared" si="97"/>
        <v>607699.3125</v>
      </c>
      <c r="N734" s="2" t="str">
        <f t="shared" si="98"/>
        <v>227602.484375</v>
      </c>
      <c r="O734" s="2" t="str">
        <f t="shared" si="99"/>
        <v>7.54024076461792</v>
      </c>
      <c r="P734" s="2" t="str">
        <f t="shared" si="100"/>
        <v>47.19932556152344</v>
      </c>
      <c r="Q734" s="8" t="str">
        <f t="shared" si="101"/>
        <v>Karte</v>
      </c>
      <c r="R734" s="2" t="str">
        <f t="shared" si="102"/>
        <v/>
      </c>
    </row>
    <row r="735" spans="1:18" x14ac:dyDescent="0.2">
      <c r="A735" s="3" t="s">
        <v>2350</v>
      </c>
      <c r="B735" s="3" t="s">
        <v>1489</v>
      </c>
      <c r="C735" s="3" t="s">
        <v>2351</v>
      </c>
      <c r="D735" s="3" t="s">
        <v>21</v>
      </c>
      <c r="E735" s="3" t="s">
        <v>1490</v>
      </c>
      <c r="F735" s="3" t="s">
        <v>1491</v>
      </c>
      <c r="G735" s="3" t="s">
        <v>1452</v>
      </c>
      <c r="H735" s="3" t="s">
        <v>135</v>
      </c>
      <c r="I735" s="3" t="s">
        <v>26</v>
      </c>
      <c r="J735" s="3" t="s">
        <v>27</v>
      </c>
      <c r="K735" s="1" t="str">
        <f t="shared" si="95"/>
        <v>Bremgartenstrasse 117 Bern</v>
      </c>
      <c r="L735" s="2" t="str">
        <f t="shared" si="96"/>
        <v>{"results":[{"id":1198522,"weight":4,"attrs":{"origin":"address","geom_quadindex":"021211311322031103231","zoomlevel":10,"featureId":"1231431_0","lon":7.427734851837158,"detail":"bremgartenstrasse 117 3012 bern 351 bern ch be","rank":7,"geom_st_box2d":"BOX(599170.412969024 200793.936418116,599170.412969024 200793.936418116)","lat":46.95822525024414,"num":117,"y":599170.4375,"x":200793.9375,"label":"Bremgartenstrasse 117 &lt;b&gt;3012 Bern&lt;/b&gt;"}}]}</v>
      </c>
      <c r="M735" s="2" t="str">
        <f t="shared" si="97"/>
        <v>599170.4375</v>
      </c>
      <c r="N735" s="2" t="str">
        <f t="shared" si="98"/>
        <v>200793.9375</v>
      </c>
      <c r="O735" s="2" t="str">
        <f t="shared" si="99"/>
        <v>7.427734851837158</v>
      </c>
      <c r="P735" s="2" t="str">
        <f t="shared" si="100"/>
        <v>46.95822525024414</v>
      </c>
      <c r="Q735" s="8" t="str">
        <f t="shared" si="101"/>
        <v>Karte</v>
      </c>
      <c r="R735" s="2" t="str">
        <f t="shared" si="102"/>
        <v/>
      </c>
    </row>
    <row r="736" spans="1:18" x14ac:dyDescent="0.2">
      <c r="A736" s="3" t="s">
        <v>2352</v>
      </c>
      <c r="B736" s="3" t="s">
        <v>420</v>
      </c>
      <c r="C736" s="3" t="s">
        <v>2353</v>
      </c>
      <c r="D736" s="3" t="s">
        <v>21</v>
      </c>
      <c r="E736" s="3" t="s">
        <v>2354</v>
      </c>
      <c r="F736" s="3" t="s">
        <v>2355</v>
      </c>
      <c r="G736" s="3" t="s">
        <v>422</v>
      </c>
      <c r="H736" s="3" t="s">
        <v>423</v>
      </c>
      <c r="I736" s="3" t="s">
        <v>35</v>
      </c>
      <c r="J736" s="3" t="s">
        <v>27</v>
      </c>
      <c r="K736" s="1" t="str">
        <f t="shared" si="95"/>
        <v>route de Chêne 110 Chêne-Bougeries</v>
      </c>
      <c r="L736" s="2" t="str">
        <f t="shared" si="96"/>
        <v>{"results":[{"id":576058,"weight":11,"attrs":{"origin":"address","geom_quadindex":"022121102210021303301","zoomlevel":10,"featureId":"1005542_0","lon":6.182239532470703,"detail":"route de chene 110 1224 chene-bougeries 6612 chene-bougeries ch ge","rank":7,"geom_st_box2d":"BOX(503018.813929842 117108.432994224,503018.813929842 117108.432994224)","lat":46.19843292236328,"num":110,"y":503018.8125,"x":117108.4296875,"label":"Route de Ch\u00eane 110 &lt;b&gt;1224 Ch\u00eane-Bougeries&lt;/b&gt;"}},{"id":576059,"weight":11,"attrs":{"origin":"address","geom_quadindex":"022121102210203310221","zoomlevel":10,"featureId":"295029977_0","lon":6.182283401489258,"detail":"route de chene 110 1224 chene-bougeries 6612 chene-bougeries ch ge","rank":7,"geom_st_box2d":"BOX(503020.829999567 117023.567232362,503020.829999567 117023.567232362)","lat":46.197669982910156,"num":110,"y":503020.84375,"x":117023.5703125,"label":"Route de Ch\u00eane 110 &lt;b&gt;1224 Ch\u00eane-Bougeries&lt;/b&gt;"}},{"id":576060,"weight":11,"attrs":{"origin":"address","geom_quadindex":"022121102210023303031","zoomlevel":10,"featureId":"295095567_0","lon":6.182232856750488,"detail":"route de chene 110 1224 chene-bougeries 6612 chene-bougeries ch ge","rank":7,"geom_st_box2d":"BOX(503017.82984203 117080.131097083,503017.82984203 117080.131097083)","lat":46.198177337646484,"num":110,"y":503017.84375,"x":117080.1328125,"label":"Route de Ch\u00eane 110 &lt;b&gt;1224 Ch\u00eane-Bougeries&lt;/b&gt;"}}]}</v>
      </c>
      <c r="M736" s="2" t="str">
        <f t="shared" si="97"/>
        <v>503018.8125</v>
      </c>
      <c r="N736" s="2" t="str">
        <f t="shared" si="98"/>
        <v>117108.4296875</v>
      </c>
      <c r="O736" s="2" t="str">
        <f t="shared" si="99"/>
        <v>6.182239532470703</v>
      </c>
      <c r="P736" s="2" t="str">
        <f t="shared" si="100"/>
        <v>46.19843292236328</v>
      </c>
      <c r="Q736" s="8" t="str">
        <f t="shared" si="101"/>
        <v>Karte</v>
      </c>
      <c r="R736" s="2" t="str">
        <f t="shared" si="102"/>
        <v>uU mehrere Adressen</v>
      </c>
    </row>
    <row r="737" spans="1:18" x14ac:dyDescent="0.2">
      <c r="A737" s="3" t="s">
        <v>2356</v>
      </c>
      <c r="B737" s="3" t="s">
        <v>1489</v>
      </c>
      <c r="C737" s="3" t="s">
        <v>2100</v>
      </c>
      <c r="D737" s="3" t="s">
        <v>21</v>
      </c>
      <c r="E737" s="3" t="s">
        <v>1490</v>
      </c>
      <c r="F737" s="3" t="s">
        <v>1491</v>
      </c>
      <c r="G737" s="3" t="s">
        <v>1452</v>
      </c>
      <c r="H737" s="3" t="s">
        <v>135</v>
      </c>
      <c r="I737" s="3" t="s">
        <v>26</v>
      </c>
      <c r="J737" s="3" t="s">
        <v>27</v>
      </c>
      <c r="K737" s="1" t="str">
        <f t="shared" si="95"/>
        <v>Bremgartenstrasse 117 Bern</v>
      </c>
      <c r="L737" s="2" t="str">
        <f t="shared" si="96"/>
        <v>{"results":[{"id":1198522,"weight":4,"attrs":{"origin":"address","geom_quadindex":"021211311322031103231","zoomlevel":10,"featureId":"1231431_0","lon":7.427734851837158,"detail":"bremgartenstrasse 117 3012 bern 351 bern ch be","rank":7,"geom_st_box2d":"BOX(599170.412969024 200793.936418116,599170.412969024 200793.936418116)","lat":46.95822525024414,"num":117,"y":599170.4375,"x":200793.9375,"label":"Bremgartenstrasse 117 &lt;b&gt;3012 Bern&lt;/b&gt;"}}]}</v>
      </c>
      <c r="M737" s="2" t="str">
        <f t="shared" si="97"/>
        <v>599170.4375</v>
      </c>
      <c r="N737" s="2" t="str">
        <f t="shared" si="98"/>
        <v>200793.9375</v>
      </c>
      <c r="O737" s="2" t="str">
        <f t="shared" si="99"/>
        <v>7.427734851837158</v>
      </c>
      <c r="P737" s="2" t="str">
        <f t="shared" si="100"/>
        <v>46.95822525024414</v>
      </c>
      <c r="Q737" s="8" t="str">
        <f t="shared" si="101"/>
        <v>Karte</v>
      </c>
      <c r="R737" s="2" t="str">
        <f t="shared" si="102"/>
        <v/>
      </c>
    </row>
    <row r="738" spans="1:18" x14ac:dyDescent="0.2">
      <c r="A738" s="3" t="s">
        <v>2357</v>
      </c>
      <c r="B738" s="3" t="s">
        <v>2358</v>
      </c>
      <c r="C738" s="3" t="s">
        <v>40</v>
      </c>
      <c r="D738" s="3" t="s">
        <v>21</v>
      </c>
      <c r="E738" s="3" t="s">
        <v>2359</v>
      </c>
      <c r="F738" s="3" t="s">
        <v>89</v>
      </c>
      <c r="G738" s="3" t="s">
        <v>2360</v>
      </c>
      <c r="H738" s="3" t="s">
        <v>2361</v>
      </c>
      <c r="I738" s="3" t="s">
        <v>130</v>
      </c>
      <c r="J738" s="3" t="s">
        <v>27</v>
      </c>
      <c r="K738" s="1" t="str">
        <f t="shared" si="95"/>
        <v>Freiestrasse 26 Weinfelden</v>
      </c>
      <c r="L738" s="2" t="str">
        <f t="shared" si="96"/>
        <v>{"results":[{"id":368756,"weight":4,"attrs":{"origin":"address","geom_quadindex":"030100011030000012032","zoomlevel":10,"featureId":"2751170_0","lon":9.114394187927246,"detail":"freiestrasse 26 8570 weinfelden 4946 weinfelden ch tg","rank":7,"geom_st_box2d":"BOX(726102.147400227 269525.789265842,726102.147400227 269525.789265842)","lat":47.56432342529297,"num":26,"y":726102.125,"x":269525.78125,"label":"Freiestrasse 26 &lt;b&gt;8570 Weinfelden&lt;/b&gt;"}},{"id":368757,"weight":2,"attrs":{"origin":"address","geom_quadindex":"030100011030001023113","zoomlevel":10,"featureId":"400059408_0","lon":9.114762306213379,"detail":"freiestrasse 26a 8570 weinfelden 4946 weinfelden ch tg","rank":7,"geom_st_box2d":"BOX(726130.022549179 269519.700385692,726130.022549179 269519.700385692)","lat":47.56426239013672,"num":26,"y":726130.0,"x":269519.6875,"label":"Freiestrasse 26a &lt;b&gt;8570 Weinfelden&lt;/b&gt;"}},{"id":368758,"weight":2,"attrs":{"origin":"address","geom_quadindex":"030100011012222213023","zoomlevel":10,"featureId":"400059409_0","lon":9.114444732666016,"detail":"freiestrasse 26b 8570 weinfelden 4946 weinfelden ch tg","rank":7,"geom_st_box2d":"BOX(726105.669235739 269540.402312536,726105.669235739 269540.402312536)","lat":47.564453125,"num":26,"y":726105.6875,"x":269540.40625,"label":"Freiestrasse 26b &lt;b&gt;8570 Weinfelden&lt;/b&gt;"}}]}</v>
      </c>
      <c r="M738" s="2" t="str">
        <f t="shared" si="97"/>
        <v>726102.125</v>
      </c>
      <c r="N738" s="2" t="str">
        <f t="shared" si="98"/>
        <v>269525.78125</v>
      </c>
      <c r="O738" s="2" t="str">
        <f t="shared" si="99"/>
        <v>9.114394187927246</v>
      </c>
      <c r="P738" s="2" t="str">
        <f t="shared" si="100"/>
        <v>47.56432342529297</v>
      </c>
      <c r="Q738" s="8" t="str">
        <f t="shared" si="101"/>
        <v>Karte</v>
      </c>
      <c r="R738" s="2" t="str">
        <f t="shared" si="102"/>
        <v>uU mehrere Adressen</v>
      </c>
    </row>
    <row r="739" spans="1:18" x14ac:dyDescent="0.2">
      <c r="A739" s="3" t="s">
        <v>2362</v>
      </c>
      <c r="B739" s="3" t="s">
        <v>29</v>
      </c>
      <c r="C739" s="3" t="s">
        <v>2363</v>
      </c>
      <c r="D739" s="3" t="s">
        <v>21</v>
      </c>
      <c r="E739" s="3" t="s">
        <v>2364</v>
      </c>
      <c r="F739" s="3" t="s">
        <v>74</v>
      </c>
      <c r="G739" s="3" t="s">
        <v>33</v>
      </c>
      <c r="H739" s="3" t="s">
        <v>34</v>
      </c>
      <c r="I739" s="3" t="s">
        <v>35</v>
      </c>
      <c r="J739" s="3" t="s">
        <v>27</v>
      </c>
      <c r="K739" s="1" t="str">
        <f t="shared" si="95"/>
        <v>boulevard de la Cluse 30 Genève</v>
      </c>
      <c r="L739" s="2" t="str">
        <f t="shared" si="96"/>
        <v>{"results":[{"id":656852,"weight":7,"attrs":{"origin":"address","geom_quadindex":"022121012332210103102","zoomlevel":10,"featureId":"295511008_0","lon":6.146343231201172,"detail":"boulevard de la cluse 30 1205 geneve 6621 geneve ch ge","rank":7,"geom_st_box2d":"BOX(500235.118680801 116362.666198743,500235.118680801 116362.666198743)","lat":46.19131851196289,"num":30,"y":500235.125,"x":116362.6640625,"label":"Boulevard de la Cluse 30 &lt;b&gt;1205 Gen\u00e8ve&lt;/b&gt;"}}]}</v>
      </c>
      <c r="M739" s="2" t="str">
        <f t="shared" si="97"/>
        <v>500235.125</v>
      </c>
      <c r="N739" s="2" t="str">
        <f t="shared" si="98"/>
        <v>116362.6640625</v>
      </c>
      <c r="O739" s="2" t="str">
        <f t="shared" si="99"/>
        <v>6.146343231201172</v>
      </c>
      <c r="P739" s="2" t="str">
        <f t="shared" si="100"/>
        <v>46.19131851196289</v>
      </c>
      <c r="Q739" s="8" t="str">
        <f t="shared" si="101"/>
        <v>Karte</v>
      </c>
      <c r="R739" s="2" t="str">
        <f t="shared" si="102"/>
        <v/>
      </c>
    </row>
    <row r="740" spans="1:18" x14ac:dyDescent="0.2">
      <c r="A740" s="3" t="s">
        <v>2365</v>
      </c>
      <c r="B740" s="3" t="s">
        <v>1233</v>
      </c>
      <c r="C740" s="3" t="s">
        <v>2366</v>
      </c>
      <c r="D740" s="3" t="s">
        <v>21</v>
      </c>
      <c r="E740" s="3" t="s">
        <v>59</v>
      </c>
      <c r="F740" s="3" t="s">
        <v>212</v>
      </c>
      <c r="G740" s="3" t="s">
        <v>1235</v>
      </c>
      <c r="H740" s="3" t="s">
        <v>76</v>
      </c>
      <c r="I740" s="3" t="s">
        <v>77</v>
      </c>
      <c r="J740" s="3" t="s">
        <v>27</v>
      </c>
      <c r="K740" s="1" t="str">
        <f t="shared" si="95"/>
        <v>Spitalstrasse 21 Basel</v>
      </c>
      <c r="L740" s="2" t="str">
        <f t="shared" si="96"/>
        <v>{"results":[{"id":539481,"weight":4,"attrs":{"origin":"address","geom_quadindex":"021100103110211302031","zoomlevel":10,"featureId":"440653_0","lon":7.583265781402588,"detail":"spitalstrasse 21 4031 basel 2701 basel ch bs","rank":7,"geom_st_box2d":"BOX(610885.279333321 267988.475216032,610885.279333321 267988.475216032)","lat":47.562522888183594,"num":21,"y":610885.25,"x":267988.46875,"label":"Spitalstrasse 21 &lt;b&gt;4031 Basel&lt;/b&gt;"}}]}</v>
      </c>
      <c r="M740" s="2" t="str">
        <f t="shared" si="97"/>
        <v>610885.25</v>
      </c>
      <c r="N740" s="2" t="str">
        <f t="shared" si="98"/>
        <v>267988.46875</v>
      </c>
      <c r="O740" s="2" t="str">
        <f t="shared" si="99"/>
        <v>7.583265781402588</v>
      </c>
      <c r="P740" s="2" t="str">
        <f t="shared" si="100"/>
        <v>47.562522888183594</v>
      </c>
      <c r="Q740" s="8" t="str">
        <f t="shared" si="101"/>
        <v>Karte</v>
      </c>
      <c r="R740" s="2" t="str">
        <f t="shared" si="102"/>
        <v/>
      </c>
    </row>
    <row r="741" spans="1:18" x14ac:dyDescent="0.2">
      <c r="A741" s="3" t="s">
        <v>2367</v>
      </c>
      <c r="B741" s="3" t="s">
        <v>57</v>
      </c>
      <c r="C741" s="3" t="s">
        <v>2368</v>
      </c>
      <c r="D741" s="3" t="s">
        <v>21</v>
      </c>
      <c r="E741" s="3" t="s">
        <v>59</v>
      </c>
      <c r="F741" s="3" t="s">
        <v>40</v>
      </c>
      <c r="G741" s="3" t="s">
        <v>60</v>
      </c>
      <c r="H741" s="3" t="s">
        <v>61</v>
      </c>
      <c r="I741" s="3" t="s">
        <v>62</v>
      </c>
      <c r="J741" s="3" t="s">
        <v>27</v>
      </c>
      <c r="K741" s="1" t="str">
        <f t="shared" si="95"/>
        <v>Spitalstrasse  Luzern</v>
      </c>
      <c r="L741" s="2" t="str">
        <f t="shared" si="96"/>
        <v>{"results":[{"id":329589,"weight":3,"attrs":{"origin":"address","geom_quadindex":"030022231202201100320","zoomlevel":10,"featureId":"211476_0","lon":8.30307388305664,"detail":"spitalstrasse 1 6004 luzern 1061 luzern ch lu","rank":7,"geom_st_box2d":"BOX(665671.066813292 212457.950580234,665671.066813292 212457.950580234)","lat":47.05989456176758,"num":1,"y":665671.0625,"x":212457.953125,"label":"Spitalstrasse 1 &lt;b&gt;6004 Luzern&lt;/b&gt;"}},{"id":329590,"weight":3,"attrs":{"origin":"address","geom_quadindex":"030022231202201021222","zoomlevel":10,"featureId":"211477_0","lon":8.302901268005371,"detail":"spitalstrasse 3 6004 luzern 1061 luzern ch lu","rank":7,"geom_st_box2d":"BOX(665658.065948878 212450.116517426,665658.065948878 212450.116517426)","lat":47.05982208251953,"num":3,"y":665658.0625,"x":212450.109375,"label":"Spitalstrasse 3 &lt;b&gt;6004 Luzern&lt;/b&gt;"}},{"id":329591,"weight":3,"attrs":{"origin":"address","geom_quadindex":"030022230313133333133","zoomlevel":10,"featureId":"211258_0","lon":8.302464485168457,"detail":"spitalstrasse 4 6004 luzern 1061 luzern ch lu","rank":7,"geom_st_box2d":"BOX(665624.767950349 212462.80030275,665624.767950349 212462.80030275)","lat":47.059940338134766,"num":4,"y":665624.75,"x":212462.796875,"label":"Spitalstrasse 4 &lt;b&gt;6004 Luzern&lt;/b&gt;"}},{"id":329592,"weight":3,"attrs":{"origin":"address","geom_quadindex":"030022231202200312133","zoomlevel":10,"featureId":"211478_0","lon":8.302802085876465,"detail":"spitalstrasse 5 6004 luzern 1061 luzern ch lu","rank":7,"geom_st_box2d":"BOX(665650.63907567 212440.987488954,665650.63907567 212440.987488954)","lat":47.05974197387695,"num":5,"y":665650.625,"x":212440.984375,"label":"Spitalstrasse 5 &lt;b&gt;6004 Luzern&lt;/b&gt;"}},{"id":329593,"weight":3,"attrs":{"origin":"address","geom_quadindex":"030022230313313010211","zoomlevel":10,"featureId":"211259_0","lon":8.302194595336914,"detail":"spitalstrasse 6 6004 luzern 1061 luzern ch lu","rank":7,"geom_st_box2d":"BOX(665604.62238681 212429.513236325,665604.62238681 212429.513236325)","lat":47.05964279174805,"num":6,"y":665604.625,"x":212429.515625,"label":"Spitalstrasse 6 &lt;b&gt;6004 Luzern&lt;/b&gt;"}},{"id":329594,"weight":3,"attrs":{"origin":"address","geom_quadindex":"030022231202200322203","zoomlevel":10,"featureId":"211479_0","lon":8.302665710449219,"detail":"spitalstrasse 7 6004 luzern 1061 luzern ch lu","rank":7,"geom_st_box2d":"BOX(665640.396205781 212432.667442236,665640.396205781 212432.667442236)","lat":47.059669494628906,"num":7,"y":665640.375,"x":212432.671875,"label":"Spitalstrasse 7 &lt;b&gt;6004 Luzern&lt;/b&gt;"}},{"id":329595,"weight":3,"attrs":{"origin":"address","geom_quadindex":"030022230313312122000","zoomlevel":10,"featureId":"211260_0","lon":8.301883697509766,"detail":"spitalstrasse 8 6004 luzern 1061 luzern ch lu","rank":7,"geom_st_box2d":"BOX(665581.066582733 212420.287110934,665581.066582733 212420.287110934)","lat":47.05956268310547,"num":8,"y":665581.0625,"x":212420.28125,"label":"Spitalstrasse 8 &lt;b&gt;6004 Luzern&lt;/b&gt;"}},{"id":329596,"weight":3,"attrs":{"origin":"address","geom_quadindex":"030022231202202023200","zoomlevel":10,"featureId":"211480_0","lon":8.302513122558594,"detail":"spitalstrasse 9 6004 luzern 1061 luzern ch lu","rank":7,"geom_st_box2d":"BOX(665628.917401419 212418.683396749,665628.917401419 212418.683396749)","lat":47.05954360961914,"num":9,"y":665628.9375,"x":212418.6875,"label":"Spitalstrasse 9 &lt;b&gt;6004 Luzern&lt;/b&gt;"}},{"id":329597,"weight":3,"attrs":{"origin":"address","geom_quadindex":"030022230313320322132","zoomlevel":10,"featureId":"211263_0","lon":8.30114459991455,"detail":"spitalstrasse 10 6004 luzern 1061 luzern ch lu","rank":7,"geom_st_box2d":"BOX(665525.437300784 212375.190841365,665525.437300784 212375.190841365)","lat":47.05916213989258,"num":10,"y":665525.4375,"x":212375.1875,"label":"Spitalstrasse 10 &lt;b&gt;6004 Luzern&lt;/b&gt;"}},{"id":329598,"weight":3,"attrs":{"origin":"address","geom_quadindex":"030022230313313330031","zoomlevel":10,"featureId":"211481_0","lon":8.302384376525879,"detail":"spitalstrasse 11 6004 luzern 1061 luzern ch lu","rank":7,"geom_st_box2d":"BOX(665619.233551984 212408.29535555,665619.233551984 212408.29535555)","lat":47.059452056884766,"num":11,"y":665619.25,"x":212408.296875,"label":"Spitalstrasse 11 &lt;b&gt;6004 Luzern&lt;/b&gt;"}},{"id":329599,"weight":3,"attrs":{"origin":"address","geom_quadindex":"030022231202220102332","zoomlevel":10,"featureId":"211482_0","lon":8.302690505981445,"detail":"spitalstrasse 11a 6004 luzern 1061 luzern ch lu","rank":7,"geom_st_box2d":"BOX(665642.675592738 212395.206516242,665642.675592738 212395.206516242)","lat":47.059329986572266,"num":11,"y":665642.6875,"x":212395.203125,"label":"Spitalstrasse 11a &lt;b&gt;6004 Luzern&lt;/b&gt;"}},{"id":329600,"weight":3,"attrs":{"origin":"address","geom_quadindex":"030022230313322022132","zoomlevel":10,"featureId":"211262_0","lon":8.300952911376953,"detail":"spitalstrasse 12 6004 luzern 1061 luzern ch lu","rank":7,"geom_st_box2d":"BOX(665511.044523508 212360.263773756,665511.044523508 212360.263773756)","lat":47.05902862548828,"num":12,"y":665511.0625,"x":212360.265625,"label":"Spitalstrasse 12 &lt;b&gt;6004 Luzern&lt;/b&gt;"}},{"id":329601,"weight":3,"attrs":{"origin":"address","geom_quadindex":"030022230313331012131","zoomlevel":10,"featureId":"211483_0","lon":8.302215576171875,"detail":"spitalstrasse 13 6004 luzern 1061 luzern ch lu","rank":7,"geom_st_box2d":"BOX(665606.573721667 212397.320296946,665606.573721667 212397.320296946)","lat":47.05935287475586,"num":13,"y":665606.5625,"x":212397.3125,"label":"Spitalstrasse 13 &lt;b&gt;6004 Luzern&lt;/b&gt;"}},{"id":329602,"weight":3,"attrs":{"origin":"address","geom_quadindex":"030022230313331331031","zoomlevel":10,"featureId":"211484_0","lon":8.302427291870117,"detail":"spitalstrasse 13a 6004 luzern 1061 luzern ch lu","rank":7,"geom_st_box2d":"BOX(665622.825847846 212379.027422756,665622.825847846 212379.027422756)","lat":47.05918884277344,"num":13,"y":665622.8125,"x":212379.03125,"label":"Spitalstrasse 13a &lt;b&gt;6004 Luzern&lt;/b&gt;"}},{"id":329603,"weight":3,"attrs":{"origin":"address","geom_quadindex":"030022230313233211001","zoomlevel":10,"featureId":"211261_0","lon":8.300679206848145,"detail":"spitalstrasse 14 6004 luzern 1061 luzern ch lu","rank":7,"geom_st_box2d":"BOX(665490.280633993 212358.237650351,665490.280633993 212358.237650351)","lat":47.05901336669922,"num":14,"y":665490.25,"x":212358.234375,"label":"Spitalstrasse 14 &lt;b&gt;6004 Luzern&lt;/b&gt;"}},{"id":329604,"weight":3,"attrs":{"origin":"address","geom_quadindex":"030022230313330321201","zoomlevel":10,"featureId":"211485_0","lon":8.301936149597168,"detail":"spitalstrasse 15 6004 luzern 1061 luzern ch lu","rank":7,"geom_st_box2d":"BOX(665585.505014947 212378.150199216,665585.505014947 212378.150199216)","lat":47.05918502807617,"num":15,"y":665585.5,"x":212378.15625,"label":"Spitalstrasse 15 &lt;b&gt;6004 Luzern&lt;/b&gt;"}},{"id":329605,"weight":3,"attrs":{"origin":"address","geom_quadindex":"030022230313333023203","zoomlevel":10,"featureId":"211486_0","lon":8.30212688446045,"detail":"spitalstrasse 15a 6004 luzern 1061 luzern ch lu","rank":7,"geom_st_box2d":"BOX(665600.266150015 212359.636316067,665600.266150015 212359.636316067)","lat":47.059017181396484,"num":15,"y":665600.25,"x":212359.640625,"label":"Spitalstrasse 15a &lt;b&gt;6004 Luzern&lt;/b&gt;"}},{"id":329606,"weight":3,"attrs":{"origin":"address","geom_quadindex":"030022230313323123212","zoomlevel":10,"featureId":"211487_0","lon":8.301554679870605,"detail":"spitalstrasse 17 6004 luzern 1061 luzern ch lu","rank":7,"geom_st_box2d":"BOX(665556.784334748 212359.696052001,665556.784334748 212359.696052001)","lat":47.05902099609375,"num":17,"y":665556.8125,"x":212359.703125,"label":"Spitalstrasse 17 &lt;b&gt;6004 Luzern&lt;/b&gt;"}},{"id":329607,"weight":3,"attrs":{"origin":"address","geom_quadindex":"030022230331110120020","zoomlevel":10,"featureId":"160010026_0","lon":8.301874160766602,"detail":"spitalstrasse 17a 6004 luzern 1061 luzern ch lu","rank":7,"geom_st_box2d":"BOX(665581.298490188 212335.412236224,665581.298490188 212335.412236224)","lat":47.058799743652344,"num":17,"y":665581.3125,"x":212335.40625,"label":"Spitalstrasse 17a &lt;b&gt;6004 Luzern&lt;/b&gt;"}},{"id":329608,"weight":3,"attrs":{"origin":"address","geom_quadindex":"030022230331100021201","zoomlevel":10,"featureId":"211949_0","lon":8.3009672164917,"detail":"spitalstrasse 19 6004 luzern 1061 luzern ch lu","rank":7,"geom_st_box2d":"BOX(665512.394799482 212334.274815318,665512.394799482 212334.274815318)","lat":47.05879592895508,"num":19,"y":665512.375,"x":212334.28125,"label":"Spitalstrasse 19 &lt;b&gt;6004 Luzern&lt;/b&gt;"}},{"id":329609,"weight":3,"attrs":{"origin":"address","geom_quadindex":"030022230331010332120","zoomlevel":10,"featureId":"211947_0","lon":8.300447463989258,"detail":"spitalstrasse 21 6004 luzern 1061 luzern ch lu","rank":7,"geom_st_box2d":"BOX(665473.071159541 212316.820595,665473.071159541 212316.820595)","lat":47.05864334106445,"num":21,"y":665473.0625,"x":212316.828125,"label":"Spitalstrasse 21 &lt;b&gt;6004 Luzern&lt;/b&gt;"}},{"id":329610,"weight":3,"attrs":{"origin":"address","geom_quadindex":"030022230331012101010","zoomlevel":10,"featureId":"211948_0","lon":8.300389289855957,"detail":"spitalstrasse 23 6004 luzern 1061 luzern ch lu","rank":7,"geom_st_box2d":"BOX(665468.693205428 212314.361570869,665468.693205428 212314.361570869)","lat":47.05862045288086,"num":23,"y":665468.6875,"x":212314.359375,"label":"Spitalstrasse 23 &lt;b&gt;6004 Luzern&lt;/b&gt;"}},{"id":329611,"weight":3,"attrs":{"origin":"address","geom_quadindex":"030022230331003311003","zoomlevel":10,"featureId":"211950_0","lon":8.300089836120605,"detail":"spitalstrasse 25 6004 luzern 1061 luzern ch lu","rank":7,"geom_st_box2d":"BOX(665446.147473277 212298.884448884,665446.147473277 212298.884448884)","lat":47.0584831237793,"num":25,"y":665446.125,"x":212298.890625,"label":"Spitalstrasse 25 &lt;b&gt;6004 Luzern&lt;/b&gt;"}},{"id":329612,"weight":3,"attrs":{"origin":"address","geom_quadindex":"030022230331021000010","zoomlevel":10,"featureId":"211967_0","lon":8.299756050109863,"detail":"spitalstrasse 27 6004 luzern 1061 luzern ch lu","rank":7,"geom_st_box2d":"BOX(665420.909738308 212284.863306806,665420.909738308 212284.863306806)","lat":47.0583610534668,"num":27,"y":665420.9375,"x":212284.859375,"label":"Spitalstrasse 27 &lt;b&gt;6004 Luzern&lt;/b&gt;"}},{"id":329880,"weight":3,"attrs":{"origin":"address","geom_quadindex":"030022230331020201001","zoomlevel":10,"featureId":"211968_0","lon":8.299412727355957,"detail":"spitalstrasse 29 6004 luzern 1061 luzern ch lu","rank":7,"geom_st_box2d":"BOX(665395.029012727 212270.376159407,665395.029012727 212270.376159407)","lat":47.058231353759766,"num":29,"y":665395.0,"x":212270.375,"label":"Spitalstrasse 29 &lt;b&gt;6004 Luzern&lt;/b&gt;"}},{"id":329881,"weight":3,"attrs":{"origin":"address","geom_quadindex":"030022230330311212310","zoomlevel":10,"featureId":"212043_0","lon":8.299095153808594,"detail":"spitalstrasse 43 6004 luzern 1061 luzern ch lu","rank":7,"geom_st_box2d":"BOX(665371.566829978 212206.247071202,665371.566829978 212206.247071202)","lat":47.05765914916992,"num":43,"y":665371.5625,"x":212206.25,"label":"Spitalstrasse 43 &lt;b&gt;6004 Luzern&lt;/b&gt;"}},{"id":329882,"weight":3,"attrs":{"origin":"address","geom_quadindex":"030022230330132223133","zoomlevel":10,"featureId":"190673095_0","lon":8.29866886138916,"detail":"spitalstrasse 45 6004 luzern 1061 luzern ch lu","rank":7,"geom_st_box2d":"BOX(665338.954770837 212228.456768633,665338.954770837 212228.456768633)","lat":47.057861328125,"num":45,"y":665338.9375,"x":212228.453125,"label":"Spitalstrasse 45 &lt;b&gt;6004 Luzern&lt;/b&gt;"}},{"id":329883,"weight":3,"attrs":{"origin":"address","geom_quadindex":"030022230330310321313","zoomlevel":10,"featureId":"190673096_0","lon":8.298860549926758,"detail":"spitalstrasse 45a 6004 luzern 1061 luzern ch lu","rank":7,"geom_st_box2d":"BOX(665353.812967841 212202.006943896,665353.812967841 212202.006943896)","lat":47.057621002197266,"num":45,"y":665353.8125,"x":212202.0,"label":"Spitalstrasse 45a &lt;b&gt;6004 Luzern&lt;/b&gt;"}},{"id":329884,"weight":3,"attrs":{"origin":"address","geom_quadindex":"030022230330211332323","zoomlevel":10,"featureId":"3035445_0","lon":8.297740936279297,"detail":"spitalstrasse 53 6004 luzern 1061 luzern ch lu","rank":7,"geom_st_box2d":"BOX(665268.796574338 212197.370113926,665268.796574338 212197.370113926)","lat":47.05759048461914,"num":53,"y":665268.8125,"x":212197.375,"label":"Spitalstrasse 53 &lt;b&gt;6004 Luzern&lt;/b&gt;"}},{"id":329885,"weight":3,"attrs":{"origin":"address","geom_quadindex":"030022230330213020232","zoomlevel":10,"featureId":"212045_0","lon":8.297431945800781,"detail":"spitalstrasse 55 6004 luzern 1061 luzern ch lu","rank":7,"geom_st_box2d":"BOX(665245.410844258 212186.584908209,665245.410844258 212186.584908209)","lat":47.0574951171875,"num":55,"y":665245.4375,"x":212186.578125,"label":"Spitalstrasse 55 &lt;b&gt;6004 Luzern&lt;/b&gt;"}},{"id":329886,"weight":3,"attrs":{"origin":"address","geom_quadindex":"030022230330212231211","zoomlevel":10,"featureId":"190408495_0","lon":8.297194480895996,"detail":"spitalstrasse 57 6004 luzern 1061 luzern ch lu","rank":7,"geom_st_box2d":"BOX(665227.538104445 212173.280767484,665227.538104445 212173.280767484)","lat":47.057376861572266,"num":57,"y":665227.5625,"x":212173.28125,"label":"Spitalstrasse 57 &lt;b&gt;6004 Luzern&lt;/b&gt;"}},{"id":329887,"weight":3,"attrs":{"origin":"address","geom_quadindex":"030022230330230121233","zoomlevel":10,"featureId":"212046_0","lon":8.297285079956055,"detail":"spitalstrasse 57a 6004 luzern 1061 luzern ch lu","rank":7,"geom_st_box2d":"BOX(665234.606231636 212157.331872696,665234.606231636 212157.331872696)","lat":47.05723190307617,"num":57,"y":665234.625,"x":212157.328125,"label":"Spitalstrasse 57a &lt;b&gt;6004 Luzern&lt;/b&gt;"}},{"id":329888,"weight":3,"attrs":{"origin":"address","geom_quadindex":"030022230330232101022","zoomlevel":10,"featureId":"212047_0","lon":8.297266006469727,"detail":"spitalstrasse 57b 6004 luzern 1061 luzern ch lu","rank":7,"geom_st_box2d":"BOX(665233.349458787 212137.114909266,665233.349458787 212137.114909266)","lat":47.05704879760742,"num":57,"y":665233.375,"x":212137.109375,"label":"Spitalstrasse 57b &lt;b&gt;6004 Luzern&lt;/b&gt;"}},{"id":329889,"weight":3,"attrs":{"origin":"address","geom_quadindex":"030022230330221122221","zoomlevel":10,"featureId":"212048_0","lon":8.296843528747559,"detail":"spitalstrasse 59 6004 luzern 1061 luzern ch lu","rank":7,"geom_st_box2d":"BOX(665201.051481284 212154.164567833,665201.051481284 212154.164567833)","lat":47.05720520019531,"num":59,"y":665201.0625,"x":212154.171875,"label":"Spitalstrasse 59 &lt;b&gt;6004 Luzern&lt;/b&gt;"}},{"id":329890,"weight":3,"attrs":{"origin":"address","geom_quadindex":"030022230330221330123","zoomlevel":10,"featureId":"212049_0","lon":8.296963691711426,"detail":"spitalstrasse 59a 6004 luzern 1061 luzern ch lu","rank":7,"geom_st_box2d":"BOX(665210.296528834 212144.245680407,665210.296528834 212144.245680407)","lat":47.0571174621582,"num":59,"y":665210.3125,"x":212144.25,"label":"Spitalstrasse 59a &lt;b&gt;6004 Luzern&lt;/b&gt;"}},{"id":329891,"weight":3,"attrs":{"origin":"address","geom_quadindex":"030022230330232013103","zoomlevel":10,"featureId":"212050_0","lon":8.297201156616211,"detail":"spitalstrasse 59b 6004 luzern 1061 luzern ch lu","rank":7,"geom_st_box2d":"BOX(665228.431519621 212134.388871204,665228.431519621 212134.388871204)","lat":47.05702590942383,"num":59,"y":665228.4375,"x":212134.390625,"label":"Spitalstrasse 59b &lt;b&gt;6004 Luzern&lt;/b&gt;"}},{"id":329892,"weight":3,"attrs":{"origin":"address","geom_quadindex":"030022230330221200200","zoomlevel":10,"featureId":"212052_0","lon":8.296639442443848,"detail":"spitalstrasse 61 6004 luzern 1061 luzern ch lu","rank":7,"geom_st_box2d":"BOX(665185.626611754 212151.226432868,665185.626611754 212151.226432868)","lat":47.05718231201172,"num":61,"y":665185.625,"x":212151.21875,"label":"Spitalstrasse 61 &lt;b&gt;6004 Luzern&lt;/b&gt;"}},{"id":329893,"weight":3,"attrs":{"origin":"address","geom_quadindex":"030022230330223301320","zoomlevel":10,"featureId":"212051_0","lon":8.296905517578125,"detail":"spitalstrasse 61a 6004 luzern 1061 luzern ch lu","rank":7,"geom_st_box2d":"BOX(665206.128806086 212121.239687894,665206.128806086 212121.239687894)","lat":47.05691146850586,"num":61,"y":665206.125,"x":212121.234375,"label":"Spitalstrasse 61a &lt;b&gt;6004 Luzern&lt;/b&gt;"}},{"id":329894,"weight":3,"attrs":{"origin":"address","geom_quadindex":"030022230330220233123","zoomlevel":10,"featureId":"212053_0","lon":8.296429634094238,"detail":"spitalstrasse 63 6004 luzern 1061 luzern ch lu","rank":7,"geom_st_box2d":"BOX(665169.759824113 212140.856318378,665169.759824113 212140.856318378)","lat":47.057090759277344,"num":63,"y":665169.75,"x":212140.859375,"label":"Spitalstrasse 63 &lt;b&gt;6004 Luzern&lt;/b&gt;"}},{"id":329895,"weight":3,"attrs":{"origin":"address","geom_quadindex":"030022230321333112320","zoomlevel":10,"featureId":"212054_0","lon":8.296184539794922,"detail":"spitalstrasse 65 6004 luzern 1061 luzern ch lu","rank":7,"geom_st_box2d":"BOX(665151.237034861 212132.14717822,665151.237034861 212132.14717822)","lat":47.05701446533203,"num":65,"y":665151.25,"x":212132.140625,"label":"Spitalstrasse 65 &lt;b&gt;6004 Luzern&lt;/b&gt;"}},{"id":329896,"weight":3,"attrs":{"origin":"address","geom_quadindex":"030022230321332313320","zoomlevel":10,"featureId":"212010_0","lon":8.295842170715332,"detail":"spitalstrasse 67 6004 luzern 1061 luzern ch lu","rank":7,"geom_st_box2d":"BOX(665125.389362589 212117.323964881,665125.389362589 212117.323964881)","lat":47.056884765625,"num":67,"y":665125.375,"x":212117.328125,"label":"Spitalstrasse 67 &lt;b&gt;6004 Luzern&lt;/b&gt;"}},{"id":329897,"weight":3,"attrs":{"origin":"address","geom_quadindex":"030022230323110102021","zoomlevel":10,"featureId":"212011_0","lon":8.29568099975586,"detail":"spitalstrasse 69 6004 luzern 1061 luzern ch lu","rank":7,"geom_st_box2d":"BOX(665113.245579068 212104.728870572,665113.245579068 212104.728870572)","lat":47.05677032470703,"num":69,"y":665113.25,"x":212104.734375,"label":"Spitalstrasse 69 &lt;b&gt;6004 Luzern&lt;/b&gt;"}},{"id":329898,"weight":3,"attrs":{"origin":"address","geom_quadindex":"030022230323101300323","zoomlevel":10,"featureId":"212012_0","lon":8.295312881469727,"detail":"spitalstrasse 71 6004 luzern 1061 luzern ch lu","rank":7,"geom_st_box2d":"BOX(665085.489904039 212091.304637253,665085.489904039 212091.304637253)","lat":47.0566520690918,"num":71,"y":665085.5,"x":212091.296875,"label":"Spitalstrasse 71 &lt;b&gt;6004 Luzern&lt;/b&gt;"}},{"id":329899,"weight":3,"attrs":{"origin":"address","geom_quadindex":"030022230323101203232","zoomlevel":10,"featureId":"212013_0","lon":8.295147895812988,"detail":"spitalstrasse 73 6004 luzern 1061 luzern ch lu","rank":7,"geom_st_box2d":"BOX(665072.980025738 212087.49552954,665072.980025738 212087.49552954)","lat":47.05662155151367,"num":73,"y":665073.0,"x":212087.5,"label":"Spitalstrasse 73 &lt;b&gt;6004 Luzern&lt;/b&gt;"}},{"id":329900,"weight":3,"attrs":{"origin":"address","geom_quadindex":"030022230323102001203","zoomlevel":10,"featureId":"212014_0","lon":8.294760704040527,"detail":"spitalstrasse 75 6004 luzern 1061 luzern ch lu","rank":7,"geom_st_box2d":"BOX(665043.672323936 212077.393279008,665043.672323936 212077.393279008)","lat":47.0565299987793,"num":75,"y":665043.6875,"x":212077.390625,"label":"Spitalstrasse 75 &lt;b&gt;6004 Luzern&lt;/b&gt;"}},{"id":329901,"weight":3,"attrs":{"origin":"address","geom_quadindex":"030022230323013033210","zoomlevel":10,"featureId":"212015_0","lon":8.294472694396973,"detail":"spitalstrasse 83 6004 luzern 1061 luzern ch lu","rank":7,"geom_st_box2d":"BOX(665021.896577357 212067.013096879,665021.896577357 212067.013096879)","lat":47.05644226074219,"num":83,"y":665021.875,"x":212067.015625,"label":"Spitalstrasse 83 &lt;b&gt;6004 Luzern&lt;/b&gt;"}},{"id":329902,"weight":3,"attrs":{"origin":"address","geom_quadindex":"030022230323013032321","zoomlevel":10,"featureId":"212016_0","lon":8.294442176818848,"detail":"spitalstrasse 85 6004 luzern 1061 luzern ch lu","rank":7,"geom_st_box2d":"BOX(665019.55960386 212065.962077275,665019.55960386 212065.962077275)","lat":47.05643081665039,"num":85,"y":665019.5625,"x":212065.96875,"label":"Spitalstrasse 85 &lt;b&gt;6004 Luzern&lt;/b&gt;"}},{"id":329903,"weight":3,"attrs":{"origin":"address","geom_quadindex":"030022230323012321003","zoomlevel":10,"featureId":"212017_0","lon":8.29417610168457,"detail":"spitalstrasse 87 6004 luzern 1061 luzern ch lu","rank":7,"geom_st_box2d":"BOX(664999.463826152 212057.432908219,664999.463826152 212057.432908219)","lat":47.056358337402344,"num":87,"y":664999.4375,"x":212057.4375,"label":"Spitalstrasse 87 &lt;b&gt;6004 Luzern&lt;/b&gt;"}},{"id":329904,"weight":3,"attrs":{"origin":"address","geom_quadindex":"030022230323012320203","zoomlevel":10,"featureId":"212018_0","lon":8.2941255569458,"detail":"spitalstrasse 89 6004 luzern 1061 luzern ch lu","rank":7,"geom_st_box2d":"BOX(664995.638868539 212055.802876086,664995.638868539 212055.802876086)","lat":47.05634307861328,"num":89,"y":664995.625,"x":212055.796875,"label":"Spitalstrasse 89 &lt;b&gt;6004 Luzern&lt;/b&gt;"}},{"id":329905,"weight":3,"attrs":{"origin":"address","geom_quadindex":"030022230323020302330","zoomlevel":10,"featureId":"212019_0","lon":8.293383598327637,"detail":"spitalstrasse 91a 6004 luzern 1061 luzern ch lu","rank":7,"geom_st_box2d":"BOX(664939.550518168 212029.382409553,664939.550518168 212029.382409553)","lat":47.05611038208008,"num":91,"y":664939.5625,"x":212029.375,"label":"Spitalstrasse 91a &lt;b&gt;6004 Luzern&lt;/b&gt;"}}]}</v>
      </c>
      <c r="M741" s="2" t="str">
        <f t="shared" si="97"/>
        <v>665671.0625</v>
      </c>
      <c r="N741" s="2" t="str">
        <f t="shared" si="98"/>
        <v>212457.953125</v>
      </c>
      <c r="O741" s="2" t="str">
        <f t="shared" si="99"/>
        <v>8.30307388305664</v>
      </c>
      <c r="P741" s="2" t="str">
        <f t="shared" si="100"/>
        <v>47.05989456176758</v>
      </c>
      <c r="Q741" s="8" t="str">
        <f t="shared" si="101"/>
        <v>Karte</v>
      </c>
      <c r="R741" s="2" t="str">
        <f t="shared" si="102"/>
        <v>uU mehrere Adressen</v>
      </c>
    </row>
    <row r="742" spans="1:18" x14ac:dyDescent="0.2">
      <c r="A742" s="3" t="s">
        <v>2369</v>
      </c>
      <c r="B742" s="3" t="s">
        <v>142</v>
      </c>
      <c r="C742" s="3" t="s">
        <v>2370</v>
      </c>
      <c r="D742" s="3" t="s">
        <v>21</v>
      </c>
      <c r="E742" s="3" t="s">
        <v>143</v>
      </c>
      <c r="F742" s="3" t="s">
        <v>144</v>
      </c>
      <c r="G742" s="3" t="s">
        <v>145</v>
      </c>
      <c r="H742" s="3" t="s">
        <v>146</v>
      </c>
      <c r="I742" s="3" t="s">
        <v>147</v>
      </c>
      <c r="J742" s="3" t="s">
        <v>27</v>
      </c>
      <c r="K742" s="1" t="str">
        <f t="shared" si="95"/>
        <v>Geissbergstrasse 81 Schaffhausen</v>
      </c>
      <c r="L742" s="2" t="str">
        <f t="shared" si="96"/>
        <v>{"results":[{"id":1626683,"weight":4,"attrs":{"origin":"address","geom_quadindex":"012221333333111002133","zoomlevel":10,"featureId":"1613106_0","lon":8.637574195861816,"detail":"geissbergstrasse 81 8208 schaffhausen 2939 schaffhausen ch sh","rank":7,"geom_st_box2d":"BOX(689974.135229228 285229.218980836,689974.135229228 285229.218980836)","lat":47.71147918701172,"num":81,"y":689974.125,"x":285229.21875,"label":"Geissbergstrasse 81 &lt;b&gt;8208 Schaffhausen&lt;/b&gt;"}}]}</v>
      </c>
      <c r="M742" s="2" t="str">
        <f t="shared" si="97"/>
        <v>689974.125</v>
      </c>
      <c r="N742" s="2" t="str">
        <f t="shared" si="98"/>
        <v>285229.21875</v>
      </c>
      <c r="O742" s="2" t="str">
        <f t="shared" si="99"/>
        <v>8.637574195861816</v>
      </c>
      <c r="P742" s="2" t="str">
        <f t="shared" si="100"/>
        <v>47.71147918701172</v>
      </c>
      <c r="Q742" s="8" t="str">
        <f t="shared" si="101"/>
        <v>Karte</v>
      </c>
      <c r="R742" s="2" t="str">
        <f t="shared" si="102"/>
        <v/>
      </c>
    </row>
    <row r="743" spans="1:18" x14ac:dyDescent="0.2">
      <c r="A743" s="3" t="s">
        <v>2371</v>
      </c>
      <c r="B743" s="3" t="s">
        <v>1945</v>
      </c>
      <c r="C743" s="3" t="s">
        <v>40</v>
      </c>
      <c r="D743" s="3" t="s">
        <v>21</v>
      </c>
      <c r="E743" s="3" t="s">
        <v>1946</v>
      </c>
      <c r="F743" s="3" t="s">
        <v>1947</v>
      </c>
      <c r="G743" s="3" t="s">
        <v>942</v>
      </c>
      <c r="H743" s="3" t="s">
        <v>946</v>
      </c>
      <c r="I743" s="3" t="s">
        <v>43</v>
      </c>
      <c r="J743" s="3" t="s">
        <v>27</v>
      </c>
      <c r="K743" s="1" t="str">
        <f t="shared" si="95"/>
        <v>avenue de Collonge 43 Territet</v>
      </c>
      <c r="L743" s="2" t="str">
        <f t="shared" si="96"/>
        <v>{"results":[{"id":913870,"weight":5,"attrs":{"origin":"address","geom_quadindex":"023001210131231222331","zoomlevel":10,"featureId":"836657_0","lon":6.924540042877197,"detail":"avenue de collonge 43 1820 territet 5886 montreux ch vd","rank":7,"geom_st_box2d":"BOX(560481.790958122 141826.988317255,560481.790958122 141826.988317255)","lat":46.4266242980957,"num":43,"y":560481.8125,"x":141826.984375,"label":"Avenue de Collonge 43 &lt;b&gt;1820 Territet&lt;/b&gt;"}}]}</v>
      </c>
      <c r="M743" s="2" t="str">
        <f t="shared" si="97"/>
        <v>560481.8125</v>
      </c>
      <c r="N743" s="2" t="str">
        <f t="shared" si="98"/>
        <v>141826.984375</v>
      </c>
      <c r="O743" s="2" t="str">
        <f t="shared" si="99"/>
        <v>6.924540042877197</v>
      </c>
      <c r="P743" s="2" t="str">
        <f t="shared" si="100"/>
        <v>46.4266242980957</v>
      </c>
      <c r="Q743" s="8" t="str">
        <f t="shared" si="101"/>
        <v>Karte</v>
      </c>
      <c r="R743" s="2" t="str">
        <f t="shared" si="102"/>
        <v/>
      </c>
    </row>
    <row r="744" spans="1:18" x14ac:dyDescent="0.2">
      <c r="A744" s="3" t="s">
        <v>2372</v>
      </c>
      <c r="B744" s="3" t="s">
        <v>1489</v>
      </c>
      <c r="C744" s="3" t="s">
        <v>2373</v>
      </c>
      <c r="D744" s="3" t="s">
        <v>21</v>
      </c>
      <c r="E744" s="3" t="s">
        <v>1490</v>
      </c>
      <c r="F744" s="3" t="s">
        <v>1491</v>
      </c>
      <c r="G744" s="3" t="s">
        <v>1452</v>
      </c>
      <c r="H744" s="3" t="s">
        <v>135</v>
      </c>
      <c r="I744" s="3" t="s">
        <v>26</v>
      </c>
      <c r="J744" s="3" t="s">
        <v>27</v>
      </c>
      <c r="K744" s="1" t="str">
        <f t="shared" si="95"/>
        <v>Bremgartenstrasse 117 Bern</v>
      </c>
      <c r="L744" s="2" t="str">
        <f t="shared" si="96"/>
        <v>{"results":[{"id":1198522,"weight":4,"attrs":{"origin":"address","geom_quadindex":"021211311322031103231","zoomlevel":10,"featureId":"1231431_0","lon":7.427734851837158,"detail":"bremgartenstrasse 117 3012 bern 351 bern ch be","rank":7,"geom_st_box2d":"BOX(599170.412969024 200793.936418116,599170.412969024 200793.936418116)","lat":46.95822525024414,"num":117,"y":599170.4375,"x":200793.9375,"label":"Bremgartenstrasse 117 &lt;b&gt;3012 Bern&lt;/b&gt;"}}]}</v>
      </c>
      <c r="M744" s="2" t="str">
        <f t="shared" si="97"/>
        <v>599170.4375</v>
      </c>
      <c r="N744" s="2" t="str">
        <f t="shared" si="98"/>
        <v>200793.9375</v>
      </c>
      <c r="O744" s="2" t="str">
        <f t="shared" si="99"/>
        <v>7.427734851837158</v>
      </c>
      <c r="P744" s="2" t="str">
        <f t="shared" si="100"/>
        <v>46.95822525024414</v>
      </c>
      <c r="Q744" s="8" t="str">
        <f t="shared" si="101"/>
        <v>Karte</v>
      </c>
      <c r="R744" s="2" t="str">
        <f t="shared" si="102"/>
        <v/>
      </c>
    </row>
    <row r="745" spans="1:18" x14ac:dyDescent="0.2">
      <c r="A745" s="3" t="s">
        <v>2374</v>
      </c>
      <c r="B745" s="3" t="s">
        <v>556</v>
      </c>
      <c r="C745" s="3" t="s">
        <v>2100</v>
      </c>
      <c r="D745" s="3" t="s">
        <v>21</v>
      </c>
      <c r="E745" s="3" t="s">
        <v>557</v>
      </c>
      <c r="F745" s="3" t="s">
        <v>228</v>
      </c>
      <c r="G745" s="3" t="s">
        <v>558</v>
      </c>
      <c r="H745" s="3" t="s">
        <v>76</v>
      </c>
      <c r="I745" s="3" t="s">
        <v>77</v>
      </c>
      <c r="J745" s="3" t="s">
        <v>27</v>
      </c>
      <c r="K745" s="1" t="str">
        <f t="shared" si="95"/>
        <v>Föhrenstrasse 2 Basel</v>
      </c>
      <c r="L745" s="2" t="str">
        <f t="shared" si="96"/>
        <v>{"results":[{"id":433920,"weight":4,"attrs":{"origin":"address","geom_quadindex":"021100103032223122111","zoomlevel":10,"featureId":"450611_0","lon":7.57003927230835,"detail":"foehrenstrasse 2 4054 basel 2701 basel ch bs","rank":7,"geom_st_box2d":"BOX(609891.17760915 267205.496054305,609891.17760915 267205.496054305)","lat":47.55549621582031,"num":2,"y":609891.1875,"x":267205.5,"label":"F\u00f6hrenstrasse 2 &lt;b&gt;4054 Basel&lt;/b&gt;"}},{"id":433919,"weight":1,"attrs":{"origin":"address","geom_quadindex":"021100103210001000322","zoomlevel":10,"featureId":"450130_0","lon":7.569824695587158,"detail":"foehrenstrasse 1 4054 basel 2701 basel ch bs","rank":7,"geom_st_box2d":"BOX(609875.061753292 267183.839959378,609875.061753292 267183.839959378)","lat":47.555301666259766,"num":1,"y":609875.0625,"x":267183.84375,"label":"F\u00f6hrenstrasse 1 &lt;b&gt;4054 Basel&lt;/b&gt;"}},{"id":433921,"weight":1,"attrs":{"origin":"address","geom_quadindex":"021100103210000112103","zoomlevel":10,"featureId":"450131_0","lon":7.569732666015625,"detail":"foehrenstrasse 3 4054 basel 2701 basel ch bs","rank":7,"geom_st_box2d":"BOX(609868.156788707 267183.359863855,609868.156788707 267183.359863855)","lat":47.5552978515625,"num":3,"y":609868.1875,"x":267183.375,"label":"F\u00f6hrenstrasse 3 &lt;b&gt;4054 Basel&lt;/b&gt;"}},{"id":433922,"weight":1,"attrs":{"origin":"address","geom_quadindex":"021100103210000103003","zoomlevel":10,"featureId":"450132_0","lon":7.5696635246276855,"detail":"foehrenstrasse 5 4054 basel 2701 basel ch bs","rank":7,"geom_st_box2d":"BOX(609862.953815512 267182.96479216,609862.953815512 267182.96479216)","lat":47.555294036865234,"num":5,"y":609862.9375,"x":267182.96875,"label":"F\u00f6hrenstrasse 5 &lt;b&gt;4054 Basel&lt;/b&gt;"}},{"id":433923,"weight":1,"attrs":{"origin":"address","geom_quadindex":"021100103210000013120","zoomlevel":10,"featureId":"450133_0","lon":7.569583415985107,"detail":"foehrenstrasse 7 4054 basel 2701 basel ch bs","rank":7,"geom_st_box2d":"BOX(609856.926846574 267182.509709168,609856.926846574 267182.509709168)","lat":47.55529022216797,"num":7,"y":609856.9375,"x":267182.5,"label":"F\u00f6hrenstrasse 7 &lt;b&gt;4054 Basel&lt;/b&gt;"}},{"id":433924,"weight":1,"attrs":{"origin":"address","geom_quadindex":"021100103210000003301","zoomlevel":10,"featureId":"450134_0","lon":7.569490432739258,"detail":"foehrenstrasse 9 4054 basel 2701 basel ch bs","rank":7,"geom_st_box2d":"BOX(609849.910882758 267181.98161265,609849.910882758 267181.98161265)","lat":47.5552864074707,"num":9,"y":609849.9375,"x":267181.96875,"label":"F\u00f6hrenstrasse 9 &lt;b&gt;4054 Basel&lt;/b&gt;"}},{"id":433925,"weight":1,"attrs":{"origin":"address","geom_quadindex":"021100103201111113312","zoomlevel":10,"featureId":"450135_0","lon":7.569397926330566,"detail":"foehrenstrasse 11 4054 basel 2701 basel ch bs","rank":7,"geom_st_box2d":"BOX(609842.953918655 267181.460517031,609842.953918655 267181.460517031)","lat":47.55528259277344,"num":11,"y":609842.9375,"x":267181.46875,"label":"F\u00f6hrenstrasse 11 &lt;b&gt;4054 Basel&lt;/b&gt;"}},{"id":433926,"weight":1,"attrs":{"origin":"address","geom_quadindex":"021100103201111103321","zoomlevel":10,"featureId":"450136_0","lon":7.569296360015869,"detail":"foehrenstrasse 15 4054 basel 2701 basel ch bs","rank":7,"geom_st_box2d":"BOX(609835.292958173 267180.901411745,609835.292958173 267180.901411745)","lat":47.555274963378906,"num":15,"y":609835.3125,"x":267180.90625,"label":"F\u00f6hrenstrasse 15 &lt;b&gt;4054 Basel&lt;/b&gt;"}},{"id":433927,"weight":1,"attrs":{"origin":"address","geom_quadindex":"021100103201111002330","zoomlevel":10,"featureId":"450137_0","lon":7.569060325622559,"detail":"foehrenstrasse 17 4054 basel 2701 basel ch bs","rank":7,"geom_st_box2d":"BOX(609817.535045522 267180.934158453,609817.535045522 267180.934158453)","lat":47.555274963378906,"num":17,"y":609817.5625,"x":267180.9375,"label":"F\u00f6hrenstrasse 17 &lt;b&gt;4054 Basel&lt;/b&gt;"}},{"id":433928,"weight":1,"attrs":{"origin":"address","geom_quadindex":"021100103201110112333","zoomlevel":10,"featureId":"450138_0","lon":7.568969249725342,"detail":"foehrenstrasse 19 4054 basel 2701 basel ch bs","rank":7,"geom_st_box2d":"BOX(609810.690080871 267180.441064554,609810.690080871 267180.441064554)","lat":47.55527114868164,"num":19,"y":609810.6875,"x":267180.4375,"label":"F\u00f6hrenstrasse 19 &lt;b&gt;4054 Basel&lt;/b&gt;"}}]}</v>
      </c>
      <c r="M745" s="2" t="str">
        <f t="shared" si="97"/>
        <v>609891.1875</v>
      </c>
      <c r="N745" s="2" t="str">
        <f t="shared" si="98"/>
        <v>267205.5</v>
      </c>
      <c r="O745" s="2" t="str">
        <f t="shared" si="99"/>
        <v>7.57003927230835</v>
      </c>
      <c r="P745" s="2" t="str">
        <f t="shared" si="100"/>
        <v>47.55549621582031</v>
      </c>
      <c r="Q745" s="8" t="str">
        <f t="shared" si="101"/>
        <v>Karte</v>
      </c>
      <c r="R745" s="2" t="str">
        <f t="shared" si="102"/>
        <v>uU mehrere Adressen</v>
      </c>
    </row>
    <row r="746" spans="1:18" x14ac:dyDescent="0.2">
      <c r="A746" s="3" t="s">
        <v>2375</v>
      </c>
      <c r="B746" s="3" t="s">
        <v>1517</v>
      </c>
      <c r="C746" s="3" t="s">
        <v>2376</v>
      </c>
      <c r="D746" s="3" t="s">
        <v>21</v>
      </c>
      <c r="E746" s="3" t="s">
        <v>2377</v>
      </c>
      <c r="F746" s="3" t="s">
        <v>236</v>
      </c>
      <c r="G746" s="3" t="s">
        <v>1037</v>
      </c>
      <c r="H746" s="3" t="s">
        <v>1038</v>
      </c>
      <c r="I746" s="3" t="s">
        <v>435</v>
      </c>
      <c r="J746" s="3" t="s">
        <v>27</v>
      </c>
      <c r="K746" s="1" t="str">
        <f t="shared" si="95"/>
        <v>Via Ospedale 10 Bellinzona</v>
      </c>
      <c r="L746" s="2" t="str">
        <f t="shared" si="96"/>
        <v>{"fuzzy":"true","results":[]}</v>
      </c>
      <c r="M746" s="2" t="str">
        <f t="shared" si="97"/>
        <v>Adresse nicht eindeutig</v>
      </c>
      <c r="N746" s="2" t="str">
        <f t="shared" si="98"/>
        <v xml:space="preserve"> </v>
      </c>
      <c r="O746" s="2" t="str">
        <f t="shared" si="99"/>
        <v xml:space="preserve"> </v>
      </c>
      <c r="P746" s="2" t="str">
        <f t="shared" si="100"/>
        <v xml:space="preserve"> </v>
      </c>
      <c r="Q746" s="8" t="str">
        <f t="shared" si="101"/>
        <v xml:space="preserve"> </v>
      </c>
      <c r="R746" s="2" t="str">
        <f t="shared" si="102"/>
        <v/>
      </c>
    </row>
    <row r="747" spans="1:18" x14ac:dyDescent="0.2">
      <c r="A747" s="3" t="s">
        <v>2378</v>
      </c>
      <c r="B747" s="3" t="s">
        <v>1481</v>
      </c>
      <c r="C747" s="3" t="s">
        <v>2379</v>
      </c>
      <c r="D747" s="3" t="s">
        <v>21</v>
      </c>
      <c r="E747" s="3" t="s">
        <v>157</v>
      </c>
      <c r="F747" s="3" t="s">
        <v>2380</v>
      </c>
      <c r="G747" s="3" t="s">
        <v>159</v>
      </c>
      <c r="H747" s="3" t="s">
        <v>160</v>
      </c>
      <c r="I747" s="3" t="s">
        <v>161</v>
      </c>
      <c r="J747" s="3" t="s">
        <v>27</v>
      </c>
      <c r="K747" s="1" t="str">
        <f t="shared" si="95"/>
        <v>Loëstrasse 170 Chur</v>
      </c>
      <c r="L747" s="2" t="str">
        <f t="shared" si="96"/>
        <v>{"results":[{"id":2127432,"weight":4,"attrs":{"origin":"address","geom_quadindex":"030312103031301223132","zoomlevel":10,"featureId":"1738985_0","lon":9.540323257446289,"detail":"loestrasse 170 7000 chur 3901 chur ch gr","rank":7,"geom_st_box2d":"BOX(760231.355115444 192511.888635589,760231.355115444 192511.888635589)","lat":46.86442184448242,"num":170,"y":760231.375,"x":192511.890625,"label":"Lo\u00ebstrasse 170 &lt;b&gt;7000 Chur&lt;/b&gt;"}},{"id":2127433,"weight":4,"attrs":{"origin":"address","geom_quadindex":"030312103031322123231","zoomlevel":10,"featureId":"400017677_0","lon":9.540084838867188,"detail":"loestrasse 170 7000 chur 3901 chur ch gr","rank":7,"geom_st_box2d":"BOX(760215.14720687 192437.280944248,760215.14720687 192437.280944248)","lat":46.86375427246094,"num":170,"y":760215.125,"x":192437.28125,"label":"Lo\u00ebstrasse 170 &lt;b&gt;7000 Chur&lt;/b&gt;"}},{"id":2127434,"weight":4,"attrs":{"origin":"address","geom_quadindex":"030312103033103030330","zoomlevel":10,"featureId":"400017679_0","lon":9.540328025817871,"detail":"loestrasse 170 7000 chur 3901 chur ch gr","rank":7,"geom_st_box2d":"BOX(760235.147445973 192382.283313731,760235.147445973 192382.283313731)","lat":46.86325454711914,"num":170,"y":760235.125,"x":192382.28125,"label":"Lo\u00ebstrasse 170 &lt;b&gt;7000 Chur&lt;/b&gt;"}},{"id":2127435,"weight":4,"attrs":{"origin":"address","geom_quadindex":"030312103033012313201","zoomlevel":10,"featureId":"191660328_0","lon":9.53937816619873,"detail":"loestrasse 170 7000 chur 3901 chur ch gr","rank":7,"geom_st_box2d":"BOX(760163.010505498 192371.994852564,760163.010505498 192371.994852564)","lat":46.863182067871094,"num":170,"y":760163.0,"x":192372.0,"label":"Lo\u00ebstrasse 170 &lt;b&gt;7000 Chur&lt;/b&gt;"}},{"id":2127436,"weight":4,"attrs":{"origin":"address","geom_quadindex":"030312103033010203021","zoomlevel":10,"featureId":"400017676_0","lon":9.539102554321289,"detail":"loestrasse 170 7000 chur 3901 chur ch gr","rank":7,"geom_st_box2d":"BOX(760141.145006618 192402.282594816,760141.145006618 192402.282594816)","lat":46.86345672607422,"num":170,"y":760141.125,"x":192402.28125,"label":"Lo\u00ebstrasse 170 &lt;b&gt;7000 Chur&lt;/b&gt;"}},{"id":2127437,"weight":4,"attrs":{"origin":"address","geom_quadindex":"030312103033012312311","zoomlevel":10,"featureId":"191617381_0","lon":9.539366722106934,"detail":"loestrasse 170 7000 chur 3901 chur ch gr","rank":7,"geom_st_box2d":"BOX(760162.145483814 192372.283841293,760162.145483814 192372.283841293)","lat":46.863182067871094,"num":170,"y":760162.125,"x":192372.28125,"label":"Lo\u00ebstrasse 170 &lt;b&gt;7000 Chur&lt;/b&gt;"}},{"id":2127438,"weight":4,"attrs":{"origin":"address","geom_quadindex":"030312103031213133323","zoomlevel":10,"featureId":"400017675_0","lon":9.539830207824707,"detail":"loestrasse 170 7000 chur 3901 chur ch gr","rank":7,"geom_st_box2d":"BOX(760194.146873154 192495.278479083,760194.146873154 192495.278479083)","lat":46.864280700683594,"num":170,"y":760194.125,"x":192495.28125,"label":"Lo\u00ebstrasse 170 &lt;b&gt;7000 Chur&lt;/b&gt;"}},{"id":2127439,"weight":4,"attrs":{"origin":"address","geom_quadindex":"030312103031213133323","zoomlevel":10,"featureId":"400017678_0","lon":9.539830207824707,"detail":"loestrasse 170 7000 chur 3901 chur ch gr","rank":7,"geom_st_box2d":"BOX(760194.146873154 192495.278479083,760194.146873154 192495.278479083)","lat":46.864280700683594,"num":170,"y":760194.125,"x":192495.28125,"label":"Lo\u00ebstrasse 170 &lt;b&gt;7000 Chur&lt;/b&gt;"}}]}</v>
      </c>
      <c r="M747" s="2" t="str">
        <f t="shared" si="97"/>
        <v>760231.375</v>
      </c>
      <c r="N747" s="2" t="str">
        <f t="shared" si="98"/>
        <v>192511.890625</v>
      </c>
      <c r="O747" s="2" t="str">
        <f t="shared" si="99"/>
        <v>9.540323257446289</v>
      </c>
      <c r="P747" s="2" t="str">
        <f t="shared" si="100"/>
        <v>46.86442184448242</v>
      </c>
      <c r="Q747" s="8" t="str">
        <f t="shared" si="101"/>
        <v>Karte</v>
      </c>
      <c r="R747" s="2" t="str">
        <f t="shared" si="102"/>
        <v>uU mehrere Adressen</v>
      </c>
    </row>
    <row r="748" spans="1:18" x14ac:dyDescent="0.2">
      <c r="A748" s="3" t="s">
        <v>2381</v>
      </c>
      <c r="B748" s="3" t="s">
        <v>1631</v>
      </c>
      <c r="C748" s="3" t="s">
        <v>2321</v>
      </c>
      <c r="D748" s="3" t="s">
        <v>21</v>
      </c>
      <c r="E748" s="3" t="s">
        <v>1632</v>
      </c>
      <c r="F748" s="3" t="s">
        <v>2382</v>
      </c>
      <c r="G748" s="3" t="s">
        <v>470</v>
      </c>
      <c r="H748" s="3" t="s">
        <v>471</v>
      </c>
      <c r="I748" s="3" t="s">
        <v>26</v>
      </c>
      <c r="J748" s="3" t="s">
        <v>27</v>
      </c>
      <c r="K748" s="1" t="str">
        <f t="shared" si="95"/>
        <v>Krankenhausweg 18/20 Münsingen</v>
      </c>
      <c r="L748" s="2" t="str">
        <f t="shared" si="96"/>
        <v>{"fuzzy":"true","results":[]}</v>
      </c>
      <c r="M748" s="2" t="str">
        <f t="shared" si="97"/>
        <v>Adresse nicht eindeutig</v>
      </c>
      <c r="N748" s="2" t="str">
        <f t="shared" si="98"/>
        <v xml:space="preserve"> </v>
      </c>
      <c r="O748" s="2" t="str">
        <f t="shared" si="99"/>
        <v xml:space="preserve"> </v>
      </c>
      <c r="P748" s="2" t="str">
        <f t="shared" si="100"/>
        <v xml:space="preserve"> </v>
      </c>
      <c r="Q748" s="8" t="str">
        <f t="shared" si="101"/>
        <v xml:space="preserve"> </v>
      </c>
      <c r="R748" s="2" t="str">
        <f t="shared" si="102"/>
        <v/>
      </c>
    </row>
    <row r="749" spans="1:18" x14ac:dyDescent="0.2">
      <c r="A749" s="3" t="s">
        <v>2383</v>
      </c>
      <c r="B749" s="3" t="s">
        <v>2384</v>
      </c>
      <c r="C749" s="3" t="s">
        <v>2385</v>
      </c>
      <c r="D749" s="3" t="s">
        <v>21</v>
      </c>
      <c r="E749" s="3" t="s">
        <v>527</v>
      </c>
      <c r="F749" s="3" t="s">
        <v>243</v>
      </c>
      <c r="G749" s="3" t="s">
        <v>528</v>
      </c>
      <c r="H749" s="3" t="s">
        <v>529</v>
      </c>
      <c r="I749" s="3" t="s">
        <v>26</v>
      </c>
      <c r="J749" s="3" t="s">
        <v>27</v>
      </c>
      <c r="K749" s="1" t="str">
        <f t="shared" si="95"/>
        <v>Weissenaustrasse 27 Unterseen</v>
      </c>
      <c r="L749" s="2" t="str">
        <f t="shared" si="96"/>
        <v>{"results":[{"id":1045047,"weight":4,"attrs":{"origin":"address","geom_quadindex":"021330202120022200312","zoomlevel":10,"featureId":"1350976_0","lon":7.843043327331543,"detail":"weissenaustrasse 27 3800 unterseen 593 unterseen ch be","rank":7,"geom_st_box2d":"BOX(630940.429054205 170051.315018126,630940.429054205 170051.315018126)","lat":46.680965423583984,"num":27,"y":630940.4375,"x":170051.3125,"label":"Weissenaustrasse 27 &lt;b&gt;3800 Unterseen&lt;/b&gt;"}}]}</v>
      </c>
      <c r="M749" s="2" t="str">
        <f t="shared" si="97"/>
        <v>630940.4375</v>
      </c>
      <c r="N749" s="2" t="str">
        <f t="shared" si="98"/>
        <v>170051.3125</v>
      </c>
      <c r="O749" s="2" t="str">
        <f t="shared" si="99"/>
        <v>7.843043327331543</v>
      </c>
      <c r="P749" s="2" t="str">
        <f t="shared" si="100"/>
        <v>46.680965423583984</v>
      </c>
      <c r="Q749" s="8" t="str">
        <f t="shared" si="101"/>
        <v>Karte</v>
      </c>
      <c r="R749" s="2" t="str">
        <f t="shared" si="102"/>
        <v/>
      </c>
    </row>
    <row r="750" spans="1:18" x14ac:dyDescent="0.2">
      <c r="A750" s="3" t="s">
        <v>2386</v>
      </c>
      <c r="B750" s="3" t="s">
        <v>2387</v>
      </c>
      <c r="C750" s="3" t="s">
        <v>40</v>
      </c>
      <c r="D750" s="3" t="s">
        <v>21</v>
      </c>
      <c r="E750" s="3" t="s">
        <v>2388</v>
      </c>
      <c r="F750" s="3" t="s">
        <v>694</v>
      </c>
      <c r="G750" s="3" t="s">
        <v>2389</v>
      </c>
      <c r="H750" s="3" t="s">
        <v>2390</v>
      </c>
      <c r="I750" s="3" t="s">
        <v>26</v>
      </c>
      <c r="J750" s="3" t="s">
        <v>27</v>
      </c>
      <c r="K750" s="1" t="str">
        <f t="shared" si="95"/>
        <v>Schönbergstrasse 40 Gunten</v>
      </c>
      <c r="L750" s="2" t="str">
        <f t="shared" si="96"/>
        <v>{"results":[{"id":1964985,"weight":3,"attrs":{"origin":"address","geom_quadindex":"021321032120313230331","zoomlevel":10,"featureId":"3035831_0","lon":7.698944568634033,"detail":"schoenbergstrasse 40 3654 gunten 938 sigriswil ch be","rank":7,"geom_st_box2d":"BOX(619903.421439673 173734.92163885,619903.421439673 173734.92163885)","lat":46.71452331542969,"num":40,"y":619903.4375,"x":173734.921875,"label":"Sch\u00f6nbergstrasse 40 &lt;b&gt;3654 Gunten&lt;/b&gt;"}}]}</v>
      </c>
      <c r="M750" s="2" t="str">
        <f t="shared" si="97"/>
        <v>619903.4375</v>
      </c>
      <c r="N750" s="2" t="str">
        <f t="shared" si="98"/>
        <v>173734.921875</v>
      </c>
      <c r="O750" s="2" t="str">
        <f t="shared" si="99"/>
        <v>7.698944568634033</v>
      </c>
      <c r="P750" s="2" t="str">
        <f t="shared" si="100"/>
        <v>46.71452331542969</v>
      </c>
      <c r="Q750" s="8" t="str">
        <f t="shared" si="101"/>
        <v>Karte</v>
      </c>
      <c r="R750" s="2" t="str">
        <f t="shared" si="102"/>
        <v/>
      </c>
    </row>
    <row r="751" spans="1:18" x14ac:dyDescent="0.2">
      <c r="A751" s="3" t="s">
        <v>2391</v>
      </c>
      <c r="B751" s="3" t="s">
        <v>105</v>
      </c>
      <c r="C751" s="3" t="s">
        <v>2349</v>
      </c>
      <c r="D751" s="3" t="s">
        <v>21</v>
      </c>
      <c r="E751" s="3" t="s">
        <v>107</v>
      </c>
      <c r="F751" s="3" t="s">
        <v>108</v>
      </c>
      <c r="G751" s="3" t="s">
        <v>109</v>
      </c>
      <c r="H751" s="3" t="s">
        <v>110</v>
      </c>
      <c r="I751" s="3" t="s">
        <v>85</v>
      </c>
      <c r="J751" s="3" t="s">
        <v>27</v>
      </c>
      <c r="K751" s="1" t="str">
        <f t="shared" si="95"/>
        <v>Urdorferstrasse 100 Schlieren</v>
      </c>
      <c r="L751" s="2" t="str">
        <f t="shared" si="96"/>
        <v>{"results":[{"id":1614036,"weight":4,"attrs":{"origin":"address","geom_quadindex":"030002131331223300133","zoomlevel":10,"featureId":"210266568_0","lon":8.429574012756348,"detail":"urdorferstrasse 100 8952 schlieren 247 schlieren ch zh","rank":7,"geom_st_box2d":"BOX(674812.820597323 249622.545702801,674812.820597323 249622.545702801)","lat":47.39318084716797,"num":100,"y":674812.8125,"x":249622.546875,"label":"Urdorferstrasse 100 &lt;b&gt;8952 Schlieren&lt;/b&gt;"}}]}</v>
      </c>
      <c r="M751" s="2" t="str">
        <f t="shared" si="97"/>
        <v>674812.8125</v>
      </c>
      <c r="N751" s="2" t="str">
        <f t="shared" si="98"/>
        <v>249622.546875</v>
      </c>
      <c r="O751" s="2" t="str">
        <f t="shared" si="99"/>
        <v>8.429574012756348</v>
      </c>
      <c r="P751" s="2" t="str">
        <f t="shared" si="100"/>
        <v>47.39318084716797</v>
      </c>
      <c r="Q751" s="8" t="str">
        <f t="shared" si="101"/>
        <v>Karte</v>
      </c>
      <c r="R751" s="2" t="str">
        <f t="shared" si="102"/>
        <v/>
      </c>
    </row>
    <row r="752" spans="1:18" x14ac:dyDescent="0.2">
      <c r="A752" s="3" t="s">
        <v>2392</v>
      </c>
      <c r="B752" s="3" t="s">
        <v>233</v>
      </c>
      <c r="C752" s="3" t="s">
        <v>2100</v>
      </c>
      <c r="D752" s="3" t="s">
        <v>21</v>
      </c>
      <c r="E752" s="3" t="s">
        <v>235</v>
      </c>
      <c r="F752" s="3" t="s">
        <v>236</v>
      </c>
      <c r="G752" s="3" t="s">
        <v>237</v>
      </c>
      <c r="H752" s="3" t="s">
        <v>238</v>
      </c>
      <c r="I752" s="3" t="s">
        <v>239</v>
      </c>
      <c r="J752" s="3" t="s">
        <v>27</v>
      </c>
      <c r="K752" s="1" t="str">
        <f t="shared" si="95"/>
        <v>Waldeggstrasse 10 Schwyz</v>
      </c>
      <c r="L752" s="2" t="str">
        <f t="shared" si="96"/>
        <v>{"results":[{"id":1414678,"weight":4,"attrs":{"origin":"address","geom_quadindex":"030210003100220302012","zoomlevel":10,"featureId":"261167_0","lon":8.659566879272461,"detail":"waldeggstrasse 10 6430 schwyz 1372 schwyz ch sz","rank":7,"geom_st_box2d":"BOX(692828.235502589 207930.07191599,692828.235502589 207930.07191599)","lat":47.01592254638672,"num":10,"y":692828.25,"x":207930.078125,"label":"Waldeggstrasse 10 &lt;b&gt;6430 Schwyz&lt;/b&gt;"}}]}</v>
      </c>
      <c r="M752" s="2" t="str">
        <f t="shared" si="97"/>
        <v>692828.25</v>
      </c>
      <c r="N752" s="2" t="str">
        <f t="shared" si="98"/>
        <v>207930.078125</v>
      </c>
      <c r="O752" s="2" t="str">
        <f t="shared" si="99"/>
        <v>8.659566879272461</v>
      </c>
      <c r="P752" s="2" t="str">
        <f t="shared" si="100"/>
        <v>47.01592254638672</v>
      </c>
      <c r="Q752" s="8" t="str">
        <f t="shared" si="101"/>
        <v>Karte</v>
      </c>
      <c r="R752" s="2" t="str">
        <f t="shared" si="102"/>
        <v/>
      </c>
    </row>
    <row r="753" spans="1:18" x14ac:dyDescent="0.2">
      <c r="A753" s="3" t="s">
        <v>2393</v>
      </c>
      <c r="B753" s="3" t="s">
        <v>360</v>
      </c>
      <c r="C753" s="3" t="s">
        <v>2394</v>
      </c>
      <c r="D753" s="3" t="s">
        <v>21</v>
      </c>
      <c r="E753" s="3" t="s">
        <v>361</v>
      </c>
      <c r="F753" s="3" t="s">
        <v>187</v>
      </c>
      <c r="G753" s="3" t="s">
        <v>362</v>
      </c>
      <c r="H753" s="3" t="s">
        <v>363</v>
      </c>
      <c r="I753" s="3" t="s">
        <v>85</v>
      </c>
      <c r="J753" s="3" t="s">
        <v>27</v>
      </c>
      <c r="K753" s="1" t="str">
        <f t="shared" si="95"/>
        <v>Brunnenstrasse 42 Uster</v>
      </c>
      <c r="L753" s="2" t="str">
        <f t="shared" si="96"/>
        <v>{"results":[{"id":332315,"weight":4,"attrs":{"origin":"address","geom_quadindex":"030012213110030301300","zoomlevel":10,"featureId":"9072057_0","lon":8.723981857299805,"detail":"brunnenstrasse 42 8610 uster 198 uster ch zh","rank":7,"geom_st_box2d":"BOX(697110.120914191 245549.634342373,697110.120914191 245549.634342373)","lat":47.353641510009766,"num":42,"y":697110.125,"x":245549.640625,"label":"Brunnenstrasse 42 &lt;b&gt;8610 Uster&lt;/b&gt;"}},{"id":332512,"weight":4,"attrs":{"origin":"address","geom_quadindex":"030012213110031330321","zoomlevel":10,"featureId":"210204163_0","lon":8.7244234085083,"detail":"brunnenstrasse 42.1 8610 uster 198 uster ch zh","rank":7,"geom_st_box2d":"BOX(697143.575730577 245541.260389156,697143.575730577 245541.260389156)","lat":47.35356140136719,"num":421,"y":697143.5625,"x":245541.265625,"label":"Brunnenstrasse 42.1 &lt;b&gt;8610 Uster&lt;/b&gt;"}}]}</v>
      </c>
      <c r="M753" s="2" t="str">
        <f t="shared" si="97"/>
        <v>697110.125</v>
      </c>
      <c r="N753" s="2" t="str">
        <f t="shared" si="98"/>
        <v>245549.640625</v>
      </c>
      <c r="O753" s="2" t="str">
        <f t="shared" si="99"/>
        <v>8.723981857299805</v>
      </c>
      <c r="P753" s="2" t="str">
        <f t="shared" si="100"/>
        <v>47.353641510009766</v>
      </c>
      <c r="Q753" s="8" t="str">
        <f t="shared" si="101"/>
        <v>Karte</v>
      </c>
      <c r="R753" s="2" t="str">
        <f t="shared" si="102"/>
        <v>uU mehrere Adressen</v>
      </c>
    </row>
    <row r="754" spans="1:18" x14ac:dyDescent="0.2">
      <c r="A754" s="3" t="s">
        <v>2395</v>
      </c>
      <c r="B754" s="3" t="s">
        <v>19</v>
      </c>
      <c r="C754" s="3" t="s">
        <v>2298</v>
      </c>
      <c r="D754" s="3" t="s">
        <v>21</v>
      </c>
      <c r="E754" s="3" t="s">
        <v>22</v>
      </c>
      <c r="F754" s="3" t="s">
        <v>23</v>
      </c>
      <c r="G754" s="3" t="s">
        <v>24</v>
      </c>
      <c r="H754" s="3" t="s">
        <v>25</v>
      </c>
      <c r="I754" s="3" t="s">
        <v>26</v>
      </c>
      <c r="J754" s="3" t="s">
        <v>27</v>
      </c>
      <c r="K754" s="1" t="str">
        <f t="shared" si="95"/>
        <v>Vogelsang 84 Biel/Bienne</v>
      </c>
      <c r="L754" s="2" t="str">
        <f t="shared" si="96"/>
        <v>{"results":[{"id":1740170,"weight":6,"attrs":{"origin":"address","geom_quadindex":"021033002203203303312","zoomlevel":10,"featureId":"1754553_0","lon":7.244625091552734,"detail":"vogelsang 84 2502 biel/bienne 371 biel/bienne ch be","rank":7,"geom_st_box2d":"BOX(585284.963378605 221785.750107521,585284.963378605 221785.750107521)","lat":47.14688491821289,"num":84,"y":585284.9375,"x":221785.75,"label":"Vogelsang 84 &lt;b&gt;2502 Biel/Bienne&lt;/b&gt;"}}]}</v>
      </c>
      <c r="M754" s="2" t="str">
        <f t="shared" si="97"/>
        <v>585284.9375</v>
      </c>
      <c r="N754" s="2" t="str">
        <f t="shared" si="98"/>
        <v>221785.75</v>
      </c>
      <c r="O754" s="2" t="str">
        <f t="shared" si="99"/>
        <v>7.244625091552734</v>
      </c>
      <c r="P754" s="2" t="str">
        <f t="shared" si="100"/>
        <v>47.14688491821289</v>
      </c>
      <c r="Q754" s="8" t="str">
        <f t="shared" si="101"/>
        <v>Karte</v>
      </c>
      <c r="R754" s="2" t="str">
        <f t="shared" si="102"/>
        <v/>
      </c>
    </row>
    <row r="755" spans="1:18" x14ac:dyDescent="0.2">
      <c r="A755" s="3" t="s">
        <v>2396</v>
      </c>
      <c r="B755" s="3" t="s">
        <v>2397</v>
      </c>
      <c r="C755" s="3" t="s">
        <v>2398</v>
      </c>
      <c r="D755" s="3" t="s">
        <v>21</v>
      </c>
      <c r="E755" s="3" t="s">
        <v>693</v>
      </c>
      <c r="F755" s="3" t="s">
        <v>694</v>
      </c>
      <c r="G755" s="3" t="s">
        <v>83</v>
      </c>
      <c r="H755" s="3" t="s">
        <v>84</v>
      </c>
      <c r="I755" s="3" t="s">
        <v>85</v>
      </c>
      <c r="J755" s="3" t="s">
        <v>27</v>
      </c>
      <c r="K755" s="1" t="str">
        <f t="shared" si="95"/>
        <v>Witellikerstrasse 40 Zürich</v>
      </c>
      <c r="L755" s="2" t="str">
        <f t="shared" si="96"/>
        <v>{"results":[{"id":291257,"weight":4,"attrs":{"origin":"address","geom_quadindex":"030003303130112020203","zoomlevel":10,"featureId":"2369667_0","lon":8.576312065124512,"detail":"witellikerstrasse 40 8008 zuerich 261 zuerich ch zh","rank":7,"geom_st_box2d":"BOX(685957.98595404 245117.299702222,685957.98595404 245117.299702222)","lat":47.35129928588867,"num":40,"y":685958.0,"x":245117.296875,"label":"Witellikerstrasse 40 &lt;b&gt;8008 Z\u00fcrich&lt;/b&gt;"}},{"id":291258,"weight":2,"attrs":{"origin":"address","geom_quadindex":"030003303130110010213","zoomlevel":10,"featureId":"302010734_0","lon":8.576424598693848,"detail":"witellikerstrasse 40a 8008 zuerich 261 zuerich ch zh","rank":7,"geom_st_box2d":"BOX(685965.942689721 245153.817685237,685965.942689721 245153.817685237)","lat":47.351627349853516,"num":40,"y":685965.9375,"x":245153.8125,"label":"Witellikerstrasse 40a &lt;b&gt;8008 Z\u00fcrich&lt;/b&gt;"}},{"id":291259,"weight":2,"attrs":{"origin":"address","geom_quadindex":"030003303130130021103","zoomlevel":10,"featureId":"302031379_0","lon":8.576374053955078,"detail":"witellikerstrasse 40b 8008 zuerich 261 zuerich ch zh","rank":7,"geom_st_box2d":"BOX(685963.055190547 245089.780758539,685963.055190547 245089.780758539)","lat":47.351051330566406,"num":40,"y":685963.0625,"x":245089.78125,"label":"Witellikerstrasse 40b &lt;b&gt;8008 Z\u00fcrich&lt;/b&gt;"}},{"id":291260,"weight":2,"attrs":{"origin":"address","geom_quadindex":"030003303130131023230","zoomlevel":10,"featureId":"302010730_0","lon":8.576744079589844,"detail":"witellikerstrasse 40c 8008 zuerich 261 zuerich ch zh","rank":7,"geom_st_box2d":"BOX(685991.150336727 245083.759877631,685991.150336727 245083.759877631)","lat":47.35099411010742,"num":40,"y":685991.125,"x":245083.765625,"label":"Witellikerstrasse 40c &lt;b&gt;8008 Z\u00fcrich&lt;/b&gt;"}}]}</v>
      </c>
      <c r="M755" s="2" t="str">
        <f t="shared" si="97"/>
        <v>685958.0</v>
      </c>
      <c r="N755" s="2" t="str">
        <f t="shared" si="98"/>
        <v>245117.296875</v>
      </c>
      <c r="O755" s="2" t="str">
        <f t="shared" si="99"/>
        <v>8.576312065124512</v>
      </c>
      <c r="P755" s="2" t="str">
        <f t="shared" si="100"/>
        <v>47.35129928588867</v>
      </c>
      <c r="Q755" s="8" t="str">
        <f t="shared" si="101"/>
        <v>Karte</v>
      </c>
      <c r="R755" s="2" t="str">
        <f t="shared" si="102"/>
        <v>uU mehrere Adressen</v>
      </c>
    </row>
    <row r="756" spans="1:18" x14ac:dyDescent="0.2">
      <c r="A756" s="3" t="s">
        <v>2399</v>
      </c>
      <c r="B756" s="3" t="s">
        <v>72</v>
      </c>
      <c r="C756" s="3" t="s">
        <v>2207</v>
      </c>
      <c r="D756" s="3" t="s">
        <v>21</v>
      </c>
      <c r="E756" s="3" t="s">
        <v>73</v>
      </c>
      <c r="F756" s="3" t="s">
        <v>74</v>
      </c>
      <c r="G756" s="3" t="s">
        <v>75</v>
      </c>
      <c r="H756" s="3" t="s">
        <v>76</v>
      </c>
      <c r="I756" s="3" t="s">
        <v>77</v>
      </c>
      <c r="J756" s="3" t="s">
        <v>27</v>
      </c>
      <c r="K756" s="1" t="str">
        <f t="shared" si="95"/>
        <v>Kleinriehenstrasse 30 Basel</v>
      </c>
      <c r="L756" s="2" t="str">
        <f t="shared" si="96"/>
        <v>{"results":[{"id":472737,"weight":4,"attrs":{"origin":"address","geom_quadindex":"021100111220203203122","zoomlevel":10,"featureId":"456170_0","lon":7.613506317138672,"detail":"kleinriehenstrasse 30 4058 basel 2701 basel ch bs","rank":7,"geom_st_box2d":"BOX(613160.13039476 268427.349236752,613160.13039476 268427.349236752)","lat":47.566429138183594,"num":30,"y":613160.125,"x":268427.34375,"label":"Kleinriehenstrasse 30 &lt;b&gt;4058 Basel&lt;/b&gt;"}}]}</v>
      </c>
      <c r="M756" s="2" t="str">
        <f t="shared" si="97"/>
        <v>613160.125</v>
      </c>
      <c r="N756" s="2" t="str">
        <f t="shared" si="98"/>
        <v>268427.34375</v>
      </c>
      <c r="O756" s="2" t="str">
        <f t="shared" si="99"/>
        <v>7.613506317138672</v>
      </c>
      <c r="P756" s="2" t="str">
        <f t="shared" si="100"/>
        <v>47.566429138183594</v>
      </c>
      <c r="Q756" s="8" t="str">
        <f t="shared" si="101"/>
        <v>Karte</v>
      </c>
      <c r="R756" s="2" t="str">
        <f t="shared" si="102"/>
        <v/>
      </c>
    </row>
    <row r="757" spans="1:18" x14ac:dyDescent="0.2">
      <c r="A757" s="3" t="s">
        <v>2400</v>
      </c>
      <c r="B757" s="3" t="s">
        <v>1982</v>
      </c>
      <c r="C757" s="3" t="s">
        <v>2401</v>
      </c>
      <c r="D757" s="3" t="s">
        <v>21</v>
      </c>
      <c r="E757" s="3" t="s">
        <v>610</v>
      </c>
      <c r="F757" s="3" t="s">
        <v>228</v>
      </c>
      <c r="G757" s="3" t="s">
        <v>611</v>
      </c>
      <c r="H757" s="3" t="s">
        <v>612</v>
      </c>
      <c r="I757" s="3" t="s">
        <v>43</v>
      </c>
      <c r="J757" s="3" t="s">
        <v>27</v>
      </c>
      <c r="K757" s="1" t="str">
        <f t="shared" si="95"/>
        <v>chemin du Crêt 2 Morges</v>
      </c>
      <c r="L757" s="2" t="str">
        <f t="shared" si="96"/>
        <v>{"results":[{"id":311181,"weight":6,"attrs":{"origin":"address","geom_quadindex":"020333221300103203132","zoomlevel":10,"featureId":"798903_0","lon":6.499854564666748,"detail":"chemin du cret 2 1110 morges 5642 morges ch vd","rank":7,"geom_st_box2d":"BOX(527965.451291127 152763.4268896,527965.451291127 152763.4268896)","lat":46.52228927612305,"num":2,"y":527965.4375,"x":152763.421875,"label":"Chemin du Cr\u00eat 2 &lt;b&gt;1110 Morges&lt;/b&gt;"}}]}</v>
      </c>
      <c r="M757" s="2" t="str">
        <f t="shared" si="97"/>
        <v>527965.4375</v>
      </c>
      <c r="N757" s="2" t="str">
        <f t="shared" si="98"/>
        <v>152763.421875</v>
      </c>
      <c r="O757" s="2" t="str">
        <f t="shared" si="99"/>
        <v>6.499854564666748</v>
      </c>
      <c r="P757" s="2" t="str">
        <f t="shared" si="100"/>
        <v>46.52228927612305</v>
      </c>
      <c r="Q757" s="8" t="str">
        <f t="shared" si="101"/>
        <v>Karte</v>
      </c>
      <c r="R757" s="2" t="str">
        <f t="shared" si="102"/>
        <v/>
      </c>
    </row>
    <row r="758" spans="1:18" x14ac:dyDescent="0.2">
      <c r="A758" s="3" t="s">
        <v>2402</v>
      </c>
      <c r="B758" s="3" t="s">
        <v>823</v>
      </c>
      <c r="C758" s="3" t="s">
        <v>292</v>
      </c>
      <c r="D758" s="3" t="s">
        <v>21</v>
      </c>
      <c r="E758" s="3" t="s">
        <v>824</v>
      </c>
      <c r="F758" s="3" t="s">
        <v>243</v>
      </c>
      <c r="G758" s="3" t="s">
        <v>825</v>
      </c>
      <c r="H758" s="3" t="s">
        <v>826</v>
      </c>
      <c r="I758" s="3" t="s">
        <v>85</v>
      </c>
      <c r="J758" s="3" t="s">
        <v>27</v>
      </c>
      <c r="K758" s="1" t="str">
        <f t="shared" si="95"/>
        <v>Sonnenbergstrasse 27 Affoltern am Albis</v>
      </c>
      <c r="L758" s="2" t="str">
        <f t="shared" si="96"/>
        <v>{"results":[{"id":428788,"weight":8,"attrs":{"origin":"address","geom_quadindex":"030021003020120110310","zoomlevel":10,"featureId":"200294924_0","lon":8.45670223236084,"detail":"sonnenbergstrasse 27 8910 affoltern am albis 2 affoltern am albis ch zh","rank":7,"geom_st_box2d":"BOX(677017.366064884 237595.699142282,677017.366064884 237595.699142282)","lat":47.284759521484375,"num":27,"y":677017.375,"x":237595.703125,"label":"Sonnenbergstrasse 27 &lt;b&gt;8910 Affoltern am Albis&lt;/b&gt;"}},{"id":429066,"weight":8,"attrs":{"origin":"address","geom_quadindex":"030021003020013022321","zoomlevel":10,"featureId":"210262191_0","lon":8.456019401550293,"detail":"sonnenbergstrasse 27.1 8910 affoltern am albis 2 affoltern am albis ch zh","rank":7,"geom_st_box2d":"BOX(676965.420315251 237613.014264896,676965.420315251 237613.014264896)","lat":47.2849235534668,"num":271,"y":676965.4375,"x":237613.015625,"label":"Sonnenbergstrasse 27.1 &lt;b&gt;8910 Affoltern am Albis&lt;/b&gt;"}}]}</v>
      </c>
      <c r="M758" s="2" t="str">
        <f t="shared" si="97"/>
        <v>677017.375</v>
      </c>
      <c r="N758" s="2" t="str">
        <f t="shared" si="98"/>
        <v>237595.703125</v>
      </c>
      <c r="O758" s="2" t="str">
        <f t="shared" si="99"/>
        <v>8.45670223236084</v>
      </c>
      <c r="P758" s="2" t="str">
        <f t="shared" si="100"/>
        <v>47.284759521484375</v>
      </c>
      <c r="Q758" s="8" t="str">
        <f t="shared" si="101"/>
        <v>Karte</v>
      </c>
      <c r="R758" s="2" t="str">
        <f t="shared" si="102"/>
        <v>uU mehrere Adressen</v>
      </c>
    </row>
    <row r="759" spans="1:18" x14ac:dyDescent="0.2">
      <c r="A759" s="3" t="s">
        <v>2403</v>
      </c>
      <c r="B759" s="3" t="s">
        <v>525</v>
      </c>
      <c r="C759" s="3" t="s">
        <v>2404</v>
      </c>
      <c r="D759" s="3" t="s">
        <v>21</v>
      </c>
      <c r="E759" s="3" t="s">
        <v>527</v>
      </c>
      <c r="F759" s="3" t="s">
        <v>243</v>
      </c>
      <c r="G759" s="3" t="s">
        <v>528</v>
      </c>
      <c r="H759" s="3" t="s">
        <v>529</v>
      </c>
      <c r="I759" s="3" t="s">
        <v>26</v>
      </c>
      <c r="J759" s="3" t="s">
        <v>27</v>
      </c>
      <c r="K759" s="1" t="str">
        <f t="shared" si="95"/>
        <v>Weissenaustrasse 27 Unterseen</v>
      </c>
      <c r="L759" s="2" t="str">
        <f t="shared" si="96"/>
        <v>{"results":[{"id":1045047,"weight":4,"attrs":{"origin":"address","geom_quadindex":"021330202120022200312","zoomlevel":10,"featureId":"1350976_0","lon":7.843043327331543,"detail":"weissenaustrasse 27 3800 unterseen 593 unterseen ch be","rank":7,"geom_st_box2d":"BOX(630940.429054205 170051.315018126,630940.429054205 170051.315018126)","lat":46.680965423583984,"num":27,"y":630940.4375,"x":170051.3125,"label":"Weissenaustrasse 27 &lt;b&gt;3800 Unterseen&lt;/b&gt;"}}]}</v>
      </c>
      <c r="M759" s="2" t="str">
        <f t="shared" si="97"/>
        <v>630940.4375</v>
      </c>
      <c r="N759" s="2" t="str">
        <f t="shared" si="98"/>
        <v>170051.3125</v>
      </c>
      <c r="O759" s="2" t="str">
        <f t="shared" si="99"/>
        <v>7.843043327331543</v>
      </c>
      <c r="P759" s="2" t="str">
        <f t="shared" si="100"/>
        <v>46.680965423583984</v>
      </c>
      <c r="Q759" s="8" t="str">
        <f t="shared" si="101"/>
        <v>Karte</v>
      </c>
      <c r="R759" s="2" t="str">
        <f t="shared" si="102"/>
        <v/>
      </c>
    </row>
    <row r="760" spans="1:18" x14ac:dyDescent="0.2">
      <c r="A760" s="3" t="s">
        <v>2405</v>
      </c>
      <c r="B760" s="3" t="s">
        <v>2406</v>
      </c>
      <c r="C760" s="3" t="s">
        <v>292</v>
      </c>
      <c r="D760" s="3" t="s">
        <v>21</v>
      </c>
      <c r="E760" s="3" t="s">
        <v>2407</v>
      </c>
      <c r="F760" s="3" t="s">
        <v>1902</v>
      </c>
      <c r="G760" s="3" t="s">
        <v>1704</v>
      </c>
      <c r="H760" s="3" t="s">
        <v>1705</v>
      </c>
      <c r="I760" s="3" t="s">
        <v>123</v>
      </c>
      <c r="J760" s="3" t="s">
        <v>27</v>
      </c>
      <c r="K760" s="1" t="str">
        <f t="shared" si="95"/>
        <v>Speerstrasse 13 Rapperswil SG</v>
      </c>
      <c r="L760" s="2" t="str">
        <f t="shared" si="96"/>
        <v>{"results":[{"id":723488,"weight":6,"attrs":{"origin":"address","geom_quadindex":"030031200221032113211","zoomlevel":10,"featureId":"1125225_0","lon":8.82921314239502,"detail":"speerstrasse 13 8640 rapperswil sg 3340 rapperswil-jona ch sg","rank":7,"geom_st_box2d":"BOX(705320.075441103 231000.141722242,705320.075441103 231000.141722242)","lat":47.221534729003906,"num":13,"y":705320.0625,"x":231000.140625,"label":"Speerstrasse 13 &lt;b&gt;8640 Rapperswil SG&lt;/b&gt;"}}]}</v>
      </c>
      <c r="M760" s="2" t="str">
        <f t="shared" si="97"/>
        <v>705320.0625</v>
      </c>
      <c r="N760" s="2" t="str">
        <f t="shared" si="98"/>
        <v>231000.140625</v>
      </c>
      <c r="O760" s="2" t="str">
        <f t="shared" si="99"/>
        <v>8.82921314239502</v>
      </c>
      <c r="P760" s="2" t="str">
        <f t="shared" si="100"/>
        <v>47.221534729003906</v>
      </c>
      <c r="Q760" s="8" t="str">
        <f t="shared" si="101"/>
        <v>Karte</v>
      </c>
      <c r="R760" s="2" t="str">
        <f t="shared" si="102"/>
        <v/>
      </c>
    </row>
    <row r="761" spans="1:18" x14ac:dyDescent="0.2">
      <c r="A761" s="3" t="s">
        <v>2408</v>
      </c>
      <c r="B761" s="3" t="s">
        <v>2409</v>
      </c>
      <c r="C761" s="3" t="s">
        <v>2410</v>
      </c>
      <c r="D761" s="3" t="s">
        <v>21</v>
      </c>
      <c r="E761" s="3" t="s">
        <v>2411</v>
      </c>
      <c r="F761" s="3" t="s">
        <v>705</v>
      </c>
      <c r="G761" s="3" t="s">
        <v>2412</v>
      </c>
      <c r="H761" s="3" t="s">
        <v>50</v>
      </c>
      <c r="I761" s="3" t="s">
        <v>43</v>
      </c>
      <c r="J761" s="3" t="s">
        <v>27</v>
      </c>
      <c r="K761" s="1" t="str">
        <f t="shared" si="95"/>
        <v>avenue de Rhodanie 70 Lausanne</v>
      </c>
      <c r="L761" s="2" t="str">
        <f t="shared" si="96"/>
        <v>{"results":[{"id":2172570,"weight":6,"attrs":{"origin":"address","geom_quadindex":"020333321333021303313","zoomlevel":10,"featureId":"300000499_1","lon":6.605527877807617,"detail":"avenue de rhodanie 70 1007 lausanne 5586 lausanne ch vd","rank":7,"geom_st_box2d":"BOX(536066.787894251 152029.828738341,536066.787894251 152029.828738341)","lat":46.516510009765625,"num":70,"y":536066.8125,"x":152029.828125,"label":"Avenue de Rhodanie 70 &lt;b&gt;1007 Lausanne&lt;/b&gt;"}}]}</v>
      </c>
      <c r="M761" s="2" t="str">
        <f t="shared" si="97"/>
        <v>536066.8125</v>
      </c>
      <c r="N761" s="2" t="str">
        <f t="shared" si="98"/>
        <v>152029.828125</v>
      </c>
      <c r="O761" s="2" t="str">
        <f t="shared" si="99"/>
        <v>6.605527877807617</v>
      </c>
      <c r="P761" s="2" t="str">
        <f t="shared" si="100"/>
        <v>46.516510009765625</v>
      </c>
      <c r="Q761" s="8" t="str">
        <f t="shared" si="101"/>
        <v>Karte</v>
      </c>
      <c r="R761" s="2" t="str">
        <f t="shared" si="102"/>
        <v/>
      </c>
    </row>
    <row r="762" spans="1:18" x14ac:dyDescent="0.2">
      <c r="A762" s="3" t="s">
        <v>2413</v>
      </c>
      <c r="B762" s="3" t="s">
        <v>2414</v>
      </c>
      <c r="C762" s="3" t="s">
        <v>40</v>
      </c>
      <c r="D762" s="3" t="s">
        <v>21</v>
      </c>
      <c r="E762" s="3" t="s">
        <v>2415</v>
      </c>
      <c r="F762" s="3" t="s">
        <v>873</v>
      </c>
      <c r="G762" s="3" t="s">
        <v>2416</v>
      </c>
      <c r="H762" s="3" t="s">
        <v>2417</v>
      </c>
      <c r="I762" s="3" t="s">
        <v>85</v>
      </c>
      <c r="J762" s="3" t="s">
        <v>27</v>
      </c>
      <c r="K762" s="1" t="str">
        <f t="shared" si="95"/>
        <v>Dammstrasse 29 Zollikon</v>
      </c>
      <c r="L762" s="2" t="str">
        <f t="shared" si="96"/>
        <v>{"results":[{"id":1890210,"weight":4,"attrs":{"origin":"address","geom_quadindex":"030003303302221231232","zoomlevel":10,"featureId":"2300211_0","lon":8.568154335021973,"detail":"dammstrasse 29 8702 zollikon 161 zollikon ch zh","rank":7,"geom_st_box2d":"BOX(685354.001541393 244251.79078149,685354.001541393 244251.79078149)","lat":47.343597412109375,"num":29,"y":685354.0,"x":244251.796875,"label":"Dammstrasse 29 &lt;b&gt;8702 Zollikon&lt;/b&gt;"}}]}</v>
      </c>
      <c r="M762" s="2" t="str">
        <f t="shared" si="97"/>
        <v>685354.0</v>
      </c>
      <c r="N762" s="2" t="str">
        <f t="shared" si="98"/>
        <v>244251.796875</v>
      </c>
      <c r="O762" s="2" t="str">
        <f t="shared" si="99"/>
        <v>8.568154335021973</v>
      </c>
      <c r="P762" s="2" t="str">
        <f t="shared" si="100"/>
        <v>47.343597412109375</v>
      </c>
      <c r="Q762" s="8" t="str">
        <f t="shared" si="101"/>
        <v>Karte</v>
      </c>
      <c r="R762" s="2" t="str">
        <f t="shared" si="102"/>
        <v/>
      </c>
    </row>
    <row r="763" spans="1:18" x14ac:dyDescent="0.2">
      <c r="A763" s="3" t="s">
        <v>2418</v>
      </c>
      <c r="B763" s="3" t="s">
        <v>417</v>
      </c>
      <c r="C763" s="3" t="s">
        <v>2385</v>
      </c>
      <c r="D763" s="3" t="s">
        <v>21</v>
      </c>
      <c r="E763" s="3" t="s">
        <v>418</v>
      </c>
      <c r="F763" s="3" t="s">
        <v>408</v>
      </c>
      <c r="G763" s="3" t="s">
        <v>263</v>
      </c>
      <c r="H763" s="3" t="s">
        <v>135</v>
      </c>
      <c r="I763" s="3" t="s">
        <v>26</v>
      </c>
      <c r="J763" s="3" t="s">
        <v>27</v>
      </c>
      <c r="K763" s="1" t="str">
        <f t="shared" si="95"/>
        <v>Schänzlistrasse 39 Bern</v>
      </c>
      <c r="L763" s="2" t="str">
        <f t="shared" si="96"/>
        <v>{"results":[{"id":1277917,"weight":4,"attrs":{"origin":"address","geom_quadindex":"021300202120111232220","zoomlevel":10,"featureId":"1239134_0","lon":7.453740119934082,"detail":"schaenzlistrasse 39 3013 bern 351 bern ch be","rank":7,"geom_st_box2d":"BOX(601150.014815833 200127.51314108,601150.014815833 200127.51314108)","lat":46.95222854614258,"num":39,"y":601150.0,"x":200127.515625,"label":"Sch\u00e4nzlistrasse 39 &lt;b&gt;3013 Bern&lt;/b&gt;"}}]}</v>
      </c>
      <c r="M763" s="2" t="str">
        <f t="shared" si="97"/>
        <v>601150.0</v>
      </c>
      <c r="N763" s="2" t="str">
        <f t="shared" si="98"/>
        <v>200127.515625</v>
      </c>
      <c r="O763" s="2" t="str">
        <f t="shared" si="99"/>
        <v>7.453740119934082</v>
      </c>
      <c r="P763" s="2" t="str">
        <f t="shared" si="100"/>
        <v>46.95222854614258</v>
      </c>
      <c r="Q763" s="8" t="str">
        <f t="shared" si="101"/>
        <v>Karte</v>
      </c>
      <c r="R763" s="2" t="str">
        <f t="shared" si="102"/>
        <v/>
      </c>
    </row>
    <row r="764" spans="1:18" x14ac:dyDescent="0.2">
      <c r="A764" s="3" t="s">
        <v>2419</v>
      </c>
      <c r="B764" s="3" t="s">
        <v>1815</v>
      </c>
      <c r="C764" s="3" t="s">
        <v>292</v>
      </c>
      <c r="D764" s="3" t="s">
        <v>21</v>
      </c>
      <c r="E764" s="3" t="s">
        <v>1816</v>
      </c>
      <c r="F764" s="3" t="s">
        <v>266</v>
      </c>
      <c r="G764" s="3" t="s">
        <v>1817</v>
      </c>
      <c r="H764" s="3" t="s">
        <v>1818</v>
      </c>
      <c r="I764" s="3" t="s">
        <v>85</v>
      </c>
      <c r="J764" s="3" t="s">
        <v>27</v>
      </c>
      <c r="K764" s="1" t="str">
        <f t="shared" si="95"/>
        <v>Bahnstrasse 24 Schwerzenbach</v>
      </c>
      <c r="L764" s="2" t="str">
        <f t="shared" si="96"/>
        <v>{"results":[{"id":317442,"weight":4,"attrs":{"origin":"address","geom_quadindex":"030012023000232303131","zoomlevel":10,"featureId":"2311079_0","lon":8.656502723693848,"detail":"bahnstrasse 24 8603 schwerzenbach 197 schwerzenbach ch zh","rank":7,"geom_st_box2d":"BOX(691955.162161585 249150.491447079,691955.162161585 249150.491447079)","lat":47.38676452636719,"num":24,"y":691955.1875,"x":249150.484375,"label":"Bahnstrasse 24 &lt;b&gt;8603 Schwerzenbach&lt;/b&gt;"}},{"id":317443,"weight":2,"attrs":{"origin":"address","geom_quadindex":"030012023000223102321","zoomlevel":10,"featureId":"201007768_0","lon":8.656058311462402,"detail":"bahnstrasse 24a 8603 schwerzenbach 197 schwerzenbach ch zh","rank":7,"geom_st_box2d":"BOX(691921.451363574 249163.412959533,691921.451363574 249163.412959533)","lat":47.38688278198242,"num":24,"y":691921.4375,"x":249163.40625,"label":"Bahnstrasse 24a &lt;b&gt;8603 Schwerzenbach&lt;/b&gt;"}}]}</v>
      </c>
      <c r="M764" s="2" t="str">
        <f t="shared" si="97"/>
        <v>691955.1875</v>
      </c>
      <c r="N764" s="2" t="str">
        <f t="shared" si="98"/>
        <v>249150.484375</v>
      </c>
      <c r="O764" s="2" t="str">
        <f t="shared" si="99"/>
        <v>8.656502723693848</v>
      </c>
      <c r="P764" s="2" t="str">
        <f t="shared" si="100"/>
        <v>47.38676452636719</v>
      </c>
      <c r="Q764" s="8" t="str">
        <f t="shared" si="101"/>
        <v>Karte</v>
      </c>
      <c r="R764" s="2" t="str">
        <f t="shared" si="102"/>
        <v>uU mehrere Adressen</v>
      </c>
    </row>
    <row r="765" spans="1:18" x14ac:dyDescent="0.2">
      <c r="A765" s="3" t="s">
        <v>2420</v>
      </c>
      <c r="B765" s="3" t="s">
        <v>2397</v>
      </c>
      <c r="C765" s="3" t="s">
        <v>2421</v>
      </c>
      <c r="D765" s="3" t="s">
        <v>21</v>
      </c>
      <c r="E765" s="3" t="s">
        <v>2422</v>
      </c>
      <c r="F765" s="3" t="s">
        <v>1206</v>
      </c>
      <c r="G765" s="3" t="s">
        <v>1460</v>
      </c>
      <c r="H765" s="3" t="s">
        <v>84</v>
      </c>
      <c r="I765" s="3" t="s">
        <v>85</v>
      </c>
      <c r="J765" s="3" t="s">
        <v>27</v>
      </c>
      <c r="K765" s="1" t="str">
        <f t="shared" si="95"/>
        <v>Tödistrasse 49 Zürich</v>
      </c>
      <c r="L765" s="2" t="str">
        <f t="shared" si="96"/>
        <v>{"results":[{"id":256795,"weight":4,"attrs":{"origin":"address","geom_quadindex":"030003300020301320110","zoomlevel":10,"featureId":"2366844_0","lon":8.533048629760742,"detail":"toedistrasse 49 8002 zuerich 261 zuerich ch zh","rank":7,"geom_st_box2d":"BOX(682663.956901212 246891.958487537,682663.956901212 246891.958487537)","lat":47.36768341064453,"num":49,"y":682663.9375,"x":246891.953125,"label":"T\u00f6distrasse 49 &lt;b&gt;8002 Z\u00fcrich&lt;/b&gt;"}}]}</v>
      </c>
      <c r="M765" s="2" t="str">
        <f t="shared" si="97"/>
        <v>682663.9375</v>
      </c>
      <c r="N765" s="2" t="str">
        <f t="shared" si="98"/>
        <v>246891.953125</v>
      </c>
      <c r="O765" s="2" t="str">
        <f t="shared" si="99"/>
        <v>8.533048629760742</v>
      </c>
      <c r="P765" s="2" t="str">
        <f t="shared" si="100"/>
        <v>47.36768341064453</v>
      </c>
      <c r="Q765" s="8" t="str">
        <f t="shared" si="101"/>
        <v>Karte</v>
      </c>
      <c r="R765" s="2" t="str">
        <f t="shared" si="102"/>
        <v/>
      </c>
    </row>
    <row r="766" spans="1:18" x14ac:dyDescent="0.2">
      <c r="A766" s="3" t="s">
        <v>2423</v>
      </c>
      <c r="B766" s="3" t="s">
        <v>664</v>
      </c>
      <c r="C766" s="3" t="s">
        <v>2424</v>
      </c>
      <c r="D766" s="3" t="s">
        <v>21</v>
      </c>
      <c r="E766" s="3" t="s">
        <v>666</v>
      </c>
      <c r="F766" s="3" t="s">
        <v>1254</v>
      </c>
      <c r="G766" s="3" t="s">
        <v>667</v>
      </c>
      <c r="H766" s="3" t="s">
        <v>668</v>
      </c>
      <c r="I766" s="3" t="s">
        <v>70</v>
      </c>
      <c r="J766" s="3" t="s">
        <v>27</v>
      </c>
      <c r="K766" s="1" t="str">
        <f t="shared" si="95"/>
        <v>Badstrasse 50 Schinznach Bad</v>
      </c>
      <c r="L766" s="2" t="str">
        <f t="shared" si="96"/>
        <v>{"results":[{"id":819558,"weight":4,"attrs":{"origin":"address","geom_quadindex":"021111323012021200212","zoomlevel":10,"featureId":"573193_0","lon":8.166345596313477,"detail":"badstrasse 50 5116 schinznach bad 4095 brugg ch ag","rank":7,"geom_st_box2d":"BOX(654874.224686314 256565.0018139,654874.224686314 256565.0018139)","lat":47.45758056640625,"num":50,"y":654874.25,"x":256565.0,"label":"Badstrasse 50 &lt;b&gt;5116 Schinznach Bad&lt;/b&gt;"}},{"id":819559,"weight":4,"attrs":{"origin":"address","geom_quadindex":"021111323012001120120","zoomlevel":10,"featureId":"573192_0","lon":8.1665620803833,"detail":"badstrasse 50 5116 schinznach bad 4095 brugg ch ag","rank":7,"geom_st_box2d":"BOX(654889.922310522 256632.206924206,654889.922310522 256632.206924206)","lat":47.458187103271484,"num":50,"y":654889.9375,"x":256632.203125,"label":"Badstrasse 50 &lt;b&gt;5116 Schinznach Bad&lt;/b&gt;"}}]}</v>
      </c>
      <c r="M766" s="2" t="str">
        <f t="shared" si="97"/>
        <v>654874.25</v>
      </c>
      <c r="N766" s="2" t="str">
        <f t="shared" si="98"/>
        <v>256565.0</v>
      </c>
      <c r="O766" s="2" t="str">
        <f t="shared" si="99"/>
        <v>8.166345596313477</v>
      </c>
      <c r="P766" s="2" t="str">
        <f t="shared" si="100"/>
        <v>47.45758056640625</v>
      </c>
      <c r="Q766" s="8" t="str">
        <f t="shared" si="101"/>
        <v>Karte</v>
      </c>
      <c r="R766" s="2" t="str">
        <f t="shared" si="102"/>
        <v>uU mehrere Adressen</v>
      </c>
    </row>
    <row r="767" spans="1:18" x14ac:dyDescent="0.2">
      <c r="A767" s="3" t="s">
        <v>2425</v>
      </c>
      <c r="B767" s="3" t="s">
        <v>2409</v>
      </c>
      <c r="C767" s="3" t="s">
        <v>2426</v>
      </c>
      <c r="D767" s="3" t="s">
        <v>21</v>
      </c>
      <c r="E767" s="3" t="s">
        <v>2411</v>
      </c>
      <c r="F767" s="3" t="s">
        <v>705</v>
      </c>
      <c r="G767" s="3" t="s">
        <v>2412</v>
      </c>
      <c r="H767" s="3" t="s">
        <v>50</v>
      </c>
      <c r="I767" s="3" t="s">
        <v>43</v>
      </c>
      <c r="J767" s="3" t="s">
        <v>27</v>
      </c>
      <c r="K767" s="1" t="str">
        <f t="shared" si="95"/>
        <v>avenue de Rhodanie 70 Lausanne</v>
      </c>
      <c r="L767" s="2" t="str">
        <f t="shared" si="96"/>
        <v>{"results":[{"id":2172570,"weight":6,"attrs":{"origin":"address","geom_quadindex":"020333321333021303313","zoomlevel":10,"featureId":"300000499_1","lon":6.605527877807617,"detail":"avenue de rhodanie 70 1007 lausanne 5586 lausanne ch vd","rank":7,"geom_st_box2d":"BOX(536066.787894251 152029.828738341,536066.787894251 152029.828738341)","lat":46.516510009765625,"num":70,"y":536066.8125,"x":152029.828125,"label":"Avenue de Rhodanie 70 &lt;b&gt;1007 Lausanne&lt;/b&gt;"}}]}</v>
      </c>
      <c r="M767" s="2" t="str">
        <f t="shared" si="97"/>
        <v>536066.8125</v>
      </c>
      <c r="N767" s="2" t="str">
        <f t="shared" si="98"/>
        <v>152029.828125</v>
      </c>
      <c r="O767" s="2" t="str">
        <f t="shared" si="99"/>
        <v>6.605527877807617</v>
      </c>
      <c r="P767" s="2" t="str">
        <f t="shared" si="100"/>
        <v>46.516510009765625</v>
      </c>
      <c r="Q767" s="8" t="str">
        <f t="shared" si="101"/>
        <v>Karte</v>
      </c>
      <c r="R767" s="2" t="str">
        <f t="shared" si="102"/>
        <v/>
      </c>
    </row>
    <row r="768" spans="1:18" x14ac:dyDescent="0.2">
      <c r="A768" s="3" t="s">
        <v>2427</v>
      </c>
      <c r="B768" s="3" t="s">
        <v>961</v>
      </c>
      <c r="C768" s="3" t="s">
        <v>185</v>
      </c>
      <c r="D768" s="3" t="s">
        <v>21</v>
      </c>
      <c r="E768" s="3" t="s">
        <v>962</v>
      </c>
      <c r="F768" s="3" t="s">
        <v>789</v>
      </c>
      <c r="G768" s="3" t="s">
        <v>963</v>
      </c>
      <c r="H768" s="3" t="s">
        <v>964</v>
      </c>
      <c r="I768" s="3" t="s">
        <v>43</v>
      </c>
      <c r="J768" s="3" t="s">
        <v>27</v>
      </c>
      <c r="K768" s="1" t="str">
        <f t="shared" si="95"/>
        <v>avenue de Bois-Bougy 8 Nyon</v>
      </c>
      <c r="L768" s="2" t="str">
        <f t="shared" si="96"/>
        <v>{"results":[{"id":531292,"weight":7,"attrs":{"origin":"address","geom_quadindex":"022101332012310020123","zoomlevel":10,"featureId":"812255_0","lon":6.228590965270996,"detail":"avenue de bois-bougy 8 1260 nyon 5724 nyon ch vd","rank":7,"geom_st_box2d":"BOX(506897.088495963 136514.516704706,506897.088495963 136514.516704706)","lat":46.373531341552734,"num":8,"y":506897.09375,"x":136514.515625,"label":"Avenue de Bois-Bougy 8 &lt;b&gt;1260 Nyon&lt;/b&gt;"}}]}</v>
      </c>
      <c r="M768" s="2" t="str">
        <f t="shared" si="97"/>
        <v>506897.09375</v>
      </c>
      <c r="N768" s="2" t="str">
        <f t="shared" si="98"/>
        <v>136514.515625</v>
      </c>
      <c r="O768" s="2" t="str">
        <f t="shared" si="99"/>
        <v>6.228590965270996</v>
      </c>
      <c r="P768" s="2" t="str">
        <f t="shared" si="100"/>
        <v>46.373531341552734</v>
      </c>
      <c r="Q768" s="8" t="str">
        <f t="shared" si="101"/>
        <v>Karte</v>
      </c>
      <c r="R768" s="2" t="str">
        <f t="shared" si="102"/>
        <v/>
      </c>
    </row>
    <row r="769" spans="1:18" x14ac:dyDescent="0.2">
      <c r="A769" s="3" t="s">
        <v>2428</v>
      </c>
      <c r="B769" s="3" t="s">
        <v>1952</v>
      </c>
      <c r="C769" s="3" t="s">
        <v>292</v>
      </c>
      <c r="D769" s="3" t="s">
        <v>21</v>
      </c>
      <c r="E769" s="3" t="s">
        <v>1953</v>
      </c>
      <c r="F769" s="3" t="s">
        <v>218</v>
      </c>
      <c r="G769" s="3" t="s">
        <v>1954</v>
      </c>
      <c r="H769" s="3" t="s">
        <v>1955</v>
      </c>
      <c r="I769" s="3" t="s">
        <v>26</v>
      </c>
      <c r="J769" s="3" t="s">
        <v>27</v>
      </c>
      <c r="K769" s="1" t="str">
        <f t="shared" si="95"/>
        <v>Bellevuestrasse 15 Spiegel b. Bern</v>
      </c>
      <c r="L769" s="2" t="str">
        <f t="shared" si="96"/>
        <v>{"results":[{"id":1369915,"weight":5,"attrs":{"origin":"address","geom_quadindex":"021211331310200231211","zoomlevel":10,"featureId":"1272617_0","lon":7.432645320892334,"detail":"bellevuestrasse 15 3095 spiegel b. bern 355 koeniz ch be","rank":7,"geom_st_box2d":"BOX(599543.952655277 197671.234103646,599543.952655277 197671.234103646)","lat":46.93013381958008,"num":15,"y":599543.9375,"x":197671.234375,"label":"Bellevuestrasse 15 &lt;b&gt;3095 Spiegel b. Bern&lt;/b&gt;"}},{"id":1370432,"weight":1,"attrs":{"origin":"address","geom_quadindex":"021300220221003201131","zoomlevel":10,"featureId":"1272805_0","lon":7.4421868324279785,"detail":"bellevuestrasse 150 3095 spiegel b. bern 355 koeniz ch be","rank":7,"geom_st_box2d":"BOX(600270.642760368 197298.55355447,600270.642760368 197298.55355447)","lat":46.92678451538086,"num":150,"y":600270.625,"x":197298.546875,"label":"Bellevuestrasse 150 &lt;b&gt;3095 Spiegel b. Bern&lt;/b&gt;"}},{"id":1370433,"weight":1,"attrs":{"origin":"address","geom_quadindex":"021300220221012123230","zoomlevel":10,"featureId":"1272763_0","lon":7.442736625671387,"detail":"bellevuestrasse 151 3095 spiegel b. bern 355 koeniz ch be","rank":7,"geom_st_box2d":"BOX(600312.520213819 197300.562500001,600312.520213819 197300.562500001)","lat":46.92679977416992,"num":151,"y":600312.5,"x":197300.5625,"label":"Bellevuestrasse 151 &lt;b&gt;3095 Spiegel b. Bern&lt;/b&gt;"}},{"id":1370434,"weight":1,"attrs":{"origin":"address","geom_quadindex":"021300220221003302200","zoomlevel":10,"featureId":"1272806_0","lon":7.44228982925415,"detail":"bellevuestrasse 152 3095 spiegel b. bern 355 koeniz ch be","rank":7,"geom_st_box2d":"BOX(600278.489919061 197294.095604953,600278.489919061 197294.095604953)","lat":46.92674255371094,"num":152,"y":600278.5,"x":197294.09375,"label":"Bellevuestrasse 152 &lt;b&gt;3095 Spiegel b. Bern&lt;/b&gt;"}},{"id":1370435,"weight":1,"attrs":{"origin":"address","geom_quadindex":"021300220221013230332","zoomlevel":10,"featureId":"1272762_0","lon":7.443003177642822,"detail":"bellevuestrasse 153 3095 spiegel b. bern 355 koeniz ch be","rank":7,"geom_st_box2d":"BOX(600332.796622322 197288.944633655,600332.796622322 197288.944633655)","lat":46.92669677734375,"num":153,"y":600332.8125,"x":197288.9375,"label":"Bellevuestrasse 153 &lt;b&gt;3095 Spiegel b. Bern&lt;/b&gt;"}},{"id":1370436,"weight":1,"attrs":{"origin":"address","geom_quadindex":"021300220221031101032","zoomlevel":10,"featureId":"1272761_0","lon":7.443118572235107,"detail":"bellevuestrasse 155 3095 spiegel b. bern 355 koeniz ch be","rank":7,"geom_st_box2d":"BOX(600341.585803132 197283.607695913,600341.585803132 197283.607695913)","lat":46.9266471862793,"num":155,"y":600341.5625,"x":197283.609375,"label":"Bellevuestrasse 155 &lt;b&gt;3095 Spiegel b. Bern&lt;/b&gt;"}},{"id":1370437,"weight":1,"attrs":{"origin":"address","geom_quadindex":"021300220221030001332","zoomlevel":10,"featureId":"1272807_0","lon":7.44256591796875,"detail":"bellevuestrasse 156 3095 spiegel b. bern 355 koeniz ch be","rank":7,"geom_st_box2d":"BOX(600299.520348976 197281.725746724,600299.520348976 197281.725746724)","lat":46.926631927490234,"num":156,"y":600299.5,"x":197281.71875,"label":"Bellevuestrasse 156 &lt;b&gt;3095 Spiegel b. Bern&lt;/b&gt;"}},{"id":1370438,"weight":1,"attrs":{"origin":"address","geom_quadindex":"021300220221120033331","zoomlevel":10,"featureId":"1272760_0","lon":7.44343900680542,"detail":"bellevuestrasse 157 3095 spiegel b. bern 355 koeniz ch be","rank":7,"geom_st_box2d":"BOX(600366.00626561 197271.300838158,600366.00626561 197271.300838158)","lat":46.926536560058594,"num":157,"y":600366.0,"x":197271.296875,"label":"Bellevuestrasse 157 &lt;b&gt;3095 Spiegel b. Bern&lt;/b&gt;"}},{"id":1370439,"weight":1,"attrs":{"origin":"address","geom_quadindex":"021300220221033112112","zoomlevel":10,"featureId":"1272808_0","lon":7.4431915283203125,"detail":"bellevuestrasse 158 3095 spiegel b. bern 355 koeniz ch be","rank":7,"geom_st_box2d":"BOX(600347.168345506 197251.522102098,600347.168345506 197251.522102098)","lat":46.926361083984375,"num":158,"y":600347.1875,"x":197251.515625,"label":"Bellevuestrasse 158 &lt;b&gt;3095 Spiegel b. Bern&lt;/b&gt;"}},{"id":1370440,"weight":1,"attrs":{"origin":"address","geom_quadindex":"021300220221120310222","zoomlevel":10,"featureId":"1272759_0","lon":7.443543910980225,"detail":"bellevuestrasse 159 3095 spiegel b. bern 355 koeniz ch be","rank":7,"geom_st_box2d":"BOX(600373.980420591 197266.967889077,600373.980420591 197266.967889077)","lat":46.92649841308594,"num":159,"y":600374.0,"x":197266.96875,"label":"Bellevuestrasse 159 &lt;b&gt;3095 Spiegel b. Bern&lt;/b&gt;"}}]}</v>
      </c>
      <c r="M769" s="2" t="str">
        <f t="shared" si="97"/>
        <v>599543.9375</v>
      </c>
      <c r="N769" s="2" t="str">
        <f t="shared" si="98"/>
        <v>197671.234375</v>
      </c>
      <c r="O769" s="2" t="str">
        <f t="shared" si="99"/>
        <v>7.432645320892334</v>
      </c>
      <c r="P769" s="2" t="str">
        <f t="shared" si="100"/>
        <v>46.93013381958008</v>
      </c>
      <c r="Q769" s="8" t="str">
        <f t="shared" si="101"/>
        <v>Karte</v>
      </c>
      <c r="R769" s="2" t="str">
        <f t="shared" si="102"/>
        <v>uU mehrere Adressen</v>
      </c>
    </row>
    <row r="770" spans="1:18" x14ac:dyDescent="0.2">
      <c r="A770" s="3" t="s">
        <v>2429</v>
      </c>
      <c r="B770" s="3" t="s">
        <v>1233</v>
      </c>
      <c r="C770" s="3" t="s">
        <v>2430</v>
      </c>
      <c r="D770" s="3" t="s">
        <v>21</v>
      </c>
      <c r="E770" s="3" t="s">
        <v>2431</v>
      </c>
      <c r="F770" s="3" t="s">
        <v>32</v>
      </c>
      <c r="G770" s="3" t="s">
        <v>1235</v>
      </c>
      <c r="H770" s="3" t="s">
        <v>76</v>
      </c>
      <c r="I770" s="3" t="s">
        <v>77</v>
      </c>
      <c r="J770" s="3" t="s">
        <v>27</v>
      </c>
      <c r="K770" s="1" t="str">
        <f t="shared" ref="K770:K833" si="103">CONCATENATE(E770," ",F770," ",H770)</f>
        <v>Petersgraben 4 Basel</v>
      </c>
      <c r="L770" s="2" t="str">
        <f t="shared" si="96"/>
        <v>{"results":[{"id":508211,"weight":4,"attrs":{"origin":"address","geom_quadindex":"021100103113020120223","zoomlevel":10,"featureId":"440653_1","lon":7.58519983291626,"detail":"petersgraben 4 4031 basel 2701 basel ch bs","rank":7,"geom_st_box2d":"BOX(611031.15611559 267821.312561221,611031.15611559 267821.312561221)","lat":47.56101608276367,"num":4,"y":611031.125,"x":267821.3125,"label":"Petersgraben 4 &lt;b&gt;4031 Basel&lt;/b&gt;"}},{"id":508231,"weight":2,"attrs":{"origin":"address","geom_quadindex":"021100103130312130001","zoomlevel":10,"featureId":"243055558_1","lon":7.584506511688232,"detail":"petersgraben 43 4051 basel 2701 basel ch bs","rank":7,"geom_st_box2d":"BOX(610979.574256289 267502.326388783,610979.574256289 267502.326388783)","lat":47.55814743041992,"num":43,"y":610979.5625,"x":267502.3125,"label":"Petersgraben 43 &lt;b&gt;4051 Basel&lt;/b&gt;"}},{"id":508232,"weight":2,"attrs":{"origin":"address","geom_quadindex":"021100103130312310311","zoomlevel":10,"featureId":"2081484_0","lon":7.58454704284668,"detail":"petersgraben 45 4051 basel 2701 basel ch bs","rank":7,"geom_st_box2d":"BOX(610982.615255587 267493.245356585,610982.615255587 267493.245356585)","lat":47.558067321777344,"num":45,"y":610982.625,"x":267493.25,"label":"Petersgraben 45 &lt;b&gt;4051 Basel&lt;/b&gt;"}},{"id":508233,"weight":2,"attrs":{"origin":"address","geom_quadindex":"021100103130330130131","zoomlevel":10,"featureId":"440348_0","lon":7.584542751312256,"detail":"petersgraben 49 4051 basel 2701 basel ch bs","rank":7,"geom_st_box2d":"BOX(610982.352300495 267472.106318958,610982.352300495 267472.106318958)","lat":47.55787658691406,"num":49,"y":610982.375,"x":267472.09375,"label":"Petersgraben 49 &lt;b&gt;4051 Basel&lt;/b&gt;"}},{"id":507988,"weight":1,"attrs":{"origin":"address","geom_quadindex":"021100103113003333020","zoomlevel":10,"featureId":"440340_0","lon":7.585729122161865,"detail":"petersgraben 1 4051 basel 2701 basel ch bs","rank":7,"geom_st_box2d":"BOX(611070.971694464 267834.694248899,611070.971694464 267834.694248899)","lat":47.56113815307617,"num":1,"y":611071.0,"x":267834.6875,"label":"Petersgraben 1 &lt;b&gt;4051 Basel&lt;/b&gt;"}},{"id":507989,"weight":1,"attrs":{"origin":"address","geom_quadindex":"021100103113000322002","zoomlevel":10,"featureId":"440653_2","lon":7.585192680358887,"detail":"petersgraben 2 4031 basel 2701 basel ch bs","rank":7,"geom_st_box2d":"BOX(611030.526012473 267864.112624742,611030.526012473 267864.112624742)","lat":47.5614013671875,"num":2,"y":611030.5,"x":267864.125,"label":"Petersgraben 2 &lt;b&gt;4031 Basel&lt;/b&gt;"}},{"id":507990,"weight":1,"attrs":{"origin":"address","geom_quadindex":"021100103113003103000","zoomlevel":10,"featureId":"243014187_0","lon":7.585628032684326,"detail":"petersgraben 2a 4051 basel 2701 basel ch bs","rank":7,"geom_st_box2d":"BOX(611063.306704076 267857.19733609,611063.306704076 267857.19733609)","lat":47.56134033203125,"num":2,"y":611063.3125,"x":267857.1875,"label":"Petersgraben 2a &lt;b&gt;4051 Basel&lt;/b&gt;"}},{"id":508210,"weight":1,"attrs":{"origin":"address","geom_quadindex":"021100103113021103320","zoomlevel":10,"featureId":"2081496_0","lon":7.585653305053711,"detail":"petersgraben 3 4051 basel 2701 basel ch bs","rank":7,"geom_st_box2d":"BOX(611065.291776493 267825.447286532,611065.291776493 267825.447286532)","lat":47.56105422973633,"num":3,"y":611065.3125,"x":267825.4375,"label":"Petersgraben 3 &lt;b&gt;4051 Basel&lt;/b&gt;"}},{"id":508212,"weight":1,"attrs":{"origin":"address","geom_quadindex":"021100103113021331012","zoomlevel":10,"featureId":"440341_0","lon":7.585738658905029,"detail":"petersgraben 5 4051 basel 2701 basel ch bs","rank":7,"geom_st_box2d":"BOX(611071.724761755 267809.548218333,611071.724761755 267809.548218333)","lat":47.560909271240234,"num":5,"y":611071.75,"x":267809.5625,"label":"Petersgraben 5 &lt;b&gt;4051 Basel&lt;/b&gt;"}},{"id":508213,"weight":1,"attrs":{"origin":"address","geom_quadindex":"021100103112132221231","zoomlevel":10,"featureId":"440653_3","lon":7.584282875061035,"detail":"petersgraben 6 4031 basel 2701 basel ch bs","rank":7,"geom_st_box2d":"BOX(610962.228857437 267777.569036107,610962.228857437 267777.569036107)","lat":47.56062316894531,"num":6,"y":610962.25,"x":267777.5625,"label":"Petersgraben 6 &lt;b&gt;4031 Basel&lt;/b&gt;"}},{"id":508214,"weight":1,"attrs":{"origin":"address","geom_quadindex":"021100103113023101312","zoomlevel":10,"featureId":"440342_0","lon":7.585666179656982,"detail":"petersgraben 7 4051 basel 2701 basel ch bs","rank":7,"geom_st_box2d":"BOX(611066.293841024 267799.971252321,611066.293841024 267799.971252321)","lat":47.56082534790039,"num":7,"y":611066.3125,"x":267799.96875,"label":"Petersgraben 7 &lt;b&gt;4051 Basel&lt;/b&gt;"}},{"id":508215,"weight":1,"attrs":{"origin":"address","geom_quadindex":"021100103113023002312","zoomlevel":10,"featureId":"2081493_0","lon":7.585421562194824,"detail":"petersgraben 9 4051 basel 2701 basel ch bs","rank":7,"geom_st_box2d":"BOX(611047.873022979 267796.509394897,611047.873022979 267796.509394897)","lat":47.560794830322266,"num":9,"y":611047.875,"x":267796.5,"label":"Petersgraben 9 &lt;b&gt;4051 Basel&lt;/b&gt;"}},{"id":508216,"weight":1,"attrs":{"origin":"address","geom_quadindex":"021100103113022330210","zoomlevel":10,"featureId":"440343_0","lon":7.585301399230957,"detail":"petersgraben 11 4051 basel 2701 basel ch bs","rank":7,"geom_st_box2d":"BOX(611038.865153713 267778.777443556,611038.865153713 267778.777443556)","lat":47.56063461303711,"num":11,"y":611038.875,"x":267778.78125,"label":"Petersgraben 11 &lt;b&gt;4051 Basel&lt;/b&gt;"}},{"id":508217,"weight":1,"attrs":{"origin":"address","geom_quadindex":"021100103113200232200","zoomlevel":10,"featureId":"243057275_0","lon":7.585093021392822,"detail":"petersgraben 15 4051 basel 2701 basel ch bs","rank":7,"geom_st_box2d":"BOX(611023.241378328 267745.771517395,611023.241378328 267745.771517395)","lat":47.56033706665039,"num":15,"y":611023.25,"x":267745.78125,"label":"Petersgraben 15 &lt;b&gt;4051 Basel&lt;/b&gt;"}},{"id":508218,"weight":1,"attrs":{"origin":"address","geom_quadindex":"021100103112313313012","zoomlevel":10,"featureId":"2081492_0","lon":7.584960460662842,"detail":"petersgraben 17 4051 basel 2701 basel ch bs","rank":7,"geom_st_box2d":"BOX(611013.312514695 267725.186559727,611013.312514695 267725.186559727)","lat":47.56015396118164,"num":17,"y":611013.3125,"x":267725.1875,"label":"Petersgraben 17 &lt;b&gt;4051 Basel&lt;/b&gt;"}},{"id":508219,"weight":1,"attrs":{"origin":"address","geom_quadindex":"021100103112330313110","zoomlevel":10,"featureId":"440601_0","lon":7.584593772888184,"detail":"petersgraben 18 4051 basel 2701 basel ch bs","rank":7,"geom_st_box2d":"BOX(610985.765812425 267696.232707212,610985.765812425 267696.232707212)","lat":47.55989074707031,"num":18,"y":610985.75,"x":267696.21875,"label":"Petersgraben 18 &lt;b&gt;4051 Basel&lt;/b&gt;"}},{"id":508220,"weight":1,"attrs":{"origin":"address","geom_quadindex":"021100103112313332230","zoomlevel":10,"featureId":"243010836_0","lon":7.584909915924072,"detail":"petersgraben 19 4051 basel 2701 basel ch bs","rank":7,"geom_st_box2d":"BOX(611009.520570199 267715.386571811,611009.520570199 267715.386571811)","lat":47.56006622314453,"num":19,"y":611009.5,"x":267715.375,"label":"Petersgraben 19 &lt;b&gt;4051 Basel&lt;/b&gt;"}},{"id":508221,"weight":1,"attrs":{"origin":"address","geom_quadindex":"021100103112332110301","zoomlevel":10,"featureId":"440602_0","lon":7.584537982940674,"detail":"petersgraben 20 4051 basel 2701 basel ch bs","rank":7,"geom_st_box2d":"BOX(610981.591872933 267683.638713099,610981.591872933 267683.638713099)","lat":47.55978012084961,"num":20,"y":610981.5625,"x":267683.625,"label":"Petersgraben 20 &lt;b&gt;4051 Basel&lt;/b&gt;"}},{"id":508222,"weight":1,"attrs":{"origin":"address","geom_quadindex":"021100103112331303032","zoomlevel":10,"featureId":"440345_0","lon":7.584863185882568,"detail":"petersgraben 21 4051 basel 2701 basel ch bs","rank":7,"geom_st_box2d":"BOX(611006.053646743 267694.902563723,611006.053646743 267694.902563723)","lat":47.559879302978516,"num":21,"y":611006.0625,"x":267694.90625,"label":"Petersgraben 21 &lt;b&gt;4051 Basel&lt;/b&gt;"}},{"id":508223,"weight":1,"attrs":{"origin":"address","geom_quadindex":"021100103112332301300","zoomlevel":10,"featureId":"2081490_0","lon":7.584480285644531,"detail":"petersgraben 22 4051 basel 2701 basel ch bs","rank":7,"geom_st_box2d":"BOX(610977.284938309 267668.614714284,610977.284938309 267668.614714284)","lat":47.55964279174805,"num":22,"y":610977.3125,"x":267668.625,"label":"Petersgraben 22 &lt;b&gt;4051 Basel&lt;/b&gt;"}},{"id":508224,"weight":1,"attrs":{"origin":"address","geom_quadindex":"021100103112333030130","zoomlevel":10,"featureId":"243056784_0","lon":7.584738254547119,"detail":"petersgraben 23 4051 basel 2701 basel ch bs","rank":7,"geom_st_box2d":"BOX(610996.671763791 267677.112598783,610996.671763791 267677.112598783)","lat":47.55971908569336,"num":23,"y":610996.6875,"x":267677.125,"label":"Petersgraben 23 &lt;b&gt;4051 Basel&lt;/b&gt;"}},{"id":508225,"weight":1,"attrs":{"origin":"address","geom_quadindex":"021100103112332322110","zoomlevel":10,"featureId":"440603_0","lon":7.584448337554932,"detail":"petersgraben 24 4051 basel 2701 basel ch bs","rank":7,"geom_st_box2d":"BOX(610974.882975036 267659.810713584,610974.882975036 267659.810713584)","lat":47.559566497802734,"num":24,"y":610974.875,"x":267659.8125,"label":"Petersgraben 24 &lt;b&gt;4051 Basel&lt;/b&gt;"}},{"id":508226,"weight":1,"attrs":{"origin":"address","geom_quadindex":"021100103130112330301","zoomlevel":10,"featureId":"440346_0","lon":7.584536552429199,"detail":"petersgraben 27 4051 basel 2701 basel ch bs","rank":7,"geom_st_box2d":"BOX(610981.650037248 267603.111564285,610981.650037248 267603.111564285)","lat":47.55905532836914,"num":27,"y":610981.625,"x":267603.125,"label":"Petersgraben 27 &lt;b&gt;4051 Basel&lt;/b&gt;"}},{"id":508227,"weight":1,"attrs":{"origin":"address","geom_quadindex":"021100103130130112230","zoomlevel":10,"featureId":"2081489_0","lon":7.584516525268555,"detail":"petersgraben 29 4051 basel 2701 basel ch bs","rank":7,"geom_st_box2d":"BOX(610980.161073219 267590.796550428,610980.161073219 267590.796550428)","lat":47.55894470214844,"num":29,"y":610980.1875,"x":267590.78125,"label":"Petersgraben 29 &lt;b&gt;4051 Basel&lt;/b&gt;"}},{"id":508228,"weight":1,"attrs":{"origin":"address","geom_quadindex":"021100103130130310023","zoomlevel":10,"featureId":"440347_0","lon":7.584508895874023,"detail":"petersgraben 31 4051 basel 2701 basel ch bs","rank":7,"geom_st_box2d":"BOX(610979.607096335 267581.356536122,610979.607096335 267581.356536122)","lat":47.558860778808594,"num":31,"y":610979.625,"x":267581.34375,"label":"Petersgraben 31 &lt;b&gt;4051 Basel&lt;/b&gt;"}},{"id":508229,"weight":1,"attrs":{"origin":"address","geom_quadindex":"021100103130132110022","zoomlevel":10,"featureId":"2081487_0","lon":7.584506034851074,"detail":"petersgraben 33 4051 basel 2701 basel ch bs","rank":7,"geom_st_box2d":"BOX(610979.397127013 267566.916510385,610979.397127013 267566.916510385)","lat":47.55873107910156,"num":33,"y":610979.375,"x":267566.90625,"label":"Petersgraben 33 &lt;b&gt;4051 Basel&lt;/b&gt;"}},{"id":508230,"weight":1,"attrs":{"origin":"address","geom_quadindex":"021100103130132312130","zoomlevel":10,"featureId":"2081486_0","lon":7.5845417976379395,"detail":"petersgraben 35 4051 basel 2701 basel ch bs","rank":7,"geom_st_box2d":"BOX(610982.137144299 267549.098461906,610982.137144299 267549.098461906)","lat":47.558570861816406,"num":35,"y":610982.125,"x":267549.09375,"label":"Petersgraben 35 &lt;b&gt;4051 Basel&lt;/b&gt;"}},{"id":508234,"weight":1,"attrs":{"origin":"address","geom_quadindex":"021100103130321211103","zoomlevel":10,"featureId":"440613_1","lon":7.583995819091797,"detail":"petersgraben 50 4051 basel 2701 basel ch bs","rank":7,"geom_st_box2d":"BOX(610941.206560912 267464.981500755,610941.206560912 267464.981500755)","lat":47.55781173706055,"num":50,"y":610941.1875,"x":267464.96875,"label":"Petersgraben 50 &lt;b&gt;4051 Basel&lt;/b&gt;"}},{"id":508235,"weight":1,"attrs":{"origin":"address","geom_quadindex":"021100103130332132123","zoomlevel":10,"featureId":"440348_1","lon":7.584531784057617,"detail":"petersgraben 51 4051 basel 2701 basel ch bs","rank":7,"geom_st_box2d":"BOX(610981.57037318 267438.75326099,610981.57037318 267438.75326099)","lat":47.55757522583008,"num":51,"y":610981.5625,"x":267438.75,"label":"Petersgraben 51 &lt;b&gt;4051 Basel&lt;/b&gt;"}},{"id":508236,"weight":1,"attrs":{"origin":"address","geom_quadindex":"021100103130323322331","zoomlevel":10,"featureId":"440633_1","lon":7.5840582847595215,"detail":"petersgraben 52 4051 basel 2701 basel ch bs","rank":7,"geom_st_box2d":"BOX(610945.978603813 267422.376384635,610945.978603813 267422.376384635)","lat":47.557430267333984,"num":52,"y":610946.0,"x":267422.375,"label":"Petersgraben 52 &lt;b&gt;4051 Basel&lt;/b&gt;"}},{"id":508237,"weight":1,"attrs":{"origin":"address","geom_quadindex":"021100103132110231113","zoomlevel":10,"featureId":"440411_2","lon":7.584395408630371,"detail":"petersgraben 71 4051 basel 2701 basel ch bs","rank":7,"geom_st_box2d":"BOX(610971.387507464 267399.349229788,610971.387507464 267399.349229788)","lat":47.55722427368164,"num":71,"y":610971.375,"x":267399.34375,"label":"Petersgraben 71 &lt;b&gt;4051 Basel&lt;/b&gt;"}},{"id":508238,"weight":1,"attrs":{"origin":"address","geom_quadindex":"021100103132112031021","zoomlevel":10,"featureId":"440349_0","lon":7.584359645843506,"detail":"petersgraben 73 4051 basel 2701 basel ch bs","rank":7,"geom_st_box2d":"BOX(610968.74255096 267383.886210075,610968.74255096 267383.886210075)","lat":47.55708312988281,"num":73,"y":610968.75,"x":267383.875,"label":"Petersgraben 73 &lt;b&gt;4051 Basel&lt;/b&gt;"}}]}</v>
      </c>
      <c r="M770" s="2" t="str">
        <f t="shared" si="97"/>
        <v>611031.125</v>
      </c>
      <c r="N770" s="2" t="str">
        <f t="shared" si="98"/>
        <v>267821.3125</v>
      </c>
      <c r="O770" s="2" t="str">
        <f t="shared" si="99"/>
        <v>7.58519983291626</v>
      </c>
      <c r="P770" s="2" t="str">
        <f t="shared" si="100"/>
        <v>47.56101608276367</v>
      </c>
      <c r="Q770" s="8" t="str">
        <f t="shared" si="101"/>
        <v>Karte</v>
      </c>
      <c r="R770" s="2" t="str">
        <f t="shared" si="102"/>
        <v>uU mehrere Adressen</v>
      </c>
    </row>
    <row r="771" spans="1:18" x14ac:dyDescent="0.2">
      <c r="A771" s="3" t="s">
        <v>2432</v>
      </c>
      <c r="B771" s="3" t="s">
        <v>2433</v>
      </c>
      <c r="C771" s="3" t="s">
        <v>337</v>
      </c>
      <c r="D771" s="3" t="s">
        <v>21</v>
      </c>
      <c r="E771" s="3" t="s">
        <v>2434</v>
      </c>
      <c r="F771" s="3" t="s">
        <v>459</v>
      </c>
      <c r="G771" s="3" t="s">
        <v>1311</v>
      </c>
      <c r="H771" s="3" t="s">
        <v>1312</v>
      </c>
      <c r="I771" s="3" t="s">
        <v>1313</v>
      </c>
      <c r="J771" s="3" t="s">
        <v>27</v>
      </c>
      <c r="K771" s="1" t="str">
        <f t="shared" si="103"/>
        <v>Seedorferstrasse 6 Altdorf UR</v>
      </c>
      <c r="L771" s="2" t="str">
        <f t="shared" si="96"/>
        <v>{"results":[{"id":923886,"weight":1,"attrs":{"origin":"address","geom_quadindex":"030212002103110212132","zoomlevel":10,"featureId":"236857_0","lon":8.637203216552734,"detail":"seedorferstrasse 1a 6460 altdorf ur 1201 altdorf _ur_ ch ur","rank":7,"geom_st_box2d":"BOX(691357.758732258 192870.544043253,691357.758732258 192870.544043253)","lat":46.88067626953125,"num":1,"y":691357.75,"x":192870.546875,"label":"Seedorferstrasse 1a &lt;b&gt;6460 Altdorf UR&lt;/b&gt;"}},{"id":923887,"weight":1,"attrs":{"origin":"address","geom_quadindex":"030212002112010310232","zoomlevel":10,"featureId":"236859_0","lon":8.638910293579102,"detail":"seedorferstrasse 2 6460 altdorf ur 1201 altdorf _ur_ ch ur","rank":7,"geom_st_box2d":"BOX(691487.858446128 192872.56607213,691487.858446128 192872.56607213)","lat":46.88067626953125,"num":2,"y":691487.875,"x":192872.5625,"label":"Seedorferstrasse 2 &lt;b&gt;6460 Altdorf UR&lt;/b&gt;"}},{"id":923888,"weight":1,"attrs":{"origin":"address","geom_quadindex":"030212002101320031133","zoomlevel":10,"featureId":"236837_0","lon":8.636506080627441,"detail":"seedorferstrasse 3 6460 altdorf ur 1201 altdorf _ur_ ch ur","rank":7,"geom_st_box2d":"BOX(691303.563927635 192940.424878944,691303.563927635 192940.424878944)","lat":46.88131332397461,"num":3,"y":691303.5625,"x":192940.421875,"label":"Seedorferstrasse 3 &lt;b&gt;6460 Altdorf UR&lt;/b&gt;"}},{"id":923889,"weight":1,"attrs":{"origin":"address","geom_quadindex":"030212002101231101023","zoomlevel":10,"featureId":"236836_0","lon":8.636183738708496,"detail":"seedorferstrasse 5 6460 altdorf ur 1201 altdorf _ur_ ch ur","rank":7,"geom_st_box2d":"BOX(691278.860289428 192947.658172699,691278.860289428 192947.658172699)","lat":46.88138198852539,"num":5,"y":691278.875,"x":192947.65625,"label":"Seedorferstrasse 5 &lt;b&gt;6460 Altdorf UR&lt;/b&gt;"}},{"id":923890,"weight":1,"attrs":{"origin":"address","geom_quadindex":"030212002110223020120","zoomlevel":10,"featureId":"236842_0","lon":8.638258934020996,"detail":"seedorferstrasse 6a 6460 altdorf ur 1201 altdorf _ur_ ch ur","rank":7,"geom_st_box2d":"BOX(691437.598879577 192911.436210774,691437.598879577 192911.436210774)","lat":46.88103485107422,"num":6,"y":691437.625,"x":192911.4375,"label":"Seedorferstrasse 6a &lt;b&gt;6460 Altdorf UR&lt;/b&gt;"}},{"id":923891,"weight":1,"attrs":{"origin":"address","geom_quadindex":"030212002101212323313","zoomlevel":10,"featureId":"236856_0","lon":8.635836601257324,"detail":"seedorferstrasse 7 6460 altdorf ur 1201 altdorf _ur_ ch ur","rank":7,"geom_st_box2d":"BOX(691252.373731018 192950.474558751,691252.373731018 192950.474558751)","lat":46.88140869140625,"num":7,"y":691252.375,"x":192950.46875,"label":"Seedorferstrasse 7 &lt;b&gt;6460 Altdorf UR&lt;/b&gt;"}},{"id":923892,"weight":1,"attrs":{"origin":"address","geom_quadindex":"030212002101212222213","zoomlevel":10,"featureId":"236835_0","lon":8.635568618774414,"detail":"seedorferstrasse 9 6460 altdorf ur 1201 altdorf _ur_ ch ur","rank":7,"geom_st_box2d":"BOX(691231.898094552 192950.568885832,691231.898094552 192950.568885832)","lat":46.881412506103516,"num":9,"y":691231.875,"x":192950.5625,"label":"Seedorferstrasse 9 &lt;b&gt;6460 Altdorf UR&lt;/b&gt;"}},{"id":923893,"weight":1,"attrs":{"origin":"address","geom_quadindex":"030212002101203220231","zoomlevel":10,"featureId":"236849_0","lon":8.635188102722168,"detail":"seedorferstrasse 11 6460 altdorf ur 1201 altdorf _ur_ ch ur","rank":7,"geom_st_box2d":"BOX(691202.873579671 192953.668312446,691202.873579671 192953.668312446)","lat":46.881446838378906,"num":11,"y":691202.875,"x":192953.671875,"label":"Seedorferstrasse 11 &lt;b&gt;6460 Altdorf UR&lt;/b&gt;"}},{"id":923894,"weight":1,"attrs":{"origin":"address","geom_quadindex":"030212002101203231222","zoomlevel":10,"featureId":"3086317_0","lon":8.63531494140625,"detail":"seedorferstrasse 11a 6460 altdorf ur 1201 altdorf _ur_ ch ur","rank":7,"geom_st_box2d":"BOX(691212.548412059 192953.199162747,691212.548412059 192953.199162747)","lat":46.881439208984375,"num":11,"y":691212.5625,"x":192953.203125,"label":"Seedorferstrasse 11a &lt;b&gt;6460 Altdorf UR&lt;/b&gt;"}},{"id":923895,"weight":1,"attrs":{"origin":"address","geom_quadindex":"030212002101202201201","zoomlevel":10,"featureId":"236841_0","lon":8.634839057922363,"detail":"seedorferstrasse 13 6460 altdorf ur 1201 altdorf _ur_ ch ur","rank":7,"geom_st_box2d":"BOX(691176.104973339 192961.933642022,691176.104973339 192961.933642022)","lat":46.88152313232422,"num":13,"y":691176.125,"x":192961.9375,"label":"Seedorferstrasse 13 &lt;b&gt;6460 Altdorf UR&lt;/b&gt;"}},{"id":923896,"weight":1,"attrs":{"origin":"address","geom_quadindex":"030212002100331123011","zoomlevel":10,"featureId":"191157797_0","lon":8.634654998779297,"detail":"seedorferstrasse 13a 6460 altdorf ur 1201 altdorf _ur_ ch ur","rank":7,"geom_st_box2d":"BOX(691162.44945556 192938.198150214,691162.44945556 192938.198150214)","lat":46.88131332397461,"num":13,"y":691162.4375,"x":192938.203125,"label":"Seedorferstrasse 13a &lt;b&gt;6460 Altdorf UR&lt;/b&gt;"}},{"id":923897,"weight":1,"attrs":{"origin":"address","geom_quadindex":"030212002100313222123","zoomlevel":10,"featureId":"236858_0","lon":8.634427070617676,"detail":"seedorferstrasse 15 6460 altdorf ur 1201 altdorf _ur_ ch ur","rank":7,"geom_st_box2d":"BOX(691144.889637446 192951.254274918,691144.889637446 192951.254274918)","lat":46.881431579589844,"num":15,"y":691144.875,"x":192951.25,"label":"Seedorferstrasse 15 &lt;b&gt;6460 Altdorf UR&lt;/b&gt;"}},{"id":924153,"weight":1,"attrs":{"origin":"address","geom_quadindex":"030212002101201213332","zoomlevel":10,"featureId":"236855_0","lon":8.635358810424805,"detail":"seedorferstrasse 16 6460 altdorf ur 1201 altdorf _ur_ ch ur","rank":7,"geom_st_box2d":"BOX(691215.367021564 192986.260694543,691215.367021564 192986.260694543)","lat":46.881736755371094,"num":16,"y":691215.375,"x":192986.265625,"label":"Seedorferstrasse 16 &lt;b&gt;6460 Altdorf UR&lt;/b&gt;"}},{"id":924154,"weight":1,"attrs":{"origin":"address","geom_quadindex":"030212002100303230122","zoomlevel":10,"featureId":"236843_0","lon":8.633753776550293,"detail":"seedorferstrasse 17 6460 altdorf ur 1201 altdorf _ur_ ch ur","rank":7,"geom_st_box2d":"BOX(691093.531517923 192954.859061364,691093.531517923 192954.859061364)","lat":46.8814697265625,"num":17,"y":691093.5625,"x":192954.859375,"label":"Seedorferstrasse 17 &lt;b&gt;6460 Altdorf UR&lt;/b&gt;"}},{"id":924155,"weight":1,"attrs":{"origin":"address","geom_quadindex":"030212002101210020323","zoomlevel":10,"featureId":"236854_0","lon":8.635592460632324,"detail":"seedorferstrasse 18 6460 altdorf ur 1201 altdorf _ur_ ch ur","rank":7,"geom_st_box2d":"BOX(691233.006591634 192997.132261498,691233.006591634 192997.132261498)","lat":46.881832122802734,"num":18,"y":691233.0,"x":192997.125,"label":"Seedorferstrasse 18 &lt;b&gt;6460 Altdorf UR&lt;/b&gt;"}},{"id":924156,"weight":1,"attrs":{"origin":"address","geom_quadindex":"030212002100302212233","zoomlevel":10,"featureId":"236851_0","lon":8.633359909057617,"detail":"seedorferstrasse 19 6460 altdorf ur 1201 altdorf _ur_ ch ur","rank":7,"geom_st_box2d":"BOX(691063.488034685 192956.895524997,691063.488034685 192956.895524997)","lat":46.881492614746094,"num":19,"y":691063.5,"x":192956.890625,"label":"Seedorferstrasse 19 &lt;b&gt;6460 Altdorf UR&lt;/b&gt;"}},{"id":924157,"weight":1,"attrs":{"origin":"address","geom_quadindex":"030212002101200230302","zoomlevel":10,"featureId":"236844_0","lon":8.63491153717041,"detail":"seedorferstrasse 20 6460 altdorf ur 1201 altdorf _ur_ ch ur","rank":7,"geom_st_box2d":"BOX(691181.36466147 192983.443291293,691181.36466147 192983.443291293)","lat":46.881717681884766,"num":20,"y":691181.375,"x":192983.4375,"label":"Seedorferstrasse 20 &lt;b&gt;6460 Altdorf UR&lt;/b&gt;"}},{"id":924158,"weight":1,"attrs":{"origin":"address","geom_quadindex":"030212002100213320300","zoomlevel":10,"featureId":"236852_0","lon":8.633078575134277,"detail":"seedorferstrasse 21 6460 altdorf ur 1201 altdorf _ur_ ch ur","rank":7,"geom_st_box2d":"BOX(691042.017441489 192954.43489862,691042.017441489 192954.43489862)","lat":46.881473541259766,"num":21,"y":691042.0,"x":192954.4375,"label":"Seedorferstrasse 21 &lt;b&gt;6460 Altdorf UR&lt;/b&gt;"}},{"id":924159,"weight":1,"attrs":{"origin":"address","geom_quadindex":"030212002100123211221","zoomlevel":10,"featureId":"190987991_0","lon":8.633795738220215,"detail":"seedorferstrasse 22a 6460 altdorf ur 1201 altdorf _ur_ ch ur","rank":7,"geom_st_box2d":"BOX(691095.725846274 193019.319286748,691095.725846274 193019.319286748)","lat":46.882049560546875,"num":22,"y":691095.75,"x":193019.3125,"label":"Seedorferstrasse 22a &lt;b&gt;6460 Altdorf UR&lt;/b&gt;"}},{"id":924160,"weight":1,"attrs":{"origin":"address","geom_quadindex":"030212002100123022233","zoomlevel":10,"featureId":"190987990_0","lon":8.6336669921875,"detail":"seedorferstrasse 22b 6460 altdorf ur 1201 altdorf _ur_ ch ur","rank":7,"geom_st_box2d":"BOX(691085.837988157 193022.468399428,691085.837988157 193022.468399428)","lat":46.882080078125,"num":22,"y":691085.8125,"x":193022.46875,"label":"Seedorferstrasse 22b &lt;b&gt;6460 Altdorf UR&lt;/b&gt;"}},{"id":924161,"weight":1,"attrs":{"origin":"address","geom_quadindex":"030212002100122203203","zoomlevel":10,"featureId":"190983533_0","lon":8.63331413269043,"detail":"seedorferstrasse 22c 6460 altdorf ur 1201 altdorf _ur_ ch ur","rank":7,"geom_st_box2d":"BOX(691059.080547606 193016.127960464,691059.080547606 193016.127960464)","lat":46.88202667236328,"num":22,"y":691059.0625,"x":193016.125,"label":"Seedorferstrasse 22c &lt;b&gt;6460 Altdorf UR&lt;/b&gt;"}},{"id":924162,"weight":1,"attrs":{"origin":"address","geom_quadindex":"030212002100033331003","zoomlevel":10,"featureId":"190983532_0","lon":8.63321590423584,"detail":"seedorferstrasse 22d 6460 altdorf ur 1201 altdorf _ur_ ch ur","rank":7,"geom_st_box2d":"BOX(691051.630697906 193014.564104322,691051.630697906 193014.564104322)","lat":46.882015228271484,"num":22,"y":691051.625,"x":193014.5625,"label":"Seedorferstrasse 22d &lt;b&gt;6460 Altdorf UR&lt;/b&gt;"}},{"id":924163,"weight":1,"attrs":{"origin":"address","geom_quadindex":"030212002100213222000","zoomlevel":10,"featureId":"236853_0","lon":8.632863998413086,"detail":"seedorferstrasse 23 6460 altdorf ur 1201 altdorf _ur_ ch ur","rank":7,"geom_st_box2d":"BOX(691025.723750716 192952.482182228,691025.723750716 192952.482182228)","lat":46.8814582824707,"num":23,"y":691025.75,"x":192952.484375,"label":"Seedorferstrasse 23 &lt;b&gt;6460 Altdorf UR&lt;/b&gt;"}},{"id":924164,"weight":1,"attrs":{"origin":"address","geom_quadindex":"030212002100211010011","zoomlevel":10,"featureId":"236867_0","lon":8.63298511505127,"detail":"seedorferstrasse 24 6460 altdorf ur 1201 altdorf _ur_ ch ur","rank":7,"geom_st_box2d":"BOX(691034.125081514 193007.560474239,691034.125081514 193007.560474239)","lat":46.881954193115234,"num":24,"y":691034.125,"x":193007.5625,"label":"Seedorferstrasse 24 &lt;b&gt;6460 Altdorf UR&lt;/b&gt;"}},{"id":924165,"weight":1,"attrs":{"origin":"address","geom_quadindex":"030212002100221133031","zoomlevel":10,"featureId":"191671335_0","lon":8.632447242736816,"detail":"seedorferstrasse 25 6460 altdorf ur 1201 altdorf _ur_ ch ur","rank":7,"geom_st_box2d":"BOX(690994.150454903 192937.245842463,690994.150454903 192937.245842463)","lat":46.881324768066406,"num":25,"y":690994.125,"x":192937.25,"label":"Seedorferstrasse 25 &lt;b&gt;6460 Altdorf UR&lt;/b&gt;"}},{"id":924166,"weight":1,"attrs":{"origin":"address","geom_quadindex":"030212002100300232230","zoomlevel":10,"featureId":"236834_0","lon":8.6333589553833,"detail":"seedorferstrasse 26 6460 altdorf ur 1201 altdorf _ur_ ch ur","rank":7,"geom_st_box2d":"BOX(691063.064828768 192979.215291471,691063.064828768 192979.215291471)","lat":46.88169479370117,"num":26,"y":691063.0625,"x":192979.21875,"label":"Seedorferstrasse 26 &lt;b&gt;6460 Altdorf UR&lt;/b&gt;"}},{"id":924167,"weight":1,"attrs":{"origin":"address","geom_quadindex":"030212002100221000231","zoomlevel":10,"featureId":"236864_0","lon":8.632108688354492,"detail":"seedorferstrasse 27 6460 altdorf ur 1201 altdorf _ur_ ch ur","rank":7,"geom_st_box2d":"BOX(690968.197755479 192946.075953798,690968.197755479 192946.075953798)","lat":46.88140869140625,"num":27,"y":690968.1875,"x":192946.078125,"label":"Seedorferstrasse 27 &lt;b&gt;6460 Altdorf UR&lt;/b&gt;"}},{"id":924168,"weight":1,"attrs":{"origin":"address","geom_quadindex":"030212002100211231022","zoomlevel":10,"featureId":"236866_0","lon":8.633015632629395,"detail":"seedorferstrasse 28 6460 altdorf ur 1201 altdorf _ur_ ch ur","rank":7,"geom_st_box2d":"BOX(691036.755252671 192984.391671537,691036.755252671 192984.391671537)","lat":46.881744384765625,"num":28,"y":691036.75,"x":192984.390625,"label":"Seedorferstrasse 28 &lt;b&gt;6460 Altdorf UR&lt;/b&gt;"}},{"id":924169,"weight":1,"attrs":{"origin":"address","geom_quadindex":"030212002100220001233","zoomlevel":10,"featureId":"236863_0","lon":8.631772994995117,"detail":"seedorferstrasse 29 6460 altdorf ur 1201 altdorf _ur_ ch ur","rank":7,"geom_st_box2d":"BOX(690942.674943833 192945.846634523,690942.674943833 192945.846634523)","lat":46.881412506103516,"num":29,"y":690942.6875,"x":192945.84375,"label":"Seedorferstrasse 29 &lt;b&gt;6460 Altdorf UR&lt;/b&gt;"}},{"id":924170,"weight":1,"attrs":{"origin":"address","geom_quadindex":"030212002011331031030","zoomlevel":10,"featureId":"236862_0","lon":8.631478309631348,"detail":"seedorferstrasse 31 6460 altdorf ur 1201 altdorf _ur_ ch ur","rank":7,"geom_st_box2d":"BOX(690920.285152704 192940.726398959,690920.285152704 192940.726398959)","lat":46.88136672973633,"num":31,"y":690920.3125,"x":192940.71875,"label":"Seedorferstrasse 31 &lt;b&gt;6460 Altdorf UR&lt;/b&gt;"}},{"id":924171,"weight":1,"attrs":{"origin":"address","geom_quadindex":"030212002100203100131","zoomlevel":10,"featureId":"236868_0","lon":8.632333755493164,"detail":"seedorferstrasse 32 6460 altdorf ur 1201 altdorf _ur_ ch ur","rank":7,"geom_st_box2d":"BOX(690984.903251551 192977.264600787,690984.903251551 192977.264600787)","lat":46.88168716430664,"num":32,"y":690984.875,"x":192977.265625,"label":"Seedorferstrasse 32 &lt;b&gt;6460 Altdorf UR&lt;/b&gt;"}},{"id":924172,"weight":1,"attrs":{"origin":"address","geom_quadindex":"030212002011331003230","zoomlevel":10,"featureId":"236861_0","lon":8.63138198852539,"detail":"seedorferstrasse 33 6460 altdorf ur 1201 altdorf _ur_ ch ur","rank":7,"geom_st_box2d":"BOX(690912.873191857 192942.408290382,690912.873191857 192942.408290382)","lat":46.881385803222656,"num":33,"y":690912.875,"x":192942.40625,"label":"Seedorferstrasse 33 &lt;b&gt;6460 Altdorf UR&lt;/b&gt;"}},{"id":924173,"weight":1,"attrs":{"origin":"address","geom_quadindex":"030212002100202110013","zoomlevel":10,"featureId":"236869_0","lon":8.63201904296875,"detail":"seedorferstrasse 34 6460 altdorf ur 1201 altdorf _ur_ ch ur","rank":7,"geom_st_box2d":"BOX(690960.937523825 192977.864571979,690960.937523825 192977.864571979)","lat":46.88169479370117,"num":34,"y":690960.9375,"x":192977.859375,"label":"Seedorferstrasse 34 &lt;b&gt;6460 Altdorf UR&lt;/b&gt;"}},{"id":924174,"weight":1,"attrs":{"origin":"address","geom_quadindex":"030212002011330033101","zoomlevel":10,"featureId":"236860_0","lon":8.631114959716797,"detail":"seedorferstrasse 35 6460 altdorf ur 1201 altdorf _ur_ ch ur","rank":7,"geom_st_box2d":"BOX(690892.623377301 192938.128073805,690892.623377301 192938.128073805)","lat":46.88134765625,"num":35,"y":690892.625,"x":192938.125,"label":"Seedorferstrasse 35 &lt;b&gt;6460 Altdorf UR&lt;/b&gt;"}},{"id":924175,"weight":1,"attrs":{"origin":"address","geom_quadindex":"030212002011313113230","zoomlevel":10,"featureId":"236870_0","lon":8.63167953491211,"detail":"seedorferstrasse 36 6460 altdorf ur 1201 altdorf _ur_ ch ur","rank":7,"geom_st_box2d":"BOX(690935.108767822 192971.828303388,690935.108767822 192971.828303388)","lat":46.88164520263672,"num":36,"y":690935.125,"x":192971.828125,"label":"Seedorferstrasse 36 &lt;b&gt;6460 Altdorf UR&lt;/b&gt;"}},{"id":924176,"weight":1,"attrs":{"origin":"address","geom_quadindex":"030212002011312111221","zoomlevel":10,"featureId":"236871_0","lon":8.6312894821167,"detail":"seedorferstrasse 38 6460 altdorf ur 1201 altdorf _ur_ ch ur","rank":7,"geom_st_box2d":"BOX(690905.360953572 192975.568896881,690905.360953572 192975.568896881)","lat":46.881683349609375,"num":38,"y":690905.375,"x":192975.5625,"label":"Seedorferstrasse 38 &lt;b&gt;6460 Altdorf UR&lt;/b&gt;"}},{"id":924177,"weight":1,"attrs":{"origin":"address","geom_quadindex":"030212002011301332021","zoomlevel":10,"featureId":"191100113_0","lon":8.630854606628418,"detail":"seedorferstrasse 40 6460 altdorf ur 1201 altdorf _ur_ ch ur","rank":7,"geom_st_box2d":"BOX(690872.071152236 192980.874432642,690872.071152236 192980.874432642)","lat":46.881736755371094,"num":40,"y":690872.0625,"x":192980.875,"label":"Seedorferstrasse 40 &lt;b&gt;6460 Altdorf UR&lt;/b&gt;"}},{"id":924178,"weight":1,"attrs":{"origin":"address","geom_quadindex":"030212002011310030231","zoomlevel":10,"featureId":"3086324_0","lon":8.631062507629395,"detail":"seedorferstrasse 42c 6460 altdorf ur 1201 altdorf _ur_ ch ur","rank":7,"geom_st_box2d":"BOX(690887.730891662 192997.350480613,690887.730891662 192997.350480613)","lat":46.88188171386719,"num":42,"y":690887.75,"x":192997.34375,"label":"Seedorferstrasse 42c &lt;b&gt;6460 Altdorf UR&lt;/b&gt;"}},{"id":924179,"weight":1,"attrs":{"origin":"address","geom_quadindex":"030212002011123211131","zoomlevel":10,"featureId":"11516199_0","lon":8.630754470825195,"detail":"seedorferstrasse 42d 6460 altdorf ur 1201 altdorf _ur_ ch ur","rank":7,"geom_st_box2d":"BOX(690863.888841365 193021.115919697,690863.888841365 193021.115919697)","lat":46.88209915161133,"num":42,"y":690863.875,"x":193021.109375,"label":"Seedorferstrasse 42d &lt;b&gt;6460 Altdorf UR&lt;/b&gt;"}},{"id":924180,"weight":1,"attrs":{"origin":"address","geom_quadindex":"030212002011132200321","zoomlevel":10,"featureId":"11516200_0","lon":8.630986213684082,"detail":"seedorferstrasse 42e 6460 altdorf ur 1201 altdorf _ur_ ch ur","rank":7,"geom_st_box2d":"BOX(690881.540727919 193019.511164213,690881.540727919 193019.511164213)","lat":46.882080078125,"num":42,"y":690881.5625,"x":193019.515625,"label":"Seedorferstrasse 42e &lt;b&gt;6460 Altdorf UR&lt;/b&gt;"}},{"id":924181,"weight":1,"attrs":{"origin":"address","geom_quadindex":"030212002011122303201","zoomlevel":10,"featureId":"190054952_0","lon":8.630431175231934,"detail":"seedorferstrasse 44 6460 altdorf ur 1201 altdorf _ur_ ch ur","rank":7,"geom_st_box2d":"BOX(690839.283070805 193016.912676873,690839.283070805 193016.912676873)","lat":46.88206481933594,"num":44,"y":690839.3125,"x":193016.90625,"label":"Seedorferstrasse 44 &lt;b&gt;6460 Altdorf UR&lt;/b&gt;"}},{"id":924182,"weight":1,"attrs":{"origin":"address","geom_quadindex":"030212002011302100012","zoomlevel":10,"featureId":"190109254_0","lon":8.630383491516113,"detail":"seedorferstrasse 44c 6460 altdorf ur 1201 altdorf _ur_ ch ur","rank":7,"geom_st_box2d":"BOX(690836.214443906 192977.759011841,690836.214443906 192977.759011841)","lat":46.8817138671875,"num":44,"y":690836.1875,"x":192977.765625,"label":"Seedorferstrasse 44c &lt;b&gt;6460 Altdorf UR&lt;/b&gt;"}},{"id":924183,"weight":1,"attrs":{"origin":"address","geom_quadindex":"030212002010123302121","zoomlevel":10,"featureId":"191721166_0","lon":8.627717018127441,"detail":"seedorferstrasse 45 6460 altdorf ur 1201 altdorf _ur_ ch ur","rank":7,"geom_st_box2d":"BOX(690632.365601454 193017.855091176,690632.365601454 193017.855091176)","lat":46.88209915161133,"num":45,"y":690632.375,"x":193017.859375,"label":"Seedorferstrasse 45 &lt;b&gt;6460 Altdorf UR&lt;/b&gt;"}},{"id":924184,"weight":1,"attrs":{"origin":"address","geom_quadindex":"030212002010133002133","zoomlevel":10,"featureId":"190094941_0","lon":8.628311157226562,"detail":"seedorferstrasse 46a 6460 altdorf ur 1201 altdorf _ur_ ch ur","rank":7,"geom_st_box2d":"BOX(690677.441120049 193031.961464821,690677.441120049 193031.961464821)","lat":46.88222122192383,"num":46,"y":690677.4375,"x":193031.96875,"label":"Seedorferstrasse 46a &lt;b&gt;6460 Altdorf UR&lt;/b&gt;"}},{"id":924185,"weight":1,"attrs":{"origin":"address","geom_quadindex":"030212002010131323220","zoomlevel":10,"featureId":"190531649_0","lon":8.628506660461426,"detail":"seedorferstrasse 46b 6460 altdorf ur 1201 altdorf _ur_ ch ur","rank":7,"geom_st_box2d":"BOX(690692.280949298 193037.67757047,690692.280949298 193037.67757047)","lat":46.88227081298828,"num":46,"y":690692.25,"x":193037.671875,"label":"Seedorferstrasse 46b &lt;b&gt;6460 Altdorf UR&lt;/b&gt;"}},{"id":924186,"weight":1,"attrs":{"origin":"address","geom_quadindex":"030212002010133310102","zoomlevel":10,"featureId":"190531650_0","lon":8.628580093383789,"detail":"seedorferstrasse 46c 6460 altdorf ur 1201 altdorf _ur_ ch ur","rank":7,"geom_st_box2d":"BOX(690698.107070898 193021.738854527,690698.107070898 193021.738854527)","lat":46.88212585449219,"num":46,"y":690698.125,"x":193021.734375,"label":"Seedorferstrasse 46c &lt;b&gt;6460 Altdorf UR&lt;/b&gt;"}},{"id":924187,"weight":1,"attrs":{"origin":"address","geom_quadindex":"030212002011022220021","zoomlevel":10,"featureId":"9010676_0","lon":8.628655433654785,"detail":"seedorferstrasse 46d 6460 altdorf ur 1201 altdorf _ur_ ch ur","rank":7,"geom_st_box2d":"BOX(690703.933107476 193014.044029958,690703.933107476 193014.044029958)","lat":46.882057189941406,"num":46,"y":690703.9375,"x":193014.046875,"label":"Seedorferstrasse 46d &lt;b&gt;6460 Altdorf UR&lt;/b&gt;"}},{"id":924188,"weight":1,"attrs":{"origin":"address","geom_quadindex":"030212002011200001103","zoomlevel":10,"featureId":"190531651_0","lon":8.628724098205566,"detail":"seedorferstrasse 46e 6460 altdorf ur 1201 altdorf _ur_ ch ur","rank":7,"geom_st_box2d":"BOX(690709.319133437 193007.009173887,690709.319133437 193007.009173887)","lat":46.88199234008789,"num":46,"y":690709.3125,"x":193007.015625,"label":"Seedorferstrasse 46e &lt;b&gt;6460 Altdorf UR&lt;/b&gt;"}},{"id":924445,"weight":1,"attrs":{"origin":"address","geom_quadindex":"030212002011200120122","zoomlevel":10,"featureId":"190531652_0","lon":8.628861427307129,"detail":"seedorferstrasse 46f 6460 altdorf ur 1201 altdorf _ur_ ch ur","rank":7,"geom_st_box2d":"BOX(690719.872122749 192998.984374209,690719.872122749 192998.984374209)","lat":46.881919860839844,"num":46,"y":690719.875,"x":192998.984375,"label":"Seedorferstrasse 46f &lt;b&gt;6460 Altdorf UR&lt;/b&gt;"}},{"id":924446,"weight":1,"attrs":{"origin":"address","geom_quadindex":"030212002011201232001","zoomlevel":10,"featureId":"9010696_0","lon":8.629128456115723,"detail":"seedorferstrasse 48a 6460 altdorf ur 1201 altdorf _ur_ ch ur","rank":7,"geom_st_box2d":"BOX(690740.464115049 192981.897778528,690740.464115049 192981.897778528)","lat":46.88176345825195,"num":48,"y":690740.4375,"x":192981.890625,"label":"Seedorferstrasse 48a &lt;b&gt;6460 Altdorf UR&lt;/b&gt;"}}]}</v>
      </c>
      <c r="M771" s="2" t="str">
        <f t="shared" si="97"/>
        <v>691357.75</v>
      </c>
      <c r="N771" s="2" t="str">
        <f t="shared" si="98"/>
        <v>192870.546875</v>
      </c>
      <c r="O771" s="2" t="str">
        <f t="shared" si="99"/>
        <v>8.637203216552734</v>
      </c>
      <c r="P771" s="2" t="str">
        <f t="shared" si="100"/>
        <v>46.88067626953125</v>
      </c>
      <c r="Q771" s="8" t="str">
        <f t="shared" si="101"/>
        <v>Karte</v>
      </c>
      <c r="R771" s="2" t="str">
        <f t="shared" si="102"/>
        <v>uU mehrere Adressen</v>
      </c>
    </row>
    <row r="772" spans="1:18" x14ac:dyDescent="0.2">
      <c r="A772" s="3" t="s">
        <v>2435</v>
      </c>
      <c r="B772" s="3" t="s">
        <v>1454</v>
      </c>
      <c r="C772" s="3" t="s">
        <v>2436</v>
      </c>
      <c r="D772" s="3" t="s">
        <v>21</v>
      </c>
      <c r="E772" s="3" t="s">
        <v>1455</v>
      </c>
      <c r="F772" s="3" t="s">
        <v>158</v>
      </c>
      <c r="G772" s="3" t="s">
        <v>2437</v>
      </c>
      <c r="H772" s="3" t="s">
        <v>84</v>
      </c>
      <c r="I772" s="3" t="s">
        <v>85</v>
      </c>
      <c r="J772" s="3" t="s">
        <v>27</v>
      </c>
      <c r="K772" s="1" t="str">
        <f t="shared" si="103"/>
        <v>Seestrasse 220 Zürich</v>
      </c>
      <c r="L772" s="2" t="str">
        <f t="shared" si="96"/>
        <v>{"results":[{"id":217525,"weight":4,"attrs":{"origin":"address","geom_quadindex":"030003302002230103302","zoomlevel":10,"featureId":"2366772_1","lon":8.531611442565918,"detail":"seestrasse 220 8002 zuerich 261 zuerich ch zh","rank":7,"geom_st_box2d":"BOX(682578.841191875 245208.627330238,682578.841191875 245208.627330238)","lat":47.35255432128906,"num":220,"y":682578.8125,"x":245208.625,"label":"Seestrasse 220 &lt;b&gt;8002 Z\u00fcrich&lt;/b&gt;"}}]}</v>
      </c>
      <c r="M772" s="2" t="str">
        <f t="shared" si="97"/>
        <v>682578.8125</v>
      </c>
      <c r="N772" s="2" t="str">
        <f t="shared" si="98"/>
        <v>245208.625</v>
      </c>
      <c r="O772" s="2" t="str">
        <f t="shared" si="99"/>
        <v>8.531611442565918</v>
      </c>
      <c r="P772" s="2" t="str">
        <f t="shared" si="100"/>
        <v>47.35255432128906</v>
      </c>
      <c r="Q772" s="8" t="str">
        <f t="shared" si="101"/>
        <v>Karte</v>
      </c>
      <c r="R772" s="2" t="str">
        <f t="shared" si="102"/>
        <v/>
      </c>
    </row>
    <row r="773" spans="1:18" x14ac:dyDescent="0.2">
      <c r="A773" s="3" t="s">
        <v>2438</v>
      </c>
      <c r="B773" s="3" t="s">
        <v>137</v>
      </c>
      <c r="C773" s="3" t="s">
        <v>2207</v>
      </c>
      <c r="D773" s="3" t="s">
        <v>21</v>
      </c>
      <c r="E773" s="3" t="s">
        <v>138</v>
      </c>
      <c r="F773" s="3" t="s">
        <v>32</v>
      </c>
      <c r="G773" s="3" t="s">
        <v>139</v>
      </c>
      <c r="H773" s="3" t="s">
        <v>140</v>
      </c>
      <c r="I773" s="3" t="s">
        <v>130</v>
      </c>
      <c r="J773" s="3" t="s">
        <v>27</v>
      </c>
      <c r="K773" s="1" t="str">
        <f t="shared" si="103"/>
        <v>Pfaffenholzstrasse 4 Frauenfeld</v>
      </c>
      <c r="L773" s="2" t="str">
        <f t="shared" ref="L773:L836" si="104">IF($K773="","",_xlfn.WEBSERVICE(CONCATENATE("https://api3.geo.admin.ch/rest/services/api/SearchServer?searchText=",$K773,"&amp;origins=address&amp;type=locations")))</f>
        <v>{"results":[{"id":2128131,"weight":4,"attrs":{"origin":"address","geom_quadindex":"030011013020122332302","zoomlevel":10,"featureId":"2335844_0","lon":8.91015338897705,"detail":"pfaffenholzstrasse 4 8500 frauenfeld 4566 frauenfeld ch tg","rank":7,"geom_st_box2d":"BOX(710766.268844801 267540.186800367,710766.268844801 267540.186800367)","lat":47.54923629760742,"num":4,"y":710766.25,"x":267540.1875,"label":"Pfaffenholzstrasse 4 &lt;b&gt;8500 Frauenfeld&lt;/b&gt;"}},{"id":2128129,"weight":1,"attrs":{"origin":"address","geom_quadindex":"030011013020023121321","zoomlevel":10,"featureId":"160012712_0","lon":8.90894603729248,"detail":"pfaffenholzstrasse 1 8500 frauenfeld 4566 frauenfeld ch tg","rank":7,"geom_st_box2d":"BOX(710675.011704905 267557.986937608,710675.011704905 267557.986937608)","lat":47.54941177368164,"num":1,"y":710675.0,"x":267558.0,"label":"Pfaffenholzstrasse 1 &lt;b&gt;8500 Frauenfeld&lt;/b&gt;"}},{"id":2128130,"weight":1,"attrs":{"origin":"address","geom_quadindex":"030011013020030221213","zoomlevel":10,"featureId":"160007839_0","lon":8.909136772155762,"detail":"pfaffenholzstrasse 3 8500 frauenfeld 4566 frauenfeld ch tg","rank":7,"geom_st_box2d":"BOX(710689.089633628 267572.987123626,710689.089633628 267572.987123626)","lat":47.54954147338867,"num":3,"y":710689.0625,"x":267573.0,"label":"Pfaffenholzstrasse 3 &lt;b&gt;8500 Frauenfeld&lt;/b&gt;"}},{"id":2128132,"weight":1,"attrs":{"origin":"address","geom_quadindex":"030011013020030012022","zoomlevel":10,"featureId":"656846_0","lon":8.909167289733887,"detail":"pfaffenholzstrasse 5 8500 frauenfeld 4566 frauenfeld ch tg","rank":7,"geom_st_box2d":"BOX(710691.071533877 267592.34120103,710691.071533877 267592.34120103)","lat":47.54971694946289,"num":5,"y":710691.0625,"x":267592.34375,"label":"Pfaffenholzstrasse 5 &lt;b&gt;8500 Frauenfeld&lt;/b&gt;"}},{"id":2128133,"weight":1,"attrs":{"origin":"address","geom_quadindex":"030011013020030002100","zoomlevel":10,"featureId":"656847_0","lon":8.909096717834473,"detail":"pfaffenholzstrasse 5a 8500 frauenfeld 4566 frauenfeld ch tg","rank":7,"geom_st_box2d":"BOX(710685.680525134 267593.67215049,710685.680525134 267593.67215049)","lat":47.54972839355469,"num":5,"y":710685.6875,"x":267593.6875,"label":"Pfaffenholzstrasse 5a &lt;b&gt;8500 Frauenfeld&lt;/b&gt;"}},{"id":2128134,"weight":1,"attrs":{"origin":"address","geom_quadindex":"030011013020013022301","zoomlevel":10,"featureId":"191348151_0","lon":8.909494400024414,"detail":"pfaffenholzstrasse 7 8500 frauenfeld 4566 frauenfeld ch tg","rank":7,"geom_st_box2d":"BOX(710715.240427378 267614.075510556,710715.240427378 267614.075510556)","lat":47.54990768432617,"num":7,"y":710715.25,"x":267614.0625,"label":"Pfaffenholzstrasse 7 &lt;b&gt;8500 Frauenfeld&lt;/b&gt;"}},{"id":2128135,"weight":1,"attrs":{"origin":"address","geom_quadindex":"030011013002320133203","zoomlevel":10,"featureId":"656844_0","lon":8.910223007202148,"detail":"pfaffenholzstrasse 15 8500 frauenfeld 4566 frauenfeld ch tg","rank":7,"geom_st_box2d":"BOX(710768.476965081 267701.111318725,710768.476965081 267701.111318725)","lat":47.550682067871094,"num":15,"y":710768.5,"x":267701.125,"label":"Pfaffenholzstrasse 15 &lt;b&gt;8500 Frauenfeld&lt;/b&gt;"}},{"id":2128136,"weight":1,"attrs":{"origin":"address","geom_quadindex":"030011013002303230100","zoomlevel":10,"featureId":"656854_0","lon":8.910391807556152,"detail":"pfaffenholzstrasse 17 8500 frauenfeld 4566 frauenfeld ch tg","rank":7,"geom_st_box2d":"BOX(710780.844849665 267721.918510302,710780.844849665 267721.918510302)","lat":47.550865173339844,"num":17,"y":710780.875,"x":267721.90625,"label":"Pfaffenholzstrasse 17 &lt;b&gt;8500 Frauenfeld&lt;/b&gt;"}},{"id":2128137,"weight":1,"attrs":{"origin":"address","geom_quadindex":"030011013002301302331","zoomlevel":10,"featureId":"656852_0","lon":8.910513877868652,"detail":"pfaffenholzstrasse 19 8500 frauenfeld 4566 frauenfeld ch tg","rank":7,"geom_st_box2d":"BOX(710789.435680685 267752.134693031,710789.435680685 267752.134693031)","lat":47.5511360168457,"num":19,"y":710789.4375,"x":267752.125,"label":"Pfaffenholzstrasse 19 &lt;b&gt;8500 Frauenfeld&lt;/b&gt;"}},{"id":2128138,"weight":1,"attrs":{"origin":"address","geom_quadindex":"030011013002301201303","zoomlevel":10,"featureId":"656853_0","lon":8.910361289978027,"detail":"pfaffenholzstrasse 19a 8500 frauenfeld 4566 frauenfeld ch tg","rank":7,"geom_st_box2d":"BOX(710777.885660845 267756.157586111,710777.885660845 267756.157586111)","lat":47.55117416381836,"num":19,"y":710777.875,"x":267756.15625,"label":"Pfaffenholzstrasse 19a &lt;b&gt;8500 Frauenfeld&lt;/b&gt;"}},{"id":2128139,"weight":1,"attrs":{"origin":"address","geom_quadindex":"030011013002123122030","zoomlevel":10,"featureId":"656851_0","lon":8.910492897033691,"detail":"pfaffenholzstrasse 21 8500 frauenfeld 4566 frauenfeld ch tg","rank":7,"geom_st_box2d":"BOX(710787.154466182 267790.794790039,710787.154466182 267790.794790039)","lat":47.551483154296875,"num":21,"y":710787.125,"x":267790.78125,"label":"Pfaffenholzstrasse 21 &lt;b&gt;8500 Frauenfeld&lt;/b&gt;"}},{"id":2128140,"weight":1,"attrs":{"origin":"address","geom_quadindex":"030011013002112212021","zoomlevel":10,"featureId":"2335967_0","lon":8.910796165466309,"detail":"pfaffenholzstrasse 26 8500 frauenfeld 4566 frauenfeld ch tg","rank":7,"geom_st_box2d":"BOX(710809.041169889 267841.970178946,710809.041169889 267841.970178946)","lat":47.55194091796875,"num":26,"y":710809.0625,"x":267841.96875,"label":"Pfaffenholzstrasse 26 &lt;b&gt;8500 Frauenfeld&lt;/b&gt;"}},{"id":2128141,"weight":1,"attrs":{"origin":"address","geom_quadindex":"030011013002110232313","zoomlevel":10,"featureId":"2335851_0","lon":8.910837173461914,"detail":"pfaffenholzstrasse 26a 8500 frauenfeld 4566 frauenfeld ch tg","rank":7,"geom_st_box2d":"BOX(710811.717052685 267862.438271637,710811.717052685 267862.438271637)","lat":47.5521240234375,"num":26,"y":710811.6875,"x":267862.4375,"label":"Pfaffenholzstrasse 26a &lt;b&gt;8500 Frauenfeld&lt;/b&gt;"}},{"id":2128142,"weight":1,"attrs":{"origin":"address","geom_quadindex":"030011013002110013131","zoomlevel":10,"featureId":"656793_0","lon":8.910890579223633,"detail":"pfaffenholzstrasse 26b 8500 frauenfeld 4566 frauenfeld ch tg","rank":7,"geom_st_box2d":"BOX(710815.279919017 267885.625382463,710815.279919017 267885.625382463)","lat":47.55233383178711,"num":26,"y":710815.25,"x":267885.625,"label":"Pfaffenholzstrasse 26b &lt;b&gt;8500 Frauenfeld&lt;/b&gt;"}},{"id":2128143,"weight":1,"attrs":{"origin":"address","geom_quadindex":"030011013000323233300","zoomlevel":10,"featureId":"2335910_0","lon":8.910486221313477,"detail":"pfaffenholzstrasse 26c 8500 frauenfeld 4566 frauenfeld ch tg","rank":7,"geom_st_box2d":"BOX(710784.741902285 267892.331081704,710784.741902285 267892.331081704)","lat":47.552398681640625,"num":26,"y":710784.75,"x":267892.34375,"label":"Pfaffenholzstrasse 26c &lt;b&gt;8500 Frauenfeld&lt;/b&gt;"}},{"id":2128144,"weight":1,"attrs":{"origin":"address","geom_quadindex":"030011013000323222111","zoomlevel":10,"featureId":"2335909_0","lon":8.910359382629395,"detail":"pfaffenholzstrasse 26d 8500 frauenfeld 4566 frauenfeld ch tg","rank":7,"geom_st_box2d":"BOX(710775.173899887 267893.975985922,710775.173899887 267893.975985922)","lat":47.55241394042969,"num":26,"y":710775.1875,"x":267893.96875,"label":"Pfaffenholzstrasse 26d &lt;b&gt;8500 Frauenfeld&lt;/b&gt;"}},{"id":2128145,"weight":1,"attrs":{"origin":"address","geom_quadindex":"030011013002122012331","zoomlevel":10,"featureId":"656850_0","lon":8.910043716430664,"detail":"pfaffenholzstrasse 27 8500 frauenfeld 4566 frauenfeld ch tg","rank":7,"geom_st_box2d":"BOX(710753.184449231 267796.059453071,710753.184449231 267796.059453071)","lat":47.551536560058594,"num":27,"y":710753.1875,"x":267796.0625,"label":"Pfaffenholzstrasse 27 &lt;b&gt;8500 Frauenfeld&lt;/b&gt;"}},{"id":2128146,"weight":1,"attrs":{"origin":"address","geom_quadindex":"030011013002102321221","zoomlevel":10,"featureId":"656792_0","lon":8.910160064697266,"detail":"pfaffenholzstrasse 28 8500 frauenfeld 4566 frauenfeld ch tg","rank":7,"geom_st_box2d":"BOX(710761.231226229 267836.250660713,710761.231226229 267836.250660713)","lat":47.55189895629883,"num":28,"y":710761.25,"x":267836.25,"label":"Pfaffenholzstrasse 28 &lt;b&gt;8500 Frauenfeld&lt;/b&gt;"}},{"id":2128147,"weight":1,"attrs":{"origin":"address","geom_quadindex":"030011013002101230021","zoomlevel":10,"featureId":"2335908_0","lon":8.91041088104248,"detail":"pfaffenholzstrasse 28a 8500 frauenfeld 4566 frauenfeld ch tg","rank":7,"geom_st_box2d":"BOX(710779.554043742 267867.492949649,710779.554043742 267867.492949649)","lat":47.55217361450195,"num":28,"y":710779.5625,"x":267867.5,"label":"Pfaffenholzstrasse 28a &lt;b&gt;8500 Frauenfeld&lt;/b&gt;"}},{"id":2128148,"weight":1,"attrs":{"origin":"address","geom_quadindex":"030011013002033120032","zoomlevel":10,"featureId":"656849_0","lon":8.909719467163086,"detail":"pfaffenholzstrasse 29 8500 frauenfeld 4566 frauenfeld ch tg","rank":7,"geom_st_box2d":"BOX(710728.846469914 267793.8671932,710728.846469914 267793.8671932)","lat":47.55152130126953,"num":29,"y":710728.875,"x":267793.875,"label":"Pfaffenholzstrasse 29 &lt;b&gt;8500 Frauenfeld&lt;/b&gt;"}}]}</v>
      </c>
      <c r="M773" s="2" t="str">
        <f t="shared" ref="M773:M836" si="105">IF($L773="","",IF(ISNUMBER(SEARCH("[]",$L773)),"Adresse nicht eindeutig",MID($L773,SEARCH("""y"":",$L773)+4,SEARCH(",""x""",$L773)-SEARCH("""y"":",$L773)-4)))</f>
        <v>710766.25</v>
      </c>
      <c r="N773" s="2" t="str">
        <f t="shared" ref="N773:N836" si="106">IF($L773="","",IF(ISNUMBER(SEARCH("[]",$L773))," ",MID($L773,SEARCH("""x"":",$L773)+4,SEARCH(",""label""",$L773)-SEARCH("""x"":",$L773)-4)))</f>
        <v>267540.1875</v>
      </c>
      <c r="O773" s="2" t="str">
        <f t="shared" ref="O773:O836" si="107">IF($L773="","",IF(ISNUMBER(SEARCH("[]",$L773))," ",MID($L773,SEARCH("""lon"":",$L773)+6,SEARCH(",""detail""",$L773)-SEARCH("""lon"":",$L773)-6)))</f>
        <v>8.91015338897705</v>
      </c>
      <c r="P773" s="2" t="str">
        <f t="shared" ref="P773:P836" si="108">IF($L773="","",IF(ISNUMBER(SEARCH("[]",$L773))," ",MID($L773,SEARCH("""lat"":",$L773)+6,SEARCH(",""num""",$L773)-SEARCH("""lat"":",$L773)-6)))</f>
        <v>47.54923629760742</v>
      </c>
      <c r="Q773" s="8" t="str">
        <f t="shared" ref="Q773:Q836" si="109">IF($L773="","",IF(ISNUMBER(SEARCH("[]",$L773))," ",HYPERLINK(CONCATENATE("https://map.geo.admin.ch/?layers=ch.bfs.gebaeude_wohnungs_register&amp;X=",N773,"&amp;Y=",M773,"&amp;zoom=10&amp;crosshair=circle"),"Karte")))</f>
        <v>Karte</v>
      </c>
      <c r="R773" s="2" t="str">
        <f t="shared" ref="R773:R836" si="110">IF((LEN($L773)-LEN(SUBSTITUTE($L773,"""id"":","")))/LEN("""id"":")&gt;1,"uU mehrere Adressen","")</f>
        <v>uU mehrere Adressen</v>
      </c>
    </row>
    <row r="774" spans="1:18" x14ac:dyDescent="0.2">
      <c r="A774" s="3" t="s">
        <v>2439</v>
      </c>
      <c r="B774" s="3" t="s">
        <v>2440</v>
      </c>
      <c r="C774" s="3" t="s">
        <v>40</v>
      </c>
      <c r="D774" s="3" t="s">
        <v>21</v>
      </c>
      <c r="E774" s="3" t="s">
        <v>2005</v>
      </c>
      <c r="F774" s="3" t="s">
        <v>187</v>
      </c>
      <c r="G774" s="3" t="s">
        <v>247</v>
      </c>
      <c r="H774" s="3" t="s">
        <v>34</v>
      </c>
      <c r="I774" s="3" t="s">
        <v>35</v>
      </c>
      <c r="J774" s="3" t="s">
        <v>27</v>
      </c>
      <c r="K774" s="1" t="str">
        <f t="shared" si="103"/>
        <v>Avenue de Champel 42 Genève</v>
      </c>
      <c r="L774" s="2" t="str">
        <f t="shared" si="104"/>
        <v>{"results":[{"id":649823,"weight":6,"attrs":{"origin":"address","geom_quadindex":"022121031000210210113","zoomlevel":10,"featureId":"2037594_0","lon":6.152345180511475,"detail":"avenue de champel 42 1206 geneve 6621 geneve ch ge","rank":7,"geom_st_box2d":"BOX(500694.55407 116117.576348797,500694.55407 116117.576348797)","lat":46.18918228149414,"num":42,"y":500694.5625,"x":116117.578125,"label":"Avenue de Champel 42 &lt;b&gt;1206 Gen\u00e8ve&lt;/b&gt;"}}]}</v>
      </c>
      <c r="M774" s="2" t="str">
        <f t="shared" si="105"/>
        <v>500694.5625</v>
      </c>
      <c r="N774" s="2" t="str">
        <f t="shared" si="106"/>
        <v>116117.578125</v>
      </c>
      <c r="O774" s="2" t="str">
        <f t="shared" si="107"/>
        <v>6.152345180511475</v>
      </c>
      <c r="P774" s="2" t="str">
        <f t="shared" si="108"/>
        <v>46.18918228149414</v>
      </c>
      <c r="Q774" s="8" t="str">
        <f t="shared" si="109"/>
        <v>Karte</v>
      </c>
      <c r="R774" s="2" t="str">
        <f t="shared" si="110"/>
        <v/>
      </c>
    </row>
    <row r="775" spans="1:18" x14ac:dyDescent="0.2">
      <c r="A775" s="3" t="s">
        <v>2441</v>
      </c>
      <c r="B775" s="3" t="s">
        <v>2442</v>
      </c>
      <c r="C775" s="3" t="s">
        <v>40</v>
      </c>
      <c r="D775" s="3" t="s">
        <v>21</v>
      </c>
      <c r="E775" s="3" t="s">
        <v>272</v>
      </c>
      <c r="F775" s="3" t="s">
        <v>273</v>
      </c>
      <c r="G775" s="3" t="s">
        <v>274</v>
      </c>
      <c r="H775" s="3" t="s">
        <v>275</v>
      </c>
      <c r="I775" s="3" t="s">
        <v>26</v>
      </c>
      <c r="J775" s="3" t="s">
        <v>27</v>
      </c>
      <c r="K775" s="1" t="str">
        <f t="shared" si="103"/>
        <v>Oberburgstrasse 54 Burgdorf</v>
      </c>
      <c r="L775" s="2" t="str">
        <f t="shared" si="104"/>
        <v>{"results":[{"id":493502,"weight":4,"attrs":{"origin":"address","geom_quadindex":"021122333211032220032","zoomlevel":10,"featureId":"1306238_0","lon":7.621397018432617,"detail":"oberburgstrasse 54 3400 burgdorf 404 burgdorf ch be","rank":7,"geom_st_box2d":"BOX(613887.769379086 210826.237064332,613887.769379086 210826.237064332)","lat":47.04832458496094,"num":54,"y":613887.75,"x":210826.234375,"label":"Oberburgstrasse 54 &lt;b&gt;3400 Burgdorf&lt;/b&gt;"}},{"id":493503,"weight":2,"attrs":{"origin":"address","geom_quadindex":"021122333210130223001","zoomlevel":10,"featureId":"190056784_0","lon":7.619900703430176,"detail":"oberburgstrasse 54a 3400 burgdorf 404 burgdorf ch be","rank":7,"geom_st_box2d":"BOX(613774.00962651 210853.219388579,613774.00962651 210853.219388579)","lat":47.04856872558594,"num":54,"y":613774.0,"x":210853.21875,"label":"Oberburgstrasse 54a &lt;b&gt;3400 Burgdorf&lt;/b&gt;"}},{"id":493504,"weight":2,"attrs":{"origin":"address","geom_quadindex":"021122333211023111021","zoomlevel":10,"featureId":"191498743_0","lon":7.621344089508057,"detail":"oberburgstrasse 54c 3400 burgdorf 404 burgdorf ch be","rank":7,"geom_st_box2d":"BOX(613883.675194299 210848.66265672,613883.675194299 210848.66265672)","lat":47.04852294921875,"num":54,"y":613883.6875,"x":210848.65625,"label":"Oberburgstrasse 54c &lt;b&gt;3400 Burgdorf&lt;/b&gt;"}},{"id":493505,"weight":2,"attrs":{"origin":"address","geom_quadindex":"021122333211003113122","zoomlevel":10,"featureId":"191286430_0","lon":7.621363639831543,"detail":"oberburgstrasse 54d 3400 burgdorf 404 burgdorf ch be","rank":7,"geom_st_box2d":"BOX(613885.03759135 210903.084792641,613885.03759135 210903.084792641)","lat":47.049015045166016,"num":54,"y":613885.0625,"x":210903.078125,"label":"Oberburgstrasse 54d &lt;b&gt;3400 Burgdorf&lt;/b&gt;"}},{"id":493506,"weight":2,"attrs":{"origin":"address","geom_quadindex":"021122333211023320003","zoomlevel":10,"featureId":"191128752_0","lon":7.621199131011963,"detail":"oberburgstrasse 54g 3400 burgdorf 404 burgdorf ch be","rank":7,"geom_st_box2d":"BOX(613872.706575674 210826.870890072,613872.706575674 210826.870890072)","lat":47.0483283996582,"num":54,"y":613872.6875,"x":210826.875,"label":"Oberburgstrasse 54g &lt;b&gt;3400 Burgdorf&lt;/b&gt;"}},{"id":493507,"weight":2,"attrs":{"origin":"address","geom_quadindex":"021122333210123122213","zoomlevel":10,"featureId":"190208509_0","lon":7.619672775268555,"detail":"oberburgstrasse 54h 3400 burgdorf 404 burgdorf ch be","rank":7,"geom_st_box2d":"BOX(613756.7320449 210835.910480993,613756.7320449 210835.910480993)","lat":47.04841232299805,"num":54,"y":613756.75,"x":210835.90625,"label":"Oberburgstrasse 54h &lt;b&gt;3400 Burgdorf&lt;/b&gt;"}}]}</v>
      </c>
      <c r="M775" s="2" t="str">
        <f t="shared" si="105"/>
        <v>613887.75</v>
      </c>
      <c r="N775" s="2" t="str">
        <f t="shared" si="106"/>
        <v>210826.234375</v>
      </c>
      <c r="O775" s="2" t="str">
        <f t="shared" si="107"/>
        <v>7.621397018432617</v>
      </c>
      <c r="P775" s="2" t="str">
        <f t="shared" si="108"/>
        <v>47.04832458496094</v>
      </c>
      <c r="Q775" s="8" t="str">
        <f t="shared" si="109"/>
        <v>Karte</v>
      </c>
      <c r="R775" s="2" t="str">
        <f t="shared" si="110"/>
        <v>uU mehrere Adressen</v>
      </c>
    </row>
    <row r="776" spans="1:18" x14ac:dyDescent="0.2">
      <c r="A776" s="3" t="s">
        <v>2443</v>
      </c>
      <c r="B776" s="3" t="s">
        <v>174</v>
      </c>
      <c r="C776" s="3" t="s">
        <v>2115</v>
      </c>
      <c r="D776" s="3" t="s">
        <v>21</v>
      </c>
      <c r="E776" s="3" t="s">
        <v>175</v>
      </c>
      <c r="F776" s="3" t="s">
        <v>176</v>
      </c>
      <c r="G776" s="3" t="s">
        <v>177</v>
      </c>
      <c r="H776" s="3" t="s">
        <v>178</v>
      </c>
      <c r="I776" s="3" t="s">
        <v>26</v>
      </c>
      <c r="J776" s="3" t="s">
        <v>27</v>
      </c>
      <c r="K776" s="1" t="str">
        <f t="shared" si="103"/>
        <v>Krankenhausstrasse 12 Thun</v>
      </c>
      <c r="L776" s="2" t="str">
        <f t="shared" si="104"/>
        <v>{"results":[{"id":2046758,"weight":4,"attrs":{"origin":"address","geom_quadindex":"021320111311220230120","zoomlevel":10,"featureId":"9006133_0","lon":7.63203763961792,"detail":"krankenhausstrasse 12 3600 thun 942 thun ch be","rank":7,"geom_st_box2d":"BOX(614775.078624319 178863.551157016,614775.078624319 178863.551157016)","lat":46.76079177856445,"num":12,"y":614775.0625,"x":178863.546875,"label":"Krankenhausstrasse 12 &lt;b&gt;3600 Thun&lt;/b&gt;"}},{"id":2046759,"weight":2,"attrs":{"origin":"address","geom_quadindex":"021320111311202321200","zoomlevel":10,"featureId":"1432255_0","lon":7.632155418395996,"detail":"krankenhausstrasse 12a 3600 thun 942 thun ch be","rank":7,"geom_st_box2d":"BOX(614784.000233495 178891.999886782,614784.000233495 178891.999886782)","lat":46.76104736328125,"num":12,"y":614784.0,"x":178892.0,"label":"Krankenhausstrasse 12a &lt;b&gt;3600 Thun&lt;/b&gt;"}},{"id":2046760,"weight":2,"attrs":{"origin":"address","geom_quadindex":"021320111311030222231","zoomlevel":10,"featureId":"400089082_0","lon":7.632707595825195,"detail":"krankenhausstrasse 12b 3600 thun 942 thun ch be","rank":7,"geom_st_box2d":"BOX(614826.001003348 178975.117120185,614826.001003348 178975.117120185)","lat":46.76179122924805,"num":12,"y":614826.0,"x":178975.109375,"label":"Krankenhausstrasse 12b &lt;b&gt;3600 Thun&lt;/b&gt;"}},{"id":2046761,"weight":2,"attrs":{"origin":"address","geom_quadindex":"021320111311232330303","zoomlevel":10,"featureId":"190805889_0","lon":7.633000373840332,"detail":"krankenhausstrasse 12c 3600 thun 942 thun ch be","rank":7,"geom_st_box2d":"BOX(614848.718597451 178832.999583029,614848.718597451 178832.999583029)","lat":46.76051330566406,"num":12,"y":614848.6875,"x":178833.0,"label":"Krankenhausstrasse 12c &lt;b&gt;3600 Thun&lt;/b&gt;"}},{"id":2046762,"weight":2,"attrs":{"origin":"address","geom_quadindex":"021320111311311102310","zoomlevel":10,"featureId":"3034559_0","lon":7.634831428527832,"detail":"krankenhausstrasse 12l 3600 thun 942 thun ch be","rank":7,"geom_st_box2d":"BOX(614988.31255253 178939.526732191,614988.31255253 178939.526732191)","lat":46.761470794677734,"num":12,"y":614988.3125,"x":178939.53125,"label":"Krankenhausstrasse 12l &lt;b&gt;3600 Thun&lt;/b&gt;"}}]}</v>
      </c>
      <c r="M776" s="2" t="str">
        <f t="shared" si="105"/>
        <v>614775.0625</v>
      </c>
      <c r="N776" s="2" t="str">
        <f t="shared" si="106"/>
        <v>178863.546875</v>
      </c>
      <c r="O776" s="2" t="str">
        <f t="shared" si="107"/>
        <v>7.63203763961792</v>
      </c>
      <c r="P776" s="2" t="str">
        <f t="shared" si="108"/>
        <v>46.76079177856445</v>
      </c>
      <c r="Q776" s="8" t="str">
        <f t="shared" si="109"/>
        <v>Karte</v>
      </c>
      <c r="R776" s="2" t="str">
        <f t="shared" si="110"/>
        <v>uU mehrere Adressen</v>
      </c>
    </row>
    <row r="777" spans="1:18" x14ac:dyDescent="0.2">
      <c r="A777" s="3" t="s">
        <v>2444</v>
      </c>
      <c r="B777" s="3" t="s">
        <v>2445</v>
      </c>
      <c r="C777" s="3" t="s">
        <v>40</v>
      </c>
      <c r="D777" s="3" t="s">
        <v>21</v>
      </c>
      <c r="E777" s="3" t="s">
        <v>2446</v>
      </c>
      <c r="F777" s="3" t="s">
        <v>176</v>
      </c>
      <c r="G777" s="3" t="s">
        <v>1223</v>
      </c>
      <c r="H777" s="3" t="s">
        <v>1224</v>
      </c>
      <c r="I777" s="3" t="s">
        <v>441</v>
      </c>
      <c r="J777" s="3" t="s">
        <v>27</v>
      </c>
      <c r="K777" s="1" t="str">
        <f t="shared" si="103"/>
        <v>Dorfstrasse 12 Braunwald</v>
      </c>
      <c r="L777" s="2" t="str">
        <f t="shared" si="104"/>
        <v>{"results":[{"id":1991884,"weight":3,"attrs":{"origin":"address","geom_quadindex":"030211313032101100100","zoomlevel":10,"featureId":"2387327_0","lon":8.998422622680664,"detail":"dorfstrasse 12 8784 braunwald 1631 glarus sued ch gl","rank":7,"geom_st_box2d":"BOX(718757.060201451 199921.794035834,718757.060201451 199921.794035834)","lat":46.939762115478516,"num":12,"y":718757.0625,"x":199921.796875,"label":"Dorfstrasse 12 &lt;b&gt;8784 Braunwald&lt;/b&gt;"}}]}</v>
      </c>
      <c r="M777" s="2" t="str">
        <f t="shared" si="105"/>
        <v>718757.0625</v>
      </c>
      <c r="N777" s="2" t="str">
        <f t="shared" si="106"/>
        <v>199921.796875</v>
      </c>
      <c r="O777" s="2" t="str">
        <f t="shared" si="107"/>
        <v>8.998422622680664</v>
      </c>
      <c r="P777" s="2" t="str">
        <f t="shared" si="108"/>
        <v>46.939762115478516</v>
      </c>
      <c r="Q777" s="8" t="str">
        <f t="shared" si="109"/>
        <v>Karte</v>
      </c>
      <c r="R777" s="2" t="str">
        <f t="shared" si="110"/>
        <v/>
      </c>
    </row>
    <row r="778" spans="1:18" x14ac:dyDescent="0.2">
      <c r="A778" s="3" t="s">
        <v>2447</v>
      </c>
      <c r="B778" s="3" t="s">
        <v>1809</v>
      </c>
      <c r="C778" s="3" t="s">
        <v>2448</v>
      </c>
      <c r="D778" s="3" t="s">
        <v>21</v>
      </c>
      <c r="E778" s="3" t="s">
        <v>1810</v>
      </c>
      <c r="F778" s="3" t="s">
        <v>1811</v>
      </c>
      <c r="G778" s="3" t="s">
        <v>1812</v>
      </c>
      <c r="H778" s="3" t="s">
        <v>84</v>
      </c>
      <c r="I778" s="3" t="s">
        <v>85</v>
      </c>
      <c r="J778" s="3" t="s">
        <v>27</v>
      </c>
      <c r="K778" s="1" t="str">
        <f t="shared" si="103"/>
        <v>Birmensdorferstrasse 497 Zürich</v>
      </c>
      <c r="L778" s="2" t="str">
        <f t="shared" si="104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778" s="2" t="str">
        <f t="shared" si="105"/>
        <v>679986.8125</v>
      </c>
      <c r="N778" s="2" t="str">
        <f t="shared" si="106"/>
        <v>246664.828125</v>
      </c>
      <c r="O778" s="2" t="str">
        <f t="shared" si="107"/>
        <v>8.497568130493164</v>
      </c>
      <c r="P778" s="2" t="str">
        <f t="shared" si="108"/>
        <v>47.365970611572266</v>
      </c>
      <c r="Q778" s="8" t="str">
        <f t="shared" si="109"/>
        <v>Karte</v>
      </c>
      <c r="R778" s="2" t="str">
        <f t="shared" si="110"/>
        <v>uU mehrere Adressen</v>
      </c>
    </row>
    <row r="779" spans="1:18" x14ac:dyDescent="0.2">
      <c r="A779" s="3" t="s">
        <v>2449</v>
      </c>
      <c r="B779" s="3" t="s">
        <v>1481</v>
      </c>
      <c r="C779" s="3" t="s">
        <v>2450</v>
      </c>
      <c r="D779" s="3" t="s">
        <v>21</v>
      </c>
      <c r="E779" s="3" t="s">
        <v>157</v>
      </c>
      <c r="F779" s="3" t="s">
        <v>2380</v>
      </c>
      <c r="G779" s="3" t="s">
        <v>159</v>
      </c>
      <c r="H779" s="3" t="s">
        <v>160</v>
      </c>
      <c r="I779" s="3" t="s">
        <v>161</v>
      </c>
      <c r="J779" s="3" t="s">
        <v>27</v>
      </c>
      <c r="K779" s="1" t="str">
        <f t="shared" si="103"/>
        <v>Loëstrasse 170 Chur</v>
      </c>
      <c r="L779" s="2" t="str">
        <f t="shared" si="104"/>
        <v>{"results":[{"id":2127432,"weight":4,"attrs":{"origin":"address","geom_quadindex":"030312103031301223132","zoomlevel":10,"featureId":"1738985_0","lon":9.540323257446289,"detail":"loestrasse 170 7000 chur 3901 chur ch gr","rank":7,"geom_st_box2d":"BOX(760231.355115444 192511.888635589,760231.355115444 192511.888635589)","lat":46.86442184448242,"num":170,"y":760231.375,"x":192511.890625,"label":"Lo\u00ebstrasse 170 &lt;b&gt;7000 Chur&lt;/b&gt;"}},{"id":2127433,"weight":4,"attrs":{"origin":"address","geom_quadindex":"030312103031322123231","zoomlevel":10,"featureId":"400017677_0","lon":9.540084838867188,"detail":"loestrasse 170 7000 chur 3901 chur ch gr","rank":7,"geom_st_box2d":"BOX(760215.14720687 192437.280944248,760215.14720687 192437.280944248)","lat":46.86375427246094,"num":170,"y":760215.125,"x":192437.28125,"label":"Lo\u00ebstrasse 170 &lt;b&gt;7000 Chur&lt;/b&gt;"}},{"id":2127434,"weight":4,"attrs":{"origin":"address","geom_quadindex":"030312103033103030330","zoomlevel":10,"featureId":"400017679_0","lon":9.540328025817871,"detail":"loestrasse 170 7000 chur 3901 chur ch gr","rank":7,"geom_st_box2d":"BOX(760235.147445973 192382.283313731,760235.147445973 192382.283313731)","lat":46.86325454711914,"num":170,"y":760235.125,"x":192382.28125,"label":"Lo\u00ebstrasse 170 &lt;b&gt;7000 Chur&lt;/b&gt;"}},{"id":2127435,"weight":4,"attrs":{"origin":"address","geom_quadindex":"030312103033012313201","zoomlevel":10,"featureId":"191660328_0","lon":9.53937816619873,"detail":"loestrasse 170 7000 chur 3901 chur ch gr","rank":7,"geom_st_box2d":"BOX(760163.010505498 192371.994852564,760163.010505498 192371.994852564)","lat":46.863182067871094,"num":170,"y":760163.0,"x":192372.0,"label":"Lo\u00ebstrasse 170 &lt;b&gt;7000 Chur&lt;/b&gt;"}},{"id":2127436,"weight":4,"attrs":{"origin":"address","geom_quadindex":"030312103033010203021","zoomlevel":10,"featureId":"400017676_0","lon":9.539102554321289,"detail":"loestrasse 170 7000 chur 3901 chur ch gr","rank":7,"geom_st_box2d":"BOX(760141.145006618 192402.282594816,760141.145006618 192402.282594816)","lat":46.86345672607422,"num":170,"y":760141.125,"x":192402.28125,"label":"Lo\u00ebstrasse 170 &lt;b&gt;7000 Chur&lt;/b&gt;"}},{"id":2127437,"weight":4,"attrs":{"origin":"address","geom_quadindex":"030312103033012312311","zoomlevel":10,"featureId":"191617381_0","lon":9.539366722106934,"detail":"loestrasse 170 7000 chur 3901 chur ch gr","rank":7,"geom_st_box2d":"BOX(760162.145483814 192372.283841293,760162.145483814 192372.283841293)","lat":46.863182067871094,"num":170,"y":760162.125,"x":192372.28125,"label":"Lo\u00ebstrasse 170 &lt;b&gt;7000 Chur&lt;/b&gt;"}},{"id":2127438,"weight":4,"attrs":{"origin":"address","geom_quadindex":"030312103031213133323","zoomlevel":10,"featureId":"400017675_0","lon":9.539830207824707,"detail":"loestrasse 170 7000 chur 3901 chur ch gr","rank":7,"geom_st_box2d":"BOX(760194.146873154 192495.278479083,760194.146873154 192495.278479083)","lat":46.864280700683594,"num":170,"y":760194.125,"x":192495.28125,"label":"Lo\u00ebstrasse 170 &lt;b&gt;7000 Chur&lt;/b&gt;"}},{"id":2127439,"weight":4,"attrs":{"origin":"address","geom_quadindex":"030312103031213133323","zoomlevel":10,"featureId":"400017678_0","lon":9.539830207824707,"detail":"loestrasse 170 7000 chur 3901 chur ch gr","rank":7,"geom_st_box2d":"BOX(760194.146873154 192495.278479083,760194.146873154 192495.278479083)","lat":46.864280700683594,"num":170,"y":760194.125,"x":192495.28125,"label":"Lo\u00ebstrasse 170 &lt;b&gt;7000 Chur&lt;/b&gt;"}}]}</v>
      </c>
      <c r="M779" s="2" t="str">
        <f t="shared" si="105"/>
        <v>760231.375</v>
      </c>
      <c r="N779" s="2" t="str">
        <f t="shared" si="106"/>
        <v>192511.890625</v>
      </c>
      <c r="O779" s="2" t="str">
        <f t="shared" si="107"/>
        <v>9.540323257446289</v>
      </c>
      <c r="P779" s="2" t="str">
        <f t="shared" si="108"/>
        <v>46.86442184448242</v>
      </c>
      <c r="Q779" s="8" t="str">
        <f t="shared" si="109"/>
        <v>Karte</v>
      </c>
      <c r="R779" s="2" t="str">
        <f t="shared" si="110"/>
        <v>uU mehrere Adressen</v>
      </c>
    </row>
    <row r="780" spans="1:18" x14ac:dyDescent="0.2">
      <c r="A780" s="3" t="s">
        <v>2451</v>
      </c>
      <c r="B780" s="3" t="s">
        <v>2452</v>
      </c>
      <c r="C780" s="3" t="s">
        <v>40</v>
      </c>
      <c r="D780" s="3" t="s">
        <v>21</v>
      </c>
      <c r="E780" s="3" t="s">
        <v>2453</v>
      </c>
      <c r="F780" s="3" t="s">
        <v>463</v>
      </c>
      <c r="G780" s="3" t="s">
        <v>247</v>
      </c>
      <c r="H780" s="3" t="s">
        <v>34</v>
      </c>
      <c r="I780" s="3" t="s">
        <v>35</v>
      </c>
      <c r="J780" s="3" t="s">
        <v>27</v>
      </c>
      <c r="K780" s="1" t="str">
        <f t="shared" si="103"/>
        <v>chemin De-Normandie 14 Genève</v>
      </c>
      <c r="L780" s="2" t="str">
        <f t="shared" si="104"/>
        <v>{"results":[{"id":659369,"weight":6,"attrs":{"origin":"address","geom_quadindex":"022121031011203013330","zoomlevel":10,"featureId":"2037510_0","lon":6.161116600036621,"detail":"chemin de-normandie 14 1206 geneve 6621 geneve ch ge","rank":7,"geom_st_box2d":"BOX(501371.531649842 116096.870106589,501371.531649842 116096.870106589)","lat":46.18909454345703,"num":14,"y":501371.53125,"x":116096.8671875,"label":"Chemin De-NORMANDIE 14 &lt;b&gt;1206 Gen\u00e8ve&lt;/b&gt;"}}]}</v>
      </c>
      <c r="M780" s="2" t="str">
        <f t="shared" si="105"/>
        <v>501371.53125</v>
      </c>
      <c r="N780" s="2" t="str">
        <f t="shared" si="106"/>
        <v>116096.8671875</v>
      </c>
      <c r="O780" s="2" t="str">
        <f t="shared" si="107"/>
        <v>6.161116600036621</v>
      </c>
      <c r="P780" s="2" t="str">
        <f t="shared" si="108"/>
        <v>46.18909454345703</v>
      </c>
      <c r="Q780" s="8" t="str">
        <f t="shared" si="109"/>
        <v>Karte</v>
      </c>
      <c r="R780" s="2" t="str">
        <f t="shared" si="110"/>
        <v/>
      </c>
    </row>
    <row r="781" spans="1:18" x14ac:dyDescent="0.2">
      <c r="A781" s="3" t="s">
        <v>2454</v>
      </c>
      <c r="B781" s="3" t="s">
        <v>505</v>
      </c>
      <c r="C781" s="3" t="s">
        <v>2235</v>
      </c>
      <c r="D781" s="3" t="s">
        <v>21</v>
      </c>
      <c r="E781" s="3" t="s">
        <v>2455</v>
      </c>
      <c r="F781" s="3" t="s">
        <v>151</v>
      </c>
      <c r="G781" s="3" t="s">
        <v>507</v>
      </c>
      <c r="H781" s="3" t="s">
        <v>508</v>
      </c>
      <c r="I781" s="3" t="s">
        <v>392</v>
      </c>
      <c r="J781" s="3" t="s">
        <v>27</v>
      </c>
      <c r="K781" s="1" t="str">
        <f t="shared" si="103"/>
        <v>Krombach 3 Herisau</v>
      </c>
      <c r="L781" s="2" t="str">
        <f t="shared" si="104"/>
        <v>{"results":[{"id":1925562,"weight":4,"attrs":{"origin":"address","geom_quadindex":"030103021302201120122","zoomlevel":10,"featureId":"491902_0","lon":9.264511108398438,"detail":"krombach 3 9100 herisau 3001 herisau ch ar","rank":7,"geom_st_box2d":"BOX(737858.366703508 249952.083407656,737858.366703508 249952.083407656)","lat":47.385963439941406,"num":3,"y":737858.375,"x":249952.078125,"label":"Krombach 3 &lt;b&gt;9100 Herisau&lt;/b&gt;"}},{"id":1925559,"weight":1,"attrs":{"origin":"address","geom_quadindex":"030103021303200210223","zoomlevel":10,"featureId":"191602917_0","lon":9.267111778259277,"detail":"krombach  9100 herisau 3001 herisau ch ar","rank":7,"geom_st_box2d":"BOX(738055.000453286 249943.000360889,738055.000453286 249943.000360889)","lat":47.38583755493164,"num":0,"y":738055.0,"x":249943.0,"label":"Krombach  &lt;b&gt;9100 Herisau&lt;/b&gt;"}},{"id":1925560,"weight":1,"attrs":{"origin":"address","geom_quadindex":"030103021300230332330","zoomlevel":10,"featureId":"491900_0","lon":9.265057563781738,"detail":"krombach 1 9100 herisau 3001 herisau ch ar","rank":7,"geom_st_box2d":"BOX(737895.999629608 250108.00049322,737895.999629608 250108.00049322)","lat":47.38735580444336,"num":1,"y":737896.0,"x":250108.0,"label":"Krombach 1 &lt;b&gt;9100 Herisau&lt;/b&gt;"}},{"id":1925561,"weight":1,"attrs":{"origin":"address","geom_quadindex":"030103021302010100103","zoomlevel":10,"featureId":"491901_0","lon":9.26494312286377,"detail":"krombach 2 9100 herisau 3001 herisau ch ar","rank":7,"geom_st_box2d":"BOX(737888.06844596 250077.523672208,737888.06844596 250077.523672208)","lat":47.3870849609375,"num":2,"y":737888.0625,"x":250077.53125,"label":"Krombach 2 &lt;b&gt;9100 Herisau&lt;/b&gt;"}},{"id":1925563,"weight":1,"attrs":{"origin":"address","geom_quadindex":"030103021213110300213","zoomlevel":10,"featureId":"190412168_0","lon":9.263376235961914,"detail":"krombach 4 9100 herisau 3001 herisau ch ar","rank":7,"geom_st_box2d":"BOX(737770.076505571 250061.10210876,737770.076505571 250061.10210876)","lat":47.386959075927734,"num":4,"y":737770.0625,"x":250061.109375,"label":"Krombach 4 &lt;b&gt;9100 Herisau&lt;/b&gt;"}},{"id":1925564,"weight":1,"attrs":{"origin":"address","geom_quadindex":"030103021302220201120","zoomlevel":10,"featureId":"491904_0","lon":9.263959884643555,"detail":"krombach 5 9100 herisau 3001 herisau ch ar","rank":7,"geom_st_box2d":"BOX(737818.201121874 249886.689621404,737818.201121874 249886.689621404)","lat":47.38538360595703,"num":5,"y":737818.1875,"x":249886.6875,"label":"Krombach 5 &lt;b&gt;9100 Herisau&lt;/b&gt;"}},{"id":1925565,"weight":1,"attrs":{"origin":"address","geom_quadindex":"030103021213321322103","zoomlevel":10,"featureId":"190412188_0","lon":9.262943267822266,"detail":"krombach 6 9100 herisau 3001 herisau ch ar","rank":7,"geom_st_box2d":"BOX(737741.667488212 249876.008203932,737741.667488212 249876.008203932)","lat":47.38530349731445,"num":6,"y":737741.6875,"x":249876.015625,"label":"Krombach 6 &lt;b&gt;9100 Herisau&lt;/b&gt;"}},{"id":1925566,"weight":1,"attrs":{"origin":"address","geom_quadindex":"030103021213310310010","zoomlevel":10,"featureId":"491908_0","lon":9.263432502746582,"detail":"krombach 7 9100 herisau 3001 herisau ch ar","rank":7,"geom_st_box2d":"BOX(737777.000061466 249946.00094702,737777.000061466 249946.00094702)","lat":47.38592529296875,"num":7,"y":737777.0,"x":249946.0,"label":"Krombach 7 &lt;b&gt;9100 Herisau&lt;/b&gt;"}},{"id":1925567,"weight":1,"attrs":{"origin":"address","geom_quadindex":"030103021213213330212","zoomlevel":10,"featureId":"190412208_0","lon":9.26225757598877,"detail":"krombach 8 9100 herisau 3001 herisau ch ar","rank":7,"geom_st_box2d":"BOX(737689.195223264 249907.036661678,737689.195223264 249907.036661678)","lat":47.38559341430664,"num":8,"y":737689.1875,"x":249907.03125,"label":"Krombach 8 &lt;b&gt;9100 Herisau&lt;/b&gt;"}},{"id":1925568,"weight":1,"attrs":{"origin":"address","geom_quadindex":"030103021231001021032","zoomlevel":10,"featureId":"492969_0","lon":9.261213302612305,"detail":"krombach 9 9100 herisau 3001 herisau ch ar","rank":7,"geom_st_box2d":"BOX(737612.000304799 249835.000630971,737612.000304799 249835.000630971)","lat":47.38496017456055,"num":9,"y":737612.0,"x":249835.0,"label":"Krombach 9 &lt;b&gt;9100 Herisau&lt;/b&gt;"}},{"id":1925569,"weight":1,"attrs":{"origin":"address","geom_quadindex":"030103021231000202001","zoomlevel":10,"featureId":"190412248_0","lon":9.260773658752441,"detail":"krombach 10 9100 herisau 3001 herisau ch ar","rank":7,"geom_st_box2d":"BOX(737579.001003137 249825.001476933,737579.001003137 249825.001476933)","lat":47.3848762512207,"num":10,"y":737579.0,"x":249825.0,"label":"Krombach 10 &lt;b&gt;9100 Herisau&lt;/b&gt;"}},{"id":1925570,"weight":1,"attrs":{"origin":"address","geom_quadindex":"030103021213120322112","zoomlevel":10,"featureId":"491906_0","lon":9.26259708404541,"detail":"krombach 11 9100 herisau 3001 herisau ch ar","rank":7,"geom_st_box2d":"BOX(737712.840783775 249993.230233543,737712.840783775 249993.230233543)","lat":47.3863639831543,"num":11,"y":737712.8125,"x":249993.234375,"label":"Krombach 11 &lt;b&gt;9100 Herisau&lt;/b&gt;"}},{"id":1925571,"weight":1,"attrs":{"origin":"address","geom_quadindex":"030103021213032003301","zoomlevel":10,"featureId":"491909_0","lon":9.261670112609863,"detail":"krombach 12 9100 herisau 3001 herisau ch ar","rank":7,"geom_st_box2d":"BOX(737643.031221851 249984.627869795,737643.031221851 249984.627869795)","lat":47.38629913330078,"num":12,"y":737643.0,"x":249984.625,"label":"Krombach 12 &lt;b&gt;9100 Herisau&lt;/b&gt;"}},{"id":1925572,"weight":1,"attrs":{"origin":"address","geom_quadindex":"030103021213012210331","zoomlevel":10,"featureId":"491907_0","lon":9.26174545288086,"detail":"krombach 13 9100 herisau 3001 herisau ch ar","rank":7,"geom_st_box2d":"BOX(737647.602465956 250031.165595848,737647.602465956 250031.165595848)","lat":47.38671875,"num":13,"y":737647.625,"x":250031.171875,"label":"Krombach 13 &lt;b&gt;9100 Herisau&lt;/b&gt;"}},{"id":1925573,"weight":1,"attrs":{"origin":"address","geom_quadindex":"030103021212131113321","zoomlevel":10,"featureId":"190412269_0","lon":9.260805130004883,"detail":"krombach 14 9100 herisau 3001 herisau ch ar","rank":7,"geom_st_box2d":"BOX(737577.000857651 250013.000295331,737577.000857651 250013.000295331)","lat":47.38656997680664,"num":14,"y":737577.0,"x":250013.0,"label":"Krombach 14 &lt;b&gt;9100 Herisau&lt;/b&gt;"}},{"id":1925574,"weight":1,"attrs":{"origin":"address","geom_quadindex":"030103021302031112133","zoomlevel":10,"featureId":"491905_0","lon":9.265420913696289,"detail":"krombach 15 9100 herisau 3001 herisau ch ar","rank":7,"geom_st_box2d":"BOX(737925.631466162 250014.308360315,737925.631466162 250014.308360315)","lat":47.38650894165039,"num":15,"y":737925.625,"x":250014.3125,"label":"Krombach 15 &lt;b&gt;9100 Herisau&lt;/b&gt;"}},{"id":1925802,"weight":1,"attrs":{"origin":"address","geom_quadindex":"030103021211223013001","zoomlevel":10,"featureId":"491910_0","lon":9.261388778686523,"detail":"krombach 16 9100 herisau 3001 herisau ch ar","rank":7,"geom_st_box2d":"BOX(737619.028582331 250103.417966745,737619.028582331 250103.417966745)","lat":47.38737106323242,"num":16,"y":737619.0,"x":250103.421875,"label":"Krombach 16 &lt;b&gt;9100 Herisau&lt;/b&gt;"}}]}</v>
      </c>
      <c r="M781" s="2" t="str">
        <f t="shared" si="105"/>
        <v>737858.375</v>
      </c>
      <c r="N781" s="2" t="str">
        <f t="shared" si="106"/>
        <v>249952.078125</v>
      </c>
      <c r="O781" s="2" t="str">
        <f t="shared" si="107"/>
        <v>9.264511108398438</v>
      </c>
      <c r="P781" s="2" t="str">
        <f t="shared" si="108"/>
        <v>47.385963439941406</v>
      </c>
      <c r="Q781" s="8" t="str">
        <f t="shared" si="109"/>
        <v>Karte</v>
      </c>
      <c r="R781" s="2" t="str">
        <f t="shared" si="110"/>
        <v>uU mehrere Adressen</v>
      </c>
    </row>
    <row r="782" spans="1:18" x14ac:dyDescent="0.2">
      <c r="A782" s="3" t="s">
        <v>2456</v>
      </c>
      <c r="B782" s="3" t="s">
        <v>2457</v>
      </c>
      <c r="C782" s="3" t="s">
        <v>2458</v>
      </c>
      <c r="D782" s="3" t="s">
        <v>21</v>
      </c>
      <c r="E782" s="3" t="s">
        <v>2459</v>
      </c>
      <c r="F782" s="3" t="s">
        <v>187</v>
      </c>
      <c r="G782" s="3" t="s">
        <v>2460</v>
      </c>
      <c r="H782" s="3" t="s">
        <v>2461</v>
      </c>
      <c r="I782" s="3" t="s">
        <v>92</v>
      </c>
      <c r="J782" s="3" t="s">
        <v>27</v>
      </c>
      <c r="K782" s="1" t="str">
        <f t="shared" si="103"/>
        <v>Gstadstrasse 42 Reinach BL</v>
      </c>
      <c r="L782" s="2" t="str">
        <f t="shared" si="104"/>
        <v>{"results":[{"id":923223,"weight":6,"attrs":{"origin":"address","geom_quadindex":"021100312122121312311","zoomlevel":10,"featureId":"411579_0","lon":7.602629661560059,"detail":"gstadstrasse 42 4153 reinach bl 2773 reinach _bl_ ch bl","rank":7,"geom_st_box2d":"BOX(612359.527817264 259842.80121537,612359.527817264 259842.80121537)","lat":47.489234924316406,"num":42,"y":612359.5,"x":259842.796875,"label":"Gstadstrasse 42 &lt;b&gt;4153 Reinach BL&lt;/b&gt;"}},{"id":923224,"weight":1,"attrs":{"origin":"address","geom_quadindex":"021100312122131220002","zoomlevel":10,"featureId":"11523701_0","lon":7.603068828582764,"detail":"gstadstrasse 42a 4153 reinach bl 2773 reinach _bl_ ch bl","rank":7,"geom_st_box2d":"BOX(612392.63145394 259840.589425494,612392.63145394 259840.589425494)","lat":47.48921585083008,"num":42,"y":612392.625,"x":259840.59375,"label":"Gstadstrasse 42a &lt;b&gt;4153 Reinach BL&lt;/b&gt;"}},{"id":923225,"weight":1,"attrs":{"origin":"address","geom_quadindex":"021100312122103113021","zoomlevel":10,"featureId":"245012979_0","lon":7.602643966674805,"detail":"gstadstrasse 42c 4153 reinach bl 2773 reinach _bl_ ch bl","rank":7,"geom_st_box2d":"BOX(612360.532678716 259887.661795891,612360.532678716 259887.661795891)","lat":47.48963928222656,"num":42,"y":612360.5625,"x":259887.65625,"label":"Gstadstrasse 42c &lt;b&gt;4153 Reinach BL&lt;/b&gt;"}},{"id":923226,"weight":1,"attrs":{"origin":"address","geom_quadindex":"021100312122132011210","zoomlevel":10,"featureId":"245061949_0","lon":7.602841854095459,"detail":"gstadstrasse 42d 4153 reinach bl 2773 reinach _bl_ ch bl","rank":7,"geom_st_box2d":"BOX(612375.53466966 259831.838410725,612375.53466966 259831.838410725)","lat":47.4891357421875,"num":42,"y":612375.5625,"x":259831.84375,"label":"Gstadstrasse 42d &lt;b&gt;4153 Reinach BL&lt;/b&gt;"}}]}</v>
      </c>
      <c r="M782" s="2" t="str">
        <f t="shared" si="105"/>
        <v>612359.5</v>
      </c>
      <c r="N782" s="2" t="str">
        <f t="shared" si="106"/>
        <v>259842.796875</v>
      </c>
      <c r="O782" s="2" t="str">
        <f t="shared" si="107"/>
        <v>7.602629661560059</v>
      </c>
      <c r="P782" s="2" t="str">
        <f t="shared" si="108"/>
        <v>47.489234924316406</v>
      </c>
      <c r="Q782" s="8" t="str">
        <f t="shared" si="109"/>
        <v>Karte</v>
      </c>
      <c r="R782" s="2" t="str">
        <f t="shared" si="110"/>
        <v>uU mehrere Adressen</v>
      </c>
    </row>
    <row r="783" spans="1:18" x14ac:dyDescent="0.2">
      <c r="A783" s="3" t="s">
        <v>2462</v>
      </c>
      <c r="B783" s="3" t="s">
        <v>525</v>
      </c>
      <c r="C783" s="3" t="s">
        <v>2115</v>
      </c>
      <c r="D783" s="3" t="s">
        <v>21</v>
      </c>
      <c r="E783" s="3" t="s">
        <v>527</v>
      </c>
      <c r="F783" s="3" t="s">
        <v>243</v>
      </c>
      <c r="G783" s="3" t="s">
        <v>528</v>
      </c>
      <c r="H783" s="3" t="s">
        <v>529</v>
      </c>
      <c r="I783" s="3" t="s">
        <v>26</v>
      </c>
      <c r="J783" s="3" t="s">
        <v>27</v>
      </c>
      <c r="K783" s="1" t="str">
        <f t="shared" si="103"/>
        <v>Weissenaustrasse 27 Unterseen</v>
      </c>
      <c r="L783" s="2" t="str">
        <f t="shared" si="104"/>
        <v>{"results":[{"id":1045047,"weight":4,"attrs":{"origin":"address","geom_quadindex":"021330202120022200312","zoomlevel":10,"featureId":"1350976_0","lon":7.843043327331543,"detail":"weissenaustrasse 27 3800 unterseen 593 unterseen ch be","rank":7,"geom_st_box2d":"BOX(630940.429054205 170051.315018126,630940.429054205 170051.315018126)","lat":46.680965423583984,"num":27,"y":630940.4375,"x":170051.3125,"label":"Weissenaustrasse 27 &lt;b&gt;3800 Unterseen&lt;/b&gt;"}}]}</v>
      </c>
      <c r="M783" s="2" t="str">
        <f t="shared" si="105"/>
        <v>630940.4375</v>
      </c>
      <c r="N783" s="2" t="str">
        <f t="shared" si="106"/>
        <v>170051.3125</v>
      </c>
      <c r="O783" s="2" t="str">
        <f t="shared" si="107"/>
        <v>7.843043327331543</v>
      </c>
      <c r="P783" s="2" t="str">
        <f t="shared" si="108"/>
        <v>46.680965423583984</v>
      </c>
      <c r="Q783" s="8" t="str">
        <f t="shared" si="109"/>
        <v>Karte</v>
      </c>
      <c r="R783" s="2" t="str">
        <f t="shared" si="110"/>
        <v/>
      </c>
    </row>
    <row r="784" spans="1:18" x14ac:dyDescent="0.2">
      <c r="A784" s="3" t="s">
        <v>2463</v>
      </c>
      <c r="B784" s="3" t="s">
        <v>675</v>
      </c>
      <c r="C784" s="3" t="s">
        <v>2464</v>
      </c>
      <c r="D784" s="3" t="s">
        <v>21</v>
      </c>
      <c r="E784" s="3" t="s">
        <v>676</v>
      </c>
      <c r="F784" s="3" t="s">
        <v>127</v>
      </c>
      <c r="G784" s="3" t="s">
        <v>677</v>
      </c>
      <c r="H784" s="3" t="s">
        <v>678</v>
      </c>
      <c r="I784" s="3" t="s">
        <v>161</v>
      </c>
      <c r="J784" s="3" t="s">
        <v>27</v>
      </c>
      <c r="K784" s="1" t="str">
        <f t="shared" si="103"/>
        <v>Herman Burchard Strasse 1 Davos Wolfgang</v>
      </c>
      <c r="L784" s="2" t="str">
        <f t="shared" si="104"/>
        <v>{"results":[{"id":2021218,"weight":7,"attrs":{"origin":"address","geom_quadindex":"031202032010131301213","zoomlevel":10,"featureId":"1200980_0","lon":9.85642147064209,"detail":"herman-burchard-strasse 1 7265 davos wolfgang 3851 davos ch gr","rank":7,"geom_st_box2d":"BOX(784443.948466258 189299.0629114,784443.948466258 189299.0629114)","lat":46.829261779785156,"num":1,"y":784443.9375,"x":189299.0625,"label":"Herman-Burchard-Strasse 1 &lt;b&gt;7265 Davos Wolfgang&lt;/b&gt;"}},{"id":2021219,"weight":7,"attrs":{"origin":"address","geom_quadindex":"031202032010310233121","zoomlevel":10,"featureId":"191847787_0","lon":9.855925559997559,"detail":"herman-burchard-strasse 1 7265 davos wolfgang 3851 davos ch gr","rank":7,"geom_st_box2d":"BOX(784408.182350241 189231.127018726,784408.182350241 189231.127018726)","lat":46.82865905761719,"num":1,"y":784408.1875,"x":189231.125,"label":"Herman-Burchard-Strasse 1 &lt;b&gt;7265 Davos Wolfgang&lt;/b&gt;"}},{"id":2021227,"weight":7,"attrs":{"origin":"address","geom_quadindex":"031202032010310203331","zoomlevel":10,"featureId":"190133556_0","lon":9.855844497680664,"detail":"herman-burchard-strasse 1.2 7265 davos wolfgang 3851 davos ch gr","rank":7,"geom_st_box2d":"BOX(784401.828486144 189236.481986582,784401.828486144 189236.481986582)","lat":46.82870864868164,"num":12,"y":784401.8125,"x":189236.484375,"label":"Herman-Burchard-Strasse 1.2 &lt;b&gt;7265 Davos Wolfgang&lt;/b&gt;"}},{"id":2021228,"weight":7,"attrs":{"origin":"address","geom_quadindex":"031202032010112323112","zoomlevel":10,"featureId":"190855590_0","lon":9.856060981750488,"detail":"herman-burchard-strasse 1.3 7265 davos wolfgang 3851 davos ch gr","rank":7,"geom_st_box2d":"BOX(784415.771026741 189319.495758087,784415.771026741 189319.495758087)","lat":46.82945251464844,"num":13,"y":784415.75,"x":189319.5,"label":"Herman-Burchard-Strasse 1.3 &lt;b&gt;7265 Davos Wolfgang&lt;/b&gt;"}},{"id":2021489,"weight":7,"attrs":{"origin":"address","geom_quadindex":"031202032010232133103","zoomlevel":10,"featureId":"3173313_0","lon":9.854551315307617,"detail":"herman-burchard-strasse 2.1 7265 davos wolfgang 3851 davos ch gr","rank":7,"geom_st_box2d":"BOX(784305.460311426 189158.335231127,784305.460311426 189158.335231127)","lat":46.828033447265625,"num":21,"y":784305.4375,"x":189158.328125,"label":"Herman-Burchard-Strasse 2.1 &lt;b&gt;7265 Davos Wolfgang&lt;/b&gt;"}}]}</v>
      </c>
      <c r="M784" s="2" t="str">
        <f t="shared" si="105"/>
        <v>784443.9375</v>
      </c>
      <c r="N784" s="2" t="str">
        <f t="shared" si="106"/>
        <v>189299.0625</v>
      </c>
      <c r="O784" s="2" t="str">
        <f t="shared" si="107"/>
        <v>9.85642147064209</v>
      </c>
      <c r="P784" s="2" t="str">
        <f t="shared" si="108"/>
        <v>46.829261779785156</v>
      </c>
      <c r="Q784" s="8" t="str">
        <f t="shared" si="109"/>
        <v>Karte</v>
      </c>
      <c r="R784" s="2" t="str">
        <f t="shared" si="110"/>
        <v>uU mehrere Adressen</v>
      </c>
    </row>
    <row r="785" spans="1:18" x14ac:dyDescent="0.2">
      <c r="A785" s="3" t="s">
        <v>2465</v>
      </c>
      <c r="B785" s="3" t="s">
        <v>599</v>
      </c>
      <c r="C785" s="3" t="s">
        <v>2466</v>
      </c>
      <c r="D785" s="3" t="s">
        <v>21</v>
      </c>
      <c r="E785" s="3" t="s">
        <v>601</v>
      </c>
      <c r="F785" s="3" t="s">
        <v>108</v>
      </c>
      <c r="G785" s="3" t="s">
        <v>602</v>
      </c>
      <c r="H785" s="3" t="s">
        <v>84</v>
      </c>
      <c r="I785" s="3" t="s">
        <v>85</v>
      </c>
      <c r="J785" s="3" t="s">
        <v>27</v>
      </c>
      <c r="K785" s="1" t="str">
        <f t="shared" si="103"/>
        <v>Rämistrasse 100 Zürich</v>
      </c>
      <c r="L785" s="2" t="str">
        <f t="shared" si="104"/>
        <v>{"results":[{"id":186398,"weight":4,"attrs":{"origin":"address","geom_quadindex":"030003122321130121211","zoomlevel":10,"featureId":"155061_0","lon":8.54916763305664,"detail":"raemistrasse 100 8006 zuerich 261 zuerich ch zh","rank":7,"geom_st_box2d":"BOX(683867.397958243 247900.999301587,683867.397958243 247900.999301587)","lat":47.37660598754883,"num":100,"y":683867.375,"x":247901.0,"label":"R\u00e4mistrasse 100 &lt;b&gt;8006 Z\u00fcrich&lt;/b&gt;"}}]}</v>
      </c>
      <c r="M785" s="2" t="str">
        <f t="shared" si="105"/>
        <v>683867.375</v>
      </c>
      <c r="N785" s="2" t="str">
        <f t="shared" si="106"/>
        <v>247901.0</v>
      </c>
      <c r="O785" s="2" t="str">
        <f t="shared" si="107"/>
        <v>8.54916763305664</v>
      </c>
      <c r="P785" s="2" t="str">
        <f t="shared" si="108"/>
        <v>47.37660598754883</v>
      </c>
      <c r="Q785" s="8" t="str">
        <f t="shared" si="109"/>
        <v>Karte</v>
      </c>
      <c r="R785" s="2" t="str">
        <f t="shared" si="110"/>
        <v/>
      </c>
    </row>
    <row r="786" spans="1:18" x14ac:dyDescent="0.2">
      <c r="A786" s="3" t="s">
        <v>2467</v>
      </c>
      <c r="B786" s="3" t="s">
        <v>132</v>
      </c>
      <c r="C786" s="3" t="s">
        <v>2468</v>
      </c>
      <c r="D786" s="3" t="s">
        <v>21</v>
      </c>
      <c r="E786" s="3" t="s">
        <v>133</v>
      </c>
      <c r="F786" s="3" t="s">
        <v>40</v>
      </c>
      <c r="G786" s="3" t="s">
        <v>134</v>
      </c>
      <c r="H786" s="3" t="s">
        <v>135</v>
      </c>
      <c r="I786" s="3" t="s">
        <v>26</v>
      </c>
      <c r="J786" s="3" t="s">
        <v>27</v>
      </c>
      <c r="K786" s="1" t="str">
        <f t="shared" si="103"/>
        <v>Freiburgstrasse  Bern</v>
      </c>
      <c r="L786" s="2" t="str">
        <f t="shared" si="104"/>
        <v>{"results":[{"id":1216763,"weight":3,"attrs":{"origin":"address","geom_quadindex":"021211313300012033030","zoomlevel":10,"featureId":"1232775_0","lon":7.42725133895874,"detail":"freiburgstrasse 2 3008 bern 351 bern ch be","rank":7,"geom_st_box2d":"BOX(599133.446113482 199645.862831754,599133.446113482 199645.862831754)","lat":46.947898864746094,"num":2,"y":599133.4375,"x":199645.859375,"label":"Freiburgstrasse 2 &lt;b&gt;3008 Bern&lt;/b&gt;"}},{"id":1216764,"weight":3,"attrs":{"origin":"address","geom_quadindex":"021211313300013001123","zoomlevel":10,"featureId":"2243078_0","lon":7.427555084228516,"detail":"freiburgstrasse 2a 3008 bern 351 bern ch be","rank":7,"geom_st_box2d":"BOX(599156.583066763 199656.486920534,599156.583066763 199656.486920534)","lat":46.947994232177734,"num":2,"y":599156.5625,"x":199656.484375,"label":"Freiburgstrasse 2a &lt;b&gt;3008 Bern&lt;/b&gt;"}},{"id":1216765,"weight":3,"attrs":{"origin":"address","geom_quadindex":"021211313300031013111","zoomlevel":10,"featureId":"191667631_0","lon":7.427664279937744,"detail":"freiburgstrasse 3 3008 bern 351 bern ch be","rank":7,"geom_st_box2d":"BOX(599164.913680048 199624.936305863,599164.913680048 199624.936305863)","lat":46.94770812988281,"num":3,"y":599164.9375,"x":199624.9375,"label":"Freiburgstrasse 3 &lt;b&gt;3008 Bern&lt;/b&gt;"}},{"id":1216766,"weight":3,"attrs":{"origin":"address","geom_quadindex":"021211313300003231222","zoomlevel":10,"featureId":"2243080_0","lon":7.426849365234375,"detail":"freiburgstrasse 4 3010 bern 351 bern ch be","rank":7,"geom_st_box2d":"BOX(599102.85015731 199632.839703782,599102.85015731 199632.839703782)","lat":46.94778060913086,"num":4,"y":599102.875,"x":199632.84375,"label":"Freiburgstrasse 4 &lt;b&gt;3010 Bern&lt;/b&gt;"}},{"id":1216767,"weight":3,"attrs":{"origin":"address","geom_quadindex":"021211313300020113103","zoomlevel":10,"featureId":"2243080_1","lon":7.4266862869262695,"detail":"freiburgstrasse 6 3010 bern 351 bern ch be","rank":7,"geom_st_box2d":"BOX(599090.448225006 199624.768679597,599090.448225006 199624.768679597)","lat":46.94770812988281,"num":6,"y":599090.4375,"x":199624.765625,"label":"Freiburgstrasse 6 &lt;b&gt;3010 Bern&lt;/b&gt;"}},{"id":1216768,"weight":3,"attrs":{"origin":"address","geom_quadindex":"021211313300022103113","zoomlevel":10,"featureId":"2243082_0","lon":7.42660665512085,"detail":"freiburgstrasse 7 3010 bern 351 bern ch be","rank":7,"geom_st_box2d":"BOX(599084.367718043 199595.047924068,599084.367718043 199595.047924068)","lat":46.94744110107422,"num":7,"y":599084.375,"x":199595.046875,"label":"Freiburgstrasse 7 &lt;b&gt;3010 Bern&lt;/b&gt;"}},{"id":1216769,"weight":3,"attrs":{"origin":"address","geom_quadindex":"021211313211111303313","zoomlevel":10,"featureId":"190196224_0","lon":7.426218032836914,"detail":"freiburgstrasse 8 3010 bern 351 bern ch be","rank":7,"geom_st_box2d":"BOX(599054.815260496 199666.498964528,599054.815260496 199666.498964528)","lat":46.948081970214844,"num":8,"y":599054.8125,"x":199666.5,"label":"Freiburgstrasse 8 &lt;b&gt;3010 Bern&lt;/b&gt;"}},{"id":1216770,"weight":3,"attrs":{"origin":"address","geom_quadindex":"021211313211101231223","zoomlevel":10,"featureId":"2243085_0","lon":7.425321578979492,"detail":"freiburgstrasse 14 3010 bern 351 bern ch be","rank":7,"geom_st_box2d":"BOX(598986.543922243 199661.862436344,598986.543922243 199661.862436344)","lat":46.94804000854492,"num":14,"y":598986.5625,"x":199661.859375,"label":"Freiburgstrasse 14 &lt;b&gt;3010 Bern&lt;/b&gt;"}},{"id":1216771,"weight":3,"attrs":{"origin":"address","geom_quadindex":"021211313211100033231","zoomlevel":10,"featureId":"2243086_0","lon":7.4249444007873535,"detail":"freiburgstrasse 14a 3010 bern 351 bern ch be","rank":7,"geom_st_box2d":"BOX(598957.818537078 199673.479079894,598957.818537078 199673.479079894)","lat":46.94814682006836,"num":14,"y":598957.8125,"x":199673.484375,"label":"Freiburgstrasse 14a &lt;b&gt;3010 Bern&lt;/b&gt;"}},{"id":1216772,"weight":3,"attrs":{"origin":"address","geom_quadindex":"021211313211310321313","zoomlevel":10,"featureId":"1234088_0","lon":7.425835132598877,"detail":"freiburgstrasse 15 3010 bern 351 bern ch be","rank":7,"geom_st_box2d":"BOX(599025.618238165 199545.778916748,599025.618238165 199545.778916748)","lat":46.946998596191406,"num":15,"y":599025.625,"x":199545.78125,"label":"Freiburgstrasse 15 &lt;b&gt;3010 Bern&lt;/b&gt;"}},{"id":1216773,"weight":3,"attrs":{"origin":"address","geom_quadindex":"021211313033233310100","zoomlevel":10,"featureId":"2243087_0","lon":7.424712181091309,"detail":"freiburgstrasse 16 3010 bern 351 bern ch be","rank":7,"geom_st_box2d":"BOX(598940.161919199 199701.886650858,598940.161919199 199701.886650858)","lat":46.948402404785156,"num":16,"y":598940.1875,"x":199701.890625,"label":"Freiburgstrasse 16 &lt;b&gt;3010 Bern&lt;/b&gt;"}},{"id":1216774,"weight":3,"attrs":{"origin":"address","geom_quadindex":"021211313211001032313","zoomlevel":10,"featureId":"2243093_0","lon":7.423766136169434,"detail":"freiburgstrasse 16c 3010 bern 351 bern ch be","rank":7,"geom_st_box2d":"BOX(598868.150988125 199673.809309994,598868.150988125 199673.809309994)","lat":46.94814682006836,"num":16,"y":598868.125,"x":199673.8125,"label":"Freiburgstrasse 16c &lt;b&gt;3010 Bern&lt;/b&gt;"}},{"id":1216775,"weight":3,"attrs":{"origin":"address","geom_quadindex":"021211313211200321031","zoomlevel":10,"featureId":"191682592_0","lon":7.423501968383789,"detail":"freiburgstrasse 16d 3010 bern 351 bern ch be","rank":7,"geom_st_box2d":"BOX(598848.000147425 199547.000378501,598848.000147425 199547.000378501)","lat":46.94700622558594,"num":16,"y":598848.0,"x":199547.0,"label":"Freiburgstrasse 16d &lt;b&gt;3010 Bern&lt;/b&gt;"}},{"id":1216776,"weight":3,"attrs":{"origin":"address","geom_quadindex":"021211313210130220300","zoomlevel":10,"featureId":"191659169_1","lon":7.422501564025879,"detail":"freiburgstrasse 16p 3010 bern 351 bern ch be","rank":7,"geom_st_box2d":"BOX(598771.859673717 199604.978121574,598771.859673717 199604.978121574)","lat":46.94752883911133,"num":16,"y":598771.875,"x":199604.984375,"label":"Freiburgstrasse 16p &lt;b&gt;3010 Bern&lt;/b&gt;"}},{"id":1216777,"weight":3,"attrs":{"origin":"address","geom_quadindex":"021211313211130231113","zoomlevel":10,"featureId":"1232800_0","lon":7.425736904144287,"detail":"freiburgstrasse 18 3010 bern 351 bern ch be","rank":7,"geom_st_box2d":"BOX(599018.142113339 199606.139254777,599018.142113339 199606.139254777)","lat":46.947540283203125,"num":18,"y":599018.125,"x":199606.140625,"label":"Freiburgstrasse 18 &lt;b&gt;3010 Bern&lt;/b&gt;"}},{"id":1216778,"weight":3,"attrs":{"origin":"address","geom_quadindex":"021211313211033223220","zoomlevel":10,"featureId":"191792440_0","lon":7.4244465827941895,"detail":"freiburgstrasse 20 3010 bern 351 bern ch be","rank":7,"geom_st_box2d":"BOX(598919.913141037 199570.93477345,598919.913141037 199570.93477345)","lat":46.94722366333008,"num":20,"y":598919.9375,"x":199570.9375,"label":"Freiburgstrasse 20 &lt;b&gt;3010 Bern&lt;/b&gt;"}},{"id":1216779,"weight":3,"attrs":{"origin":"address","geom_quadindex":"021211313211201221000","zoomlevel":10,"featureId":"2243097_0","lon":7.423675537109375,"detail":"freiburgstrasse 34 3010 bern 351 bern ch be","rank":7,"geom_st_box2d":"BOX(598861.224206028 199547.940488254,598861.224206028 199547.940488254)","lat":46.947017669677734,"num":34,"y":598861.25,"x":199547.9375,"label":"Freiburgstrasse 34 &lt;b&gt;3010 Bern&lt;/b&gt;"}},{"id":1216780,"weight":3,"attrs":{"origin":"address","geom_quadindex":"021211313210321011210","zoomlevel":10,"featureId":"1232801_0","lon":7.422245025634766,"detail":"freiburgstrasse 36 3010 bern 351 bern ch be","rank":7,"geom_st_box2d":"BOX(598752.296272781 199509.535886844,598752.296272781 199509.535886844)","lat":46.94667053222656,"num":36,"y":598752.3125,"x":199509.53125,"label":"Freiburgstrasse 36 &lt;b&gt;3010 Bern&lt;/b&gt;"}},{"id":1216781,"weight":3,"attrs":{"origin":"address","geom_quadindex":"021211313210301322123","zoomlevel":10,"featureId":"1232802_0","lon":7.422313213348389,"detail":"freiburgstrasse 40 3010 bern 351 bern ch be","rank":7,"geom_st_box2d":"BOX(598757.504702585 199543.00860356,598757.504702585 199543.00860356)","lat":46.94697189331055,"num":40,"y":598757.5,"x":199543.015625,"label":"Freiburgstrasse 40 &lt;b&gt;3010 Bern&lt;/b&gt;"}},{"id":1216782,"weight":3,"attrs":{"origin":"address","geom_quadindex":"021211313212101223332","zoomlevel":10,"featureId":"1232803_0","lon":7.422174453735352,"detail":"freiburgstrasse 41 3010 bern 351 bern ch be","rank":7,"geom_st_box2d":"BOX(598746.895776132 199423.932682607,598746.895776132 199423.932682607)","lat":46.945899963378906,"num":41,"y":598746.875,"x":199423.9375,"label":"Freiburgstrasse 41 &lt;b&gt;3010 Bern&lt;/b&gt;"}},{"id":1216783,"weight":3,"attrs":{"origin":"address","geom_quadindex":"021211313212100322222","zoomlevel":10,"featureId":"9072088_0","lon":7.421896934509277,"detail":"freiburgstrasse 41a 3010 bern 351 bern ch be","rank":7,"geom_st_box2d":"BOX(598725.796655542 199423.928492986,598725.796655542 199423.928492986)","lat":46.945899963378906,"num":41,"y":598725.8125,"x":199423.921875,"label":"Freiburgstrasse 41a &lt;b&gt;3010 Bern&lt;/b&gt;"}},{"id":1216784,"weight":3,"attrs":{"origin":"address","geom_quadindex":"021211313212012030003","zoomlevel":10,"featureId":"2243102_0","lon":7.4210405349731445,"detail":"freiburgstrasse 41c 3010 bern 351 bern ch be","rank":7,"geom_st_box2d":"BOX(598660.570430322 199415.677988163,598660.570430322 199415.677988163)","lat":46.94582748413086,"num":41,"y":598660.5625,"x":199415.671875,"label":"Freiburgstrasse 41c &lt;b&gt;3010 Bern&lt;/b&gt;"}},{"id":1216785,"weight":3,"attrs":{"origin":"address","geom_quadindex":"021211313212033000310","zoomlevel":10,"featureId":"1232804_0","lon":7.421359539031982,"detail":"freiburgstrasse 41g 3010 bern 351 bern ch be","rank":7,"geom_st_box2d":"BOX(598684.870513695 199362.964726659,598684.870513695 199362.964726659)","lat":46.945350646972656,"num":41,"y":598684.875,"x":199362.96875,"label":"Freiburgstrasse 41g &lt;b&gt;3010 Bern&lt;/b&gt;"}},{"id":1216786,"weight":3,"attrs":{"origin":"address","geom_quadindex":"021211313203111300211","zoomlevel":10,"featureId":"1232888_0","lon":7.419989109039307,"detail":"freiburgstrasse 43 3008 bern 351 bern ch be","rank":7,"geom_st_box2d":"BOX(598580.549603425 199436.300065547,598580.549603425 199436.300065547)","lat":46.94601058959961,"num":43,"y":598580.5625,"x":199436.296875,"label":"Freiburgstrasse 43 &lt;b&gt;3008 Bern&lt;/b&gt;"}},{"id":1216787,"weight":3,"attrs":{"origin":"address","geom_quadindex":"021211313210320221223","zoomlevel":10,"featureId":"1232805_0","lon":7.421756267547607,"detail":"freiburgstrasse 44a 3010 bern 351 bern ch be","rank":7,"geom_st_box2d":"BOX(598715.090477007 199486.282781611,598715.090477007 199486.282781611)","lat":46.94646072387695,"num":44,"y":598715.0625,"x":199486.28125,"label":"Freiburgstrasse 44a &lt;b&gt;3010 Bern&lt;/b&gt;"}},{"id":1216788,"weight":3,"attrs":{"origin":"address","geom_quadindex":"021211313210213301122","zoomlevel":10,"featureId":"1232806_0","lon":7.421585559844971,"detail":"freiburgstrasse 44b 3010 bern 351 bern ch be","rank":7,"geom_st_box2d":"BOX(598702.092715943 199524.615286546,598702.092715943 199524.615286546)","lat":46.94680404663086,"num":44,"y":598702.0625,"x":199524.609375,"label":"Freiburgstrasse 44b &lt;b&gt;3010 Bern&lt;/b&gt;"}},{"id":1216938,"weight":3,"attrs":{"origin":"address","geom_quadindex":"021211313210300030121","zoomlevel":10,"featureId":"1232807_0","lon":7.4218292236328125,"detail":"freiburgstrasse 44c 3010 bern 351 bern ch be","rank":7,"geom_st_box2d":"BOX(598720.65215556 199561.800086648,598720.65215556 199561.800086648)","lat":46.947139739990234,"num":44,"y":598720.625,"x":199561.796875,"label":"Freiburgstrasse 44c &lt;b&gt;3010 Bern&lt;/b&gt;"}},{"id":1216939,"weight":3,"attrs":{"origin":"address","geom_quadindex":"021211313203110313133","zoomlevel":10,"featureId":"1232889_0","lon":7.419775485992432,"detail":"freiburgstrasse 45 3008 bern 351 bern ch be","rank":7,"geom_st_box2d":"BOX(598564.277567135 199433.130950636,598564.277567135 199433.130950636)","lat":46.94598388671875,"num":45,"y":598564.25,"x":199433.125,"label":"Freiburgstrasse 45 &lt;b&gt;3008 Bern&lt;/b&gt;"}},{"id":1216940,"weight":3,"attrs":{"origin":"address","geom_quadindex":"021211313210230233123","zoomlevel":10,"featureId":"1232808_0","lon":7.421113014221191,"detail":"freiburgstrasse 46 3010 bern 351 bern ch be","rank":7,"geom_st_box2d":"BOX(598666.101233023 199484.281360879,598666.101233023 199484.281360879)","lat":46.946441650390625,"num":46,"y":598666.125,"x":199484.28125,"label":"Freiburgstrasse 46 &lt;b&gt;3010 Bern&lt;/b&gt;"}},{"id":1216941,"weight":3,"attrs":{"origin":"address","geom_quadindex":"021211313203110320003","zoomlevel":10,"featureId":"1232890_0","lon":7.419593334197998,"detail":"freiburgstrasse 47 3008 bern 351 bern ch be","rank":7,"geom_st_box2d":"BOX(598550.381534771 199430.500851761,598550.381534771 199430.500851761)","lat":46.94595718383789,"num":47,"y":598550.375,"x":199430.5,"label":"Freiburgstrasse 47 &lt;b&gt;3008 Bern&lt;/b&gt;"}},{"id":1216942,"weight":3,"attrs":{"origin":"address","geom_quadindex":"021211313203110220213","zoomlevel":10,"featureId":"1232891_0","lon":7.4194135665893555,"detail":"freiburgstrasse 49 3008 bern 351 bern ch be","rank":7,"geom_st_box2d":"BOX(598536.722490364 199428.618747636,598536.722490364 199428.618747636)","lat":46.94594192504883,"num":49,"y":598536.75,"x":199428.625,"label":"Freiburgstrasse 49 &lt;b&gt;3008 Bern&lt;/b&gt;"}},{"id":1216943,"weight":3,"attrs":{"origin":"address","geom_quadindex":"021211313203101320323","zoomlevel":10,"featureId":"1232892_0","lon":7.419233798980713,"detail":"freiburgstrasse 51 3008 bern 351 bern ch be","rank":7,"geom_st_box2d":"BOX(598523.023425231 199427.881631855,598523.023425231 199427.881631855)","lat":46.9459342956543,"num":51,"y":598523.0,"x":199427.875,"label":"Freiburgstrasse 51 &lt;b&gt;3008 Bern&lt;/b&gt;"}},{"id":1216944,"weight":3,"attrs":{"origin":"address","geom_quadindex":"021211313201333121210","zoomlevel":10,"featureId":"1232859_0","lon":7.420036315917969,"detail":"freiburgstrasse 52 3008 bern 351 bern ch be","rank":7,"geom_st_box2d":"BOX(598584.139966129 199473.039735076,598584.139966129 199473.039735076)","lat":46.94634246826172,"num":52,"y":598584.125,"x":199473.046875,"label":"Freiburgstrasse 52 &lt;b&gt;3008 Bern&lt;/b&gt;"}},{"id":1216945,"weight":3,"attrs":{"origin":"address","geom_quadindex":"021211313203101220331","zoomlevel":10,"featureId":"1232893_0","lon":7.419053077697754,"detail":"freiburgstrasse 53 3008 bern 351 bern ch be","rank":7,"geom_st_box2d":"BOX(598509.262339965 199428.249504605,598509.262339965 199428.249504605)","lat":46.94593811035156,"num":53,"y":598509.25,"x":199428.25,"label":"Freiburgstrasse 53 &lt;b&gt;3008 Bern&lt;/b&gt;"}},{"id":1216946,"weight":3,"attrs":{"origin":"address","geom_quadindex":"021211313201332320131","zoomlevel":10,"featureId":"1232860_0","lon":7.419632911682129,"detail":"freiburgstrasse 54 3008 bern 351 bern ch be","rank":7,"geom_st_box2d":"BOX(598553.433039249 199459.155596211,598553.433039249 199459.155596211)","lat":46.94621658325195,"num":54,"y":598553.4375,"x":199459.15625,"label":"Freiburgstrasse 54 &lt;b&gt;3008 Bern&lt;/b&gt;"}},{"id":1216947,"weight":3,"attrs":{"origin":"address","geom_quadindex":"021211313203100320122","zoomlevel":10,"featureId":"1232894_0","lon":7.418842792510986,"detail":"freiburgstrasse 55 3008 bern 351 bern ch be","rank":7,"geom_st_box2d":"BOX(598493.252227547 199429.416349267,598493.252227547 199429.416349267)","lat":46.94594955444336,"num":55,"y":598493.25,"x":199429.421875,"label":"Freiburgstrasse 55 &lt;b&gt;3008 Bern&lt;/b&gt;"}},{"id":1216948,"weight":3,"attrs":{"origin":"address","geom_quadindex":"021211313203102033222","zoomlevel":10,"featureId":"190196223_0","lon":7.418772220611572,"detail":"freiburgstrasse 55a 3008 bern 351 bern ch be","rank":7,"geom_st_box2d":"BOX(598487.870558072 199409.226500376,598487.870558072 199409.226500376)","lat":46.94576644897461,"num":55,"y":598487.875,"x":199409.21875,"label":"Freiburgstrasse 55a &lt;b&gt;3008 Bern&lt;/b&gt;"}},{"id":1216949,"weight":3,"attrs":{"origin":"address","geom_quadindex":"021211313201332221333","zoomlevel":10,"featureId":"2243107_0","lon":7.419485569000244,"detail":"freiburgstrasse 56 3008 bern 351 bern ch be","rank":7,"geom_st_box2d":"BOX(598542.216010037 199457.206514672,598542.216010037 199457.206514672)","lat":46.946197509765625,"num":56,"y":598542.1875,"x":199457.203125,"label":"Freiburgstrasse 56 &lt;b&gt;3008 Bern&lt;/b&gt;"}},{"id":1216950,"weight":3,"attrs":{"origin":"address","geom_quadindex":"021211313203011303320","zoomlevel":10,"featureId":"1232868_0","lon":7.4185051918029785,"detail":"freiburgstrasse 57 3008 bern 351 bern ch be","rank":7,"geom_st_box2d":"BOX(598467.558039458 199431.718095745,598467.558039458 199431.718095745)","lat":46.94596862792969,"num":57,"y":598467.5625,"x":199431.71875,"label":"Freiburgstrasse 57 &lt;b&gt;3008 Bern&lt;/b&gt;"}},{"id":1216951,"weight":3,"attrs":{"origin":"address","geom_quadindex":"021211313201323032110","zoomlevel":10,"featureId":"1232861_0","lon":7.4191412925720215,"detail":"freiburgstrasse 58 3008 bern 351 bern ch be","rank":7,"geom_st_box2d":"BOX(598515.996610285 199471.170141168,598515.996610285 199471.170141168)","lat":46.94632339477539,"num":58,"y":598516.0,"x":199471.171875,"label":"Freiburgstrasse 58 &lt;b&gt;3008 Bern&lt;/b&gt;"}},{"id":1216952,"weight":3,"attrs":{"origin":"address","geom_quadindex":"021211313201322300321","zoomlevel":10,"featureId":"1232869_0","lon":7.41885232925415,"detail":"freiburgstrasse 60 3008 bern 351 bern ch be","rank":7,"geom_st_box2d":"BOX(598493.992600791 199464.676007609,598493.992600791 199464.676007609)","lat":46.946266174316406,"num":60,"y":598494.0,"x":199464.671875,"label":"Freiburgstrasse 60 &lt;b&gt;3008 Bern&lt;/b&gt;"}},{"id":1216953,"weight":3,"attrs":{"origin":"address","geom_quadindex":"021211313203011203210","zoomlevel":10,"featureId":"1232870_0","lon":7.418304443359375,"detail":"freiburgstrasse 61 3008 bern 351 bern ch be","rank":7,"geom_st_box2d":"BOX(598452.266930338 199432.930946424,598452.266930338 199432.930946424)","lat":46.945980072021484,"num":61,"y":598452.25,"x":199432.9375,"label":"Freiburgstrasse 61 &lt;b&gt;3008 Bern&lt;/b&gt;"}},{"id":1216954,"weight":3,"attrs":{"origin":"address","geom_quadindex":"021211313201322101020","zoomlevel":10,"featureId":"1232862_0","lon":7.418866157531738,"detail":"freiburgstrasse 62 3008 bern 351 bern ch be","rank":7,"geom_st_box2d":"BOX(598495.065307869 199481.386852173,598495.065307869 199481.386852173)","lat":46.946414947509766,"num":62,"y":598495.0625,"x":199481.390625,"label":"Freiburgstrasse 62 &lt;b&gt;3008 Bern&lt;/b&gt;"}},{"id":1216955,"weight":3,"attrs":{"origin":"address","geom_quadindex":"021211313203010213011","zoomlevel":10,"featureId":"1232833_0","lon":7.4180192947387695,"detail":"freiburgstrasse 63 3008 bern 351 bern ch be","rank":7,"geom_st_box2d":"BOX(598430.565775172 199434.669734345,598430.565775172 199434.669734345)","lat":46.94599533081055,"num":63,"y":598430.5625,"x":199434.671875,"label":"Freiburgstrasse 63 &lt;b&gt;3008 Bern&lt;/b&gt;"}},{"id":1216956,"weight":3,"attrs":{"origin":"address","geom_quadindex":"021211313201233231000","zoomlevel":10,"featureId":"1232871_0","lon":7.418386459350586,"detail":"freiburgstrasse 64 3008 bern 351 bern ch be","rank":7,"geom_st_box2d":"BOX(598458.537481271 199460.033734956,598458.537481271 199460.033734956)","lat":46.946224212646484,"num":64,"y":598458.5625,"x":199460.03125,"label":"Freiburgstrasse 64 &lt;b&gt;3008 Bern&lt;/b&gt;"}},{"id":1216957,"weight":3,"attrs":{"origin":"address","geom_quadindex":"021211313201232312331","zoomlevel":10,"featureId":"1232872_0","lon":7.418189525604248,"detail":"freiburgstrasse 66 3008 bern 351 bern ch be","rank":7,"geom_st_box2d":"BOX(598443.539374356 199461.21958851,598443.539374356 199461.21958851)","lat":46.94623565673828,"num":66,"y":598443.5625,"x":199461.21875,"label":"Freiburgstrasse 66 &lt;b&gt;3008 Bern&lt;/b&gt;"}},{"id":1216958,"weight":3,"attrs":{"origin":"address","geom_quadindex":"021211313201232203030","zoomlevel":10,"featureId":"1232873_0","lon":7.417919635772705,"detail":"freiburgstrasse 68 3008 bern 351 bern ch be","rank":7,"geom_st_box2d":"BOX(598422.994228078 199462.834388006,598422.994228078 199462.834388006)","lat":46.946250915527344,"num":68,"y":598423.0,"x":199462.828125,"label":"Freiburgstrasse 68 &lt;b&gt;3008 Bern&lt;/b&gt;"}},{"id":1216959,"weight":3,"attrs":{"origin":"address","geom_quadindex":"021211313202111303130","zoomlevel":10,"featureId":"1232912_0","lon":7.4169769287109375,"detail":"freiburgstrasse 69 3008 bern 351 bern ch be","rank":7,"geom_st_box2d":"BOX(598351.193342534 199433.490033274,598351.193342534 199433.490033274)","lat":46.94598388671875,"num":69,"y":598351.1875,"x":199433.484375,"label":"Freiburgstrasse 69 &lt;b&gt;3008 Bern&lt;/b&gt;"}},{"id":1216960,"weight":3,"attrs":{"origin":"address","geom_quadindex":"021211313201221312213","zoomlevel":10,"featureId":"1232874_0","lon":7.417779922485352,"detail":"freiburgstrasse 70 3008 bern 351 bern ch be","rank":7,"geom_st_box2d":"BOX(598412.352664358 199490.951014538,598412.352664358 199490.951014538)","lat":46.946502685546875,"num":70,"y":598412.375,"x":199490.953125,"label":"Freiburgstrasse 70 &lt;b&gt;3008 Bern&lt;/b&gt;"}},{"id":1216961,"weight":3,"attrs":{"origin":"address","geom_quadindex":"021211313202111023222","zoomlevel":10,"featureId":"1232913_0","lon":7.416754245758057,"detail":"freiburgstrasse 71 3008 bern 351 bern ch be","rank":7,"geom_st_box2d":"BOX(598334.244150482 199438.812828473,598334.244150482 199438.812828473)","lat":46.9460334777832,"num":71,"y":598334.25,"x":199438.8125,"label":"Freiburgstrasse 71 &lt;b&gt;3008 Bern&lt;/b&gt;"}}]}</v>
      </c>
      <c r="M786" s="2" t="str">
        <f t="shared" si="105"/>
        <v>599133.4375</v>
      </c>
      <c r="N786" s="2" t="str">
        <f t="shared" si="106"/>
        <v>199645.859375</v>
      </c>
      <c r="O786" s="2" t="str">
        <f t="shared" si="107"/>
        <v>7.42725133895874</v>
      </c>
      <c r="P786" s="2" t="str">
        <f t="shared" si="108"/>
        <v>46.947898864746094</v>
      </c>
      <c r="Q786" s="8" t="str">
        <f t="shared" si="109"/>
        <v>Karte</v>
      </c>
      <c r="R786" s="2" t="str">
        <f t="shared" si="110"/>
        <v>uU mehrere Adressen</v>
      </c>
    </row>
    <row r="787" spans="1:18" x14ac:dyDescent="0.2">
      <c r="A787" s="3" t="s">
        <v>2469</v>
      </c>
      <c r="B787" s="3" t="s">
        <v>520</v>
      </c>
      <c r="C787" s="3" t="s">
        <v>2470</v>
      </c>
      <c r="D787" s="3" t="s">
        <v>21</v>
      </c>
      <c r="E787" s="3" t="s">
        <v>521</v>
      </c>
      <c r="F787" s="3" t="s">
        <v>463</v>
      </c>
      <c r="G787" s="3" t="s">
        <v>522</v>
      </c>
      <c r="H787" s="3" t="s">
        <v>523</v>
      </c>
      <c r="I787" s="3" t="s">
        <v>466</v>
      </c>
      <c r="J787" s="3" t="s">
        <v>27</v>
      </c>
      <c r="K787" s="1" t="str">
        <f t="shared" si="103"/>
        <v>Ueberlandstrasse 14 Brig</v>
      </c>
      <c r="L787" s="2" t="str">
        <f t="shared" si="104"/>
        <v>{"results":[{"id":1135624,"weight":3,"attrs":{"origin":"address","geom_quadindex":"023112130230231133130","zoomlevel":10,"featureId":"890693_0","lon":7.981783390045166,"detail":"ueberlandstrasse 14 3902 glis 6002 brig-glis ch vs","rank":7,"geom_st_box2d":"BOX(641835.233628871 129655.884035318,641835.233628871 129655.884035318)","lat":46.31700134277344,"num":14,"y":641835.25,"x":129655.8828125,"label":"Ueberlandstrasse 14 &lt;b&gt;3902 Glis&lt;/b&gt;"}}]}</v>
      </c>
      <c r="M787" s="2" t="str">
        <f t="shared" si="105"/>
        <v>641835.25</v>
      </c>
      <c r="N787" s="2" t="str">
        <f t="shared" si="106"/>
        <v>129655.8828125</v>
      </c>
      <c r="O787" s="2" t="str">
        <f t="shared" si="107"/>
        <v>7.981783390045166</v>
      </c>
      <c r="P787" s="2" t="str">
        <f t="shared" si="108"/>
        <v>46.31700134277344</v>
      </c>
      <c r="Q787" s="8" t="str">
        <f t="shared" si="109"/>
        <v>Karte</v>
      </c>
      <c r="R787" s="2" t="str">
        <f t="shared" si="110"/>
        <v/>
      </c>
    </row>
    <row r="788" spans="1:18" x14ac:dyDescent="0.2">
      <c r="A788" s="3" t="s">
        <v>2471</v>
      </c>
      <c r="B788" s="3" t="s">
        <v>29</v>
      </c>
      <c r="C788" s="3" t="s">
        <v>2472</v>
      </c>
      <c r="D788" s="3" t="s">
        <v>21</v>
      </c>
      <c r="E788" s="3" t="s">
        <v>1238</v>
      </c>
      <c r="F788" s="3" t="s">
        <v>228</v>
      </c>
      <c r="G788" s="3" t="s">
        <v>1239</v>
      </c>
      <c r="H788" s="3" t="s">
        <v>1240</v>
      </c>
      <c r="I788" s="3" t="s">
        <v>35</v>
      </c>
      <c r="J788" s="3" t="s">
        <v>27</v>
      </c>
      <c r="K788" s="1" t="str">
        <f t="shared" si="103"/>
        <v>chemin du Petit-Bel-Air 2 Chêne-Bourg</v>
      </c>
      <c r="L788" s="2" t="str">
        <f t="shared" si="104"/>
        <v>{"results":[{"id":583920,"weight":1,"attrs":{"origin":"address","geom_quadindex":"022121103021203320333","zoomlevel":10,"featureId":"1006244_0","lon":6.203376293182373,"detail":"chemin du petit-bel-air 21 1225 chene-bourg 6613 chene-bourg ch ge","rank":7,"geom_st_box2d":"BOX(504656.572865973 117484.367282717,504656.572865973 117484.367282717)","lat":46.202049255371094,"num":21,"y":504656.5625,"x":117484.3671875,"label":"Chemin du Petit-Bel-Air 21 &lt;b&gt;1225 Ch\u00eane-Bourg&lt;/b&gt;"}},{"id":583921,"weight":1,"attrs":{"origin":"address","geom_quadindex":"022121103021221110023","zoomlevel":10,"featureId":"1006245_0","lon":6.2034406661987305,"detail":"chemin du petit-bel-air 23 1225 chene-bourg 6613 chene-bourg ch ge","rank":7,"geom_st_box2d":"BOX(504661.441980222 117478.856071721,504661.441980222 117478.856071721)","lat":46.20199966430664,"num":23,"y":504661.4375,"x":117478.859375,"label":"Chemin du Petit-Bel-Air 23 &lt;b&gt;1225 Ch\u00eane-Bourg&lt;/b&gt;"}},{"id":583922,"weight":1,"attrs":{"origin":"address","geom_quadindex":"022121103021210330112","zoomlevel":10,"featureId":"1006246_0","lon":6.20383882522583,"detail":"chemin du petit-bel-air 25 1225 chene-bourg 6613 chene-bourg ch ge","rank":7,"geom_st_box2d":"BOX(504692.794188885 117516.20219108,504692.794188885 117516.20219108)","lat":46.20233917236328,"num":25,"y":504692.78125,"x":117516.203125,"label":"Chemin du Petit-Bel-Air 25 &lt;b&gt;1225 Ch\u00eane-Bourg&lt;/b&gt;"}},{"id":583923,"weight":1,"attrs":{"origin":"address","geom_quadindex":"022121103021211222202","zoomlevel":10,"featureId":"1006247_0","lon":6.203901290893555,"detail":"chemin du petit-bel-air 27 1225 chene-bourg 6613 chene-bourg ch ge","rank":7,"geom_st_box2d":"BOX(504697.510299394 117510.870987313,504697.510299394 117510.870987313)","lat":46.202293395996094,"num":27,"y":504697.5,"x":117510.8671875,"label":"Chemin du Petit-Bel-Air 27 &lt;b&gt;1225 Ch\u00eane-Bourg&lt;/b&gt;"}},{"id":583924,"weight":1,"attrs":{"origin":"address","geom_quadindex":"022121103021033333130","zoomlevel":10,"featureId":"1006248_0","lon":6.204264163970947,"detail":"chemin du petit-bel-air 29 1225 chene-bourg 6613 chene-bourg ch ge","rank":7,"geom_st_box2d":"BOX(504726.027518978 117541.584873158,504726.027518978 117541.584873158)","lat":46.202571868896484,"num":29,"y":504726.03125,"x":117541.5859375,"label":"Chemin du Petit-Bel-Air 29 &lt;b&gt;1225 Ch\u00eane-Bourg&lt;/b&gt;"}},{"id":583925,"weight":1,"attrs":{"origin":"address","geom_quadindex":"022121103021211011200","zoomlevel":10,"featureId":"295518341_0","lon":6.204038143157959,"detail":"chemin du petit-bel-air 29 1225 chene-bourg 6613 chene-bourg ch ge","rank":7,"geom_st_box2d":"BOX(504708.482280989 117537.021812945,504708.482280989 117537.021812945)","lat":46.20252990722656,"num":29,"y":504708.46875,"x":117537.0234375,"label":"Chemin du Petit-Bel-Air 29 &lt;b&gt;1225 Ch\u00eane-Bourg&lt;/b&gt;"}}]}</v>
      </c>
      <c r="M788" s="2" t="str">
        <f t="shared" si="105"/>
        <v>504656.5625</v>
      </c>
      <c r="N788" s="2" t="str">
        <f t="shared" si="106"/>
        <v>117484.3671875</v>
      </c>
      <c r="O788" s="2" t="str">
        <f t="shared" si="107"/>
        <v>6.203376293182373</v>
      </c>
      <c r="P788" s="2" t="str">
        <f t="shared" si="108"/>
        <v>46.202049255371094</v>
      </c>
      <c r="Q788" s="8" t="str">
        <f t="shared" si="109"/>
        <v>Karte</v>
      </c>
      <c r="R788" s="2" t="str">
        <f t="shared" si="110"/>
        <v>uU mehrere Adressen</v>
      </c>
    </row>
    <row r="789" spans="1:18" x14ac:dyDescent="0.2">
      <c r="A789" s="3" t="s">
        <v>2473</v>
      </c>
      <c r="B789" s="3" t="s">
        <v>45</v>
      </c>
      <c r="C789" s="3" t="s">
        <v>2474</v>
      </c>
      <c r="D789" s="3" t="s">
        <v>21</v>
      </c>
      <c r="E789" s="3" t="s">
        <v>47</v>
      </c>
      <c r="F789" s="3" t="s">
        <v>48</v>
      </c>
      <c r="G789" s="3" t="s">
        <v>49</v>
      </c>
      <c r="H789" s="3" t="s">
        <v>50</v>
      </c>
      <c r="I789" s="3" t="s">
        <v>43</v>
      </c>
      <c r="J789" s="3" t="s">
        <v>27</v>
      </c>
      <c r="K789" s="1" t="str">
        <f t="shared" si="103"/>
        <v>Rue du Bugnon 46 Lausanne</v>
      </c>
      <c r="L789" s="2" t="str">
        <f t="shared" si="104"/>
        <v>{"results":[{"id":2230831,"weight":6,"attrs":{"origin":"address","geom_quadindex":"020333331033211020331","zoomlevel":10,"featureId":"882354_0","lon":6.642579555511475,"detail":"rue du bugnon 46 1005 lausanne 5586 lausanne ch vd","rank":7,"geom_st_box2d":"BOX(538919.403682479 152919.580964137,538919.403682479 152919.580964137)","lat":46.5247802734375,"num":46,"y":538919.375,"x":152919.578125,"label":"Rue du Bugnon 46 &lt;b&gt;1005 Lausanne&lt;/b&gt;"}}]}</v>
      </c>
      <c r="M789" s="2" t="str">
        <f t="shared" si="105"/>
        <v>538919.375</v>
      </c>
      <c r="N789" s="2" t="str">
        <f t="shared" si="106"/>
        <v>152919.578125</v>
      </c>
      <c r="O789" s="2" t="str">
        <f t="shared" si="107"/>
        <v>6.642579555511475</v>
      </c>
      <c r="P789" s="2" t="str">
        <f t="shared" si="108"/>
        <v>46.5247802734375</v>
      </c>
      <c r="Q789" s="8" t="str">
        <f t="shared" si="109"/>
        <v>Karte</v>
      </c>
      <c r="R789" s="2" t="str">
        <f t="shared" si="110"/>
        <v/>
      </c>
    </row>
    <row r="790" spans="1:18" x14ac:dyDescent="0.2">
      <c r="A790" s="3" t="s">
        <v>2475</v>
      </c>
      <c r="B790" s="3" t="s">
        <v>406</v>
      </c>
      <c r="C790" s="3" t="s">
        <v>2464</v>
      </c>
      <c r="D790" s="3" t="s">
        <v>21</v>
      </c>
      <c r="E790" s="3" t="s">
        <v>407</v>
      </c>
      <c r="F790" s="3" t="s">
        <v>408</v>
      </c>
      <c r="G790" s="3" t="s">
        <v>409</v>
      </c>
      <c r="H790" s="3" t="s">
        <v>410</v>
      </c>
      <c r="I790" s="3" t="s">
        <v>92</v>
      </c>
      <c r="J790" s="3" t="s">
        <v>27</v>
      </c>
      <c r="K790" s="1" t="str">
        <f t="shared" si="103"/>
        <v>Lochbruggstrasse 39 Laufen</v>
      </c>
      <c r="L790" s="2" t="str">
        <f t="shared" si="104"/>
        <v>{"results":[{"id":1024284,"weight":4,"attrs":{"origin":"address","geom_quadindex":"021102012103212302010","zoomlevel":10,"featureId":"1366986_0","lon":7.504848003387451,"detail":"lochbruggstrasse 39 4242 laufen 2787 laufen ch bl","rank":7,"geom_st_box2d":"BOX(604996.38631044 252725.782939069,604996.38631044 252725.782939069)","lat":47.42531967163086,"num":39,"y":604996.375,"x":252725.78125,"label":"Lochbruggstrasse 39 &lt;b&gt;4242 Laufen&lt;/b&gt;"}},{"id":1024285,"weight":2,"attrs":{"origin":"address","geom_quadindex":"021102012103302022130","zoomlevel":10,"featureId":"245018087_0","lon":7.505456447601318,"detail":"lochbruggstrasse 39a 4242 laufen 2787 laufen ch bl","rank":7,"geom_st_box2d":"BOX(605042.289865133 252731.935952449,605042.289865133 252731.935952449)","lat":47.425376892089844,"num":39,"y":605042.3125,"x":252731.9375,"label":"Lochbruggstrasse 39a &lt;b&gt;4242 Laufen&lt;/b&gt;"}}]}</v>
      </c>
      <c r="M790" s="2" t="str">
        <f t="shared" si="105"/>
        <v>604996.375</v>
      </c>
      <c r="N790" s="2" t="str">
        <f t="shared" si="106"/>
        <v>252725.78125</v>
      </c>
      <c r="O790" s="2" t="str">
        <f t="shared" si="107"/>
        <v>7.504848003387451</v>
      </c>
      <c r="P790" s="2" t="str">
        <f t="shared" si="108"/>
        <v>47.42531967163086</v>
      </c>
      <c r="Q790" s="8" t="str">
        <f t="shared" si="109"/>
        <v>Karte</v>
      </c>
      <c r="R790" s="2" t="str">
        <f t="shared" si="110"/>
        <v>uU mehrere Adressen</v>
      </c>
    </row>
    <row r="791" spans="1:18" x14ac:dyDescent="0.2">
      <c r="A791" s="3" t="s">
        <v>2476</v>
      </c>
      <c r="B791" s="3" t="s">
        <v>599</v>
      </c>
      <c r="C791" s="3" t="s">
        <v>2477</v>
      </c>
      <c r="D791" s="3" t="s">
        <v>21</v>
      </c>
      <c r="E791" s="3" t="s">
        <v>601</v>
      </c>
      <c r="F791" s="3" t="s">
        <v>108</v>
      </c>
      <c r="G791" s="3" t="s">
        <v>602</v>
      </c>
      <c r="H791" s="3" t="s">
        <v>84</v>
      </c>
      <c r="I791" s="3" t="s">
        <v>85</v>
      </c>
      <c r="J791" s="3" t="s">
        <v>27</v>
      </c>
      <c r="K791" s="1" t="str">
        <f t="shared" si="103"/>
        <v>Rämistrasse 100 Zürich</v>
      </c>
      <c r="L791" s="2" t="str">
        <f t="shared" si="104"/>
        <v>{"results":[{"id":186398,"weight":4,"attrs":{"origin":"address","geom_quadindex":"030003122321130121211","zoomlevel":10,"featureId":"155061_0","lon":8.54916763305664,"detail":"raemistrasse 100 8006 zuerich 261 zuerich ch zh","rank":7,"geom_st_box2d":"BOX(683867.397958243 247900.999301587,683867.397958243 247900.999301587)","lat":47.37660598754883,"num":100,"y":683867.375,"x":247901.0,"label":"R\u00e4mistrasse 100 &lt;b&gt;8006 Z\u00fcrich&lt;/b&gt;"}}]}</v>
      </c>
      <c r="M791" s="2" t="str">
        <f t="shared" si="105"/>
        <v>683867.375</v>
      </c>
      <c r="N791" s="2" t="str">
        <f t="shared" si="106"/>
        <v>247901.0</v>
      </c>
      <c r="O791" s="2" t="str">
        <f t="shared" si="107"/>
        <v>8.54916763305664</v>
      </c>
      <c r="P791" s="2" t="str">
        <f t="shared" si="108"/>
        <v>47.37660598754883</v>
      </c>
      <c r="Q791" s="8" t="str">
        <f t="shared" si="109"/>
        <v>Karte</v>
      </c>
      <c r="R791" s="2" t="str">
        <f t="shared" si="110"/>
        <v/>
      </c>
    </row>
    <row r="792" spans="1:18" x14ac:dyDescent="0.2">
      <c r="A792" s="3" t="s">
        <v>2478</v>
      </c>
      <c r="B792" s="3" t="s">
        <v>1261</v>
      </c>
      <c r="C792" s="3" t="s">
        <v>2479</v>
      </c>
      <c r="D792" s="3" t="s">
        <v>21</v>
      </c>
      <c r="E792" s="3" t="s">
        <v>697</v>
      </c>
      <c r="F792" s="3" t="s">
        <v>2480</v>
      </c>
      <c r="G792" s="3" t="s">
        <v>698</v>
      </c>
      <c r="H792" s="3" t="s">
        <v>699</v>
      </c>
      <c r="I792" s="3" t="s">
        <v>700</v>
      </c>
      <c r="J792" s="3" t="s">
        <v>27</v>
      </c>
      <c r="K792" s="1" t="str">
        <f t="shared" si="103"/>
        <v>Schöngrünstrasse 36A Solothurn</v>
      </c>
      <c r="L792" s="2" t="str">
        <f t="shared" si="104"/>
        <v>{"fuzzy":"true","results":[]}</v>
      </c>
      <c r="M792" s="2" t="str">
        <f t="shared" si="105"/>
        <v>Adresse nicht eindeutig</v>
      </c>
      <c r="N792" s="2" t="str">
        <f t="shared" si="106"/>
        <v xml:space="preserve"> </v>
      </c>
      <c r="O792" s="2" t="str">
        <f t="shared" si="107"/>
        <v xml:space="preserve"> </v>
      </c>
      <c r="P792" s="2" t="str">
        <f t="shared" si="108"/>
        <v xml:space="preserve"> </v>
      </c>
      <c r="Q792" s="8" t="str">
        <f t="shared" si="109"/>
        <v xml:space="preserve"> </v>
      </c>
      <c r="R792" s="2" t="str">
        <f t="shared" si="110"/>
        <v/>
      </c>
    </row>
    <row r="793" spans="1:18" x14ac:dyDescent="0.2">
      <c r="A793" s="3" t="s">
        <v>2481</v>
      </c>
      <c r="B793" s="3" t="s">
        <v>2482</v>
      </c>
      <c r="C793" s="3" t="s">
        <v>2483</v>
      </c>
      <c r="D793" s="3" t="s">
        <v>21</v>
      </c>
      <c r="E793" s="3" t="s">
        <v>1159</v>
      </c>
      <c r="F793" s="3" t="s">
        <v>742</v>
      </c>
      <c r="G793" s="3" t="s">
        <v>1160</v>
      </c>
      <c r="H793" s="3" t="s">
        <v>1161</v>
      </c>
      <c r="I793" s="3" t="s">
        <v>864</v>
      </c>
      <c r="J793" s="3" t="s">
        <v>27</v>
      </c>
      <c r="K793" s="1" t="str">
        <f t="shared" si="103"/>
        <v>chemin de l'Hôpital 9 Porrentruy</v>
      </c>
      <c r="L793" s="2" t="str">
        <f t="shared" si="104"/>
        <v>{"results":[{"id":1151936,"weight":7,"attrs":{"origin":"address","geom_quadindex":"021012002301101323201","zoomlevel":10,"featureId":"2022522_0","lon":7.058793067932129,"detail":"chemin de l'hopital 9 2900 porrentruy 6800 porrentruy ch ju","rank":7,"geom_st_box2d":"BOX(571337.243952725 252159.692275186,571337.243952725 252159.692275186)","lat":47.419620513916016,"num":9,"y":571337.25,"x":252159.6875,"label":"Chemin de l'H\u00f4pital 9 &lt;b&gt;2900 Porrentruy&lt;/b&gt;"}},{"id":1151937,"weight":1,"attrs":{"origin":"address","geom_quadindex":"021012002301101233221","zoomlevel":10,"featureId":"2411932_0","lon":7.058699131011963,"detail":"chemin de l'hopital 9a 2900 porrentruy 6800 porrentruy ch ju","rank":7,"geom_st_box2d":"BOX(571330.173843446 252158.925267205,571330.173843446 252158.925267205)","lat":47.419612884521484,"num":9,"y":571330.1875,"x":252158.921875,"label":"Chemin de l'H\u00f4pital 9a &lt;b&gt;2900 Porrentruy&lt;/b&gt;"}}]}</v>
      </c>
      <c r="M793" s="2" t="str">
        <f t="shared" si="105"/>
        <v>571337.25</v>
      </c>
      <c r="N793" s="2" t="str">
        <f t="shared" si="106"/>
        <v>252159.6875</v>
      </c>
      <c r="O793" s="2" t="str">
        <f t="shared" si="107"/>
        <v>7.058793067932129</v>
      </c>
      <c r="P793" s="2" t="str">
        <f t="shared" si="108"/>
        <v>47.419620513916016</v>
      </c>
      <c r="Q793" s="8" t="str">
        <f t="shared" si="109"/>
        <v>Karte</v>
      </c>
      <c r="R793" s="2" t="str">
        <f t="shared" si="110"/>
        <v>uU mehrere Adressen</v>
      </c>
    </row>
    <row r="794" spans="1:18" x14ac:dyDescent="0.2">
      <c r="A794" s="3" t="s">
        <v>2484</v>
      </c>
      <c r="B794" s="3" t="s">
        <v>2485</v>
      </c>
      <c r="C794" s="3" t="s">
        <v>2021</v>
      </c>
      <c r="D794" s="3" t="s">
        <v>21</v>
      </c>
      <c r="E794" s="3" t="s">
        <v>2486</v>
      </c>
      <c r="F794" s="3" t="s">
        <v>101</v>
      </c>
      <c r="G794" s="3" t="s">
        <v>980</v>
      </c>
      <c r="H794" s="3" t="s">
        <v>981</v>
      </c>
      <c r="I794" s="3" t="s">
        <v>190</v>
      </c>
      <c r="J794" s="3" t="s">
        <v>27</v>
      </c>
      <c r="K794" s="1" t="str">
        <f t="shared" si="103"/>
        <v>rue de Chasseral 20 La Chaux-de-Fonds</v>
      </c>
      <c r="L794" s="2" t="str">
        <f t="shared" si="104"/>
        <v>{"results":[{"id":286667,"weight":15,"attrs":{"origin":"address","geom_quadindex":"021022133211233102101","zoomlevel":10,"featureId":"1467675_0","lon":6.83164644241333,"detail":"rue de chasseral 20 2300 la chaux-de-fonds 6421 la chaux-de-fonds ch ne","rank":7,"geom_st_box2d":"BOX(553933.191835833 218228.729364987,553933.191835833 218228.729364987)","lat":47.11344909667969,"num":20,"y":553933.1875,"x":218228.734375,"label":"Rue de Chasseral 20 &lt;b&gt;2300 La Chaux-de-Fonds&lt;/b&gt;"}}]}</v>
      </c>
      <c r="M794" s="2" t="str">
        <f t="shared" si="105"/>
        <v>553933.1875</v>
      </c>
      <c r="N794" s="2" t="str">
        <f t="shared" si="106"/>
        <v>218228.734375</v>
      </c>
      <c r="O794" s="2" t="str">
        <f t="shared" si="107"/>
        <v>6.83164644241333</v>
      </c>
      <c r="P794" s="2" t="str">
        <f t="shared" si="108"/>
        <v>47.11344909667969</v>
      </c>
      <c r="Q794" s="8" t="str">
        <f t="shared" si="109"/>
        <v>Karte</v>
      </c>
      <c r="R794" s="2" t="str">
        <f t="shared" si="110"/>
        <v/>
      </c>
    </row>
    <row r="795" spans="1:18" x14ac:dyDescent="0.2">
      <c r="A795" s="3" t="s">
        <v>2487</v>
      </c>
      <c r="B795" s="3" t="s">
        <v>1454</v>
      </c>
      <c r="C795" s="3" t="s">
        <v>2488</v>
      </c>
      <c r="D795" s="3" t="s">
        <v>21</v>
      </c>
      <c r="E795" s="3" t="s">
        <v>1455</v>
      </c>
      <c r="F795" s="3" t="s">
        <v>158</v>
      </c>
      <c r="G795" s="3" t="s">
        <v>1460</v>
      </c>
      <c r="H795" s="3" t="s">
        <v>84</v>
      </c>
      <c r="I795" s="3" t="s">
        <v>85</v>
      </c>
      <c r="J795" s="3" t="s">
        <v>27</v>
      </c>
      <c r="K795" s="1" t="str">
        <f t="shared" si="103"/>
        <v>Seestrasse 220 Zürich</v>
      </c>
      <c r="L795" s="2" t="str">
        <f t="shared" si="104"/>
        <v>{"results":[{"id":217525,"weight":4,"attrs":{"origin":"address","geom_quadindex":"030003302002230103302","zoomlevel":10,"featureId":"2366772_1","lon":8.531611442565918,"detail":"seestrasse 220 8002 zuerich 261 zuerich ch zh","rank":7,"geom_st_box2d":"BOX(682578.841191875 245208.627330238,682578.841191875 245208.627330238)","lat":47.35255432128906,"num":220,"y":682578.8125,"x":245208.625,"label":"Seestrasse 220 &lt;b&gt;8002 Z\u00fcrich&lt;/b&gt;"}}]}</v>
      </c>
      <c r="M795" s="2" t="str">
        <f t="shared" si="105"/>
        <v>682578.8125</v>
      </c>
      <c r="N795" s="2" t="str">
        <f t="shared" si="106"/>
        <v>245208.625</v>
      </c>
      <c r="O795" s="2" t="str">
        <f t="shared" si="107"/>
        <v>8.531611442565918</v>
      </c>
      <c r="P795" s="2" t="str">
        <f t="shared" si="108"/>
        <v>47.35255432128906</v>
      </c>
      <c r="Q795" s="8" t="str">
        <f t="shared" si="109"/>
        <v>Karte</v>
      </c>
      <c r="R795" s="2" t="str">
        <f t="shared" si="110"/>
        <v/>
      </c>
    </row>
    <row r="796" spans="1:18" x14ac:dyDescent="0.2">
      <c r="A796" s="3" t="s">
        <v>2489</v>
      </c>
      <c r="B796" s="3" t="s">
        <v>132</v>
      </c>
      <c r="C796" s="3" t="s">
        <v>2490</v>
      </c>
      <c r="D796" s="3" t="s">
        <v>21</v>
      </c>
      <c r="E796" s="3" t="s">
        <v>133</v>
      </c>
      <c r="F796" s="3" t="s">
        <v>1227</v>
      </c>
      <c r="G796" s="3" t="s">
        <v>134</v>
      </c>
      <c r="H796" s="3" t="s">
        <v>135</v>
      </c>
      <c r="I796" s="3" t="s">
        <v>26</v>
      </c>
      <c r="J796" s="3" t="s">
        <v>27</v>
      </c>
      <c r="K796" s="1" t="str">
        <f t="shared" si="103"/>
        <v>Freiburgstrasse 18 Bern</v>
      </c>
      <c r="L796" s="2" t="str">
        <f t="shared" si="104"/>
        <v>{"results":[{"id":1216777,"weight":4,"attrs":{"origin":"address","geom_quadindex":"021211313211130231113","zoomlevel":10,"featureId":"1232800_0","lon":7.425736904144287,"detail":"freiburgstrasse 18 3010 bern 351 bern ch be","rank":7,"geom_st_box2d":"BOX(599018.142113339 199606.139254777,599018.142113339 199606.139254777)","lat":46.947540283203125,"num":18,"y":599018.125,"x":199606.140625,"label":"Freiburgstrasse 18 &lt;b&gt;3010 Bern&lt;/b&gt;"}},{"id":1217516,"weight":2,"attrs":{"origin":"address","geom_quadindex":"021211312320303301000","zoomlevel":10,"featureId":"1241633_0","lon":7.4038591384887695,"detail":"freiburgstrasse 180 3008 bern 351 bern ch be","rank":7,"geom_st_box2d":"BOX(597352.351322174 199057.218835149,597352.351322174 199057.218835149)","lat":46.942596435546875,"num":180,"y":597352.375,"x":199057.21875,"label":"Freiburgstrasse 180 &lt;b&gt;3008 Bern&lt;/b&gt;"}},{"id":1217517,"weight":2,"attrs":{"origin":"address","geom_quadindex":"021211312320321113011","zoomlevel":10,"featureId":"1241634_0","lon":7.4039740562438965,"detail":"freiburgstrasse 182 3008 bern 351 bern ch be","rank":7,"geom_st_box2d":"BOX(597361.086697642 199039.002094394,597361.086697642 199039.002094394)","lat":46.94243240356445,"num":182,"y":597361.0625,"x":199039.0,"label":"Freiburgstrasse 182 &lt;b&gt;3008 Bern&lt;/b&gt;"}},{"id":1217518,"weight":2,"attrs":{"origin":"address","geom_quadindex":"021211312320321121010","zoomlevel":10,"featureId":"1241635_0","lon":7.403872489929199,"detail":"freiburgstrasse 184 3008 bern 351 bern ch be","rank":7,"geom_st_box2d":"BOX(597353.339718495 199035.322061169,597353.339718495 199035.322061169)","lat":46.94240188598633,"num":184,"y":597353.3125,"x":199035.328125,"label":"Freiburgstrasse 184 &lt;b&gt;3008 Bern&lt;/b&gt;"}},{"id":1217519,"weight":2,"attrs":{"origin":"address","geom_quadindex":"021211312320321201003","zoomlevel":10,"featureId":"1241636_0","lon":7.40367317199707,"detail":"freiburgstrasse 186 3008 bern 351 bern ch be","rank":7,"geom_st_box2d":"BOX(597338.15777168 199027.41700293,597338.15777168 199027.41700293)","lat":46.94232940673828,"num":186,"y":597338.1875,"x":199027.421875,"label":"Freiburgstrasse 186 &lt;b&gt;3008 Bern&lt;/b&gt;"}},{"id":1217520,"weight":2,"attrs":{"origin":"address","geom_quadindex":"021211312320320313003","zoomlevel":10,"featureId":"1241637_0","lon":7.403579235076904,"detail":"freiburgstrasse 188 3008 bern 351 bern ch be","rank":7,"geom_st_box2d":"BOX(597331.00779029 199024.053971927,597331.00779029 199024.053971927)","lat":46.942298889160156,"num":188,"y":597331.0,"x":199024.046875,"label":"Freiburgstrasse 188 &lt;b&gt;3008 Bern&lt;/b&gt;"}}]}</v>
      </c>
      <c r="M796" s="2" t="str">
        <f t="shared" si="105"/>
        <v>599018.125</v>
      </c>
      <c r="N796" s="2" t="str">
        <f t="shared" si="106"/>
        <v>199606.140625</v>
      </c>
      <c r="O796" s="2" t="str">
        <f t="shared" si="107"/>
        <v>7.425736904144287</v>
      </c>
      <c r="P796" s="2" t="str">
        <f t="shared" si="108"/>
        <v>46.947540283203125</v>
      </c>
      <c r="Q796" s="8" t="str">
        <f t="shared" si="109"/>
        <v>Karte</v>
      </c>
      <c r="R796" s="2" t="str">
        <f t="shared" si="110"/>
        <v>uU mehrere Adressen</v>
      </c>
    </row>
    <row r="797" spans="1:18" x14ac:dyDescent="0.2">
      <c r="A797" s="3" t="s">
        <v>2491</v>
      </c>
      <c r="B797" s="3" t="s">
        <v>1846</v>
      </c>
      <c r="C797" s="3" t="s">
        <v>2492</v>
      </c>
      <c r="D797" s="3" t="s">
        <v>21</v>
      </c>
      <c r="E797" s="3" t="s">
        <v>601</v>
      </c>
      <c r="F797" s="3" t="s">
        <v>108</v>
      </c>
      <c r="G797" s="3" t="s">
        <v>602</v>
      </c>
      <c r="H797" s="3" t="s">
        <v>84</v>
      </c>
      <c r="I797" s="3" t="s">
        <v>85</v>
      </c>
      <c r="J797" s="3" t="s">
        <v>27</v>
      </c>
      <c r="K797" s="1" t="str">
        <f t="shared" si="103"/>
        <v>Rämistrasse 100 Zürich</v>
      </c>
      <c r="L797" s="2" t="str">
        <f t="shared" si="104"/>
        <v>{"results":[{"id":186398,"weight":4,"attrs":{"origin":"address","geom_quadindex":"030003122321130121211","zoomlevel":10,"featureId":"155061_0","lon":8.54916763305664,"detail":"raemistrasse 100 8006 zuerich 261 zuerich ch zh","rank":7,"geom_st_box2d":"BOX(683867.397958243 247900.999301587,683867.397958243 247900.999301587)","lat":47.37660598754883,"num":100,"y":683867.375,"x":247901.0,"label":"R\u00e4mistrasse 100 &lt;b&gt;8006 Z\u00fcrich&lt;/b&gt;"}}]}</v>
      </c>
      <c r="M797" s="2" t="str">
        <f t="shared" si="105"/>
        <v>683867.375</v>
      </c>
      <c r="N797" s="2" t="str">
        <f t="shared" si="106"/>
        <v>247901.0</v>
      </c>
      <c r="O797" s="2" t="str">
        <f t="shared" si="107"/>
        <v>8.54916763305664</v>
      </c>
      <c r="P797" s="2" t="str">
        <f t="shared" si="108"/>
        <v>47.37660598754883</v>
      </c>
      <c r="Q797" s="8" t="str">
        <f t="shared" si="109"/>
        <v>Karte</v>
      </c>
      <c r="R797" s="2" t="str">
        <f t="shared" si="110"/>
        <v/>
      </c>
    </row>
    <row r="798" spans="1:18" x14ac:dyDescent="0.2">
      <c r="A798" s="3" t="s">
        <v>2493</v>
      </c>
      <c r="B798" s="3" t="s">
        <v>420</v>
      </c>
      <c r="C798" s="3" t="s">
        <v>2494</v>
      </c>
      <c r="D798" s="3" t="s">
        <v>21</v>
      </c>
      <c r="E798" s="3" t="s">
        <v>2354</v>
      </c>
      <c r="F798" s="3" t="s">
        <v>2355</v>
      </c>
      <c r="G798" s="3" t="s">
        <v>422</v>
      </c>
      <c r="H798" s="3" t="s">
        <v>423</v>
      </c>
      <c r="I798" s="3" t="s">
        <v>35</v>
      </c>
      <c r="J798" s="3" t="s">
        <v>27</v>
      </c>
      <c r="K798" s="1" t="str">
        <f t="shared" si="103"/>
        <v>route de Chêne 110 Chêne-Bougeries</v>
      </c>
      <c r="L798" s="2" t="str">
        <f t="shared" si="104"/>
        <v>{"results":[{"id":576058,"weight":11,"attrs":{"origin":"address","geom_quadindex":"022121102210021303301","zoomlevel":10,"featureId":"1005542_0","lon":6.182239532470703,"detail":"route de chene 110 1224 chene-bougeries 6612 chene-bougeries ch ge","rank":7,"geom_st_box2d":"BOX(503018.813929842 117108.432994224,503018.813929842 117108.432994224)","lat":46.19843292236328,"num":110,"y":503018.8125,"x":117108.4296875,"label":"Route de Ch\u00eane 110 &lt;b&gt;1224 Ch\u00eane-Bougeries&lt;/b&gt;"}},{"id":576059,"weight":11,"attrs":{"origin":"address","geom_quadindex":"022121102210203310221","zoomlevel":10,"featureId":"295029977_0","lon":6.182283401489258,"detail":"route de chene 110 1224 chene-bougeries 6612 chene-bougeries ch ge","rank":7,"geom_st_box2d":"BOX(503020.829999567 117023.567232362,503020.829999567 117023.567232362)","lat":46.197669982910156,"num":110,"y":503020.84375,"x":117023.5703125,"label":"Route de Ch\u00eane 110 &lt;b&gt;1224 Ch\u00eane-Bougeries&lt;/b&gt;"}},{"id":576060,"weight":11,"attrs":{"origin":"address","geom_quadindex":"022121102210023303031","zoomlevel":10,"featureId":"295095567_0","lon":6.182232856750488,"detail":"route de chene 110 1224 chene-bougeries 6612 chene-bougeries ch ge","rank":7,"geom_st_box2d":"BOX(503017.82984203 117080.131097083,503017.82984203 117080.131097083)","lat":46.198177337646484,"num":110,"y":503017.84375,"x":117080.1328125,"label":"Route de Ch\u00eane 110 &lt;b&gt;1224 Ch\u00eane-Bougeries&lt;/b&gt;"}}]}</v>
      </c>
      <c r="M798" s="2" t="str">
        <f t="shared" si="105"/>
        <v>503018.8125</v>
      </c>
      <c r="N798" s="2" t="str">
        <f t="shared" si="106"/>
        <v>117108.4296875</v>
      </c>
      <c r="O798" s="2" t="str">
        <f t="shared" si="107"/>
        <v>6.182239532470703</v>
      </c>
      <c r="P798" s="2" t="str">
        <f t="shared" si="108"/>
        <v>46.19843292236328</v>
      </c>
      <c r="Q798" s="8" t="str">
        <f t="shared" si="109"/>
        <v>Karte</v>
      </c>
      <c r="R798" s="2" t="str">
        <f t="shared" si="110"/>
        <v>uU mehrere Adressen</v>
      </c>
    </row>
    <row r="799" spans="1:18" x14ac:dyDescent="0.2">
      <c r="A799" s="3" t="s">
        <v>2495</v>
      </c>
      <c r="B799" s="3" t="s">
        <v>859</v>
      </c>
      <c r="C799" s="3" t="s">
        <v>40</v>
      </c>
      <c r="D799" s="3" t="s">
        <v>21</v>
      </c>
      <c r="E799" s="3" t="s">
        <v>861</v>
      </c>
      <c r="F799" s="3" t="s">
        <v>101</v>
      </c>
      <c r="G799" s="3" t="s">
        <v>862</v>
      </c>
      <c r="H799" s="3" t="s">
        <v>863</v>
      </c>
      <c r="I799" s="3" t="s">
        <v>864</v>
      </c>
      <c r="J799" s="3" t="s">
        <v>27</v>
      </c>
      <c r="K799" s="1" t="str">
        <f t="shared" si="103"/>
        <v>chemin de Roc-Montès 20 Le Noirmont</v>
      </c>
      <c r="L799" s="2" t="str">
        <f t="shared" si="104"/>
        <v>{"results":[{"id":1090703,"weight":9,"attrs":{"origin":"address","geom_quadindex":"021021300303201200320","zoomlevel":10,"featureId":"2017384_0","lon":6.959332466125488,"detail":"chemin de roc-montes 20 2340 le noirmont 6754 le noirmont ch ju","rank":7,"geom_st_box2d":"BOX(563703.290252917 231193.116046438,563703.290252917 231193.116046438)","lat":47.23066711425781,"num":20,"y":563703.3125,"x":231193.109375,"label":"Chemin de Roc-Mont\u00e8s 20 &lt;b&gt;2340 Le Noirmont&lt;/b&gt;"}},{"id":1090704,"weight":1,"attrs":{"origin":"address","geom_quadindex":"021021300302313200202","zoomlevel":10,"featureId":"978616_0","lon":6.958534240722656,"detail":"chemin de roc-montes 20a 2340 le noirmont 6754 le noirmont ch ju","rank":7,"geom_st_box2d":"BOX(563642.69144939 231164.623348913,563642.69144939 231164.623348913)","lat":47.23040771484375,"num":20,"y":563642.6875,"x":231164.625,"label":"Chemin de Roc-Mont\u00e8s 20a &lt;b&gt;2340 Le Noirmont&lt;/b&gt;"}}]}</v>
      </c>
      <c r="M799" s="2" t="str">
        <f t="shared" si="105"/>
        <v>563703.3125</v>
      </c>
      <c r="N799" s="2" t="str">
        <f t="shared" si="106"/>
        <v>231193.109375</v>
      </c>
      <c r="O799" s="2" t="str">
        <f t="shared" si="107"/>
        <v>6.959332466125488</v>
      </c>
      <c r="P799" s="2" t="str">
        <f t="shared" si="108"/>
        <v>47.23066711425781</v>
      </c>
      <c r="Q799" s="8" t="str">
        <f t="shared" si="109"/>
        <v>Karte</v>
      </c>
      <c r="R799" s="2" t="str">
        <f t="shared" si="110"/>
        <v>uU mehrere Adressen</v>
      </c>
    </row>
    <row r="800" spans="1:18" x14ac:dyDescent="0.2">
      <c r="A800" s="3" t="s">
        <v>2496</v>
      </c>
      <c r="B800" s="3" t="s">
        <v>1015</v>
      </c>
      <c r="C800" s="3" t="s">
        <v>185</v>
      </c>
      <c r="D800" s="3" t="s">
        <v>21</v>
      </c>
      <c r="E800" s="3" t="s">
        <v>1016</v>
      </c>
      <c r="F800" s="3" t="s">
        <v>74</v>
      </c>
      <c r="G800" s="3" t="s">
        <v>219</v>
      </c>
      <c r="H800" s="3" t="s">
        <v>50</v>
      </c>
      <c r="I800" s="3" t="s">
        <v>43</v>
      </c>
      <c r="J800" s="3" t="s">
        <v>27</v>
      </c>
      <c r="K800" s="1" t="str">
        <f t="shared" si="103"/>
        <v>avenue Alexandre-Vinet 30 Lausanne</v>
      </c>
      <c r="L800" s="2" t="str">
        <f t="shared" si="104"/>
        <v>{"results":[{"id":2158243,"weight":6,"attrs":{"origin":"address","geom_quadindex":"020333330130120113301","zoomlevel":10,"featureId":"887753_0","lon":6.6279706954956055,"detail":"avenue alexandre-vinet 30 1004 lausanne 5586 lausanne ch vd","rank":7,"geom_st_box2d":"BOX(537801.489248825 153217.020444145,537801.489248825 153217.020444145)","lat":46.5273551940918,"num":30,"y":537801.5,"x":153217.015625,"label":"Avenue Alexandre-Vinet 30 &lt;b&gt;1004 Lausanne&lt;/b&gt;"}}]}</v>
      </c>
      <c r="M800" s="2" t="str">
        <f t="shared" si="105"/>
        <v>537801.5</v>
      </c>
      <c r="N800" s="2" t="str">
        <f t="shared" si="106"/>
        <v>153217.015625</v>
      </c>
      <c r="O800" s="2" t="str">
        <f t="shared" si="107"/>
        <v>6.6279706954956055</v>
      </c>
      <c r="P800" s="2" t="str">
        <f t="shared" si="108"/>
        <v>46.5273551940918</v>
      </c>
      <c r="Q800" s="8" t="str">
        <f t="shared" si="109"/>
        <v>Karte</v>
      </c>
      <c r="R800" s="2" t="str">
        <f t="shared" si="110"/>
        <v/>
      </c>
    </row>
    <row r="801" spans="1:18" x14ac:dyDescent="0.2">
      <c r="A801" s="3" t="s">
        <v>2497</v>
      </c>
      <c r="B801" s="3" t="s">
        <v>1481</v>
      </c>
      <c r="C801" s="3" t="s">
        <v>106</v>
      </c>
      <c r="D801" s="3" t="s">
        <v>21</v>
      </c>
      <c r="E801" s="3" t="s">
        <v>2498</v>
      </c>
      <c r="F801" s="3" t="s">
        <v>2380</v>
      </c>
      <c r="G801" s="3" t="s">
        <v>159</v>
      </c>
      <c r="H801" s="3" t="s">
        <v>160</v>
      </c>
      <c r="I801" s="3" t="s">
        <v>161</v>
      </c>
      <c r="J801" s="3" t="s">
        <v>27</v>
      </c>
      <c r="K801" s="1" t="str">
        <f t="shared" si="103"/>
        <v>Loestrasse 170 Chur</v>
      </c>
      <c r="L801" s="2" t="str">
        <f t="shared" si="104"/>
        <v>{"results":[{"id":2127432,"weight":4,"attrs":{"origin":"address","geom_quadindex":"030312103031301223132","zoomlevel":10,"featureId":"1738985_0","lon":9.540323257446289,"detail":"loestrasse 170 7000 chur 3901 chur ch gr","rank":7,"geom_st_box2d":"BOX(760231.355115444 192511.888635589,760231.355115444 192511.888635589)","lat":46.86442184448242,"num":170,"y":760231.375,"x":192511.890625,"label":"Lo\u00ebstrasse 170 &lt;b&gt;7000 Chur&lt;/b&gt;"}},{"id":2127433,"weight":4,"attrs":{"origin":"address","geom_quadindex":"030312103031322123231","zoomlevel":10,"featureId":"400017677_0","lon":9.540084838867188,"detail":"loestrasse 170 7000 chur 3901 chur ch gr","rank":7,"geom_st_box2d":"BOX(760215.14720687 192437.280944248,760215.14720687 192437.280944248)","lat":46.86375427246094,"num":170,"y":760215.125,"x":192437.28125,"label":"Lo\u00ebstrasse 170 &lt;b&gt;7000 Chur&lt;/b&gt;"}},{"id":2127434,"weight":4,"attrs":{"origin":"address","geom_quadindex":"030312103033103030330","zoomlevel":10,"featureId":"400017679_0","lon":9.540328025817871,"detail":"loestrasse 170 7000 chur 3901 chur ch gr","rank":7,"geom_st_box2d":"BOX(760235.147445973 192382.283313731,760235.147445973 192382.283313731)","lat":46.86325454711914,"num":170,"y":760235.125,"x":192382.28125,"label":"Lo\u00ebstrasse 170 &lt;b&gt;7000 Chur&lt;/b&gt;"}},{"id":2127435,"weight":4,"attrs":{"origin":"address","geom_quadindex":"030312103033012313201","zoomlevel":10,"featureId":"191660328_0","lon":9.53937816619873,"detail":"loestrasse 170 7000 chur 3901 chur ch gr","rank":7,"geom_st_box2d":"BOX(760163.010505498 192371.994852564,760163.010505498 192371.994852564)","lat":46.863182067871094,"num":170,"y":760163.0,"x":192372.0,"label":"Lo\u00ebstrasse 170 &lt;b&gt;7000 Chur&lt;/b&gt;"}},{"id":2127436,"weight":4,"attrs":{"origin":"address","geom_quadindex":"030312103033010203021","zoomlevel":10,"featureId":"400017676_0","lon":9.539102554321289,"detail":"loestrasse 170 7000 chur 3901 chur ch gr","rank":7,"geom_st_box2d":"BOX(760141.145006618 192402.282594816,760141.145006618 192402.282594816)","lat":46.86345672607422,"num":170,"y":760141.125,"x":192402.28125,"label":"Lo\u00ebstrasse 170 &lt;b&gt;7000 Chur&lt;/b&gt;"}},{"id":2127437,"weight":4,"attrs":{"origin":"address","geom_quadindex":"030312103033012312311","zoomlevel":10,"featureId":"191617381_0","lon":9.539366722106934,"detail":"loestrasse 170 7000 chur 3901 chur ch gr","rank":7,"geom_st_box2d":"BOX(760162.145483814 192372.283841293,760162.145483814 192372.283841293)","lat":46.863182067871094,"num":170,"y":760162.125,"x":192372.28125,"label":"Lo\u00ebstrasse 170 &lt;b&gt;7000 Chur&lt;/b&gt;"}},{"id":2127438,"weight":4,"attrs":{"origin":"address","geom_quadindex":"030312103031213133323","zoomlevel":10,"featureId":"400017675_0","lon":9.539830207824707,"detail":"loestrasse 170 7000 chur 3901 chur ch gr","rank":7,"geom_st_box2d":"BOX(760194.146873154 192495.278479083,760194.146873154 192495.278479083)","lat":46.864280700683594,"num":170,"y":760194.125,"x":192495.28125,"label":"Lo\u00ebstrasse 170 &lt;b&gt;7000 Chur&lt;/b&gt;"}},{"id":2127439,"weight":4,"attrs":{"origin":"address","geom_quadindex":"030312103031213133323","zoomlevel":10,"featureId":"400017678_0","lon":9.539830207824707,"detail":"loestrasse 170 7000 chur 3901 chur ch gr","rank":7,"geom_st_box2d":"BOX(760194.146873154 192495.278479083,760194.146873154 192495.278479083)","lat":46.864280700683594,"num":170,"y":760194.125,"x":192495.28125,"label":"Lo\u00ebstrasse 170 &lt;b&gt;7000 Chur&lt;/b&gt;"}}]}</v>
      </c>
      <c r="M801" s="2" t="str">
        <f t="shared" si="105"/>
        <v>760231.375</v>
      </c>
      <c r="N801" s="2" t="str">
        <f t="shared" si="106"/>
        <v>192511.890625</v>
      </c>
      <c r="O801" s="2" t="str">
        <f t="shared" si="107"/>
        <v>9.540323257446289</v>
      </c>
      <c r="P801" s="2" t="str">
        <f t="shared" si="108"/>
        <v>46.86442184448242</v>
      </c>
      <c r="Q801" s="8" t="str">
        <f t="shared" si="109"/>
        <v>Karte</v>
      </c>
      <c r="R801" s="2" t="str">
        <f t="shared" si="110"/>
        <v>uU mehrere Adressen</v>
      </c>
    </row>
    <row r="802" spans="1:18" x14ac:dyDescent="0.2">
      <c r="A802" s="3" t="s">
        <v>2499</v>
      </c>
      <c r="B802" s="3" t="s">
        <v>1481</v>
      </c>
      <c r="C802" s="3" t="s">
        <v>2500</v>
      </c>
      <c r="D802" s="3" t="s">
        <v>21</v>
      </c>
      <c r="E802" s="3" t="s">
        <v>157</v>
      </c>
      <c r="F802" s="3" t="s">
        <v>2380</v>
      </c>
      <c r="G802" s="3" t="s">
        <v>159</v>
      </c>
      <c r="H802" s="3" t="s">
        <v>160</v>
      </c>
      <c r="I802" s="3" t="s">
        <v>161</v>
      </c>
      <c r="J802" s="3" t="s">
        <v>27</v>
      </c>
      <c r="K802" s="1" t="str">
        <f t="shared" si="103"/>
        <v>Loëstrasse 170 Chur</v>
      </c>
      <c r="L802" s="2" t="str">
        <f t="shared" si="104"/>
        <v>{"results":[{"id":2127432,"weight":4,"attrs":{"origin":"address","geom_quadindex":"030312103031301223132","zoomlevel":10,"featureId":"1738985_0","lon":9.540323257446289,"detail":"loestrasse 170 7000 chur 3901 chur ch gr","rank":7,"geom_st_box2d":"BOX(760231.355115444 192511.888635589,760231.355115444 192511.888635589)","lat":46.86442184448242,"num":170,"y":760231.375,"x":192511.890625,"label":"Lo\u00ebstrasse 170 &lt;b&gt;7000 Chur&lt;/b&gt;"}},{"id":2127433,"weight":4,"attrs":{"origin":"address","geom_quadindex":"030312103031322123231","zoomlevel":10,"featureId":"400017677_0","lon":9.540084838867188,"detail":"loestrasse 170 7000 chur 3901 chur ch gr","rank":7,"geom_st_box2d":"BOX(760215.14720687 192437.280944248,760215.14720687 192437.280944248)","lat":46.86375427246094,"num":170,"y":760215.125,"x":192437.28125,"label":"Lo\u00ebstrasse 170 &lt;b&gt;7000 Chur&lt;/b&gt;"}},{"id":2127434,"weight":4,"attrs":{"origin":"address","geom_quadindex":"030312103033103030330","zoomlevel":10,"featureId":"400017679_0","lon":9.540328025817871,"detail":"loestrasse 170 7000 chur 3901 chur ch gr","rank":7,"geom_st_box2d":"BOX(760235.147445973 192382.283313731,760235.147445973 192382.283313731)","lat":46.86325454711914,"num":170,"y":760235.125,"x":192382.28125,"label":"Lo\u00ebstrasse 170 &lt;b&gt;7000 Chur&lt;/b&gt;"}},{"id":2127435,"weight":4,"attrs":{"origin":"address","geom_quadindex":"030312103033012313201","zoomlevel":10,"featureId":"191660328_0","lon":9.53937816619873,"detail":"loestrasse 170 7000 chur 3901 chur ch gr","rank":7,"geom_st_box2d":"BOX(760163.010505498 192371.994852564,760163.010505498 192371.994852564)","lat":46.863182067871094,"num":170,"y":760163.0,"x":192372.0,"label":"Lo\u00ebstrasse 170 &lt;b&gt;7000 Chur&lt;/b&gt;"}},{"id":2127436,"weight":4,"attrs":{"origin":"address","geom_quadindex":"030312103033010203021","zoomlevel":10,"featureId":"400017676_0","lon":9.539102554321289,"detail":"loestrasse 170 7000 chur 3901 chur ch gr","rank":7,"geom_st_box2d":"BOX(760141.145006618 192402.282594816,760141.145006618 192402.282594816)","lat":46.86345672607422,"num":170,"y":760141.125,"x":192402.28125,"label":"Lo\u00ebstrasse 170 &lt;b&gt;7000 Chur&lt;/b&gt;"}},{"id":2127437,"weight":4,"attrs":{"origin":"address","geom_quadindex":"030312103033012312311","zoomlevel":10,"featureId":"191617381_0","lon":9.539366722106934,"detail":"loestrasse 170 7000 chur 3901 chur ch gr","rank":7,"geom_st_box2d":"BOX(760162.145483814 192372.283841293,760162.145483814 192372.283841293)","lat":46.863182067871094,"num":170,"y":760162.125,"x":192372.28125,"label":"Lo\u00ebstrasse 170 &lt;b&gt;7000 Chur&lt;/b&gt;"}},{"id":2127438,"weight":4,"attrs":{"origin":"address","geom_quadindex":"030312103031213133323","zoomlevel":10,"featureId":"400017675_0","lon":9.539830207824707,"detail":"loestrasse 170 7000 chur 3901 chur ch gr","rank":7,"geom_st_box2d":"BOX(760194.146873154 192495.278479083,760194.146873154 192495.278479083)","lat":46.864280700683594,"num":170,"y":760194.125,"x":192495.28125,"label":"Lo\u00ebstrasse 170 &lt;b&gt;7000 Chur&lt;/b&gt;"}},{"id":2127439,"weight":4,"attrs":{"origin":"address","geom_quadindex":"030312103031213133323","zoomlevel":10,"featureId":"400017678_0","lon":9.539830207824707,"detail":"loestrasse 170 7000 chur 3901 chur ch gr","rank":7,"geom_st_box2d":"BOX(760194.146873154 192495.278479083,760194.146873154 192495.278479083)","lat":46.864280700683594,"num":170,"y":760194.125,"x":192495.28125,"label":"Lo\u00ebstrasse 170 &lt;b&gt;7000 Chur&lt;/b&gt;"}}]}</v>
      </c>
      <c r="M802" s="2" t="str">
        <f t="shared" si="105"/>
        <v>760231.375</v>
      </c>
      <c r="N802" s="2" t="str">
        <f t="shared" si="106"/>
        <v>192511.890625</v>
      </c>
      <c r="O802" s="2" t="str">
        <f t="shared" si="107"/>
        <v>9.540323257446289</v>
      </c>
      <c r="P802" s="2" t="str">
        <f t="shared" si="108"/>
        <v>46.86442184448242</v>
      </c>
      <c r="Q802" s="8" t="str">
        <f t="shared" si="109"/>
        <v>Karte</v>
      </c>
      <c r="R802" s="2" t="str">
        <f t="shared" si="110"/>
        <v>uU mehrere Adressen</v>
      </c>
    </row>
    <row r="803" spans="1:18" x14ac:dyDescent="0.2">
      <c r="A803" s="3" t="s">
        <v>2501</v>
      </c>
      <c r="B803" s="3" t="s">
        <v>2502</v>
      </c>
      <c r="C803" s="3" t="s">
        <v>40</v>
      </c>
      <c r="D803" s="3" t="s">
        <v>21</v>
      </c>
      <c r="E803" s="3" t="s">
        <v>2005</v>
      </c>
      <c r="F803" s="3" t="s">
        <v>187</v>
      </c>
      <c r="G803" s="3" t="s">
        <v>247</v>
      </c>
      <c r="H803" s="3" t="s">
        <v>34</v>
      </c>
      <c r="I803" s="3" t="s">
        <v>35</v>
      </c>
      <c r="J803" s="3" t="s">
        <v>27</v>
      </c>
      <c r="K803" s="1" t="str">
        <f t="shared" si="103"/>
        <v>Avenue de Champel 42 Genève</v>
      </c>
      <c r="L803" s="2" t="str">
        <f t="shared" si="104"/>
        <v>{"results":[{"id":649823,"weight":6,"attrs":{"origin":"address","geom_quadindex":"022121031000210210113","zoomlevel":10,"featureId":"2037594_0","lon":6.152345180511475,"detail":"avenue de champel 42 1206 geneve 6621 geneve ch ge","rank":7,"geom_st_box2d":"BOX(500694.55407 116117.576348797,500694.55407 116117.576348797)","lat":46.18918228149414,"num":42,"y":500694.5625,"x":116117.578125,"label":"Avenue de Champel 42 &lt;b&gt;1206 Gen\u00e8ve&lt;/b&gt;"}}]}</v>
      </c>
      <c r="M803" s="2" t="str">
        <f t="shared" si="105"/>
        <v>500694.5625</v>
      </c>
      <c r="N803" s="2" t="str">
        <f t="shared" si="106"/>
        <v>116117.578125</v>
      </c>
      <c r="O803" s="2" t="str">
        <f t="shared" si="107"/>
        <v>6.152345180511475</v>
      </c>
      <c r="P803" s="2" t="str">
        <f t="shared" si="108"/>
        <v>46.18918228149414</v>
      </c>
      <c r="Q803" s="8" t="str">
        <f t="shared" si="109"/>
        <v>Karte</v>
      </c>
      <c r="R803" s="2" t="str">
        <f t="shared" si="110"/>
        <v/>
      </c>
    </row>
    <row r="804" spans="1:18" x14ac:dyDescent="0.2">
      <c r="A804" s="3" t="s">
        <v>2503</v>
      </c>
      <c r="B804" s="3" t="s">
        <v>1762</v>
      </c>
      <c r="C804" s="3" t="s">
        <v>2002</v>
      </c>
      <c r="D804" s="3" t="s">
        <v>21</v>
      </c>
      <c r="E804" s="3" t="s">
        <v>175</v>
      </c>
      <c r="F804" s="3" t="s">
        <v>1346</v>
      </c>
      <c r="G804" s="3" t="s">
        <v>1763</v>
      </c>
      <c r="H804" s="3" t="s">
        <v>1764</v>
      </c>
      <c r="I804" s="3" t="s">
        <v>123</v>
      </c>
      <c r="J804" s="3" t="s">
        <v>27</v>
      </c>
      <c r="K804" s="1" t="str">
        <f t="shared" si="103"/>
        <v>Krankenhausstrasse 23 Flawil</v>
      </c>
      <c r="L804" s="2" t="str">
        <f t="shared" si="104"/>
        <v>{"results":[{"id":948286,"weight":4,"attrs":{"origin":"address","geom_quadindex":"030102110230223033233","zoomlevel":10,"featureId":"1052588_0","lon":9.18478775024414,"detail":"krankenhausstrasse 23 9230 flawil 3402 flawil ch sg","rank":7,"geom_st_box2d":"BOX(731760.793915961 253374.403967023,731760.793915961 253374.403967023)","lat":47.41798400878906,"num":23,"y":731760.8125,"x":253374.40625,"label":"Krankenhausstrasse 23 &lt;b&gt;9230 Flawil&lt;/b&gt;"}},{"id":948287,"weight":4,"attrs":{"origin":"address","geom_quadindex":"030102110230222031133","zoomlevel":10,"featureId":"3076392_0","lon":9.184422492980957,"detail":"krankenhausstrasse 23 9230 flawil 3402 flawil ch sg","rank":7,"geom_st_box2d":"BOX(731733.126625181 253379.72403503,731733.126625181 253379.72403503)","lat":47.41803741455078,"num":23,"y":731733.125,"x":253379.71875,"label":"Krankenhausstrasse 23 &lt;b&gt;9230 Flawil&lt;/b&gt;"}},{"id":948289,"weight":4,"attrs":{"origin":"address","geom_quadindex":"030102110221333201202","zoomlevel":10,"featureId":"190172093_0","lon":9.183894157409668,"detail":"krankenhausstrasse 23.1 9230 flawil 3402 flawil ch sg","rank":7,"geom_st_box2d":"BOX(731693.404397444 253371.713239432,731693.404397444 253371.713239432)","lat":47.417972564697266,"num":231,"y":731693.375,"x":253371.71875,"label":"Krankenhausstrasse 23.1 &lt;b&gt;9230 Flawil&lt;/b&gt;"}},{"id":948290,"weight":4,"attrs":{"origin":"address","geom_quadindex":"030102110230222320330","zoomlevel":10,"featureId":"190172095_0","lon":9.184463500976562,"detail":"krankenhausstrasse 23.2 9230 flawil 3402 flawil ch sg","rank":7,"geom_st_box2d":"BOX(731736.532845645 253363.851129945,731736.532845645 253363.851129945)","lat":47.41789245605469,"num":232,"y":731736.5625,"x":253363.84375,"label":"Krankenhausstrasse 23.2 &lt;b&gt;9230 Flawil&lt;/b&gt;"}},{"id":948291,"weight":4,"attrs":{"origin":"address","geom_quadindex":"030102110230222231001","zoomlevel":10,"featureId":"1052618_0","lon":9.184381484985352,"detail":"krankenhausstrasse 23.3 9230 flawil 3402 flawil ch sg","rank":7,"geom_st_box2d":"BOX(731730.29876504 253366.284137225,731730.29876504 253366.284137225)","lat":47.41791534423828,"num":233,"y":731730.3125,"x":253366.28125,"label":"Krankenhausstrasse 23.3 &lt;b&gt;9230 Flawil&lt;/b&gt;"}}]}</v>
      </c>
      <c r="M804" s="2" t="str">
        <f t="shared" si="105"/>
        <v>731760.8125</v>
      </c>
      <c r="N804" s="2" t="str">
        <f t="shared" si="106"/>
        <v>253374.40625</v>
      </c>
      <c r="O804" s="2" t="str">
        <f t="shared" si="107"/>
        <v>9.18478775024414</v>
      </c>
      <c r="P804" s="2" t="str">
        <f t="shared" si="108"/>
        <v>47.41798400878906</v>
      </c>
      <c r="Q804" s="8" t="str">
        <f t="shared" si="109"/>
        <v>Karte</v>
      </c>
      <c r="R804" s="2" t="str">
        <f t="shared" si="110"/>
        <v>uU mehrere Adressen</v>
      </c>
    </row>
    <row r="805" spans="1:18" x14ac:dyDescent="0.2">
      <c r="A805" s="3" t="s">
        <v>2504</v>
      </c>
      <c r="B805" s="3" t="s">
        <v>2387</v>
      </c>
      <c r="C805" s="3" t="s">
        <v>80</v>
      </c>
      <c r="D805" s="3" t="s">
        <v>21</v>
      </c>
      <c r="E805" s="3" t="s">
        <v>2388</v>
      </c>
      <c r="F805" s="3" t="s">
        <v>694</v>
      </c>
      <c r="G805" s="3" t="s">
        <v>2389</v>
      </c>
      <c r="H805" s="3" t="s">
        <v>2390</v>
      </c>
      <c r="I805" s="3" t="s">
        <v>26</v>
      </c>
      <c r="J805" s="3" t="s">
        <v>27</v>
      </c>
      <c r="K805" s="1" t="str">
        <f t="shared" si="103"/>
        <v>Schönbergstrasse 40 Gunten</v>
      </c>
      <c r="L805" s="2" t="str">
        <f t="shared" si="104"/>
        <v>{"results":[{"id":1964985,"weight":3,"attrs":{"origin":"address","geom_quadindex":"021321032120313230331","zoomlevel":10,"featureId":"3035831_0","lon":7.698944568634033,"detail":"schoenbergstrasse 40 3654 gunten 938 sigriswil ch be","rank":7,"geom_st_box2d":"BOX(619903.421439673 173734.92163885,619903.421439673 173734.92163885)","lat":46.71452331542969,"num":40,"y":619903.4375,"x":173734.921875,"label":"Sch\u00f6nbergstrasse 40 &lt;b&gt;3654 Gunten&lt;/b&gt;"}}]}</v>
      </c>
      <c r="M805" s="2" t="str">
        <f t="shared" si="105"/>
        <v>619903.4375</v>
      </c>
      <c r="N805" s="2" t="str">
        <f t="shared" si="106"/>
        <v>173734.921875</v>
      </c>
      <c r="O805" s="2" t="str">
        <f t="shared" si="107"/>
        <v>7.698944568634033</v>
      </c>
      <c r="P805" s="2" t="str">
        <f t="shared" si="108"/>
        <v>46.71452331542969</v>
      </c>
      <c r="Q805" s="8" t="str">
        <f t="shared" si="109"/>
        <v>Karte</v>
      </c>
      <c r="R805" s="2" t="str">
        <f t="shared" si="110"/>
        <v/>
      </c>
    </row>
    <row r="806" spans="1:18" x14ac:dyDescent="0.2">
      <c r="A806" s="3" t="s">
        <v>2505</v>
      </c>
      <c r="B806" s="3" t="s">
        <v>1015</v>
      </c>
      <c r="C806" s="3" t="s">
        <v>2506</v>
      </c>
      <c r="D806" s="3" t="s">
        <v>21</v>
      </c>
      <c r="E806" s="3" t="s">
        <v>1016</v>
      </c>
      <c r="F806" s="3" t="s">
        <v>74</v>
      </c>
      <c r="G806" s="3" t="s">
        <v>219</v>
      </c>
      <c r="H806" s="3" t="s">
        <v>50</v>
      </c>
      <c r="I806" s="3" t="s">
        <v>43</v>
      </c>
      <c r="J806" s="3" t="s">
        <v>27</v>
      </c>
      <c r="K806" s="1" t="str">
        <f t="shared" si="103"/>
        <v>avenue Alexandre-Vinet 30 Lausanne</v>
      </c>
      <c r="L806" s="2" t="str">
        <f t="shared" si="104"/>
        <v>{"results":[{"id":2158243,"weight":6,"attrs":{"origin":"address","geom_quadindex":"020333330130120113301","zoomlevel":10,"featureId":"887753_0","lon":6.6279706954956055,"detail":"avenue alexandre-vinet 30 1004 lausanne 5586 lausanne ch vd","rank":7,"geom_st_box2d":"BOX(537801.489248825 153217.020444145,537801.489248825 153217.020444145)","lat":46.5273551940918,"num":30,"y":537801.5,"x":153217.015625,"label":"Avenue Alexandre-Vinet 30 &lt;b&gt;1004 Lausanne&lt;/b&gt;"}}]}</v>
      </c>
      <c r="M806" s="2" t="str">
        <f t="shared" si="105"/>
        <v>537801.5</v>
      </c>
      <c r="N806" s="2" t="str">
        <f t="shared" si="106"/>
        <v>153217.015625</v>
      </c>
      <c r="O806" s="2" t="str">
        <f t="shared" si="107"/>
        <v>6.6279706954956055</v>
      </c>
      <c r="P806" s="2" t="str">
        <f t="shared" si="108"/>
        <v>46.5273551940918</v>
      </c>
      <c r="Q806" s="8" t="str">
        <f t="shared" si="109"/>
        <v>Karte</v>
      </c>
      <c r="R806" s="2" t="str">
        <f t="shared" si="110"/>
        <v/>
      </c>
    </row>
    <row r="807" spans="1:18" x14ac:dyDescent="0.2">
      <c r="A807" s="3" t="s">
        <v>2507</v>
      </c>
      <c r="B807" s="3" t="s">
        <v>2508</v>
      </c>
      <c r="C807" s="3" t="s">
        <v>2509</v>
      </c>
      <c r="D807" s="3" t="s">
        <v>21</v>
      </c>
      <c r="E807" s="3" t="s">
        <v>1490</v>
      </c>
      <c r="F807" s="3" t="s">
        <v>2510</v>
      </c>
      <c r="G807" s="3" t="s">
        <v>1452</v>
      </c>
      <c r="H807" s="3" t="s">
        <v>135</v>
      </c>
      <c r="I807" s="3" t="s">
        <v>26</v>
      </c>
      <c r="J807" s="3" t="s">
        <v>27</v>
      </c>
      <c r="K807" s="1" t="str">
        <f t="shared" si="103"/>
        <v>Bremgartenstrasse 109A Bern</v>
      </c>
      <c r="L807" s="2" t="str">
        <f t="shared" si="104"/>
        <v>{"results":[{"id":1198519,"weight":4,"attrs":{"origin":"address","geom_quadindex":"021211311233311330013","zoomlevel":10,"featureId":"1231417_0","lon":7.426239490509033,"detail":"bremgartenstrasse 109a 3012 bern 351 bern ch be","rank":7,"geom_st_box2d":"BOX(599056.592107788 200719.646790213,599056.592107788 200719.646790213)","lat":46.957557678222656,"num":109,"y":599056.5625,"x":200719.640625,"label":"Bremgartenstrasse 109a &lt;b&gt;3012 Bern&lt;/b&gt;"}}]}</v>
      </c>
      <c r="M807" s="2" t="str">
        <f t="shared" si="105"/>
        <v>599056.5625</v>
      </c>
      <c r="N807" s="2" t="str">
        <f t="shared" si="106"/>
        <v>200719.640625</v>
      </c>
      <c r="O807" s="2" t="str">
        <f t="shared" si="107"/>
        <v>7.426239490509033</v>
      </c>
      <c r="P807" s="2" t="str">
        <f t="shared" si="108"/>
        <v>46.957557678222656</v>
      </c>
      <c r="Q807" s="8" t="str">
        <f t="shared" si="109"/>
        <v>Karte</v>
      </c>
      <c r="R807" s="2" t="str">
        <f t="shared" si="110"/>
        <v/>
      </c>
    </row>
    <row r="808" spans="1:18" x14ac:dyDescent="0.2">
      <c r="A808" s="3" t="s">
        <v>2511</v>
      </c>
      <c r="B808" s="3" t="s">
        <v>45</v>
      </c>
      <c r="C808" s="3" t="s">
        <v>2512</v>
      </c>
      <c r="D808" s="3" t="s">
        <v>21</v>
      </c>
      <c r="E808" s="3" t="s">
        <v>2513</v>
      </c>
      <c r="F808" s="3" t="s">
        <v>32</v>
      </c>
      <c r="G808" s="3" t="s">
        <v>49</v>
      </c>
      <c r="H808" s="3" t="s">
        <v>50</v>
      </c>
      <c r="I808" s="3" t="s">
        <v>43</v>
      </c>
      <c r="J808" s="3" t="s">
        <v>27</v>
      </c>
      <c r="K808" s="1" t="str">
        <f t="shared" si="103"/>
        <v>Avenue Pierre-Decker 4 Lausanne</v>
      </c>
      <c r="L808" s="2" t="str">
        <f t="shared" si="104"/>
        <v>{"results":[{"id":2163045,"weight":6,"attrs":{"origin":"address","geom_quadindex":"020333331031313331220","zoomlevel":10,"featureId":"2119325_0","lon":6.644373893737793,"detail":"avenue pierre-decker 4 1011 lausanne 5586 lausanne ch vd","rank":7,"geom_st_box2d":"BOX(539059.010621113 153109.8087523,539059.010621113 153109.8087523)","lat":46.52650451660156,"num":4,"y":539059.0,"x":153109.8125,"label":"Avenue Pierre-Decker 4 &lt;b&gt;1011 Lausanne&lt;/b&gt;"}}]}</v>
      </c>
      <c r="M808" s="2" t="str">
        <f t="shared" si="105"/>
        <v>539059.0</v>
      </c>
      <c r="N808" s="2" t="str">
        <f t="shared" si="106"/>
        <v>153109.8125</v>
      </c>
      <c r="O808" s="2" t="str">
        <f t="shared" si="107"/>
        <v>6.644373893737793</v>
      </c>
      <c r="P808" s="2" t="str">
        <f t="shared" si="108"/>
        <v>46.52650451660156</v>
      </c>
      <c r="Q808" s="8" t="str">
        <f t="shared" si="109"/>
        <v>Karte</v>
      </c>
      <c r="R808" s="2" t="str">
        <f t="shared" si="110"/>
        <v/>
      </c>
    </row>
    <row r="809" spans="1:18" x14ac:dyDescent="0.2">
      <c r="A809" s="3" t="s">
        <v>2514</v>
      </c>
      <c r="B809" s="3" t="s">
        <v>2515</v>
      </c>
      <c r="C809" s="3" t="s">
        <v>2516</v>
      </c>
      <c r="D809" s="3" t="s">
        <v>21</v>
      </c>
      <c r="E809" s="3" t="s">
        <v>351</v>
      </c>
      <c r="F809" s="3" t="s">
        <v>127</v>
      </c>
      <c r="G809" s="3" t="s">
        <v>352</v>
      </c>
      <c r="H809" s="3" t="s">
        <v>353</v>
      </c>
      <c r="I809" s="3" t="s">
        <v>62</v>
      </c>
      <c r="J809" s="3" t="s">
        <v>27</v>
      </c>
      <c r="K809" s="1" t="str">
        <f t="shared" si="103"/>
        <v>Schafmattstrasse 1 St. Urban</v>
      </c>
      <c r="L809" s="2" t="str">
        <f t="shared" si="104"/>
        <v>{"results":[{"id":680850,"weight":4,"attrs":{"origin":"address","geom_quadindex":"021130200230100121202","zoomlevel":10,"featureId":"184387_0","lon":7.842762470245361,"detail":"schafmattstrasse 1 4915 st. urban 1139 pfaffnau ch lu","rank":7,"geom_st_box2d":"BOX(630604.690779069 231083.916021653,630604.690779069 231083.916021653)","lat":47.229976654052734,"num":1,"y":630604.6875,"x":231083.921875,"label":"Schafmattstrasse 1 &lt;b&gt;4915 St. Urban&lt;/b&gt;"}},{"id":680851,"weight":1,"attrs":{"origin":"address","geom_quadindex":"021130200212333112223","zoomlevel":10,"featureId":"184383_0","lon":7.8439764976501465,"detail":"schafmattstrasse 1b 4915 st. urban 1139 pfaffnau ch lu","rank":7,"geom_st_box2d":"BOX(630696.485670852 231115.771640189,630696.485670852 231115.771640189)","lat":47.23025894165039,"num":1,"y":630696.5,"x":231115.765625,"label":"Schafmattstrasse 1b &lt;b&gt;4915 St. Urban&lt;/b&gt;"}},{"id":680852,"weight":1,"attrs":{"origin":"address","geom_quadindex":"021130200212302101220","zoomlevel":10,"featureId":"191591752_0","lon":7.842766284942627,"detail":"schafmattstrasse 1c 4915 st. urban 1139 pfaffnau ch lu","rank":7,"geom_st_box2d":"BOX(630604.48614097 231178.769404388,630604.48614097 231178.769404388)","lat":47.23082733154297,"num":1,"y":630604.5,"x":231178.765625,"label":"Schafmattstrasse 1c &lt;b&gt;4915 St. Urban&lt;/b&gt;"}},{"id":680853,"weight":1,"attrs":{"origin":"address","geom_quadindex":"021130200212122000011","zoomlevel":10,"featureId":"184382_0","lon":7.842545509338379,"detail":"schafmattstrasse 1d 4915 st. urban 1139 pfaffnau ch lu","rank":7,"geom_st_box2d":"BOX(630587.485878964 231239.768137606,630587.485878964 231239.768137606)","lat":47.23137664794922,"num":1,"y":630587.5,"x":231239.765625,"label":"Schafmattstrasse 1d &lt;b&gt;4915 St. Urban&lt;/b&gt;"}},{"id":680854,"weight":1,"attrs":{"origin":"address","geom_quadindex":"021130200203133333203","zoomlevel":10,"featureId":"184388_0","lon":7.840939521789551,"detail":"schafmattstrasse 1p 4915 st. urban 1139 pfaffnau ch lu","rank":7,"geom_st_box2d":"BOX(630466.000161711 231212.000000461,630466.000161711 231212.000000461)","lat":47.23113250732422,"num":1,"y":630466.0,"x":231212.0,"label":"Schafmattstrasse 1p &lt;b&gt;4915 St. Urban&lt;/b&gt;"}},{"id":680855,"weight":1,"attrs":{"origin":"address","geom_quadindex":"021130200230020230001","zoomlevel":10,"featureId":"184401_0","lon":7.841067314147949,"detail":"schafmattstrasse 4 4915 st. urban 1139 pfaffnau ch lu","rank":7,"geom_st_box2d":"BOX(630476.685603301 231012.908696763,630476.685603301 231012.908696763)","lat":47.22934341430664,"num":4,"y":630476.6875,"x":231012.90625,"label":"Schafmattstrasse 4 &lt;b&gt;4915 St. Urban&lt;/b&gt;"}},{"id":680856,"weight":1,"attrs":{"origin":"address","geom_quadindex":"021130200230211112212","zoomlevel":10,"featureId":"190463948_0","lon":7.842425346374512,"detail":"schafmattstrasse 6 4915 st. urban 1139 pfaffnau ch lu","rank":7,"geom_st_box2d":"BOX(630579.76881488 230970.536660625,630579.76881488 230970.536660625)","lat":47.22895812988281,"num":6,"y":630579.75,"x":230970.53125,"label":"Schafmattstrasse 6 &lt;b&gt;4915 St. Urban&lt;/b&gt;"}},{"id":680857,"weight":1,"attrs":{"origin":"address","geom_quadindex":"021130200230321000100","zoomlevel":10,"featureId":"190997750_0","lon":7.842918395996094,"detail":"schafmattstrasse 6a 4915 st. urban 1139 pfaffnau ch lu","rank":7,"geom_st_box2d":"BOX(630617.35376068 230917.582998293,630617.35376068 230917.582998293)","lat":47.228477478027344,"num":6,"y":630617.375,"x":230917.578125,"label":"Schafmattstrasse 6a &lt;b&gt;4915 St. Urban&lt;/b&gt;"}},{"id":680858,"weight":1,"attrs":{"origin":"address","geom_quadindex":"021130200230320310303","zoomlevel":10,"featureId":"191136410_0","lon":7.842825412750244,"detail":"schafmattstrasse 6b 4915 st. urban 1139 pfaffnau ch lu","rank":7,"geom_st_box2d":"BOX(630610.419950761 230900.891203259,630610.419950761 230900.891203259)","lat":47.228328704833984,"num":6,"y":630610.4375,"x":230900.890625,"label":"Schafmattstrasse 6b &lt;b&gt;4915 St. Urban&lt;/b&gt;"}},{"id":680859,"weight":1,"attrs":{"origin":"address","geom_quadindex":"021130200230301203110","zoomlevel":10,"featureId":"184402_0","lon":7.842978477478027,"detail":"schafmattstrasse 8 4915 st. urban 1139 pfaffnau ch lu","rank":7,"geom_st_box2d":"BOX(630621.72544263 230958.133361675,630621.72544263 230958.133361675)","lat":47.228843688964844,"num":8,"y":630621.75,"x":230958.140625,"label":"Schafmattstrasse 8 &lt;b&gt;4915 St. Urban&lt;/b&gt;"}}]}</v>
      </c>
      <c r="M809" s="2" t="str">
        <f t="shared" si="105"/>
        <v>630604.6875</v>
      </c>
      <c r="N809" s="2" t="str">
        <f t="shared" si="106"/>
        <v>231083.921875</v>
      </c>
      <c r="O809" s="2" t="str">
        <f t="shared" si="107"/>
        <v>7.842762470245361</v>
      </c>
      <c r="P809" s="2" t="str">
        <f t="shared" si="108"/>
        <v>47.229976654052734</v>
      </c>
      <c r="Q809" s="8" t="str">
        <f t="shared" si="109"/>
        <v>Karte</v>
      </c>
      <c r="R809" s="2" t="str">
        <f t="shared" si="110"/>
        <v>uU mehrere Adressen</v>
      </c>
    </row>
    <row r="810" spans="1:18" x14ac:dyDescent="0.2">
      <c r="A810" s="3" t="s">
        <v>2517</v>
      </c>
      <c r="B810" s="3" t="s">
        <v>2518</v>
      </c>
      <c r="C810" s="3" t="s">
        <v>40</v>
      </c>
      <c r="D810" s="3" t="s">
        <v>21</v>
      </c>
      <c r="E810" s="3" t="s">
        <v>59</v>
      </c>
      <c r="F810" s="3" t="s">
        <v>1058</v>
      </c>
      <c r="G810" s="3" t="s">
        <v>1059</v>
      </c>
      <c r="H810" s="3" t="s">
        <v>1060</v>
      </c>
      <c r="I810" s="3" t="s">
        <v>85</v>
      </c>
      <c r="J810" s="3" t="s">
        <v>27</v>
      </c>
      <c r="K810" s="1" t="str">
        <f t="shared" si="103"/>
        <v>Spitalstrasse 66 Wetzikon ZH</v>
      </c>
      <c r="L810" s="2" t="str">
        <f t="shared" si="104"/>
        <v>{"results":[{"id":995199,"weight":6,"attrs":{"origin":"address","geom_quadindex":"030012331222010121112","zoomlevel":10,"featureId":"210218797_0","lon":8.803840637207031,"detail":"spitalstrasse 66 8620 wetzikon zh 121 wetzikon _zh_ ch zh","rank":7,"geom_st_box2d":"BOX(703204.808329786 242101.1613404,703204.808329786 242101.1613404)","lat":47.32170104980469,"num":66,"y":703204.8125,"x":242101.15625,"label":"Spitalstrasse 66 &lt;b&gt;8620 Wetzikon ZH&lt;/b&gt;"}},{"id":995759,"weight":6,"attrs":{"origin":"address","geom_quadindex":"030012330333130130123","zoomlevel":10,"featureId":"210273888_0","lon":8.802324295043945,"detail":"spitalstrasse 66.1 8620 wetzikon zh 121 wetzikon _zh_ ch zh","rank":7,"geom_st_box2d":"BOX(703091.172114545 242041.892820126,703091.172114545 242041.892820126)","lat":47.32118606567383,"num":661,"y":703091.1875,"x":242041.890625,"label":"Spitalstrasse 66.1 &lt;b&gt;8620 Wetzikon ZH&lt;/b&gt;"}},{"id":995200,"weight":1,"attrs":{"origin":"address","geom_quadindex":"030012330333101302103","zoomlevel":10,"featureId":"2283934_2","lon":8.801849365234375,"detail":"spitalstrasse 66a 8620 wetzikon zh 121 wetzikon _zh_ ch zh","rank":7,"geom_st_box2d":"BOX(703054.398357569 242090.527821634,703054.398357569 242090.527821634)","lat":47.32162857055664,"num":66,"y":703054.375,"x":242090.53125,"label":"Spitalstrasse 66a &lt;b&gt;8620 Wetzikon ZH&lt;/b&gt;"}}]}</v>
      </c>
      <c r="M810" s="2" t="str">
        <f t="shared" si="105"/>
        <v>703204.8125</v>
      </c>
      <c r="N810" s="2" t="str">
        <f t="shared" si="106"/>
        <v>242101.15625</v>
      </c>
      <c r="O810" s="2" t="str">
        <f t="shared" si="107"/>
        <v>8.803840637207031</v>
      </c>
      <c r="P810" s="2" t="str">
        <f t="shared" si="108"/>
        <v>47.32170104980469</v>
      </c>
      <c r="Q810" s="8" t="str">
        <f t="shared" si="109"/>
        <v>Karte</v>
      </c>
      <c r="R810" s="2" t="str">
        <f t="shared" si="110"/>
        <v>uU mehrere Adressen</v>
      </c>
    </row>
    <row r="811" spans="1:18" x14ac:dyDescent="0.2">
      <c r="A811" s="3" t="s">
        <v>2519</v>
      </c>
      <c r="B811" s="3" t="s">
        <v>2520</v>
      </c>
      <c r="C811" s="3" t="s">
        <v>2521</v>
      </c>
      <c r="D811" s="3" t="s">
        <v>21</v>
      </c>
      <c r="E811" s="3" t="s">
        <v>59</v>
      </c>
      <c r="F811" s="3" t="s">
        <v>40</v>
      </c>
      <c r="G811" s="3" t="s">
        <v>1295</v>
      </c>
      <c r="H811" s="3" t="s">
        <v>1296</v>
      </c>
      <c r="I811" s="3" t="s">
        <v>62</v>
      </c>
      <c r="J811" s="3" t="s">
        <v>27</v>
      </c>
      <c r="K811" s="1" t="str">
        <f t="shared" si="103"/>
        <v>Spitalstrasse  Luzern 16</v>
      </c>
      <c r="L811" s="2" t="str">
        <f t="shared" si="104"/>
        <v>{"fuzzy":"true","results":[]}</v>
      </c>
      <c r="M811" s="2" t="str">
        <f t="shared" si="105"/>
        <v>Adresse nicht eindeutig</v>
      </c>
      <c r="N811" s="2" t="str">
        <f t="shared" si="106"/>
        <v xml:space="preserve"> </v>
      </c>
      <c r="O811" s="2" t="str">
        <f t="shared" si="107"/>
        <v xml:space="preserve"> </v>
      </c>
      <c r="P811" s="2" t="str">
        <f t="shared" si="108"/>
        <v xml:space="preserve"> </v>
      </c>
      <c r="Q811" s="8" t="str">
        <f t="shared" si="109"/>
        <v xml:space="preserve"> </v>
      </c>
      <c r="R811" s="2" t="str">
        <f t="shared" si="110"/>
        <v/>
      </c>
    </row>
    <row r="812" spans="1:18" x14ac:dyDescent="0.2">
      <c r="A812" s="3" t="s">
        <v>2522</v>
      </c>
      <c r="B812" s="3" t="s">
        <v>2523</v>
      </c>
      <c r="C812" s="3" t="s">
        <v>40</v>
      </c>
      <c r="D812" s="3" t="s">
        <v>21</v>
      </c>
      <c r="E812" s="3" t="s">
        <v>2524</v>
      </c>
      <c r="F812" s="3" t="s">
        <v>463</v>
      </c>
      <c r="G812" s="3" t="s">
        <v>2525</v>
      </c>
      <c r="H812" s="3" t="s">
        <v>2526</v>
      </c>
      <c r="I812" s="3" t="s">
        <v>123</v>
      </c>
      <c r="J812" s="3" t="s">
        <v>27</v>
      </c>
      <c r="K812" s="1" t="str">
        <f t="shared" si="103"/>
        <v>Neuseeland 14 Rorschacherberg</v>
      </c>
      <c r="L812" s="2" t="str">
        <f t="shared" si="104"/>
        <v>{"results":[{"id":133571,"weight":4,"attrs":{"origin":"address","geom_quadindex":"030110211330321222111","zoomlevel":10,"featureId":"190182858_0","lon":9.524170875549316,"detail":"neuseeland 14 9404 rorschacherberg 3216 rorschacherberg ch sg","rank":7,"geom_st_box2d":"BOX(757181.249959828 260891.878070713,757181.249959828 260891.878070713)","lat":47.4799919128418,"num":14,"y":757181.25,"x":260891.875,"label":"Neuseeland 14 &lt;b&gt;9404 Rorschacherberg&lt;/b&gt;"}}]}</v>
      </c>
      <c r="M812" s="2" t="str">
        <f t="shared" si="105"/>
        <v>757181.25</v>
      </c>
      <c r="N812" s="2" t="str">
        <f t="shared" si="106"/>
        <v>260891.875</v>
      </c>
      <c r="O812" s="2" t="str">
        <f t="shared" si="107"/>
        <v>9.524170875549316</v>
      </c>
      <c r="P812" s="2" t="str">
        <f t="shared" si="108"/>
        <v>47.4799919128418</v>
      </c>
      <c r="Q812" s="8" t="str">
        <f t="shared" si="109"/>
        <v>Karte</v>
      </c>
      <c r="R812" s="2" t="str">
        <f t="shared" si="110"/>
        <v/>
      </c>
    </row>
    <row r="813" spans="1:18" x14ac:dyDescent="0.2">
      <c r="A813" s="3" t="s">
        <v>2527</v>
      </c>
      <c r="B813" s="3" t="s">
        <v>2528</v>
      </c>
      <c r="C813" s="3" t="s">
        <v>40</v>
      </c>
      <c r="D813" s="3" t="s">
        <v>21</v>
      </c>
      <c r="E813" s="3" t="s">
        <v>59</v>
      </c>
      <c r="F813" s="3" t="s">
        <v>266</v>
      </c>
      <c r="G813" s="3" t="s">
        <v>267</v>
      </c>
      <c r="H813" s="3" t="s">
        <v>268</v>
      </c>
      <c r="I813" s="3" t="s">
        <v>85</v>
      </c>
      <c r="J813" s="3" t="s">
        <v>27</v>
      </c>
      <c r="K813" s="1" t="str">
        <f t="shared" si="103"/>
        <v>Spitalstrasse 24 Bülach</v>
      </c>
      <c r="L813" s="2" t="str">
        <f t="shared" si="104"/>
        <v>{"results":[{"id":1512373,"weight":4,"attrs":{"origin":"address","geom_quadindex":"030001033113310223220","zoomlevel":10,"featureId":"16071_0","lon":8.533316612243652,"detail":"spitalstrasse 24 8180 buelach 53 buelach ch zh","rank":7,"geom_st_box2d":"BOX(682445.420889169 263994.923708257,682445.420889169 263994.923708257)","lat":47.521522521972656,"num":24,"y":682445.4375,"x":263994.9375,"label":"Spitalstrasse 24 &lt;b&gt;8180 B\u00fclach&lt;/b&gt;"}},{"id":1512374,"weight":2,"attrs":{"origin":"address","geom_quadindex":"030001033113133300201","zoomlevel":10,"featureId":"210211416_0","lon":8.53386402130127,"detail":"spitalstrasse 24a 8180 buelach 53 buelach ch zh","rank":7,"geom_st_box2d":"BOX(682486.107548814 264035.896266585,682486.107548814 264035.896266585)","lat":47.52188491821289,"num":24,"y":682486.125,"x":264035.90625,"label":"Spitalstrasse 24a &lt;b&gt;8180 B\u00fclach&lt;/b&gt;"}},{"id":1512375,"weight":2,"attrs":{"origin":"address","geom_quadindex":"030001122002200131002","zoomlevel":10,"featureId":"210211414_0","lon":8.534391403198242,"detail":"spitalstrasse 24b 8180 buelach 53 buelach ch zh","rank":7,"geom_st_box2d":"BOX(682526.077758476 264015.575301187,682526.077758476 264015.575301187)","lat":47.521697998046875,"num":24,"y":682526.0625,"x":264015.5625,"label":"Spitalstrasse 24b &lt;b&gt;8180 B\u00fclach&lt;/b&gt;"}},{"id":1512376,"weight":2,"attrs":{"origin":"address","geom_quadindex":"030001122002221033010","zoomlevel":10,"featureId":"210211412_0","lon":8.534586906433105,"detail":"spitalstrasse 24c 8180 buelach 53 buelach ch zh","rank":7,"geom_st_box2d":"BOX(682541.684327806 263953.486852034,682541.684327806 263953.486852034)","lat":47.52113723754883,"num":24,"y":682541.6875,"x":263953.5,"label":"Spitalstrasse 24c &lt;b&gt;8180 B\u00fclach&lt;/b&gt;"}},{"id":1512377,"weight":2,"attrs":{"origin":"address","geom_quadindex":"030001122002023312002","zoomlevel":10,"featureId":"210211410_0","lon":8.534734725952148,"detail":"spitalstrasse 24d 8180 buelach 53 buelach ch zh","rank":7,"geom_st_box2d":"BOX(682551.675611092 264033.874590274,682551.675611092 264033.874590274)","lat":47.52185821533203,"num":24,"y":682551.6875,"x":264033.875,"label":"Spitalstrasse 24d &lt;b&gt;8180 B\u00fclach&lt;/b&gt;"}}]}</v>
      </c>
      <c r="M813" s="2" t="str">
        <f t="shared" si="105"/>
        <v>682445.4375</v>
      </c>
      <c r="N813" s="2" t="str">
        <f t="shared" si="106"/>
        <v>263994.9375</v>
      </c>
      <c r="O813" s="2" t="str">
        <f t="shared" si="107"/>
        <v>8.533316612243652</v>
      </c>
      <c r="P813" s="2" t="str">
        <f t="shared" si="108"/>
        <v>47.521522521972656</v>
      </c>
      <c r="Q813" s="8" t="str">
        <f t="shared" si="109"/>
        <v>Karte</v>
      </c>
      <c r="R813" s="2" t="str">
        <f t="shared" si="110"/>
        <v>uU mehrere Adressen</v>
      </c>
    </row>
    <row r="814" spans="1:18" x14ac:dyDescent="0.2">
      <c r="A814" s="3" t="s">
        <v>2529</v>
      </c>
      <c r="B814" s="3" t="s">
        <v>447</v>
      </c>
      <c r="C814" s="3" t="s">
        <v>1621</v>
      </c>
      <c r="D814" s="3" t="s">
        <v>21</v>
      </c>
      <c r="E814" s="3" t="s">
        <v>1490</v>
      </c>
      <c r="F814" s="3" t="s">
        <v>1491</v>
      </c>
      <c r="G814" s="3" t="s">
        <v>1452</v>
      </c>
      <c r="H814" s="3" t="s">
        <v>135</v>
      </c>
      <c r="I814" s="3" t="s">
        <v>26</v>
      </c>
      <c r="J814" s="3" t="s">
        <v>27</v>
      </c>
      <c r="K814" s="1" t="str">
        <f t="shared" si="103"/>
        <v>Bremgartenstrasse 117 Bern</v>
      </c>
      <c r="L814" s="2" t="str">
        <f t="shared" si="104"/>
        <v>{"results":[{"id":1198522,"weight":4,"attrs":{"origin":"address","geom_quadindex":"021211311322031103231","zoomlevel":10,"featureId":"1231431_0","lon":7.427734851837158,"detail":"bremgartenstrasse 117 3012 bern 351 bern ch be","rank":7,"geom_st_box2d":"BOX(599170.412969024 200793.936418116,599170.412969024 200793.936418116)","lat":46.95822525024414,"num":117,"y":599170.4375,"x":200793.9375,"label":"Bremgartenstrasse 117 &lt;b&gt;3012 Bern&lt;/b&gt;"}}]}</v>
      </c>
      <c r="M814" s="2" t="str">
        <f t="shared" si="105"/>
        <v>599170.4375</v>
      </c>
      <c r="N814" s="2" t="str">
        <f t="shared" si="106"/>
        <v>200793.9375</v>
      </c>
      <c r="O814" s="2" t="str">
        <f t="shared" si="107"/>
        <v>7.427734851837158</v>
      </c>
      <c r="P814" s="2" t="str">
        <f t="shared" si="108"/>
        <v>46.95822525024414</v>
      </c>
      <c r="Q814" s="8" t="str">
        <f t="shared" si="109"/>
        <v>Karte</v>
      </c>
      <c r="R814" s="2" t="str">
        <f t="shared" si="110"/>
        <v/>
      </c>
    </row>
    <row r="815" spans="1:18" x14ac:dyDescent="0.2">
      <c r="A815" s="3" t="s">
        <v>2530</v>
      </c>
      <c r="B815" s="3" t="s">
        <v>2531</v>
      </c>
      <c r="C815" s="3" t="s">
        <v>40</v>
      </c>
      <c r="D815" s="3" t="s">
        <v>21</v>
      </c>
      <c r="E815" s="3" t="s">
        <v>901</v>
      </c>
      <c r="F815" s="3" t="s">
        <v>228</v>
      </c>
      <c r="G815" s="3" t="s">
        <v>1037</v>
      </c>
      <c r="H815" s="3" t="s">
        <v>1038</v>
      </c>
      <c r="I815" s="3" t="s">
        <v>435</v>
      </c>
      <c r="J815" s="3" t="s">
        <v>27</v>
      </c>
      <c r="K815" s="1" t="str">
        <f t="shared" si="103"/>
        <v>Via Lugano 2 Bellinzona</v>
      </c>
      <c r="L815" s="2" t="str">
        <f t="shared" si="104"/>
        <v>{"results":[{"id":497570,"weight":5,"attrs":{"origin":"address","geom_quadindex":"032120003221300301210","zoomlevel":10,"featureId":"11106347_0","lon":9.022144317626953,"detail":"via lugano 2 6500 bellinzona 5002 bellinzona ch ti","rank":7,"geom_st_box2d":"BOX(722246.188458632 116584.819009446,722246.188458632 116584.819009446)","lat":46.18962097167969,"num":2,"y":722246.1875,"x":116584.8203125,"label":"Via Lugano 2 &lt;b&gt;6500 Bellinzona&lt;/b&gt;"}},{"id":497594,"weight":1,"attrs":{"origin":"address","geom_quadindex":"032120021001000100100","zoomlevel":10,"featureId":"274004013_0","lon":9.020500183105469,"detail":"via lugano 20 6500 bellinzona 5002 bellinzona ch ti","rank":7,"geom_st_box2d":"BOX(722125.999462219 116249.999425781,722125.999462219 116249.999425781)","lat":46.18663024902344,"num":20,"y":722126.0,"x":116250.0,"label":"Via Lugano 20 &lt;b&gt;6500 Bellinzona&lt;/b&gt;"}},{"id":497595,"weight":1,"attrs":{"origin":"address","geom_quadindex":"032120021001001031333","zoomlevel":10,"featureId":"274004014_0","lon":9.020845413208008,"detail":"via lugano 20a 6500 bellinzona 5002 bellinzona ch ti","rank":7,"geom_st_box2d":"BOX(722152.898905522 116239.287304126,722152.898905522 116239.287304126)","lat":46.18653106689453,"num":20,"y":722152.875,"x":116239.2890625,"label":"Via Lugano 20a &lt;b&gt;6500 Bellinzona&lt;/b&gt;"}},{"id":497930,"weight":1,"attrs":{"origin":"address","geom_quadindex":"032120003222313320033","zoomlevel":10,"featureId":"11107909_0","lon":9.020133972167969,"detail":"via lugano 21 6500 bellinzona 5002 bellinzona ch ti","rank":7,"geom_st_box2d":"BOX(722096.418212116 116314.132709271,722096.418212116 116314.132709271)","lat":46.18721389770508,"num":21,"y":722096.4375,"x":116314.1328125,"label":"Via Lugano 21 &lt;b&gt;6500 Bellinzona&lt;/b&gt;"}},{"id":497931,"weight":1,"attrs":{"origin":"address","geom_quadindex":"032120021001002022003","zoomlevel":10,"featureId":"11106353_0","lon":9.020283699035645,"detail":"via lugano 22 6500 bellinzona 5002 bellinzona ch ti","rank":7,"geom_st_box2d":"BOX(722110.119655075 116209.137337466,722110.119655075 116209.137337466)","lat":46.18626403808594,"num":22,"y":722110.125,"x":116209.140625,"label":"Via Lugano 22 &lt;b&gt;6500 Bellinzona&lt;/b&gt;"}},{"id":497932,"weight":1,"attrs":{"origin":"address","geom_quadindex":"032120003222333012003","zoomlevel":10,"featureId":"1627894_0","lon":9.020014762878418,"detail":"via lugano 23 6500 bellinzona 5002 bellinzona ch ti","rank":7,"geom_st_box2d":"BOX(722087.999266693 116274.999608758,722087.999266693 116274.999608758)","lat":46.18686294555664,"num":23,"y":722088.0,"x":116275.0,"label":"Via Lugano 23 &lt;b&gt;6500 Bellinzona&lt;/b&gt;"}},{"id":497933,"weight":1,"attrs":{"origin":"address","geom_quadindex":"032120021000131300223","zoomlevel":10,"featureId":"11106354_0","lon":9.020082473754883,"detail":"via lugano 24 6500 bellinzona 5002 bellinzona ch ti","rank":7,"geom_st_box2d":"BOX(722095.299850732 116173.17728282,722095.299850732 116173.17728282)","lat":46.185943603515625,"num":24,"y":722095.3125,"x":116173.1796875,"label":"Via Lugano 24 &lt;b&gt;6500 Bellinzona&lt;/b&gt;"}},{"id":497934,"weight":1,"attrs":{"origin":"address","geom_quadindex":"032120021000121113323","zoomlevel":10,"featureId":"400007379_0","lon":9.019493103027344,"detail":"via lugano 27 6500 bellinzona 5002 bellinzona ch ti","rank":7,"geom_st_box2d":"BOX(722049.540792664 116184.157499302,722049.540792664 116184.157499302)","lat":46.18605041503906,"num":27,"y":722049.5625,"x":116184.15625,"label":"Via Lugano 27 &lt;b&gt;6500 Bellinzona&lt;/b&gt;"}}]}</v>
      </c>
      <c r="M815" s="2" t="str">
        <f t="shared" si="105"/>
        <v>722246.1875</v>
      </c>
      <c r="N815" s="2" t="str">
        <f t="shared" si="106"/>
        <v>116584.8203125</v>
      </c>
      <c r="O815" s="2" t="str">
        <f t="shared" si="107"/>
        <v>9.022144317626953</v>
      </c>
      <c r="P815" s="2" t="str">
        <f t="shared" si="108"/>
        <v>46.18962097167969</v>
      </c>
      <c r="Q815" s="8" t="str">
        <f t="shared" si="109"/>
        <v>Karte</v>
      </c>
      <c r="R815" s="2" t="str">
        <f t="shared" si="110"/>
        <v>uU mehrere Adressen</v>
      </c>
    </row>
    <row r="816" spans="1:18" x14ac:dyDescent="0.2">
      <c r="A816" s="3" t="s">
        <v>2532</v>
      </c>
      <c r="B816" s="3" t="s">
        <v>2533</v>
      </c>
      <c r="C816" s="3" t="s">
        <v>40</v>
      </c>
      <c r="D816" s="3" t="s">
        <v>21</v>
      </c>
      <c r="E816" s="3" t="s">
        <v>2534</v>
      </c>
      <c r="F816" s="3" t="s">
        <v>228</v>
      </c>
      <c r="G816" s="3" t="s">
        <v>969</v>
      </c>
      <c r="H816" s="3" t="s">
        <v>970</v>
      </c>
      <c r="I816" s="3" t="s">
        <v>43</v>
      </c>
      <c r="J816" s="3" t="s">
        <v>27</v>
      </c>
      <c r="K816" s="1" t="str">
        <f t="shared" si="103"/>
        <v>Rue du Grammont 2 Clarens</v>
      </c>
      <c r="L816" s="2" t="str">
        <f t="shared" si="104"/>
        <v>{"results":[{"id":940698,"weight":5,"attrs":{"origin":"address","geom_quadindex":"023001023122332221303","zoomlevel":10,"featureId":"835182_0","lon":6.892039775848389,"detail":"rue du grammont 2 1815 clarens 5886 montreux ch vd","rank":7,"geom_st_box2d":"BOX(557994.718819986 143442.327363278,557994.718819986 143442.327363278)","lat":46.441001892089844,"num":2,"y":557994.75,"x":143442.328125,"label":"Rue du Grammont 2 &lt;b&gt;1815 Clarens&lt;/b&gt;"}},{"id":940703,"weight":1,"attrs":{"origin":"address","geom_quadindex":"023001023122132221202","zoomlevel":10,"featureId":"280068132_0","lon":6.891994476318359,"detail":"rue du grammont 25 1815 clarens 5886 montreux ch vd","rank":7,"geom_st_box2d":"BOX(557992.063109559 143559.64957416,557992.063109559 143559.64957416)","lat":46.44205856323242,"num":25,"y":557992.0625,"x":143559.65625,"label":"Rue du Grammont 25 &lt;b&gt;1815 Clarens&lt;/b&gt;"}}]}</v>
      </c>
      <c r="M816" s="2" t="str">
        <f t="shared" si="105"/>
        <v>557994.75</v>
      </c>
      <c r="N816" s="2" t="str">
        <f t="shared" si="106"/>
        <v>143442.328125</v>
      </c>
      <c r="O816" s="2" t="str">
        <f t="shared" si="107"/>
        <v>6.892039775848389</v>
      </c>
      <c r="P816" s="2" t="str">
        <f t="shared" si="108"/>
        <v>46.441001892089844</v>
      </c>
      <c r="Q816" s="8" t="str">
        <f t="shared" si="109"/>
        <v>Karte</v>
      </c>
      <c r="R816" s="2" t="str">
        <f t="shared" si="110"/>
        <v>uU mehrere Adressen</v>
      </c>
    </row>
    <row r="817" spans="1:18" x14ac:dyDescent="0.2">
      <c r="A817" s="3" t="s">
        <v>2535</v>
      </c>
      <c r="B817" s="3" t="s">
        <v>29</v>
      </c>
      <c r="C817" s="3" t="s">
        <v>2536</v>
      </c>
      <c r="D817" s="3" t="s">
        <v>21</v>
      </c>
      <c r="E817" s="3" t="s">
        <v>2537</v>
      </c>
      <c r="F817" s="3" t="s">
        <v>89</v>
      </c>
      <c r="G817" s="3" t="s">
        <v>247</v>
      </c>
      <c r="H817" s="3" t="s">
        <v>34</v>
      </c>
      <c r="I817" s="3" t="s">
        <v>35</v>
      </c>
      <c r="J817" s="3" t="s">
        <v>27</v>
      </c>
      <c r="K817" s="1" t="str">
        <f t="shared" si="103"/>
        <v>avenue de Beau-Séjour 26 Genève</v>
      </c>
      <c r="L817" s="2" t="str">
        <f t="shared" si="104"/>
        <v>{"results":[{"id":649469,"weight":7,"attrs":{"origin":"address","geom_quadindex":"022121030113103002321","zoomlevel":10,"featureId":"295104786_0","lon":6.150367259979248,"detail":"avenue de beau-sejour 26 1206 geneve 6621 geneve ch ge","rank":7,"geom_st_box2d":"BOX(500539.538796172 115979.792233905,500539.538796172 115979.792233905)","lat":46.18791961669922,"num":26,"y":500539.53125,"x":115979.7890625,"label":"Avenue de Beau-S\u00e9jour 26 &lt;b&gt;1206 Gen\u00e8ve&lt;/b&gt;"}},{"id":649470,"weight":7,"attrs":{"origin":"address","geom_quadindex":"022121030113121023221","zoomlevel":10,"featureId":"295104325_0","lon":6.150402545928955,"detail":"avenue de beau-sejour 26 1206 geneve 6621 geneve ch ge","rank":7,"geom_st_box2d":"BOX(500541.668638223 115943.171718301,500541.668638223 115943.171718301)","lat":46.18758773803711,"num":26,"y":500541.65625,"x":115943.171875,"label":"Avenue de Beau-S\u00e9jour 26 &lt;b&gt;1206 Gen\u00e8ve&lt;/b&gt;"}},{"id":649471,"weight":7,"attrs":{"origin":"address","geom_quadindex":"022121030111230121310","zoomlevel":10,"featureId":"295104902_0","lon":6.149456977844238,"detail":"avenue de beau-sejour 26 1206 geneve 6621 geneve ch ge","rank":7,"geom_st_box2d":"BOX(500470.665158524 116064.924522302,500470.665158524 116064.924522302)","lat":46.18867492675781,"num":26,"y":500470.65625,"x":116064.921875,"label":"Avenue de Beau-S\u00e9jour 26 &lt;b&gt;1206 Gen\u00e8ve&lt;/b&gt;"}},{"id":649472,"weight":7,"attrs":{"origin":"address","geom_quadindex":"022121030111231112210","zoomlevel":10,"featureId":"2039067_0","lon":6.149855136871338,"detail":"avenue de beau-sejour 26 1206 geneve 6621 geneve ch ge","rank":7,"geom_st_box2d":"BOX(500501.483068921 116068.447047825,500501.483068921 116068.447047825)","lat":46.1887092590332,"num":26,"y":500501.46875,"x":116068.4453125,"label":"Avenue de Beau-S\u00e9jour 26 &lt;b&gt;1206 Gen\u00e8ve&lt;/b&gt;"}}]}</v>
      </c>
      <c r="M817" s="2" t="str">
        <f t="shared" si="105"/>
        <v>500539.53125</v>
      </c>
      <c r="N817" s="2" t="str">
        <f t="shared" si="106"/>
        <v>115979.7890625</v>
      </c>
      <c r="O817" s="2" t="str">
        <f t="shared" si="107"/>
        <v>6.150367259979248</v>
      </c>
      <c r="P817" s="2" t="str">
        <f t="shared" si="108"/>
        <v>46.18791961669922</v>
      </c>
      <c r="Q817" s="8" t="str">
        <f t="shared" si="109"/>
        <v>Karte</v>
      </c>
      <c r="R817" s="2" t="str">
        <f t="shared" si="110"/>
        <v>uU mehrere Adressen</v>
      </c>
    </row>
    <row r="818" spans="1:18" x14ac:dyDescent="0.2">
      <c r="A818" s="3" t="s">
        <v>2538</v>
      </c>
      <c r="B818" s="3" t="s">
        <v>400</v>
      </c>
      <c r="C818" s="3" t="s">
        <v>2539</v>
      </c>
      <c r="D818" s="3" t="s">
        <v>21</v>
      </c>
      <c r="E818" s="3" t="s">
        <v>401</v>
      </c>
      <c r="F818" s="3" t="s">
        <v>402</v>
      </c>
      <c r="G818" s="3" t="s">
        <v>403</v>
      </c>
      <c r="H818" s="3" t="s">
        <v>404</v>
      </c>
      <c r="I818" s="3" t="s">
        <v>239</v>
      </c>
      <c r="J818" s="3" t="s">
        <v>27</v>
      </c>
      <c r="K818" s="1" t="str">
        <f t="shared" si="103"/>
        <v>Oberdorfstrasse 41 Lachen SZ</v>
      </c>
      <c r="L818" s="2" t="str">
        <f t="shared" si="104"/>
        <v>{"results":[{"id":1228269,"weight":6,"attrs":{"origin":"address","geom_quadindex":"030031221213212211310","zoomlevel":10,"featureId":"251071_0","lon":8.859123229980469,"detail":"oberdorfstrasse 41 8853 lachen sz 1344 lachen ch sz","rank":7,"geom_st_box2d":"BOX(707650.862188577 227415.081201025,707650.862188577 227415.081201025)","lat":47.18891906738281,"num":41,"y":707650.875,"x":227415.078125,"label":"Oberdorfstrasse 41 &lt;b&gt;8853 Lachen SZ&lt;/b&gt;"}},{"id":1228270,"weight":6,"attrs":{"origin":"address","geom_quadindex":"030031221213120311303","zoomlevel":10,"featureId":"191717972_0","lon":8.86010456085205,"detail":"oberdorfstrasse 41 8853 lachen sz 1344 lachen ch sz","rank":7,"geom_st_box2d":"BOX(707723.694328092 227502.327352416,707723.694328092 227502.327352416)","lat":47.18968963623047,"num":41,"y":707723.6875,"x":227502.328125,"label":"Oberdorfstrasse 41 &lt;b&gt;8853 Lachen SZ&lt;/b&gt;"}}]}</v>
      </c>
      <c r="M818" s="2" t="str">
        <f t="shared" si="105"/>
        <v>707650.875</v>
      </c>
      <c r="N818" s="2" t="str">
        <f t="shared" si="106"/>
        <v>227415.078125</v>
      </c>
      <c r="O818" s="2" t="str">
        <f t="shared" si="107"/>
        <v>8.859123229980469</v>
      </c>
      <c r="P818" s="2" t="str">
        <f t="shared" si="108"/>
        <v>47.18891906738281</v>
      </c>
      <c r="Q818" s="8" t="str">
        <f t="shared" si="109"/>
        <v>Karte</v>
      </c>
      <c r="R818" s="2" t="str">
        <f t="shared" si="110"/>
        <v>uU mehrere Adressen</v>
      </c>
    </row>
    <row r="819" spans="1:18" x14ac:dyDescent="0.2">
      <c r="A819" s="3" t="s">
        <v>2540</v>
      </c>
      <c r="B819" s="3" t="s">
        <v>2541</v>
      </c>
      <c r="C819" s="3" t="s">
        <v>2542</v>
      </c>
      <c r="D819" s="3" t="s">
        <v>21</v>
      </c>
      <c r="E819" s="3" t="s">
        <v>2543</v>
      </c>
      <c r="F819" s="3" t="s">
        <v>562</v>
      </c>
      <c r="G819" s="3" t="s">
        <v>1649</v>
      </c>
      <c r="H819" s="3" t="s">
        <v>1650</v>
      </c>
      <c r="I819" s="3" t="s">
        <v>466</v>
      </c>
      <c r="J819" s="3" t="s">
        <v>27</v>
      </c>
      <c r="K819" s="1" t="str">
        <f t="shared" si="103"/>
        <v>Bahnhofplatz 1A Visp</v>
      </c>
      <c r="L819" s="2" t="str">
        <f t="shared" si="104"/>
        <v>{"fuzzy":"true","results":[]}</v>
      </c>
      <c r="M819" s="2" t="str">
        <f t="shared" si="105"/>
        <v>Adresse nicht eindeutig</v>
      </c>
      <c r="N819" s="2" t="str">
        <f t="shared" si="106"/>
        <v xml:space="preserve"> </v>
      </c>
      <c r="O819" s="2" t="str">
        <f t="shared" si="107"/>
        <v xml:space="preserve"> </v>
      </c>
      <c r="P819" s="2" t="str">
        <f t="shared" si="108"/>
        <v xml:space="preserve"> </v>
      </c>
      <c r="Q819" s="8" t="str">
        <f t="shared" si="109"/>
        <v xml:space="preserve"> </v>
      </c>
      <c r="R819" s="2" t="str">
        <f t="shared" si="110"/>
        <v/>
      </c>
    </row>
    <row r="820" spans="1:18" x14ac:dyDescent="0.2">
      <c r="A820" s="3" t="s">
        <v>2544</v>
      </c>
      <c r="B820" s="3" t="s">
        <v>371</v>
      </c>
      <c r="C820" s="3" t="s">
        <v>2545</v>
      </c>
      <c r="D820" s="3" t="s">
        <v>21</v>
      </c>
      <c r="E820" s="3" t="s">
        <v>704</v>
      </c>
      <c r="F820" s="3" t="s">
        <v>2546</v>
      </c>
      <c r="G820" s="3" t="s">
        <v>2547</v>
      </c>
      <c r="H820" s="3" t="s">
        <v>2548</v>
      </c>
      <c r="I820" s="3" t="s">
        <v>123</v>
      </c>
      <c r="J820" s="3" t="s">
        <v>27</v>
      </c>
      <c r="K820" s="1" t="str">
        <f t="shared" si="103"/>
        <v>Alte Landstrasse 106 Rebstein</v>
      </c>
      <c r="L820" s="2" t="str">
        <f t="shared" si="104"/>
        <v>{"results":[{"id":333437,"weight":5,"attrs":{"origin":"address","geom_quadindex":"030112112203231200332","zoomlevel":10,"featureId":"2194079_0","lon":9.57913589477539,"detail":"alte landstrasse 106 9445 rebstein 3255 rebstein ch sg","rank":7,"geom_st_box2d":"BOX(761575.317987807 251759.406358314,761575.317987807 251759.406358314)","lat":47.396820068359375,"num":106,"y":761575.3125,"x":251759.40625,"label":"Alte Landstrasse 106 &lt;b&gt;9445 Rebstein&lt;/b&gt;"}},{"id":333438,"weight":5,"attrs":{"origin":"address","geom_quadindex":"030112112203213133232","zoomlevel":10,"featureId":"190178834_1","lon":9.579461097717285,"detail":"alte landstrasse 106 9445 rebstein 3255 rebstein ch sg","rank":7,"geom_st_box2d":"BOX(761598.999174227 251791.996401212,761598.999174227 251791.996401212)","lat":47.3971061706543,"num":106,"y":761599.0,"x":251792.0,"label":"Alte Landstrasse 106 &lt;b&gt;9445 Rebstein&lt;/b&gt;"}}]}</v>
      </c>
      <c r="M820" s="2" t="str">
        <f t="shared" si="105"/>
        <v>761575.3125</v>
      </c>
      <c r="N820" s="2" t="str">
        <f t="shared" si="106"/>
        <v>251759.40625</v>
      </c>
      <c r="O820" s="2" t="str">
        <f t="shared" si="107"/>
        <v>9.57913589477539</v>
      </c>
      <c r="P820" s="2" t="str">
        <f t="shared" si="108"/>
        <v>47.396820068359375</v>
      </c>
      <c r="Q820" s="8" t="str">
        <f t="shared" si="109"/>
        <v>Karte</v>
      </c>
      <c r="R820" s="2" t="str">
        <f t="shared" si="110"/>
        <v>uU mehrere Adressen</v>
      </c>
    </row>
    <row r="821" spans="1:18" x14ac:dyDescent="0.2">
      <c r="A821" s="3" t="s">
        <v>2549</v>
      </c>
      <c r="B821" s="3" t="s">
        <v>1233</v>
      </c>
      <c r="C821" s="3" t="s">
        <v>2550</v>
      </c>
      <c r="D821" s="3" t="s">
        <v>21</v>
      </c>
      <c r="E821" s="3" t="s">
        <v>2431</v>
      </c>
      <c r="F821" s="3" t="s">
        <v>32</v>
      </c>
      <c r="G821" s="3" t="s">
        <v>1235</v>
      </c>
      <c r="H821" s="3" t="s">
        <v>1973</v>
      </c>
      <c r="I821" s="3" t="s">
        <v>77</v>
      </c>
      <c r="J821" s="3" t="s">
        <v>27</v>
      </c>
      <c r="K821" s="1" t="str">
        <f t="shared" si="103"/>
        <v>Petersgraben 4 Basel Universitätsspital</v>
      </c>
      <c r="L821" s="2" t="str">
        <f t="shared" si="104"/>
        <v>{"fuzzy":"true","results":[]}</v>
      </c>
      <c r="M821" s="2" t="str">
        <f t="shared" si="105"/>
        <v>Adresse nicht eindeutig</v>
      </c>
      <c r="N821" s="2" t="str">
        <f t="shared" si="106"/>
        <v xml:space="preserve"> </v>
      </c>
      <c r="O821" s="2" t="str">
        <f t="shared" si="107"/>
        <v xml:space="preserve"> </v>
      </c>
      <c r="P821" s="2" t="str">
        <f t="shared" si="108"/>
        <v xml:space="preserve"> </v>
      </c>
      <c r="Q821" s="8" t="str">
        <f t="shared" si="109"/>
        <v xml:space="preserve"> </v>
      </c>
      <c r="R821" s="2" t="str">
        <f t="shared" si="110"/>
        <v/>
      </c>
    </row>
    <row r="822" spans="1:18" x14ac:dyDescent="0.2">
      <c r="A822" s="3" t="s">
        <v>2551</v>
      </c>
      <c r="B822" s="3" t="s">
        <v>2552</v>
      </c>
      <c r="C822" s="3" t="s">
        <v>40</v>
      </c>
      <c r="D822" s="3" t="s">
        <v>21</v>
      </c>
      <c r="E822" s="3" t="s">
        <v>438</v>
      </c>
      <c r="F822" s="3" t="s">
        <v>114</v>
      </c>
      <c r="G822" s="3" t="s">
        <v>439</v>
      </c>
      <c r="H822" s="3" t="s">
        <v>440</v>
      </c>
      <c r="I822" s="3" t="s">
        <v>441</v>
      </c>
      <c r="J822" s="3" t="s">
        <v>27</v>
      </c>
      <c r="K822" s="1" t="str">
        <f t="shared" si="103"/>
        <v>Burgstrasse 99 Glarus</v>
      </c>
      <c r="L822" s="2" t="str">
        <f t="shared" si="104"/>
        <v>{"results":[{"id":2064213,"weight":4,"attrs":{"origin":"address","geom_quadindex":"030122223111023230012","zoomlevel":10,"featureId":"2389115_0","lon":9.06462287902832,"detail":"burgstrasse 99 8750 glarus 1632 glarus ch gl","rank":7,"geom_st_box2d":"BOX(723553.227642596 211764.295427678,723553.227642596 211764.295427678)","lat":47.04539108276367,"num":99,"y":723553.25,"x":211764.296875,"label":"Burgstrasse 99 &lt;b&gt;8750 Glarus&lt;/b&gt;"}}]}</v>
      </c>
      <c r="M822" s="2" t="str">
        <f t="shared" si="105"/>
        <v>723553.25</v>
      </c>
      <c r="N822" s="2" t="str">
        <f t="shared" si="106"/>
        <v>211764.296875</v>
      </c>
      <c r="O822" s="2" t="str">
        <f t="shared" si="107"/>
        <v>9.06462287902832</v>
      </c>
      <c r="P822" s="2" t="str">
        <f t="shared" si="108"/>
        <v>47.04539108276367</v>
      </c>
      <c r="Q822" s="8" t="str">
        <f t="shared" si="109"/>
        <v>Karte</v>
      </c>
      <c r="R822" s="2" t="str">
        <f t="shared" si="110"/>
        <v/>
      </c>
    </row>
    <row r="823" spans="1:18" x14ac:dyDescent="0.2">
      <c r="A823" s="3" t="s">
        <v>2553</v>
      </c>
      <c r="B823" s="3" t="s">
        <v>2554</v>
      </c>
      <c r="C823" s="3" t="s">
        <v>40</v>
      </c>
      <c r="D823" s="3" t="s">
        <v>21</v>
      </c>
      <c r="E823" s="3" t="s">
        <v>2555</v>
      </c>
      <c r="F823" s="3" t="s">
        <v>176</v>
      </c>
      <c r="G823" s="3" t="s">
        <v>2556</v>
      </c>
      <c r="H823" s="3" t="s">
        <v>2557</v>
      </c>
      <c r="I823" s="3" t="s">
        <v>161</v>
      </c>
      <c r="J823" s="3" t="s">
        <v>27</v>
      </c>
      <c r="K823" s="1" t="str">
        <f t="shared" si="103"/>
        <v>Veia Granda 12 Andeer</v>
      </c>
      <c r="L823" s="2" t="str">
        <f t="shared" si="104"/>
        <v>{"results":[{"id":1671919,"weight":5,"attrs":{"origin":"address","geom_quadindex":"030332001223103111230","zoomlevel":10,"featureId":"3122515_0","lon":9.426409721374512,"detail":"veia granda 12 7440 andeer 3701 andeer ch gr","rank":7,"geom_st_box2d":"BOX(752282.561022083 163327.186564146,752282.561022083 163327.186564146)","lat":46.603843688964844,"num":12,"y":752282.5625,"x":163327.1875,"label":"Veia Granda 12 &lt;b&gt;7440 Andeer&lt;/b&gt;"}}]}</v>
      </c>
      <c r="M823" s="2" t="str">
        <f t="shared" si="105"/>
        <v>752282.5625</v>
      </c>
      <c r="N823" s="2" t="str">
        <f t="shared" si="106"/>
        <v>163327.1875</v>
      </c>
      <c r="O823" s="2" t="str">
        <f t="shared" si="107"/>
        <v>9.426409721374512</v>
      </c>
      <c r="P823" s="2" t="str">
        <f t="shared" si="108"/>
        <v>46.603843688964844</v>
      </c>
      <c r="Q823" s="8" t="str">
        <f t="shared" si="109"/>
        <v>Karte</v>
      </c>
      <c r="R823" s="2" t="str">
        <f t="shared" si="110"/>
        <v/>
      </c>
    </row>
    <row r="824" spans="1:18" x14ac:dyDescent="0.2">
      <c r="A824" s="3" t="s">
        <v>2558</v>
      </c>
      <c r="B824" s="3" t="s">
        <v>520</v>
      </c>
      <c r="C824" s="3" t="s">
        <v>593</v>
      </c>
      <c r="D824" s="3" t="s">
        <v>21</v>
      </c>
      <c r="E824" s="3" t="s">
        <v>521</v>
      </c>
      <c r="F824" s="3" t="s">
        <v>463</v>
      </c>
      <c r="G824" s="3" t="s">
        <v>522</v>
      </c>
      <c r="H824" s="3" t="s">
        <v>523</v>
      </c>
      <c r="I824" s="3" t="s">
        <v>466</v>
      </c>
      <c r="J824" s="3" t="s">
        <v>27</v>
      </c>
      <c r="K824" s="1" t="str">
        <f t="shared" si="103"/>
        <v>Ueberlandstrasse 14 Brig</v>
      </c>
      <c r="L824" s="2" t="str">
        <f t="shared" si="104"/>
        <v>{"results":[{"id":1135624,"weight":3,"attrs":{"origin":"address","geom_quadindex":"023112130230231133130","zoomlevel":10,"featureId":"890693_0","lon":7.981783390045166,"detail":"ueberlandstrasse 14 3902 glis 6002 brig-glis ch vs","rank":7,"geom_st_box2d":"BOX(641835.233628871 129655.884035318,641835.233628871 129655.884035318)","lat":46.31700134277344,"num":14,"y":641835.25,"x":129655.8828125,"label":"Ueberlandstrasse 14 &lt;b&gt;3902 Glis&lt;/b&gt;"}}]}</v>
      </c>
      <c r="M824" s="2" t="str">
        <f t="shared" si="105"/>
        <v>641835.25</v>
      </c>
      <c r="N824" s="2" t="str">
        <f t="shared" si="106"/>
        <v>129655.8828125</v>
      </c>
      <c r="O824" s="2" t="str">
        <f t="shared" si="107"/>
        <v>7.981783390045166</v>
      </c>
      <c r="P824" s="2" t="str">
        <f t="shared" si="108"/>
        <v>46.31700134277344</v>
      </c>
      <c r="Q824" s="8" t="str">
        <f t="shared" si="109"/>
        <v>Karte</v>
      </c>
      <c r="R824" s="2" t="str">
        <f t="shared" si="110"/>
        <v/>
      </c>
    </row>
    <row r="825" spans="1:18" x14ac:dyDescent="0.2">
      <c r="A825" s="3" t="s">
        <v>2559</v>
      </c>
      <c r="B825" s="3" t="s">
        <v>1647</v>
      </c>
      <c r="C825" s="3" t="s">
        <v>593</v>
      </c>
      <c r="D825" s="3" t="s">
        <v>21</v>
      </c>
      <c r="E825" s="3" t="s">
        <v>1648</v>
      </c>
      <c r="F825" s="3" t="s">
        <v>789</v>
      </c>
      <c r="G825" s="3" t="s">
        <v>1649</v>
      </c>
      <c r="H825" s="3" t="s">
        <v>1650</v>
      </c>
      <c r="I825" s="3" t="s">
        <v>466</v>
      </c>
      <c r="J825" s="3" t="s">
        <v>27</v>
      </c>
      <c r="K825" s="1" t="str">
        <f t="shared" si="103"/>
        <v>Pflanzettastrasse 8 Visp</v>
      </c>
      <c r="L825" s="2" t="str">
        <f t="shared" si="104"/>
        <v>{"results":[{"id":128574,"weight":4,"attrs":{"origin":"address","geom_quadindex":"023112210210231022011","zoomlevel":10,"featureId":"959033_0","lon":7.883821964263916,"detail":"pflanzettastrasse 8 3930 visp 6297 visp ch vs","rank":7,"geom_st_box2d":"BOX(634308.2774931 126375.455128648,634308.2774931 126375.455128648)","lat":46.28791809082031,"num":8,"y":634308.25,"x":126375.453125,"label":"Pflanzettastrasse 8 &lt;b&gt;3930 Visp&lt;/b&gt;"}}]}</v>
      </c>
      <c r="M825" s="2" t="str">
        <f t="shared" si="105"/>
        <v>634308.25</v>
      </c>
      <c r="N825" s="2" t="str">
        <f t="shared" si="106"/>
        <v>126375.453125</v>
      </c>
      <c r="O825" s="2" t="str">
        <f t="shared" si="107"/>
        <v>7.883821964263916</v>
      </c>
      <c r="P825" s="2" t="str">
        <f t="shared" si="108"/>
        <v>46.28791809082031</v>
      </c>
      <c r="Q825" s="8" t="str">
        <f t="shared" si="109"/>
        <v>Karte</v>
      </c>
      <c r="R825" s="2" t="str">
        <f t="shared" si="110"/>
        <v/>
      </c>
    </row>
    <row r="826" spans="1:18" x14ac:dyDescent="0.2">
      <c r="A826" s="3" t="s">
        <v>2560</v>
      </c>
      <c r="B826" s="3" t="s">
        <v>774</v>
      </c>
      <c r="C826" s="3" t="s">
        <v>2561</v>
      </c>
      <c r="D826" s="3" t="s">
        <v>21</v>
      </c>
      <c r="E826" s="3" t="s">
        <v>775</v>
      </c>
      <c r="F826" s="3" t="s">
        <v>776</v>
      </c>
      <c r="G826" s="3" t="s">
        <v>777</v>
      </c>
      <c r="H826" s="3" t="s">
        <v>778</v>
      </c>
      <c r="I826" s="3" t="s">
        <v>466</v>
      </c>
      <c r="J826" s="3" t="s">
        <v>27</v>
      </c>
      <c r="K826" s="1" t="str">
        <f t="shared" si="103"/>
        <v>avenue du Grand-Champsec 80 Sion</v>
      </c>
      <c r="L826" s="2" t="str">
        <f t="shared" si="104"/>
        <v>{"results":[{"id":2234344,"weight":7,"attrs":{"origin":"address","geom_quadindex":"023013323330133213312","zoomlevel":10,"featureId":"953099_0","lon":7.386792182922363,"detail":"avenue du grand-champsec 80 1950 sion 6266 sion ch vs","rank":7,"geom_st_box2d":"BOX(596000.527830181 120359.995382808,596000.527830181 120359.995382808)","lat":46.23466873168945,"num":80,"y":596000.5,"x":120359.9921875,"label":"Avenue du Grand-Champsec 80 &lt;b&gt;1950 Sion&lt;/b&gt;"}}]}</v>
      </c>
      <c r="M826" s="2" t="str">
        <f t="shared" si="105"/>
        <v>596000.5</v>
      </c>
      <c r="N826" s="2" t="str">
        <f t="shared" si="106"/>
        <v>120359.9921875</v>
      </c>
      <c r="O826" s="2" t="str">
        <f t="shared" si="107"/>
        <v>7.386792182922363</v>
      </c>
      <c r="P826" s="2" t="str">
        <f t="shared" si="108"/>
        <v>46.23466873168945</v>
      </c>
      <c r="Q826" s="8" t="str">
        <f t="shared" si="109"/>
        <v>Karte</v>
      </c>
      <c r="R826" s="2" t="str">
        <f t="shared" si="110"/>
        <v/>
      </c>
    </row>
    <row r="827" spans="1:18" x14ac:dyDescent="0.2">
      <c r="A827" s="3" t="s">
        <v>2562</v>
      </c>
      <c r="B827" s="3" t="s">
        <v>774</v>
      </c>
      <c r="C827" s="3" t="s">
        <v>2563</v>
      </c>
      <c r="D827" s="3" t="s">
        <v>21</v>
      </c>
      <c r="E827" s="3" t="s">
        <v>775</v>
      </c>
      <c r="F827" s="3" t="s">
        <v>776</v>
      </c>
      <c r="G827" s="3" t="s">
        <v>777</v>
      </c>
      <c r="H827" s="3" t="s">
        <v>778</v>
      </c>
      <c r="I827" s="3" t="s">
        <v>466</v>
      </c>
      <c r="J827" s="3" t="s">
        <v>27</v>
      </c>
      <c r="K827" s="1" t="str">
        <f t="shared" si="103"/>
        <v>avenue du Grand-Champsec 80 Sion</v>
      </c>
      <c r="L827" s="2" t="str">
        <f t="shared" si="104"/>
        <v>{"results":[{"id":2234344,"weight":7,"attrs":{"origin":"address","geom_quadindex":"023013323330133213312","zoomlevel":10,"featureId":"953099_0","lon":7.386792182922363,"detail":"avenue du grand-champsec 80 1950 sion 6266 sion ch vs","rank":7,"geom_st_box2d":"BOX(596000.527830181 120359.995382808,596000.527830181 120359.995382808)","lat":46.23466873168945,"num":80,"y":596000.5,"x":120359.9921875,"label":"Avenue du Grand-Champsec 80 &lt;b&gt;1950 Sion&lt;/b&gt;"}}]}</v>
      </c>
      <c r="M827" s="2" t="str">
        <f t="shared" si="105"/>
        <v>596000.5</v>
      </c>
      <c r="N827" s="2" t="str">
        <f t="shared" si="106"/>
        <v>120359.9921875</v>
      </c>
      <c r="O827" s="2" t="str">
        <f t="shared" si="107"/>
        <v>7.386792182922363</v>
      </c>
      <c r="P827" s="2" t="str">
        <f t="shared" si="108"/>
        <v>46.23466873168945</v>
      </c>
      <c r="Q827" s="8" t="str">
        <f t="shared" si="109"/>
        <v>Karte</v>
      </c>
      <c r="R827" s="2" t="str">
        <f t="shared" si="110"/>
        <v/>
      </c>
    </row>
    <row r="828" spans="1:18" x14ac:dyDescent="0.2">
      <c r="A828" s="3" t="s">
        <v>2564</v>
      </c>
      <c r="B828" s="3" t="s">
        <v>774</v>
      </c>
      <c r="C828" s="3" t="s">
        <v>2207</v>
      </c>
      <c r="D828" s="3" t="s">
        <v>21</v>
      </c>
      <c r="E828" s="3" t="s">
        <v>775</v>
      </c>
      <c r="F828" s="3" t="s">
        <v>776</v>
      </c>
      <c r="G828" s="3" t="s">
        <v>777</v>
      </c>
      <c r="H828" s="3" t="s">
        <v>778</v>
      </c>
      <c r="I828" s="3" t="s">
        <v>466</v>
      </c>
      <c r="J828" s="3" t="s">
        <v>27</v>
      </c>
      <c r="K828" s="1" t="str">
        <f t="shared" si="103"/>
        <v>avenue du Grand-Champsec 80 Sion</v>
      </c>
      <c r="L828" s="2" t="str">
        <f t="shared" si="104"/>
        <v>{"results":[{"id":2234344,"weight":7,"attrs":{"origin":"address","geom_quadindex":"023013323330133213312","zoomlevel":10,"featureId":"953099_0","lon":7.386792182922363,"detail":"avenue du grand-champsec 80 1950 sion 6266 sion ch vs","rank":7,"geom_st_box2d":"BOX(596000.527830181 120359.995382808,596000.527830181 120359.995382808)","lat":46.23466873168945,"num":80,"y":596000.5,"x":120359.9921875,"label":"Avenue du Grand-Champsec 80 &lt;b&gt;1950 Sion&lt;/b&gt;"}}]}</v>
      </c>
      <c r="M828" s="2" t="str">
        <f t="shared" si="105"/>
        <v>596000.5</v>
      </c>
      <c r="N828" s="2" t="str">
        <f t="shared" si="106"/>
        <v>120359.9921875</v>
      </c>
      <c r="O828" s="2" t="str">
        <f t="shared" si="107"/>
        <v>7.386792182922363</v>
      </c>
      <c r="P828" s="2" t="str">
        <f t="shared" si="108"/>
        <v>46.23466873168945</v>
      </c>
      <c r="Q828" s="8" t="str">
        <f t="shared" si="109"/>
        <v>Karte</v>
      </c>
      <c r="R828" s="2" t="str">
        <f t="shared" si="110"/>
        <v/>
      </c>
    </row>
    <row r="829" spans="1:18" x14ac:dyDescent="0.2">
      <c r="A829" s="3" t="s">
        <v>2565</v>
      </c>
      <c r="B829" s="3" t="s">
        <v>461</v>
      </c>
      <c r="C829" s="3" t="s">
        <v>2561</v>
      </c>
      <c r="D829" s="3" t="s">
        <v>21</v>
      </c>
      <c r="E829" s="3" t="s">
        <v>462</v>
      </c>
      <c r="F829" s="3" t="s">
        <v>463</v>
      </c>
      <c r="G829" s="3" t="s">
        <v>464</v>
      </c>
      <c r="H829" s="3" t="s">
        <v>465</v>
      </c>
      <c r="I829" s="3" t="s">
        <v>466</v>
      </c>
      <c r="J829" s="3" t="s">
        <v>27</v>
      </c>
      <c r="K829" s="1" t="str">
        <f t="shared" si="103"/>
        <v>rue Saint-Charles 14 Sierre</v>
      </c>
      <c r="L829" s="2" t="str">
        <f t="shared" si="104"/>
        <v>{"results":[{"id":2090899,"weight":6,"attrs":{"origin":"address","geom_quadindex":"023102211033013221211","zoomlevel":10,"featureId":"9014781_0","lon":7.521965026855469,"detail":"rue saint-charles 14 3960 sierre 6248 sierre ch vs","rank":7,"geom_st_box2d":"BOX(606421.159191833 126743.596149075,606421.159191833 126743.596149075)","lat":46.292076110839844,"num":14,"y":606421.1875,"x":126743.59375,"label":"Rue Saint-Charles 14 &lt;b&gt;3960 Sierre&lt;/b&gt;"}}]}</v>
      </c>
      <c r="M829" s="2" t="str">
        <f t="shared" si="105"/>
        <v>606421.1875</v>
      </c>
      <c r="N829" s="2" t="str">
        <f t="shared" si="106"/>
        <v>126743.59375</v>
      </c>
      <c r="O829" s="2" t="str">
        <f t="shared" si="107"/>
        <v>7.521965026855469</v>
      </c>
      <c r="P829" s="2" t="str">
        <f t="shared" si="108"/>
        <v>46.292076110839844</v>
      </c>
      <c r="Q829" s="8" t="str">
        <f t="shared" si="109"/>
        <v>Karte</v>
      </c>
      <c r="R829" s="2" t="str">
        <f t="shared" si="110"/>
        <v/>
      </c>
    </row>
    <row r="830" spans="1:18" x14ac:dyDescent="0.2">
      <c r="A830" s="3" t="s">
        <v>2566</v>
      </c>
      <c r="B830" s="3" t="s">
        <v>461</v>
      </c>
      <c r="C830" s="3" t="s">
        <v>2563</v>
      </c>
      <c r="D830" s="3" t="s">
        <v>21</v>
      </c>
      <c r="E830" s="3" t="s">
        <v>462</v>
      </c>
      <c r="F830" s="3" t="s">
        <v>463</v>
      </c>
      <c r="G830" s="3" t="s">
        <v>464</v>
      </c>
      <c r="H830" s="3" t="s">
        <v>465</v>
      </c>
      <c r="I830" s="3" t="s">
        <v>466</v>
      </c>
      <c r="J830" s="3" t="s">
        <v>27</v>
      </c>
      <c r="K830" s="1" t="str">
        <f t="shared" si="103"/>
        <v>rue Saint-Charles 14 Sierre</v>
      </c>
      <c r="L830" s="2" t="str">
        <f t="shared" si="104"/>
        <v>{"results":[{"id":2090899,"weight":6,"attrs":{"origin":"address","geom_quadindex":"023102211033013221211","zoomlevel":10,"featureId":"9014781_0","lon":7.521965026855469,"detail":"rue saint-charles 14 3960 sierre 6248 sierre ch vs","rank":7,"geom_st_box2d":"BOX(606421.159191833 126743.596149075,606421.159191833 126743.596149075)","lat":46.292076110839844,"num":14,"y":606421.1875,"x":126743.59375,"label":"Rue Saint-Charles 14 &lt;b&gt;3960 Sierre&lt;/b&gt;"}}]}</v>
      </c>
      <c r="M830" s="2" t="str">
        <f t="shared" si="105"/>
        <v>606421.1875</v>
      </c>
      <c r="N830" s="2" t="str">
        <f t="shared" si="106"/>
        <v>126743.59375</v>
      </c>
      <c r="O830" s="2" t="str">
        <f t="shared" si="107"/>
        <v>7.521965026855469</v>
      </c>
      <c r="P830" s="2" t="str">
        <f t="shared" si="108"/>
        <v>46.292076110839844</v>
      </c>
      <c r="Q830" s="8" t="str">
        <f t="shared" si="109"/>
        <v>Karte</v>
      </c>
      <c r="R830" s="2" t="str">
        <f t="shared" si="110"/>
        <v/>
      </c>
    </row>
    <row r="831" spans="1:18" x14ac:dyDescent="0.2">
      <c r="A831" s="3" t="s">
        <v>2567</v>
      </c>
      <c r="B831" s="3" t="s">
        <v>1213</v>
      </c>
      <c r="C831" s="3" t="s">
        <v>2561</v>
      </c>
      <c r="D831" s="3" t="s">
        <v>21</v>
      </c>
      <c r="E831" s="3" t="s">
        <v>1214</v>
      </c>
      <c r="F831" s="3" t="s">
        <v>243</v>
      </c>
      <c r="G831" s="3" t="s">
        <v>1215</v>
      </c>
      <c r="H831" s="3" t="s">
        <v>1216</v>
      </c>
      <c r="I831" s="3" t="s">
        <v>466</v>
      </c>
      <c r="J831" s="3" t="s">
        <v>27</v>
      </c>
      <c r="K831" s="1" t="str">
        <f t="shared" si="103"/>
        <v>avenue de la Fusion 27 Martigny</v>
      </c>
      <c r="L831" s="2" t="str">
        <f t="shared" si="104"/>
        <v>{"results":[{"id":1649907,"weight":7,"attrs":{"origin":"address","geom_quadindex":"023030222321103110002","zoomlevel":10,"featureId":"2382650_0","lon":7.0680365562438965,"detail":"avenue de la fusion 27 1920 martigny 6136 martigny ch vs","rank":7,"geom_st_box2d":"BOX(571340.461423051 105438.610058161,571340.461423051 105438.610058161)","lat":46.09984588623047,"num":27,"y":571340.4375,"x":105438.609375,"label":"Avenue de la Fusion 27 &lt;b&gt;1920 Martigny&lt;/b&gt;"}}]}</v>
      </c>
      <c r="M831" s="2" t="str">
        <f t="shared" si="105"/>
        <v>571340.4375</v>
      </c>
      <c r="N831" s="2" t="str">
        <f t="shared" si="106"/>
        <v>105438.609375</v>
      </c>
      <c r="O831" s="2" t="str">
        <f t="shared" si="107"/>
        <v>7.0680365562438965</v>
      </c>
      <c r="P831" s="2" t="str">
        <f t="shared" si="108"/>
        <v>46.09984588623047</v>
      </c>
      <c r="Q831" s="8" t="str">
        <f t="shared" si="109"/>
        <v>Karte</v>
      </c>
      <c r="R831" s="2" t="str">
        <f t="shared" si="110"/>
        <v/>
      </c>
    </row>
    <row r="832" spans="1:18" x14ac:dyDescent="0.2">
      <c r="A832" s="3" t="s">
        <v>2568</v>
      </c>
      <c r="B832" s="3" t="s">
        <v>1213</v>
      </c>
      <c r="C832" s="3" t="s">
        <v>2563</v>
      </c>
      <c r="D832" s="3" t="s">
        <v>21</v>
      </c>
      <c r="E832" s="3" t="s">
        <v>1214</v>
      </c>
      <c r="F832" s="3" t="s">
        <v>243</v>
      </c>
      <c r="G832" s="3" t="s">
        <v>1215</v>
      </c>
      <c r="H832" s="3" t="s">
        <v>1216</v>
      </c>
      <c r="I832" s="3" t="s">
        <v>466</v>
      </c>
      <c r="J832" s="3" t="s">
        <v>27</v>
      </c>
      <c r="K832" s="1" t="str">
        <f t="shared" si="103"/>
        <v>avenue de la Fusion 27 Martigny</v>
      </c>
      <c r="L832" s="2" t="str">
        <f t="shared" si="104"/>
        <v>{"results":[{"id":1649907,"weight":7,"attrs":{"origin":"address","geom_quadindex":"023030222321103110002","zoomlevel":10,"featureId":"2382650_0","lon":7.0680365562438965,"detail":"avenue de la fusion 27 1920 martigny 6136 martigny ch vs","rank":7,"geom_st_box2d":"BOX(571340.461423051 105438.610058161,571340.461423051 105438.610058161)","lat":46.09984588623047,"num":27,"y":571340.4375,"x":105438.609375,"label":"Avenue de la Fusion 27 &lt;b&gt;1920 Martigny&lt;/b&gt;"}}]}</v>
      </c>
      <c r="M832" s="2" t="str">
        <f t="shared" si="105"/>
        <v>571340.4375</v>
      </c>
      <c r="N832" s="2" t="str">
        <f t="shared" si="106"/>
        <v>105438.609375</v>
      </c>
      <c r="O832" s="2" t="str">
        <f t="shared" si="107"/>
        <v>7.0680365562438965</v>
      </c>
      <c r="P832" s="2" t="str">
        <f t="shared" si="108"/>
        <v>46.09984588623047</v>
      </c>
      <c r="Q832" s="8" t="str">
        <f t="shared" si="109"/>
        <v>Karte</v>
      </c>
      <c r="R832" s="2" t="str">
        <f t="shared" si="110"/>
        <v/>
      </c>
    </row>
    <row r="833" spans="1:18" x14ac:dyDescent="0.2">
      <c r="A833" s="3" t="s">
        <v>2569</v>
      </c>
      <c r="B833" s="3" t="s">
        <v>877</v>
      </c>
      <c r="C833" s="3" t="s">
        <v>2561</v>
      </c>
      <c r="D833" s="3" t="s">
        <v>21</v>
      </c>
      <c r="E833" s="3" t="s">
        <v>878</v>
      </c>
      <c r="F833" s="3" t="s">
        <v>879</v>
      </c>
      <c r="G833" s="3" t="s">
        <v>537</v>
      </c>
      <c r="H833" s="3" t="s">
        <v>538</v>
      </c>
      <c r="I833" s="3" t="s">
        <v>466</v>
      </c>
      <c r="J833" s="3" t="s">
        <v>27</v>
      </c>
      <c r="K833" s="1" t="str">
        <f t="shared" si="103"/>
        <v>route de la Moubra 87 Crans-Montana</v>
      </c>
      <c r="L833" s="2" t="str">
        <f t="shared" si="104"/>
        <v>{"results":[{"id":2183089,"weight":9,"attrs":{"origin":"address","geom_quadindex":"023102023323313112021","zoomlevel":10,"featureId":"945179_0","lon":7.481135845184326,"detail":"route de la moubra 87 3963 crans-montana 6253 crans-montana ch vs","rank":7,"geom_st_box2d":"BOX(603274.438230341 127583.006856905,603274.438230341 127583.006856905)","lat":46.29964828491211,"num":87,"y":603274.4375,"x":127583.0078125,"label":"Route de la Moubra 87 &lt;b&gt;3963 Crans-Montana&lt;/b&gt;"}}]}</v>
      </c>
      <c r="M833" s="2" t="str">
        <f t="shared" si="105"/>
        <v>603274.4375</v>
      </c>
      <c r="N833" s="2" t="str">
        <f t="shared" si="106"/>
        <v>127583.0078125</v>
      </c>
      <c r="O833" s="2" t="str">
        <f t="shared" si="107"/>
        <v>7.481135845184326</v>
      </c>
      <c r="P833" s="2" t="str">
        <f t="shared" si="108"/>
        <v>46.29964828491211</v>
      </c>
      <c r="Q833" s="8" t="str">
        <f t="shared" si="109"/>
        <v>Karte</v>
      </c>
      <c r="R833" s="2" t="str">
        <f t="shared" si="110"/>
        <v/>
      </c>
    </row>
    <row r="834" spans="1:18" x14ac:dyDescent="0.2">
      <c r="A834" s="3" t="s">
        <v>2570</v>
      </c>
      <c r="B834" s="3" t="s">
        <v>985</v>
      </c>
      <c r="C834" s="3" t="s">
        <v>2561</v>
      </c>
      <c r="D834" s="3" t="s">
        <v>21</v>
      </c>
      <c r="E834" s="3" t="s">
        <v>986</v>
      </c>
      <c r="F834" s="3" t="s">
        <v>236</v>
      </c>
      <c r="G834" s="3" t="s">
        <v>987</v>
      </c>
      <c r="H834" s="3" t="s">
        <v>988</v>
      </c>
      <c r="I834" s="3" t="s">
        <v>466</v>
      </c>
      <c r="J834" s="3" t="s">
        <v>27</v>
      </c>
      <c r="K834" s="1" t="str">
        <f t="shared" ref="K834:K897" si="111">CONCATENATE(E834," ",F834," ",H834)</f>
        <v>vers Saint-Amé 10 St-Maurice</v>
      </c>
      <c r="L834" s="2" t="str">
        <f t="shared" si="104"/>
        <v>{"results":[{"id":1994388,"weight":8,"attrs":{"origin":"address","geom_quadindex":"023021103111002310022","zoomlevel":10,"featureId":"937299_0","lon":6.99855375289917,"detail":"vers saint-ame 10 1890 st-maurice 6217 saint-maurice ch vs","rank":7,"geom_st_box2d":"BOX(566037.993730754 118079.445345497,566037.993730754 118079.445345497)","lat":46.21330642700195,"num":10,"y":566038.0,"x":118079.4453125,"label":"Vers Saint-Am\u00e9 10 &lt;b&gt;1890 St-Maurice&lt;/b&gt;"}}]}</v>
      </c>
      <c r="M834" s="2" t="str">
        <f t="shared" si="105"/>
        <v>566038.0</v>
      </c>
      <c r="N834" s="2" t="str">
        <f t="shared" si="106"/>
        <v>118079.4453125</v>
      </c>
      <c r="O834" s="2" t="str">
        <f t="shared" si="107"/>
        <v>6.99855375289917</v>
      </c>
      <c r="P834" s="2" t="str">
        <f t="shared" si="108"/>
        <v>46.21330642700195</v>
      </c>
      <c r="Q834" s="8" t="str">
        <f t="shared" si="109"/>
        <v>Karte</v>
      </c>
      <c r="R834" s="2" t="str">
        <f t="shared" si="110"/>
        <v/>
      </c>
    </row>
    <row r="835" spans="1:18" x14ac:dyDescent="0.2">
      <c r="A835" s="3" t="s">
        <v>2571</v>
      </c>
      <c r="B835" s="3" t="s">
        <v>1130</v>
      </c>
      <c r="C835" s="3" t="s">
        <v>2561</v>
      </c>
      <c r="D835" s="3" t="s">
        <v>21</v>
      </c>
      <c r="E835" s="3" t="s">
        <v>1131</v>
      </c>
      <c r="F835" s="3" t="s">
        <v>236</v>
      </c>
      <c r="G835" s="3" t="s">
        <v>1132</v>
      </c>
      <c r="H835" s="3" t="s">
        <v>1133</v>
      </c>
      <c r="I835" s="3" t="s">
        <v>466</v>
      </c>
      <c r="J835" s="3" t="s">
        <v>27</v>
      </c>
      <c r="K835" s="1" t="str">
        <f t="shared" si="111"/>
        <v>route de Morgins 10 Monthey</v>
      </c>
      <c r="L835" s="2" t="str">
        <f t="shared" si="104"/>
        <v>{"results":[{"id":1763862,"weight":6,"attrs":{"origin":"address","geom_quadindex":"023003231123210121203","zoomlevel":10,"featureId":"925779_0","lon":6.944209098815918,"detail":"route de morgins 10 1870 monthey 6153 monthey ch vs","rank":7,"geom_st_box2d":"BOX(561874.613902032 122919.723566821,561874.613902032 122919.723566821)","lat":46.256622314453125,"num":10,"y":561874.625,"x":122919.7265625,"label":"Route de Morgins 10 &lt;b&gt;1870 Monthey&lt;/b&gt;"}},{"id":1763863,"weight":1,"attrs":{"origin":"address","geom_quadindex":"023003231120313132030","zoomlevel":10,"featureId":"925780_0","lon":6.943102836608887,"detail":"route de morgins 10a 1870 monthey 6153 monthey ch vs","rank":7,"geom_st_box2d":"BOX(561790.615862314 123122.724844387,561790.615862314 123122.724844387)","lat":46.258445739746094,"num":10,"y":561790.625,"x":123122.7265625,"label":"Route de Morgins 10a &lt;b&gt;1870 Monthey&lt;/b&gt;"}},{"id":1764125,"weight":1,"attrs":{"origin":"address","geom_quadindex":"023003231122110130321","zoomlevel":10,"featureId":"925782_0","lon":6.942747116088867,"detail":"route de morgins 10b 1870 monthey 6153 monthey ch vs","rank":7,"geom_st_box2d":"BOX(561762.614867914 123036.722598666,561762.614867914 123036.722598666)","lat":46.25767135620117,"num":10,"y":561762.625,"x":123036.71875,"label":"Route de Morgins 10b &lt;b&gt;1870 Monthey&lt;/b&gt;"}},{"id":1764126,"weight":1,"attrs":{"origin":"address","geom_quadindex":"023003231122132300303","zoomlevel":10,"featureId":"925786_0","lon":6.94266414642334,"detail":"route de morgins 10c 1870 monthey 6153 monthey ch vs","rank":7,"geom_st_box2d":"BOX(561755.613757073 122941.720602461,561755.613757073 122941.720602461)","lat":46.25681686401367,"num":10,"y":561755.625,"x":122941.71875,"label":"Route de Morgins 10c &lt;b&gt;1870 Monthey&lt;/b&gt;"}},{"id":1764127,"weight":1,"attrs":{"origin":"address","geom_quadindex":"023003231122100311311","zoomlevel":10,"featureId":"925784_0","lon":6.942052364349365,"detail":"route de morgins 10d 1870 monthey 6153 monthey ch vs","rank":7,"geom_st_box2d":"BOX(561708.999636971 123030.000000518,561708.999636971 123030.000000518)","lat":46.257606506347656,"num":10,"y":561709.0,"x":123030.0,"label":"Route de Morgins 10d &lt;b&gt;1870 Monthey&lt;/b&gt;"}},{"id":1764128,"weight":1,"attrs":{"origin":"address","geom_quadindex":"023003231122112211031","zoomlevel":10,"featureId":"925785_0","lon":6.942599296569824,"detail":"route de morgins 10e 1870 monthey 6153 monthey ch vs","rank":7,"geom_st_box2d":"BOX(561751.000448721 123001.721649474,561751.000448721 123001.721649474)","lat":46.257354736328125,"num":10,"y":561751.0,"x":123001.71875,"label":"Route de Morgins 10e &lt;b&gt;1870 Monthey&lt;/b&gt;"}},{"id":1764129,"weight":1,"attrs":{"origin":"address","geom_quadindex":"023003231120321223120","zoomlevel":10,"featureId":"925783_0","lon":6.9421210289001465,"detail":"route de morgins 10f 1870 monthey 6153 monthey ch vs","rank":7,"geom_st_box2d":"BOX(561714.615208871 123078.722071751,561714.615208871 123078.722071751)","lat":46.2580451965332,"num":10,"y":561714.625,"x":123078.71875,"label":"Route de Morgins 10f &lt;b&gt;1870 Monthey&lt;/b&gt;"}},{"id":1764130,"weight":1,"attrs":{"origin":"address","geom_quadindex":"023003231121202022230","zoomlevel":10,"featureId":"191656189_0","lon":6.9431986808776855,"detail":"route de morgins 10g 1870 monthey 6153 monthey ch vs","rank":7,"geom_st_box2d":"BOX(561797.999858779 123120.999003827,561797.999858779 123120.999003827)","lat":46.25843048095703,"num":10,"y":561798.0,"x":123121.0,"label":"Route de Morgins 10g &lt;b&gt;1870 Monthey&lt;/b&gt;"}}]}</v>
      </c>
      <c r="M835" s="2" t="str">
        <f t="shared" si="105"/>
        <v>561874.625</v>
      </c>
      <c r="N835" s="2" t="str">
        <f t="shared" si="106"/>
        <v>122919.7265625</v>
      </c>
      <c r="O835" s="2" t="str">
        <f t="shared" si="107"/>
        <v>6.944209098815918</v>
      </c>
      <c r="P835" s="2" t="str">
        <f t="shared" si="108"/>
        <v>46.256622314453125</v>
      </c>
      <c r="Q835" s="8" t="str">
        <f t="shared" si="109"/>
        <v>Karte</v>
      </c>
      <c r="R835" s="2" t="str">
        <f t="shared" si="110"/>
        <v>uU mehrere Adressen</v>
      </c>
    </row>
    <row r="836" spans="1:18" x14ac:dyDescent="0.2">
      <c r="A836" s="3" t="s">
        <v>2572</v>
      </c>
      <c r="B836" s="3" t="s">
        <v>2541</v>
      </c>
      <c r="C836" s="3" t="s">
        <v>1622</v>
      </c>
      <c r="D836" s="3" t="s">
        <v>21</v>
      </c>
      <c r="E836" s="3" t="s">
        <v>2543</v>
      </c>
      <c r="F836" s="3" t="s">
        <v>562</v>
      </c>
      <c r="G836" s="3" t="s">
        <v>1649</v>
      </c>
      <c r="H836" s="3" t="s">
        <v>1650</v>
      </c>
      <c r="I836" s="3" t="s">
        <v>466</v>
      </c>
      <c r="J836" s="3" t="s">
        <v>27</v>
      </c>
      <c r="K836" s="1" t="str">
        <f t="shared" si="111"/>
        <v>Bahnhofplatz 1A Visp</v>
      </c>
      <c r="L836" s="2" t="str">
        <f t="shared" si="104"/>
        <v>{"fuzzy":"true","results":[]}</v>
      </c>
      <c r="M836" s="2" t="str">
        <f t="shared" si="105"/>
        <v>Adresse nicht eindeutig</v>
      </c>
      <c r="N836" s="2" t="str">
        <f t="shared" si="106"/>
        <v xml:space="preserve"> </v>
      </c>
      <c r="O836" s="2" t="str">
        <f t="shared" si="107"/>
        <v xml:space="preserve"> </v>
      </c>
      <c r="P836" s="2" t="str">
        <f t="shared" si="108"/>
        <v xml:space="preserve"> </v>
      </c>
      <c r="Q836" s="8" t="str">
        <f t="shared" si="109"/>
        <v xml:space="preserve"> </v>
      </c>
      <c r="R836" s="2" t="str">
        <f t="shared" si="110"/>
        <v/>
      </c>
    </row>
    <row r="837" spans="1:18" x14ac:dyDescent="0.2">
      <c r="A837" s="3" t="s">
        <v>2573</v>
      </c>
      <c r="B837" s="3" t="s">
        <v>2541</v>
      </c>
      <c r="C837" s="3" t="s">
        <v>2574</v>
      </c>
      <c r="D837" s="3" t="s">
        <v>21</v>
      </c>
      <c r="E837" s="3" t="s">
        <v>2543</v>
      </c>
      <c r="F837" s="3" t="s">
        <v>562</v>
      </c>
      <c r="G837" s="3" t="s">
        <v>1649</v>
      </c>
      <c r="H837" s="3" t="s">
        <v>1650</v>
      </c>
      <c r="I837" s="3" t="s">
        <v>466</v>
      </c>
      <c r="J837" s="3" t="s">
        <v>27</v>
      </c>
      <c r="K837" s="1" t="str">
        <f t="shared" si="111"/>
        <v>Bahnhofplatz 1A Visp</v>
      </c>
      <c r="L837" s="2" t="str">
        <f t="shared" ref="L837:L900" si="112">IF($K837="","",_xlfn.WEBSERVICE(CONCATENATE("https://api3.geo.admin.ch/rest/services/api/SearchServer?searchText=",$K837,"&amp;origins=address&amp;type=locations")))</f>
        <v>{"fuzzy":"true","results":[]}</v>
      </c>
      <c r="M837" s="2" t="str">
        <f t="shared" ref="M837:M900" si="113">IF($L837="","",IF(ISNUMBER(SEARCH("[]",$L837)),"Adresse nicht eindeutig",MID($L837,SEARCH("""y"":",$L837)+4,SEARCH(",""x""",$L837)-SEARCH("""y"":",$L837)-4)))</f>
        <v>Adresse nicht eindeutig</v>
      </c>
      <c r="N837" s="2" t="str">
        <f t="shared" ref="N837:N900" si="114">IF($L837="","",IF(ISNUMBER(SEARCH("[]",$L837))," ",MID($L837,SEARCH("""x"":",$L837)+4,SEARCH(",""label""",$L837)-SEARCH("""x"":",$L837)-4)))</f>
        <v xml:space="preserve"> </v>
      </c>
      <c r="O837" s="2" t="str">
        <f t="shared" ref="O837:O900" si="115">IF($L837="","",IF(ISNUMBER(SEARCH("[]",$L837))," ",MID($L837,SEARCH("""lon"":",$L837)+6,SEARCH(",""detail""",$L837)-SEARCH("""lon"":",$L837)-6)))</f>
        <v xml:space="preserve"> </v>
      </c>
      <c r="P837" s="2" t="str">
        <f t="shared" ref="P837:P900" si="116">IF($L837="","",IF(ISNUMBER(SEARCH("[]",$L837))," ",MID($L837,SEARCH("""lat"":",$L837)+6,SEARCH(",""num""",$L837)-SEARCH("""lat"":",$L837)-6)))</f>
        <v xml:space="preserve"> </v>
      </c>
      <c r="Q837" s="8" t="str">
        <f t="shared" ref="Q837:Q900" si="117">IF($L837="","",IF(ISNUMBER(SEARCH("[]",$L837))," ",HYPERLINK(CONCATENATE("https://map.geo.admin.ch/?layers=ch.bfs.gebaeude_wohnungs_register&amp;X=",N837,"&amp;Y=",M837,"&amp;zoom=10&amp;crosshair=circle"),"Karte")))</f>
        <v xml:space="preserve"> </v>
      </c>
      <c r="R837" s="2" t="str">
        <f t="shared" ref="R837:R900" si="118">IF((LEN($L837)-LEN(SUBSTITUTE($L837,"""id"":","")))/LEN("""id"":")&gt;1,"uU mehrere Adressen","")</f>
        <v/>
      </c>
    </row>
    <row r="838" spans="1:18" x14ac:dyDescent="0.2">
      <c r="A838" s="3" t="s">
        <v>2575</v>
      </c>
      <c r="B838" s="3" t="s">
        <v>1213</v>
      </c>
      <c r="C838" s="3" t="s">
        <v>2576</v>
      </c>
      <c r="D838" s="3" t="s">
        <v>21</v>
      </c>
      <c r="E838" s="3" t="s">
        <v>1214</v>
      </c>
      <c r="F838" s="3" t="s">
        <v>243</v>
      </c>
      <c r="G838" s="3" t="s">
        <v>1215</v>
      </c>
      <c r="H838" s="3" t="s">
        <v>1216</v>
      </c>
      <c r="I838" s="3" t="s">
        <v>466</v>
      </c>
      <c r="J838" s="3" t="s">
        <v>27</v>
      </c>
      <c r="K838" s="1" t="str">
        <f t="shared" si="111"/>
        <v>avenue de la Fusion 27 Martigny</v>
      </c>
      <c r="L838" s="2" t="str">
        <f t="shared" si="112"/>
        <v>{"results":[{"id":1649907,"weight":7,"attrs":{"origin":"address","geom_quadindex":"023030222321103110002","zoomlevel":10,"featureId":"2382650_0","lon":7.0680365562438965,"detail":"avenue de la fusion 27 1920 martigny 6136 martigny ch vs","rank":7,"geom_st_box2d":"BOX(571340.461423051 105438.610058161,571340.461423051 105438.610058161)","lat":46.09984588623047,"num":27,"y":571340.4375,"x":105438.609375,"label":"Avenue de la Fusion 27 &lt;b&gt;1920 Martigny&lt;/b&gt;"}}]}</v>
      </c>
      <c r="M838" s="2" t="str">
        <f t="shared" si="113"/>
        <v>571340.4375</v>
      </c>
      <c r="N838" s="2" t="str">
        <f t="shared" si="114"/>
        <v>105438.609375</v>
      </c>
      <c r="O838" s="2" t="str">
        <f t="shared" si="115"/>
        <v>7.0680365562438965</v>
      </c>
      <c r="P838" s="2" t="str">
        <f t="shared" si="116"/>
        <v>46.09984588623047</v>
      </c>
      <c r="Q838" s="8" t="str">
        <f t="shared" si="117"/>
        <v>Karte</v>
      </c>
      <c r="R838" s="2" t="str">
        <f t="shared" si="118"/>
        <v/>
      </c>
    </row>
    <row r="839" spans="1:18" x14ac:dyDescent="0.2">
      <c r="A839" s="3" t="s">
        <v>2577</v>
      </c>
      <c r="B839" s="3" t="s">
        <v>1213</v>
      </c>
      <c r="C839" s="3" t="s">
        <v>2578</v>
      </c>
      <c r="D839" s="3" t="s">
        <v>21</v>
      </c>
      <c r="E839" s="3" t="s">
        <v>1214</v>
      </c>
      <c r="F839" s="3" t="s">
        <v>243</v>
      </c>
      <c r="G839" s="3" t="s">
        <v>1215</v>
      </c>
      <c r="H839" s="3" t="s">
        <v>1216</v>
      </c>
      <c r="I839" s="3" t="s">
        <v>466</v>
      </c>
      <c r="J839" s="3" t="s">
        <v>27</v>
      </c>
      <c r="K839" s="1" t="str">
        <f t="shared" si="111"/>
        <v>avenue de la Fusion 27 Martigny</v>
      </c>
      <c r="L839" s="2" t="str">
        <f t="shared" si="112"/>
        <v>{"results":[{"id":1649907,"weight":7,"attrs":{"origin":"address","geom_quadindex":"023030222321103110002","zoomlevel":10,"featureId":"2382650_0","lon":7.0680365562438965,"detail":"avenue de la fusion 27 1920 martigny 6136 martigny ch vs","rank":7,"geom_st_box2d":"BOX(571340.461423051 105438.610058161,571340.461423051 105438.610058161)","lat":46.09984588623047,"num":27,"y":571340.4375,"x":105438.609375,"label":"Avenue de la Fusion 27 &lt;b&gt;1920 Martigny&lt;/b&gt;"}}]}</v>
      </c>
      <c r="M839" s="2" t="str">
        <f t="shared" si="113"/>
        <v>571340.4375</v>
      </c>
      <c r="N839" s="2" t="str">
        <f t="shared" si="114"/>
        <v>105438.609375</v>
      </c>
      <c r="O839" s="2" t="str">
        <f t="shared" si="115"/>
        <v>7.0680365562438965</v>
      </c>
      <c r="P839" s="2" t="str">
        <f t="shared" si="116"/>
        <v>46.09984588623047</v>
      </c>
      <c r="Q839" s="8" t="str">
        <f t="shared" si="117"/>
        <v>Karte</v>
      </c>
      <c r="R839" s="2" t="str">
        <f t="shared" si="118"/>
        <v/>
      </c>
    </row>
    <row r="840" spans="1:18" x14ac:dyDescent="0.2">
      <c r="A840" s="3" t="s">
        <v>2579</v>
      </c>
      <c r="B840" s="3" t="s">
        <v>1213</v>
      </c>
      <c r="C840" s="3" t="s">
        <v>2580</v>
      </c>
      <c r="D840" s="3" t="s">
        <v>21</v>
      </c>
      <c r="E840" s="3" t="s">
        <v>1214</v>
      </c>
      <c r="F840" s="3" t="s">
        <v>243</v>
      </c>
      <c r="G840" s="3" t="s">
        <v>1215</v>
      </c>
      <c r="H840" s="3" t="s">
        <v>1216</v>
      </c>
      <c r="I840" s="3" t="s">
        <v>466</v>
      </c>
      <c r="J840" s="3" t="s">
        <v>27</v>
      </c>
      <c r="K840" s="1" t="str">
        <f t="shared" si="111"/>
        <v>avenue de la Fusion 27 Martigny</v>
      </c>
      <c r="L840" s="2" t="str">
        <f t="shared" si="112"/>
        <v>{"results":[{"id":1649907,"weight":7,"attrs":{"origin":"address","geom_quadindex":"023030222321103110002","zoomlevel":10,"featureId":"2382650_0","lon":7.0680365562438965,"detail":"avenue de la fusion 27 1920 martigny 6136 martigny ch vs","rank":7,"geom_st_box2d":"BOX(571340.461423051 105438.610058161,571340.461423051 105438.610058161)","lat":46.09984588623047,"num":27,"y":571340.4375,"x":105438.609375,"label":"Avenue de la Fusion 27 &lt;b&gt;1920 Martigny&lt;/b&gt;"}}]}</v>
      </c>
      <c r="M840" s="2" t="str">
        <f t="shared" si="113"/>
        <v>571340.4375</v>
      </c>
      <c r="N840" s="2" t="str">
        <f t="shared" si="114"/>
        <v>105438.609375</v>
      </c>
      <c r="O840" s="2" t="str">
        <f t="shared" si="115"/>
        <v>7.0680365562438965</v>
      </c>
      <c r="P840" s="2" t="str">
        <f t="shared" si="116"/>
        <v>46.09984588623047</v>
      </c>
      <c r="Q840" s="8" t="str">
        <f t="shared" si="117"/>
        <v>Karte</v>
      </c>
      <c r="R840" s="2" t="str">
        <f t="shared" si="118"/>
        <v/>
      </c>
    </row>
    <row r="841" spans="1:18" x14ac:dyDescent="0.2">
      <c r="A841" s="3" t="s">
        <v>2581</v>
      </c>
      <c r="B841" s="3" t="s">
        <v>45</v>
      </c>
      <c r="C841" s="3" t="s">
        <v>2582</v>
      </c>
      <c r="D841" s="3" t="s">
        <v>21</v>
      </c>
      <c r="E841" s="3" t="s">
        <v>54</v>
      </c>
      <c r="F841" s="3" t="s">
        <v>48</v>
      </c>
      <c r="G841" s="3" t="s">
        <v>49</v>
      </c>
      <c r="H841" s="3" t="s">
        <v>50</v>
      </c>
      <c r="I841" s="3" t="s">
        <v>43</v>
      </c>
      <c r="J841" s="3" t="s">
        <v>27</v>
      </c>
      <c r="K841" s="1" t="str">
        <f t="shared" si="111"/>
        <v>rue du Bugnon 46 Lausanne</v>
      </c>
      <c r="L841" s="2" t="str">
        <f t="shared" si="112"/>
        <v>{"results":[{"id":2230831,"weight":6,"attrs":{"origin":"address","geom_quadindex":"020333331033211020331","zoomlevel":10,"featureId":"882354_0","lon":6.642579555511475,"detail":"rue du bugnon 46 1005 lausanne 5586 lausanne ch vd","rank":7,"geom_st_box2d":"BOX(538919.403682479 152919.580964137,538919.403682479 152919.580964137)","lat":46.5247802734375,"num":46,"y":538919.375,"x":152919.578125,"label":"Rue du Bugnon 46 &lt;b&gt;1005 Lausanne&lt;/b&gt;"}}]}</v>
      </c>
      <c r="M841" s="2" t="str">
        <f t="shared" si="113"/>
        <v>538919.375</v>
      </c>
      <c r="N841" s="2" t="str">
        <f t="shared" si="114"/>
        <v>152919.578125</v>
      </c>
      <c r="O841" s="2" t="str">
        <f t="shared" si="115"/>
        <v>6.642579555511475</v>
      </c>
      <c r="P841" s="2" t="str">
        <f t="shared" si="116"/>
        <v>46.5247802734375</v>
      </c>
      <c r="Q841" s="8" t="str">
        <f t="shared" si="117"/>
        <v>Karte</v>
      </c>
      <c r="R841" s="2" t="str">
        <f t="shared" si="118"/>
        <v/>
      </c>
    </row>
    <row r="842" spans="1:18" x14ac:dyDescent="0.2">
      <c r="A842" s="3" t="s">
        <v>2583</v>
      </c>
      <c r="B842" s="3" t="s">
        <v>1120</v>
      </c>
      <c r="C842" s="3" t="s">
        <v>2021</v>
      </c>
      <c r="D842" s="3" t="s">
        <v>21</v>
      </c>
      <c r="E842" s="3" t="s">
        <v>2584</v>
      </c>
      <c r="F842" s="3" t="s">
        <v>228</v>
      </c>
      <c r="G842" s="3" t="s">
        <v>2585</v>
      </c>
      <c r="H842" s="3" t="s">
        <v>1115</v>
      </c>
      <c r="I842" s="3" t="s">
        <v>43</v>
      </c>
      <c r="J842" s="3" t="s">
        <v>27</v>
      </c>
      <c r="K842" s="1" t="str">
        <f t="shared" si="111"/>
        <v>rue de Plaisance 2 Yverdon-les-Bains</v>
      </c>
      <c r="L842" s="2" t="str">
        <f t="shared" si="112"/>
        <v>{"fuzzy":"true","results":[]}</v>
      </c>
      <c r="M842" s="2" t="str">
        <f t="shared" si="113"/>
        <v>Adresse nicht eindeutig</v>
      </c>
      <c r="N842" s="2" t="str">
        <f t="shared" si="114"/>
        <v xml:space="preserve"> </v>
      </c>
      <c r="O842" s="2" t="str">
        <f t="shared" si="115"/>
        <v xml:space="preserve"> </v>
      </c>
      <c r="P842" s="2" t="str">
        <f t="shared" si="116"/>
        <v xml:space="preserve"> </v>
      </c>
      <c r="Q842" s="8" t="str">
        <f t="shared" si="117"/>
        <v xml:space="preserve"> </v>
      </c>
      <c r="R842" s="2" t="str">
        <f t="shared" si="118"/>
        <v/>
      </c>
    </row>
    <row r="843" spans="1:18" x14ac:dyDescent="0.2">
      <c r="A843" s="3" t="s">
        <v>2586</v>
      </c>
      <c r="B843" s="3" t="s">
        <v>132</v>
      </c>
      <c r="C843" s="3" t="s">
        <v>2587</v>
      </c>
      <c r="D843" s="3" t="s">
        <v>21</v>
      </c>
      <c r="E843" s="3" t="s">
        <v>133</v>
      </c>
      <c r="F843" s="3" t="s">
        <v>40</v>
      </c>
      <c r="G843" s="3" t="s">
        <v>134</v>
      </c>
      <c r="H843" s="3" t="s">
        <v>135</v>
      </c>
      <c r="I843" s="3" t="s">
        <v>26</v>
      </c>
      <c r="J843" s="3" t="s">
        <v>27</v>
      </c>
      <c r="K843" s="1" t="str">
        <f t="shared" si="111"/>
        <v>Freiburgstrasse  Bern</v>
      </c>
      <c r="L843" s="2" t="str">
        <f t="shared" si="112"/>
        <v>{"results":[{"id":1216763,"weight":3,"attrs":{"origin":"address","geom_quadindex":"021211313300012033030","zoomlevel":10,"featureId":"1232775_0","lon":7.42725133895874,"detail":"freiburgstrasse 2 3008 bern 351 bern ch be","rank":7,"geom_st_box2d":"BOX(599133.446113482 199645.862831754,599133.446113482 199645.862831754)","lat":46.947898864746094,"num":2,"y":599133.4375,"x":199645.859375,"label":"Freiburgstrasse 2 &lt;b&gt;3008 Bern&lt;/b&gt;"}},{"id":1216764,"weight":3,"attrs":{"origin":"address","geom_quadindex":"021211313300013001123","zoomlevel":10,"featureId":"2243078_0","lon":7.427555084228516,"detail":"freiburgstrasse 2a 3008 bern 351 bern ch be","rank":7,"geom_st_box2d":"BOX(599156.583066763 199656.486920534,599156.583066763 199656.486920534)","lat":46.947994232177734,"num":2,"y":599156.5625,"x":199656.484375,"label":"Freiburgstrasse 2a &lt;b&gt;3008 Bern&lt;/b&gt;"}},{"id":1216765,"weight":3,"attrs":{"origin":"address","geom_quadindex":"021211313300031013111","zoomlevel":10,"featureId":"191667631_0","lon":7.427664279937744,"detail":"freiburgstrasse 3 3008 bern 351 bern ch be","rank":7,"geom_st_box2d":"BOX(599164.913680048 199624.936305863,599164.913680048 199624.936305863)","lat":46.94770812988281,"num":3,"y":599164.9375,"x":199624.9375,"label":"Freiburgstrasse 3 &lt;b&gt;3008 Bern&lt;/b&gt;"}},{"id":1216766,"weight":3,"attrs":{"origin":"address","geom_quadindex":"021211313300003231222","zoomlevel":10,"featureId":"2243080_0","lon":7.426849365234375,"detail":"freiburgstrasse 4 3010 bern 351 bern ch be","rank":7,"geom_st_box2d":"BOX(599102.85015731 199632.839703782,599102.85015731 199632.839703782)","lat":46.94778060913086,"num":4,"y":599102.875,"x":199632.84375,"label":"Freiburgstrasse 4 &lt;b&gt;3010 Bern&lt;/b&gt;"}},{"id":1216767,"weight":3,"attrs":{"origin":"address","geom_quadindex":"021211313300020113103","zoomlevel":10,"featureId":"2243080_1","lon":7.4266862869262695,"detail":"freiburgstrasse 6 3010 bern 351 bern ch be","rank":7,"geom_st_box2d":"BOX(599090.448225006 199624.768679597,599090.448225006 199624.768679597)","lat":46.94770812988281,"num":6,"y":599090.4375,"x":199624.765625,"label":"Freiburgstrasse 6 &lt;b&gt;3010 Bern&lt;/b&gt;"}},{"id":1216768,"weight":3,"attrs":{"origin":"address","geom_quadindex":"021211313300022103113","zoomlevel":10,"featureId":"2243082_0","lon":7.42660665512085,"detail":"freiburgstrasse 7 3010 bern 351 bern ch be","rank":7,"geom_st_box2d":"BOX(599084.367718043 199595.047924068,599084.367718043 199595.047924068)","lat":46.94744110107422,"num":7,"y":599084.375,"x":199595.046875,"label":"Freiburgstrasse 7 &lt;b&gt;3010 Bern&lt;/b&gt;"}},{"id":1216769,"weight":3,"attrs":{"origin":"address","geom_quadindex":"021211313211111303313","zoomlevel":10,"featureId":"190196224_0","lon":7.426218032836914,"detail":"freiburgstrasse 8 3010 bern 351 bern ch be","rank":7,"geom_st_box2d":"BOX(599054.815260496 199666.498964528,599054.815260496 199666.498964528)","lat":46.948081970214844,"num":8,"y":599054.8125,"x":199666.5,"label":"Freiburgstrasse 8 &lt;b&gt;3010 Bern&lt;/b&gt;"}},{"id":1216770,"weight":3,"attrs":{"origin":"address","geom_quadindex":"021211313211101231223","zoomlevel":10,"featureId":"2243085_0","lon":7.425321578979492,"detail":"freiburgstrasse 14 3010 bern 351 bern ch be","rank":7,"geom_st_box2d":"BOX(598986.543922243 199661.862436344,598986.543922243 199661.862436344)","lat":46.94804000854492,"num":14,"y":598986.5625,"x":199661.859375,"label":"Freiburgstrasse 14 &lt;b&gt;3010 Bern&lt;/b&gt;"}},{"id":1216771,"weight":3,"attrs":{"origin":"address","geom_quadindex":"021211313211100033231","zoomlevel":10,"featureId":"2243086_0","lon":7.4249444007873535,"detail":"freiburgstrasse 14a 3010 bern 351 bern ch be","rank":7,"geom_st_box2d":"BOX(598957.818537078 199673.479079894,598957.818537078 199673.479079894)","lat":46.94814682006836,"num":14,"y":598957.8125,"x":199673.484375,"label":"Freiburgstrasse 14a &lt;b&gt;3010 Bern&lt;/b&gt;"}},{"id":1216772,"weight":3,"attrs":{"origin":"address","geom_quadindex":"021211313211310321313","zoomlevel":10,"featureId":"1234088_0","lon":7.425835132598877,"detail":"freiburgstrasse 15 3010 bern 351 bern ch be","rank":7,"geom_st_box2d":"BOX(599025.618238165 199545.778916748,599025.618238165 199545.778916748)","lat":46.946998596191406,"num":15,"y":599025.625,"x":199545.78125,"label":"Freiburgstrasse 15 &lt;b&gt;3010 Bern&lt;/b&gt;"}},{"id":1216773,"weight":3,"attrs":{"origin":"address","geom_quadindex":"021211313033233310100","zoomlevel":10,"featureId":"2243087_0","lon":7.424712181091309,"detail":"freiburgstrasse 16 3010 bern 351 bern ch be","rank":7,"geom_st_box2d":"BOX(598940.161919199 199701.886650858,598940.161919199 199701.886650858)","lat":46.948402404785156,"num":16,"y":598940.1875,"x":199701.890625,"label":"Freiburgstrasse 16 &lt;b&gt;3010 Bern&lt;/b&gt;"}},{"id":1216774,"weight":3,"attrs":{"origin":"address","geom_quadindex":"021211313211001032313","zoomlevel":10,"featureId":"2243093_0","lon":7.423766136169434,"detail":"freiburgstrasse 16c 3010 bern 351 bern ch be","rank":7,"geom_st_box2d":"BOX(598868.150988125 199673.809309994,598868.150988125 199673.809309994)","lat":46.94814682006836,"num":16,"y":598868.125,"x":199673.8125,"label":"Freiburgstrasse 16c &lt;b&gt;3010 Bern&lt;/b&gt;"}},{"id":1216775,"weight":3,"attrs":{"origin":"address","geom_quadindex":"021211313211200321031","zoomlevel":10,"featureId":"191682592_0","lon":7.423501968383789,"detail":"freiburgstrasse 16d 3010 bern 351 bern ch be","rank":7,"geom_st_box2d":"BOX(598848.000147425 199547.000378501,598848.000147425 199547.000378501)","lat":46.94700622558594,"num":16,"y":598848.0,"x":199547.0,"label":"Freiburgstrasse 16d &lt;b&gt;3010 Bern&lt;/b&gt;"}},{"id":1216776,"weight":3,"attrs":{"origin":"address","geom_quadindex":"021211313210130220300","zoomlevel":10,"featureId":"191659169_1","lon":7.422501564025879,"detail":"freiburgstrasse 16p 3010 bern 351 bern ch be","rank":7,"geom_st_box2d":"BOX(598771.859673717 199604.978121574,598771.859673717 199604.978121574)","lat":46.94752883911133,"num":16,"y":598771.875,"x":199604.984375,"label":"Freiburgstrasse 16p &lt;b&gt;3010 Bern&lt;/b&gt;"}},{"id":1216777,"weight":3,"attrs":{"origin":"address","geom_quadindex":"021211313211130231113","zoomlevel":10,"featureId":"1232800_0","lon":7.425736904144287,"detail":"freiburgstrasse 18 3010 bern 351 bern ch be","rank":7,"geom_st_box2d":"BOX(599018.142113339 199606.139254777,599018.142113339 199606.139254777)","lat":46.947540283203125,"num":18,"y":599018.125,"x":199606.140625,"label":"Freiburgstrasse 18 &lt;b&gt;3010 Bern&lt;/b&gt;"}},{"id":1216778,"weight":3,"attrs":{"origin":"address","geom_quadindex":"021211313211033223220","zoomlevel":10,"featureId":"191792440_0","lon":7.4244465827941895,"detail":"freiburgstrasse 20 3010 bern 351 bern ch be","rank":7,"geom_st_box2d":"BOX(598919.913141037 199570.93477345,598919.913141037 199570.93477345)","lat":46.94722366333008,"num":20,"y":598919.9375,"x":199570.9375,"label":"Freiburgstrasse 20 &lt;b&gt;3010 Bern&lt;/b&gt;"}},{"id":1216779,"weight":3,"attrs":{"origin":"address","geom_quadindex":"021211313211201221000","zoomlevel":10,"featureId":"2243097_0","lon":7.423675537109375,"detail":"freiburgstrasse 34 3010 bern 351 bern ch be","rank":7,"geom_st_box2d":"BOX(598861.224206028 199547.940488254,598861.224206028 199547.940488254)","lat":46.947017669677734,"num":34,"y":598861.25,"x":199547.9375,"label":"Freiburgstrasse 34 &lt;b&gt;3010 Bern&lt;/b&gt;"}},{"id":1216780,"weight":3,"attrs":{"origin":"address","geom_quadindex":"021211313210321011210","zoomlevel":10,"featureId":"1232801_0","lon":7.422245025634766,"detail":"freiburgstrasse 36 3010 bern 351 bern ch be","rank":7,"geom_st_box2d":"BOX(598752.296272781 199509.535886844,598752.296272781 199509.535886844)","lat":46.94667053222656,"num":36,"y":598752.3125,"x":199509.53125,"label":"Freiburgstrasse 36 &lt;b&gt;3010 Bern&lt;/b&gt;"}},{"id":1216781,"weight":3,"attrs":{"origin":"address","geom_quadindex":"021211313210301322123","zoomlevel":10,"featureId":"1232802_0","lon":7.422313213348389,"detail":"freiburgstrasse 40 3010 bern 351 bern ch be","rank":7,"geom_st_box2d":"BOX(598757.504702585 199543.00860356,598757.504702585 199543.00860356)","lat":46.94697189331055,"num":40,"y":598757.5,"x":199543.015625,"label":"Freiburgstrasse 40 &lt;b&gt;3010 Bern&lt;/b&gt;"}},{"id":1216782,"weight":3,"attrs":{"origin":"address","geom_quadindex":"021211313212101223332","zoomlevel":10,"featureId":"1232803_0","lon":7.422174453735352,"detail":"freiburgstrasse 41 3010 bern 351 bern ch be","rank":7,"geom_st_box2d":"BOX(598746.895776132 199423.932682607,598746.895776132 199423.932682607)","lat":46.945899963378906,"num":41,"y":598746.875,"x":199423.9375,"label":"Freiburgstrasse 41 &lt;b&gt;3010 Bern&lt;/b&gt;"}},{"id":1216783,"weight":3,"attrs":{"origin":"address","geom_quadindex":"021211313212100322222","zoomlevel":10,"featureId":"9072088_0","lon":7.421896934509277,"detail":"freiburgstrasse 41a 3010 bern 351 bern ch be","rank":7,"geom_st_box2d":"BOX(598725.796655542 199423.928492986,598725.796655542 199423.928492986)","lat":46.945899963378906,"num":41,"y":598725.8125,"x":199423.921875,"label":"Freiburgstrasse 41a &lt;b&gt;3010 Bern&lt;/b&gt;"}},{"id":1216784,"weight":3,"attrs":{"origin":"address","geom_quadindex":"021211313212012030003","zoomlevel":10,"featureId":"2243102_0","lon":7.4210405349731445,"detail":"freiburgstrasse 41c 3010 bern 351 bern ch be","rank":7,"geom_st_box2d":"BOX(598660.570430322 199415.677988163,598660.570430322 199415.677988163)","lat":46.94582748413086,"num":41,"y":598660.5625,"x":199415.671875,"label":"Freiburgstrasse 41c &lt;b&gt;3010 Bern&lt;/b&gt;"}},{"id":1216785,"weight":3,"attrs":{"origin":"address","geom_quadindex":"021211313212033000310","zoomlevel":10,"featureId":"1232804_0","lon":7.421359539031982,"detail":"freiburgstrasse 41g 3010 bern 351 bern ch be","rank":7,"geom_st_box2d":"BOX(598684.870513695 199362.964726659,598684.870513695 199362.964726659)","lat":46.945350646972656,"num":41,"y":598684.875,"x":199362.96875,"label":"Freiburgstrasse 41g &lt;b&gt;3010 Bern&lt;/b&gt;"}},{"id":1216786,"weight":3,"attrs":{"origin":"address","geom_quadindex":"021211313203111300211","zoomlevel":10,"featureId":"1232888_0","lon":7.419989109039307,"detail":"freiburgstrasse 43 3008 bern 351 bern ch be","rank":7,"geom_st_box2d":"BOX(598580.549603425 199436.300065547,598580.549603425 199436.300065547)","lat":46.94601058959961,"num":43,"y":598580.5625,"x":199436.296875,"label":"Freiburgstrasse 43 &lt;b&gt;3008 Bern&lt;/b&gt;"}},{"id":1216787,"weight":3,"attrs":{"origin":"address","geom_quadindex":"021211313210320221223","zoomlevel":10,"featureId":"1232805_0","lon":7.421756267547607,"detail":"freiburgstrasse 44a 3010 bern 351 bern ch be","rank":7,"geom_st_box2d":"BOX(598715.090477007 199486.282781611,598715.090477007 199486.282781611)","lat":46.94646072387695,"num":44,"y":598715.0625,"x":199486.28125,"label":"Freiburgstrasse 44a &lt;b&gt;3010 Bern&lt;/b&gt;"}},{"id":1216788,"weight":3,"attrs":{"origin":"address","geom_quadindex":"021211313210213301122","zoomlevel":10,"featureId":"1232806_0","lon":7.421585559844971,"detail":"freiburgstrasse 44b 3010 bern 351 bern ch be","rank":7,"geom_st_box2d":"BOX(598702.092715943 199524.615286546,598702.092715943 199524.615286546)","lat":46.94680404663086,"num":44,"y":598702.0625,"x":199524.609375,"label":"Freiburgstrasse 44b &lt;b&gt;3010 Bern&lt;/b&gt;"}},{"id":1216938,"weight":3,"attrs":{"origin":"address","geom_quadindex":"021211313210300030121","zoomlevel":10,"featureId":"1232807_0","lon":7.4218292236328125,"detail":"freiburgstrasse 44c 3010 bern 351 bern ch be","rank":7,"geom_st_box2d":"BOX(598720.65215556 199561.800086648,598720.65215556 199561.800086648)","lat":46.947139739990234,"num":44,"y":598720.625,"x":199561.796875,"label":"Freiburgstrasse 44c &lt;b&gt;3010 Bern&lt;/b&gt;"}},{"id":1216939,"weight":3,"attrs":{"origin":"address","geom_quadindex":"021211313203110313133","zoomlevel":10,"featureId":"1232889_0","lon":7.419775485992432,"detail":"freiburgstrasse 45 3008 bern 351 bern ch be","rank":7,"geom_st_box2d":"BOX(598564.277567135 199433.130950636,598564.277567135 199433.130950636)","lat":46.94598388671875,"num":45,"y":598564.25,"x":199433.125,"label":"Freiburgstrasse 45 &lt;b&gt;3008 Bern&lt;/b&gt;"}},{"id":1216940,"weight":3,"attrs":{"origin":"address","geom_quadindex":"021211313210230233123","zoomlevel":10,"featureId":"1232808_0","lon":7.421113014221191,"detail":"freiburgstrasse 46 3010 bern 351 bern ch be","rank":7,"geom_st_box2d":"BOX(598666.101233023 199484.281360879,598666.101233023 199484.281360879)","lat":46.946441650390625,"num":46,"y":598666.125,"x":199484.28125,"label":"Freiburgstrasse 46 &lt;b&gt;3010 Bern&lt;/b&gt;"}},{"id":1216941,"weight":3,"attrs":{"origin":"address","geom_quadindex":"021211313203110320003","zoomlevel":10,"featureId":"1232890_0","lon":7.419593334197998,"detail":"freiburgstrasse 47 3008 bern 351 bern ch be","rank":7,"geom_st_box2d":"BOX(598550.381534771 199430.500851761,598550.381534771 199430.500851761)","lat":46.94595718383789,"num":47,"y":598550.375,"x":199430.5,"label":"Freiburgstrasse 47 &lt;b&gt;3008 Bern&lt;/b&gt;"}},{"id":1216942,"weight":3,"attrs":{"origin":"address","geom_quadindex":"021211313203110220213","zoomlevel":10,"featureId":"1232891_0","lon":7.4194135665893555,"detail":"freiburgstrasse 49 3008 bern 351 bern ch be","rank":7,"geom_st_box2d":"BOX(598536.722490364 199428.618747636,598536.722490364 199428.618747636)","lat":46.94594192504883,"num":49,"y":598536.75,"x":199428.625,"label":"Freiburgstrasse 49 &lt;b&gt;3008 Bern&lt;/b&gt;"}},{"id":1216943,"weight":3,"attrs":{"origin":"address","geom_quadindex":"021211313203101320323","zoomlevel":10,"featureId":"1232892_0","lon":7.419233798980713,"detail":"freiburgstrasse 51 3008 bern 351 bern ch be","rank":7,"geom_st_box2d":"BOX(598523.023425231 199427.881631855,598523.023425231 199427.881631855)","lat":46.9459342956543,"num":51,"y":598523.0,"x":199427.875,"label":"Freiburgstrasse 51 &lt;b&gt;3008 Bern&lt;/b&gt;"}},{"id":1216944,"weight":3,"attrs":{"origin":"address","geom_quadindex":"021211313201333121210","zoomlevel":10,"featureId":"1232859_0","lon":7.420036315917969,"detail":"freiburgstrasse 52 3008 bern 351 bern ch be","rank":7,"geom_st_box2d":"BOX(598584.139966129 199473.039735076,598584.139966129 199473.039735076)","lat":46.94634246826172,"num":52,"y":598584.125,"x":199473.046875,"label":"Freiburgstrasse 52 &lt;b&gt;3008 Bern&lt;/b&gt;"}},{"id":1216945,"weight":3,"attrs":{"origin":"address","geom_quadindex":"021211313203101220331","zoomlevel":10,"featureId":"1232893_0","lon":7.419053077697754,"detail":"freiburgstrasse 53 3008 bern 351 bern ch be","rank":7,"geom_st_box2d":"BOX(598509.262339965 199428.249504605,598509.262339965 199428.249504605)","lat":46.94593811035156,"num":53,"y":598509.25,"x":199428.25,"label":"Freiburgstrasse 53 &lt;b&gt;3008 Bern&lt;/b&gt;"}},{"id":1216946,"weight":3,"attrs":{"origin":"address","geom_quadindex":"021211313201332320131","zoomlevel":10,"featureId":"1232860_0","lon":7.419632911682129,"detail":"freiburgstrasse 54 3008 bern 351 bern ch be","rank":7,"geom_st_box2d":"BOX(598553.433039249 199459.155596211,598553.433039249 199459.155596211)","lat":46.94621658325195,"num":54,"y":598553.4375,"x":199459.15625,"label":"Freiburgstrasse 54 &lt;b&gt;3008 Bern&lt;/b&gt;"}},{"id":1216947,"weight":3,"attrs":{"origin":"address","geom_quadindex":"021211313203100320122","zoomlevel":10,"featureId":"1232894_0","lon":7.418842792510986,"detail":"freiburgstrasse 55 3008 bern 351 bern ch be","rank":7,"geom_st_box2d":"BOX(598493.252227547 199429.416349267,598493.252227547 199429.416349267)","lat":46.94594955444336,"num":55,"y":598493.25,"x":199429.421875,"label":"Freiburgstrasse 55 &lt;b&gt;3008 Bern&lt;/b&gt;"}},{"id":1216948,"weight":3,"attrs":{"origin":"address","geom_quadindex":"021211313203102033222","zoomlevel":10,"featureId":"190196223_0","lon":7.418772220611572,"detail":"freiburgstrasse 55a 3008 bern 351 bern ch be","rank":7,"geom_st_box2d":"BOX(598487.870558072 199409.226500376,598487.870558072 199409.226500376)","lat":46.94576644897461,"num":55,"y":598487.875,"x":199409.21875,"label":"Freiburgstrasse 55a &lt;b&gt;3008 Bern&lt;/b&gt;"}},{"id":1216949,"weight":3,"attrs":{"origin":"address","geom_quadindex":"021211313201332221333","zoomlevel":10,"featureId":"2243107_0","lon":7.419485569000244,"detail":"freiburgstrasse 56 3008 bern 351 bern ch be","rank":7,"geom_st_box2d":"BOX(598542.216010037 199457.206514672,598542.216010037 199457.206514672)","lat":46.946197509765625,"num":56,"y":598542.1875,"x":199457.203125,"label":"Freiburgstrasse 56 &lt;b&gt;3008 Bern&lt;/b&gt;"}},{"id":1216950,"weight":3,"attrs":{"origin":"address","geom_quadindex":"021211313203011303320","zoomlevel":10,"featureId":"1232868_0","lon":7.4185051918029785,"detail":"freiburgstrasse 57 3008 bern 351 bern ch be","rank":7,"geom_st_box2d":"BOX(598467.558039458 199431.718095745,598467.558039458 199431.718095745)","lat":46.94596862792969,"num":57,"y":598467.5625,"x":199431.71875,"label":"Freiburgstrasse 57 &lt;b&gt;3008 Bern&lt;/b&gt;"}},{"id":1216951,"weight":3,"attrs":{"origin":"address","geom_quadindex":"021211313201323032110","zoomlevel":10,"featureId":"1232861_0","lon":7.4191412925720215,"detail":"freiburgstrasse 58 3008 bern 351 bern ch be","rank":7,"geom_st_box2d":"BOX(598515.996610285 199471.170141168,598515.996610285 199471.170141168)","lat":46.94632339477539,"num":58,"y":598516.0,"x":199471.171875,"label":"Freiburgstrasse 58 &lt;b&gt;3008 Bern&lt;/b&gt;"}},{"id":1216952,"weight":3,"attrs":{"origin":"address","geom_quadindex":"021211313201322300321","zoomlevel":10,"featureId":"1232869_0","lon":7.41885232925415,"detail":"freiburgstrasse 60 3008 bern 351 bern ch be","rank":7,"geom_st_box2d":"BOX(598493.992600791 199464.676007609,598493.992600791 199464.676007609)","lat":46.946266174316406,"num":60,"y":598494.0,"x":199464.671875,"label":"Freiburgstrasse 60 &lt;b&gt;3008 Bern&lt;/b&gt;"}},{"id":1216953,"weight":3,"attrs":{"origin":"address","geom_quadindex":"021211313203011203210","zoomlevel":10,"featureId":"1232870_0","lon":7.418304443359375,"detail":"freiburgstrasse 61 3008 bern 351 bern ch be","rank":7,"geom_st_box2d":"BOX(598452.266930338 199432.930946424,598452.266930338 199432.930946424)","lat":46.945980072021484,"num":61,"y":598452.25,"x":199432.9375,"label":"Freiburgstrasse 61 &lt;b&gt;3008 Bern&lt;/b&gt;"}},{"id":1216954,"weight":3,"attrs":{"origin":"address","geom_quadindex":"021211313201322101020","zoomlevel":10,"featureId":"1232862_0","lon":7.418866157531738,"detail":"freiburgstrasse 62 3008 bern 351 bern ch be","rank":7,"geom_st_box2d":"BOX(598495.065307869 199481.386852173,598495.065307869 199481.386852173)","lat":46.946414947509766,"num":62,"y":598495.0625,"x":199481.390625,"label":"Freiburgstrasse 62 &lt;b&gt;3008 Bern&lt;/b&gt;"}},{"id":1216955,"weight":3,"attrs":{"origin":"address","geom_quadindex":"021211313203010213011","zoomlevel":10,"featureId":"1232833_0","lon":7.4180192947387695,"detail":"freiburgstrasse 63 3008 bern 351 bern ch be","rank":7,"geom_st_box2d":"BOX(598430.565775172 199434.669734345,598430.565775172 199434.669734345)","lat":46.94599533081055,"num":63,"y":598430.5625,"x":199434.671875,"label":"Freiburgstrasse 63 &lt;b&gt;3008 Bern&lt;/b&gt;"}},{"id":1216956,"weight":3,"attrs":{"origin":"address","geom_quadindex":"021211313201233231000","zoomlevel":10,"featureId":"1232871_0","lon":7.418386459350586,"detail":"freiburgstrasse 64 3008 bern 351 bern ch be","rank":7,"geom_st_box2d":"BOX(598458.537481271 199460.033734956,598458.537481271 199460.033734956)","lat":46.946224212646484,"num":64,"y":598458.5625,"x":199460.03125,"label":"Freiburgstrasse 64 &lt;b&gt;3008 Bern&lt;/b&gt;"}},{"id":1216957,"weight":3,"attrs":{"origin":"address","geom_quadindex":"021211313201232312331","zoomlevel":10,"featureId":"1232872_0","lon":7.418189525604248,"detail":"freiburgstrasse 66 3008 bern 351 bern ch be","rank":7,"geom_st_box2d":"BOX(598443.539374356 199461.21958851,598443.539374356 199461.21958851)","lat":46.94623565673828,"num":66,"y":598443.5625,"x":199461.21875,"label":"Freiburgstrasse 66 &lt;b&gt;3008 Bern&lt;/b&gt;"}},{"id":1216958,"weight":3,"attrs":{"origin":"address","geom_quadindex":"021211313201232203030","zoomlevel":10,"featureId":"1232873_0","lon":7.417919635772705,"detail":"freiburgstrasse 68 3008 bern 351 bern ch be","rank":7,"geom_st_box2d":"BOX(598422.994228078 199462.834388006,598422.994228078 199462.834388006)","lat":46.946250915527344,"num":68,"y":598423.0,"x":199462.828125,"label":"Freiburgstrasse 68 &lt;b&gt;3008 Bern&lt;/b&gt;"}},{"id":1216959,"weight":3,"attrs":{"origin":"address","geom_quadindex":"021211313202111303130","zoomlevel":10,"featureId":"1232912_0","lon":7.4169769287109375,"detail":"freiburgstrasse 69 3008 bern 351 bern ch be","rank":7,"geom_st_box2d":"BOX(598351.193342534 199433.490033274,598351.193342534 199433.490033274)","lat":46.94598388671875,"num":69,"y":598351.1875,"x":199433.484375,"label":"Freiburgstrasse 69 &lt;b&gt;3008 Bern&lt;/b&gt;"}},{"id":1216960,"weight":3,"attrs":{"origin":"address","geom_quadindex":"021211313201221312213","zoomlevel":10,"featureId":"1232874_0","lon":7.417779922485352,"detail":"freiburgstrasse 70 3008 bern 351 bern ch be","rank":7,"geom_st_box2d":"BOX(598412.352664358 199490.951014538,598412.352664358 199490.951014538)","lat":46.946502685546875,"num":70,"y":598412.375,"x":199490.953125,"label":"Freiburgstrasse 70 &lt;b&gt;3008 Bern&lt;/b&gt;"}},{"id":1216961,"weight":3,"attrs":{"origin":"address","geom_quadindex":"021211313202111023222","zoomlevel":10,"featureId":"1232913_0","lon":7.416754245758057,"detail":"freiburgstrasse 71 3008 bern 351 bern ch be","rank":7,"geom_st_box2d":"BOX(598334.244150482 199438.812828473,598334.244150482 199438.812828473)","lat":46.9460334777832,"num":71,"y":598334.25,"x":199438.8125,"label":"Freiburgstrasse 71 &lt;b&gt;3008 Bern&lt;/b&gt;"}}]}</v>
      </c>
      <c r="M843" s="2" t="str">
        <f t="shared" si="113"/>
        <v>599133.4375</v>
      </c>
      <c r="N843" s="2" t="str">
        <f t="shared" si="114"/>
        <v>199645.859375</v>
      </c>
      <c r="O843" s="2" t="str">
        <f t="shared" si="115"/>
        <v>7.42725133895874</v>
      </c>
      <c r="P843" s="2" t="str">
        <f t="shared" si="116"/>
        <v>46.947898864746094</v>
      </c>
      <c r="Q843" s="8" t="str">
        <f t="shared" si="117"/>
        <v>Karte</v>
      </c>
      <c r="R843" s="2" t="str">
        <f t="shared" si="118"/>
        <v>uU mehrere Adressen</v>
      </c>
    </row>
    <row r="844" spans="1:18" x14ac:dyDescent="0.2">
      <c r="A844" s="3" t="s">
        <v>2588</v>
      </c>
      <c r="B844" s="3" t="s">
        <v>599</v>
      </c>
      <c r="C844" s="3" t="s">
        <v>2589</v>
      </c>
      <c r="D844" s="3" t="s">
        <v>21</v>
      </c>
      <c r="E844" s="3" t="s">
        <v>601</v>
      </c>
      <c r="F844" s="3" t="s">
        <v>108</v>
      </c>
      <c r="G844" s="3" t="s">
        <v>602</v>
      </c>
      <c r="H844" s="3" t="s">
        <v>84</v>
      </c>
      <c r="I844" s="3" t="s">
        <v>85</v>
      </c>
      <c r="J844" s="3" t="s">
        <v>27</v>
      </c>
      <c r="K844" s="1" t="str">
        <f t="shared" si="111"/>
        <v>Rämistrasse 100 Zürich</v>
      </c>
      <c r="L844" s="2" t="str">
        <f t="shared" si="112"/>
        <v>{"results":[{"id":186398,"weight":4,"attrs":{"origin":"address","geom_quadindex":"030003122321130121211","zoomlevel":10,"featureId":"155061_0","lon":8.54916763305664,"detail":"raemistrasse 100 8006 zuerich 261 zuerich ch zh","rank":7,"geom_st_box2d":"BOX(683867.397958243 247900.999301587,683867.397958243 247900.999301587)","lat":47.37660598754883,"num":100,"y":683867.375,"x":247901.0,"label":"R\u00e4mistrasse 100 &lt;b&gt;8006 Z\u00fcrich&lt;/b&gt;"}}]}</v>
      </c>
      <c r="M844" s="2" t="str">
        <f t="shared" si="113"/>
        <v>683867.375</v>
      </c>
      <c r="N844" s="2" t="str">
        <f t="shared" si="114"/>
        <v>247901.0</v>
      </c>
      <c r="O844" s="2" t="str">
        <f t="shared" si="115"/>
        <v>8.54916763305664</v>
      </c>
      <c r="P844" s="2" t="str">
        <f t="shared" si="116"/>
        <v>47.37660598754883</v>
      </c>
      <c r="Q844" s="8" t="str">
        <f t="shared" si="117"/>
        <v>Karte</v>
      </c>
      <c r="R844" s="2" t="str">
        <f t="shared" si="118"/>
        <v/>
      </c>
    </row>
    <row r="845" spans="1:18" x14ac:dyDescent="0.2">
      <c r="A845" s="3" t="s">
        <v>2590</v>
      </c>
      <c r="B845" s="3" t="s">
        <v>680</v>
      </c>
      <c r="C845" s="3" t="s">
        <v>2591</v>
      </c>
      <c r="D845" s="3" t="s">
        <v>21</v>
      </c>
      <c r="E845" s="3" t="s">
        <v>2592</v>
      </c>
      <c r="F845" s="3" t="s">
        <v>2593</v>
      </c>
      <c r="G845" s="3" t="s">
        <v>2594</v>
      </c>
      <c r="H845" s="3" t="s">
        <v>386</v>
      </c>
      <c r="I845" s="3" t="s">
        <v>334</v>
      </c>
      <c r="J845" s="3" t="s">
        <v>27</v>
      </c>
      <c r="K845" s="1" t="str">
        <f t="shared" si="111"/>
        <v>chemin des Pensionnats 2-6 Fribourg</v>
      </c>
      <c r="L845" s="2" t="str">
        <f t="shared" si="112"/>
        <v>{"fuzzy":"true","results":[]}</v>
      </c>
      <c r="M845" s="2" t="str">
        <f t="shared" si="113"/>
        <v>Adresse nicht eindeutig</v>
      </c>
      <c r="N845" s="2" t="str">
        <f t="shared" si="114"/>
        <v xml:space="preserve"> </v>
      </c>
      <c r="O845" s="2" t="str">
        <f t="shared" si="115"/>
        <v xml:space="preserve"> </v>
      </c>
      <c r="P845" s="2" t="str">
        <f t="shared" si="116"/>
        <v xml:space="preserve"> </v>
      </c>
      <c r="Q845" s="8" t="str">
        <f t="shared" si="117"/>
        <v xml:space="preserve"> </v>
      </c>
      <c r="R845" s="2" t="str">
        <f t="shared" si="118"/>
        <v/>
      </c>
    </row>
    <row r="846" spans="1:18" x14ac:dyDescent="0.2">
      <c r="A846" s="3" t="s">
        <v>2595</v>
      </c>
      <c r="B846" s="3" t="s">
        <v>2596</v>
      </c>
      <c r="C846" s="3" t="s">
        <v>2597</v>
      </c>
      <c r="D846" s="3" t="s">
        <v>21</v>
      </c>
      <c r="E846" s="3" t="s">
        <v>1888</v>
      </c>
      <c r="F846" s="3" t="s">
        <v>262</v>
      </c>
      <c r="G846" s="3" t="s">
        <v>415</v>
      </c>
      <c r="H846" s="3" t="s">
        <v>84</v>
      </c>
      <c r="I846" s="3" t="s">
        <v>85</v>
      </c>
      <c r="J846" s="3" t="s">
        <v>27</v>
      </c>
      <c r="K846" s="1" t="str">
        <f t="shared" si="111"/>
        <v>Plattenstrasse 11 Zürich</v>
      </c>
      <c r="L846" s="2" t="str">
        <f t="shared" si="112"/>
        <v>{"results":[{"id":159307,"weight":4,"attrs":{"origin":"address","geom_quadindex":"030003122333002231103","zoomlevel":10,"featureId":"2367183_0","lon":8.552923202514648,"detail":"plattenstrasse 11 8032 zuerich 261 zuerich ch zh","rank":7,"geom_st_box2d":"BOX(684154.140734439 247682.44119384,684154.140734439 247682.44119384)","lat":47.374603271484375,"num":11,"y":684154.125,"x":247682.4375,"label":"Plattenstrasse 11 &lt;b&gt;8032 Z\u00fcrich&lt;/b&gt;"}}]}</v>
      </c>
      <c r="M846" s="2" t="str">
        <f t="shared" si="113"/>
        <v>684154.125</v>
      </c>
      <c r="N846" s="2" t="str">
        <f t="shared" si="114"/>
        <v>247682.4375</v>
      </c>
      <c r="O846" s="2" t="str">
        <f t="shared" si="115"/>
        <v>8.552923202514648</v>
      </c>
      <c r="P846" s="2" t="str">
        <f t="shared" si="116"/>
        <v>47.374603271484375</v>
      </c>
      <c r="Q846" s="8" t="str">
        <f t="shared" si="117"/>
        <v>Karte</v>
      </c>
      <c r="R846" s="2" t="str">
        <f t="shared" si="118"/>
        <v/>
      </c>
    </row>
    <row r="847" spans="1:18" x14ac:dyDescent="0.2">
      <c r="A847" s="3" t="s">
        <v>2598</v>
      </c>
      <c r="B847" s="3" t="s">
        <v>1233</v>
      </c>
      <c r="C847" s="3" t="s">
        <v>2599</v>
      </c>
      <c r="D847" s="3" t="s">
        <v>21</v>
      </c>
      <c r="E847" s="3" t="s">
        <v>2600</v>
      </c>
      <c r="F847" s="3" t="s">
        <v>1346</v>
      </c>
      <c r="G847" s="3" t="s">
        <v>1235</v>
      </c>
      <c r="H847" s="3" t="s">
        <v>76</v>
      </c>
      <c r="I847" s="3" t="s">
        <v>77</v>
      </c>
      <c r="J847" s="3" t="s">
        <v>27</v>
      </c>
      <c r="K847" s="1" t="str">
        <f t="shared" si="111"/>
        <v>Klingelbergstrasse 23 Basel</v>
      </c>
      <c r="L847" s="2" t="str">
        <f t="shared" si="112"/>
        <v>{"results":[{"id":473048,"weight":4,"attrs":{"origin":"address","geom_quadindex":"021100103103100221110","zoomlevel":10,"featureId":"441351_0","lon":7.580409049987793,"detail":"klingelbergstrasse 23 4031 basel 2701 basel ch bs","rank":7,"geom_st_box2d":"BOX(610670.507729468 267868.369290898,610670.507729468 267868.369290898)","lat":47.56144714355469,"num":23,"y":610670.5,"x":267868.375,"label":"Klingelbergstrasse 23 &lt;b&gt;4031 Basel&lt;/b&gt;"}}]}</v>
      </c>
      <c r="M847" s="2" t="str">
        <f t="shared" si="113"/>
        <v>610670.5</v>
      </c>
      <c r="N847" s="2" t="str">
        <f t="shared" si="114"/>
        <v>267868.375</v>
      </c>
      <c r="O847" s="2" t="str">
        <f t="shared" si="115"/>
        <v>7.580409049987793</v>
      </c>
      <c r="P847" s="2" t="str">
        <f t="shared" si="116"/>
        <v>47.56144714355469</v>
      </c>
      <c r="Q847" s="8" t="str">
        <f t="shared" si="117"/>
        <v>Karte</v>
      </c>
      <c r="R847" s="2" t="str">
        <f t="shared" si="118"/>
        <v/>
      </c>
    </row>
    <row r="848" spans="1:18" x14ac:dyDescent="0.2">
      <c r="A848" s="3" t="s">
        <v>2601</v>
      </c>
      <c r="B848" s="3" t="s">
        <v>2602</v>
      </c>
      <c r="C848" s="3" t="s">
        <v>40</v>
      </c>
      <c r="D848" s="3" t="s">
        <v>21</v>
      </c>
      <c r="E848" s="3" t="s">
        <v>2603</v>
      </c>
      <c r="F848" s="3" t="s">
        <v>176</v>
      </c>
      <c r="G848" s="3" t="s">
        <v>2604</v>
      </c>
      <c r="H848" s="3" t="s">
        <v>2605</v>
      </c>
      <c r="I848" s="3" t="s">
        <v>392</v>
      </c>
      <c r="J848" s="3" t="s">
        <v>27</v>
      </c>
      <c r="K848" s="1" t="str">
        <f t="shared" si="111"/>
        <v>Battenhusstrasse 12 Lustmühle</v>
      </c>
      <c r="L848" s="2" t="str">
        <f t="shared" si="112"/>
        <v>{"results":[{"id":2002513,"weight":3,"attrs":{"origin":"address","geom_quadindex":"030103103230200122330","zoomlevel":10,"featureId":"498031_0","lon":9.357757568359375,"detail":"battenhusstrasse 12 9062 lustmuehle 3024 teufen _ar_ ch ar","rank":7,"geom_st_box2d":"BOX(744861.526473723 251587.826063368,744861.526473723 251587.826063368)","lat":47.399166107177734,"num":12,"y":744861.5,"x":251587.828125,"label":"Battenhusstrasse 12 &lt;b&gt;9062 Lustm\u00fchle&lt;/b&gt;"}}]}</v>
      </c>
      <c r="M848" s="2" t="str">
        <f t="shared" si="113"/>
        <v>744861.5</v>
      </c>
      <c r="N848" s="2" t="str">
        <f t="shared" si="114"/>
        <v>251587.828125</v>
      </c>
      <c r="O848" s="2" t="str">
        <f t="shared" si="115"/>
        <v>9.357757568359375</v>
      </c>
      <c r="P848" s="2" t="str">
        <f t="shared" si="116"/>
        <v>47.399166107177734</v>
      </c>
      <c r="Q848" s="8" t="str">
        <f t="shared" si="117"/>
        <v>Karte</v>
      </c>
      <c r="R848" s="2" t="str">
        <f t="shared" si="118"/>
        <v/>
      </c>
    </row>
    <row r="849" spans="1:18" x14ac:dyDescent="0.2">
      <c r="A849" s="3" t="s">
        <v>2606</v>
      </c>
      <c r="B849" s="3" t="s">
        <v>29</v>
      </c>
      <c r="C849" s="3" t="s">
        <v>2607</v>
      </c>
      <c r="D849" s="3" t="s">
        <v>21</v>
      </c>
      <c r="E849" s="3" t="s">
        <v>31</v>
      </c>
      <c r="F849" s="3" t="s">
        <v>32</v>
      </c>
      <c r="G849" s="3" t="s">
        <v>2085</v>
      </c>
      <c r="H849" s="3" t="s">
        <v>2086</v>
      </c>
      <c r="I849" s="3" t="s">
        <v>35</v>
      </c>
      <c r="J849" s="3" t="s">
        <v>27</v>
      </c>
      <c r="K849" s="1" t="str">
        <f t="shared" si="111"/>
        <v>rue Gabrielle-Perret-Gentil 4 Genève 14</v>
      </c>
      <c r="L849" s="2" t="str">
        <f t="shared" si="112"/>
        <v>{"fuzzy":"true","results":[]}</v>
      </c>
      <c r="M849" s="2" t="str">
        <f t="shared" si="113"/>
        <v>Adresse nicht eindeutig</v>
      </c>
      <c r="N849" s="2" t="str">
        <f t="shared" si="114"/>
        <v xml:space="preserve"> </v>
      </c>
      <c r="O849" s="2" t="str">
        <f t="shared" si="115"/>
        <v xml:space="preserve"> </v>
      </c>
      <c r="P849" s="2" t="str">
        <f t="shared" si="116"/>
        <v xml:space="preserve"> </v>
      </c>
      <c r="Q849" s="8" t="str">
        <f t="shared" si="117"/>
        <v xml:space="preserve"> </v>
      </c>
      <c r="R849" s="2" t="str">
        <f t="shared" si="118"/>
        <v/>
      </c>
    </row>
    <row r="850" spans="1:18" x14ac:dyDescent="0.2">
      <c r="A850" s="3" t="s">
        <v>2608</v>
      </c>
      <c r="B850" s="3" t="s">
        <v>1320</v>
      </c>
      <c r="C850" s="3" t="s">
        <v>2609</v>
      </c>
      <c r="D850" s="3" t="s">
        <v>21</v>
      </c>
      <c r="E850" s="3" t="s">
        <v>1321</v>
      </c>
      <c r="F850" s="3" t="s">
        <v>1322</v>
      </c>
      <c r="G850" s="3" t="s">
        <v>90</v>
      </c>
      <c r="H850" s="3" t="s">
        <v>91</v>
      </c>
      <c r="I850" s="3" t="s">
        <v>92</v>
      </c>
      <c r="J850" s="3" t="s">
        <v>27</v>
      </c>
      <c r="K850" s="1" t="str">
        <f t="shared" si="111"/>
        <v>Oristalstrasse 87A Liestal</v>
      </c>
      <c r="L850" s="2" t="str">
        <f t="shared" si="112"/>
        <v>{"results":[{"id":1168628,"weight":4,"attrs":{"origin":"address","geom_quadindex":"021101231102302020130","zoomlevel":10,"featureId":"2356326_0","lon":7.726266860961914,"detail":"oristalstrasse 87a 4410 liestal 2829 liestal ch bl","rank":7,"geom_st_box2d":"BOX(621682.615655818 258360.795712548,621682.615655818 258360.795712548)","lat":47.47566604614258,"num":87,"y":621682.625,"x":258360.796875,"label":"Oristalstrasse 87a &lt;b&gt;4410 Liestal&lt;/b&gt;"}}]}</v>
      </c>
      <c r="M850" s="2" t="str">
        <f t="shared" si="113"/>
        <v>621682.625</v>
      </c>
      <c r="N850" s="2" t="str">
        <f t="shared" si="114"/>
        <v>258360.796875</v>
      </c>
      <c r="O850" s="2" t="str">
        <f t="shared" si="115"/>
        <v>7.726266860961914</v>
      </c>
      <c r="P850" s="2" t="str">
        <f t="shared" si="116"/>
        <v>47.47566604614258</v>
      </c>
      <c r="Q850" s="8" t="str">
        <f t="shared" si="117"/>
        <v>Karte</v>
      </c>
      <c r="R850" s="2" t="str">
        <f t="shared" si="118"/>
        <v/>
      </c>
    </row>
    <row r="851" spans="1:18" x14ac:dyDescent="0.2">
      <c r="A851" s="3" t="s">
        <v>2610</v>
      </c>
      <c r="B851" s="3" t="s">
        <v>2611</v>
      </c>
      <c r="C851" s="3" t="s">
        <v>40</v>
      </c>
      <c r="D851" s="3" t="s">
        <v>21</v>
      </c>
      <c r="E851" s="3" t="s">
        <v>2612</v>
      </c>
      <c r="F851" s="3" t="s">
        <v>694</v>
      </c>
      <c r="G851" s="3" t="s">
        <v>2613</v>
      </c>
      <c r="H851" s="3" t="s">
        <v>2614</v>
      </c>
      <c r="I851" s="3" t="s">
        <v>161</v>
      </c>
      <c r="J851" s="3" t="s">
        <v>27</v>
      </c>
      <c r="K851" s="1" t="str">
        <f t="shared" si="111"/>
        <v>Plaz 40 Susch</v>
      </c>
      <c r="L851" s="2" t="str">
        <f t="shared" si="112"/>
        <v>{"results":[{"id":1811421,"weight":3,"attrs":{"origin":"address","geom_quadindex":"031203233122323130000","zoomlevel":10,"featureId":"1188685_0","lon":10.079190254211426,"detail":"plaz 40 7542 susch 3746 zernez ch gr","rank":7,"geom_st_box2d":"BOX(801731.245037011 180959.122100571,801731.245037011 180959.122100571)","lat":46.749267578125,"num":40,"y":801731.25,"x":180959.125,"label":"Plaz 40 &lt;b&gt;7542 Susch&lt;/b&gt;"}}]}</v>
      </c>
      <c r="M851" s="2" t="str">
        <f t="shared" si="113"/>
        <v>801731.25</v>
      </c>
      <c r="N851" s="2" t="str">
        <f t="shared" si="114"/>
        <v>180959.125</v>
      </c>
      <c r="O851" s="2" t="str">
        <f t="shared" si="115"/>
        <v>10.079190254211426</v>
      </c>
      <c r="P851" s="2" t="str">
        <f t="shared" si="116"/>
        <v>46.749267578125</v>
      </c>
      <c r="Q851" s="8" t="str">
        <f t="shared" si="117"/>
        <v>Karte</v>
      </c>
      <c r="R851" s="2" t="str">
        <f t="shared" si="118"/>
        <v/>
      </c>
    </row>
    <row r="852" spans="1:18" x14ac:dyDescent="0.2">
      <c r="A852" s="3" t="s">
        <v>2615</v>
      </c>
      <c r="B852" s="3" t="s">
        <v>2611</v>
      </c>
      <c r="C852" s="3" t="s">
        <v>20</v>
      </c>
      <c r="D852" s="3" t="s">
        <v>21</v>
      </c>
      <c r="E852" s="3" t="s">
        <v>2612</v>
      </c>
      <c r="F852" s="3" t="s">
        <v>694</v>
      </c>
      <c r="G852" s="3" t="s">
        <v>2613</v>
      </c>
      <c r="H852" s="3" t="s">
        <v>2614</v>
      </c>
      <c r="I852" s="3" t="s">
        <v>161</v>
      </c>
      <c r="J852" s="3" t="s">
        <v>27</v>
      </c>
      <c r="K852" s="1" t="str">
        <f t="shared" si="111"/>
        <v>Plaz 40 Susch</v>
      </c>
      <c r="L852" s="2" t="str">
        <f t="shared" si="112"/>
        <v>{"results":[{"id":1811421,"weight":3,"attrs":{"origin":"address","geom_quadindex":"031203233122323130000","zoomlevel":10,"featureId":"1188685_0","lon":10.079190254211426,"detail":"plaz 40 7542 susch 3746 zernez ch gr","rank":7,"geom_st_box2d":"BOX(801731.245037011 180959.122100571,801731.245037011 180959.122100571)","lat":46.749267578125,"num":40,"y":801731.25,"x":180959.125,"label":"Plaz 40 &lt;b&gt;7542 Susch&lt;/b&gt;"}}]}</v>
      </c>
      <c r="M852" s="2" t="str">
        <f t="shared" si="113"/>
        <v>801731.25</v>
      </c>
      <c r="N852" s="2" t="str">
        <f t="shared" si="114"/>
        <v>180959.125</v>
      </c>
      <c r="O852" s="2" t="str">
        <f t="shared" si="115"/>
        <v>10.079190254211426</v>
      </c>
      <c r="P852" s="2" t="str">
        <f t="shared" si="116"/>
        <v>46.749267578125</v>
      </c>
      <c r="Q852" s="8" t="str">
        <f t="shared" si="117"/>
        <v>Karte</v>
      </c>
      <c r="R852" s="2" t="str">
        <f t="shared" si="118"/>
        <v/>
      </c>
    </row>
    <row r="853" spans="1:18" x14ac:dyDescent="0.2">
      <c r="A853" s="3" t="s">
        <v>2616</v>
      </c>
      <c r="B853" s="3" t="s">
        <v>2617</v>
      </c>
      <c r="C853" s="3" t="s">
        <v>40</v>
      </c>
      <c r="D853" s="3" t="s">
        <v>21</v>
      </c>
      <c r="E853" s="3" t="s">
        <v>2618</v>
      </c>
      <c r="F853" s="3" t="s">
        <v>789</v>
      </c>
      <c r="G853" s="3" t="s">
        <v>2619</v>
      </c>
      <c r="H853" s="3" t="s">
        <v>275</v>
      </c>
      <c r="I853" s="3" t="s">
        <v>26</v>
      </c>
      <c r="J853" s="3" t="s">
        <v>27</v>
      </c>
      <c r="K853" s="1" t="str">
        <f t="shared" si="111"/>
        <v>Emmentalstrasse 8 Burgdorf</v>
      </c>
      <c r="L853" s="2" t="str">
        <f t="shared" si="112"/>
        <v>{"results":[{"id":477337,"weight":4,"attrs":{"origin":"address","geom_quadindex":"021122333102130133300","zoomlevel":10,"featureId":"1305901_0","lon":7.6263957023620605,"detail":"emmentalstrasse 8 3400 burgdorf 404 burgdorf ch be","rank":7,"geom_st_box2d":"BOX(614265.801462532 211568.843104084,614265.801462532 211568.843104084)","lat":47.054996490478516,"num":8,"y":614265.8125,"x":211568.84375,"label":"Emmentalstrasse 8 &lt;b&gt;3400 Burgdorf&lt;/b&gt;"}},{"id":477338,"weight":2,"attrs":{"origin":"address","geom_quadindex":"021122333102113231132","zoomlevel":10,"featureId":"1305900_0","lon":7.626600742340088,"detail":"emmentalstrasse 8a 3400 burgdorf 404 burgdorf ch be","rank":7,"geom_st_box2d":"BOX(614281.334063302 211587.898959454,614281.334063302 211587.898959454)","lat":47.0551643371582,"num":8,"y":614281.3125,"x":211587.90625,"label":"Emmentalstrasse 8a &lt;b&gt;3400 Burgdorf&lt;/b&gt;"}},{"id":477339,"weight":2,"attrs":{"origin":"address","geom_quadindex":"021122333102130130103","zoomlevel":10,"featureId":"191575591_0","lon":7.626358985900879,"detail":"emmentalstrasse 8b 3400 burgdorf 404 burgdorf ch be","rank":7,"geom_st_box2d":"BOX(614263.000443738 211573.999990727,614263.000443738 211573.999990727)","lat":47.0550422668457,"num":8,"y":614263.0,"x":211574.0,"label":"Emmentalstrasse 8b &lt;b&gt;3400 Burgdorf&lt;/b&gt;"}}]}</v>
      </c>
      <c r="M853" s="2" t="str">
        <f t="shared" si="113"/>
        <v>614265.8125</v>
      </c>
      <c r="N853" s="2" t="str">
        <f t="shared" si="114"/>
        <v>211568.84375</v>
      </c>
      <c r="O853" s="2" t="str">
        <f t="shared" si="115"/>
        <v>7.6263957023620605</v>
      </c>
      <c r="P853" s="2" t="str">
        <f t="shared" si="116"/>
        <v>47.054996490478516</v>
      </c>
      <c r="Q853" s="8" t="str">
        <f t="shared" si="117"/>
        <v>Karte</v>
      </c>
      <c r="R853" s="2" t="str">
        <f t="shared" si="118"/>
        <v>uU mehrere Adressen</v>
      </c>
    </row>
    <row r="854" spans="1:18" x14ac:dyDescent="0.2">
      <c r="A854" s="3" t="s">
        <v>2620</v>
      </c>
      <c r="B854" s="3" t="s">
        <v>2621</v>
      </c>
      <c r="C854" s="3" t="s">
        <v>40</v>
      </c>
      <c r="D854" s="3" t="s">
        <v>21</v>
      </c>
      <c r="E854" s="3" t="s">
        <v>2622</v>
      </c>
      <c r="F854" s="3" t="s">
        <v>373</v>
      </c>
      <c r="G854" s="3" t="s">
        <v>2623</v>
      </c>
      <c r="H854" s="3" t="s">
        <v>2624</v>
      </c>
      <c r="I854" s="3" t="s">
        <v>85</v>
      </c>
      <c r="J854" s="3" t="s">
        <v>27</v>
      </c>
      <c r="K854" s="1" t="str">
        <f t="shared" si="111"/>
        <v>Islikonerstrasse 5 Ellikon an der Thur</v>
      </c>
      <c r="L854" s="2" t="str">
        <f t="shared" si="112"/>
        <v>{"results":[{"id":760343,"weight":11,"attrs":{"origin":"address","geom_quadindex":"030010111303321220020","zoomlevel":10,"featureId":"210239801_0","lon":8.826432228088379,"detail":"islikonerstrasse 5.5 8548 ellikon an der thur 218 ellikon an der thur ch zh","rank":7,"geom_st_box2d":"BOX(704443.5914364 268628.989821509,704443.5914364 268628.989821509)","lat":47.560062408447266,"num":55,"y":704443.5625,"x":268629.0,"label":"Islikonerstrasse 5.5 &lt;b&gt;8548 Ellikon an der Thur&lt;/b&gt;"}},{"id":760336,"weight":10,"attrs":{"origin":"address","geom_quadindex":"030010111303231012122","zoomlevel":10,"featureId":"2316398_0","lon":8.825780868530273,"detail":"islikonerstrasse 5 8548 ellikon an der thur 218 ellikon an der thur ch zh","rank":7,"geom_st_box2d":"BOX(704394.232321179 268646.85633993,704394.232321179 268646.85633993)","lat":47.56023025512695,"num":5,"y":704394.25,"x":268646.84375,"label":"Islikonerstrasse 5 &lt;b&gt;8548 Ellikon an der Thur&lt;/b&gt;"}},{"id":760339,"weight":10,"attrs":{"origin":"address","geom_quadindex":"030010111303230331103","zoomlevel":10,"featureId":"210239912_0","lon":8.825636863708496,"detail":"islikonerstrasse 5.1 8548 ellikon an der thur 218 ellikon an der thur ch zh","rank":7,"geom_st_box2d":"BOX(704383.711463545 268629.743429177,704383.711463545 268629.743429177)","lat":47.56007766723633,"num":51,"y":704383.6875,"x":268629.75,"label":"Islikonerstrasse 5.1 &lt;b&gt;8548 Ellikon an der Thur&lt;/b&gt;"}},{"id":760340,"weight":10,"attrs":{"origin":"address","geom_quadindex":"030010111303233032131","zoomlevel":10,"featureId":"210239808_0","lon":8.825789451599121,"detail":"islikonerstrasse 5.2 8548 ellikon an der thur 218 ellikon an der thur ch zh","rank":7,"geom_st_box2d":"BOX(704395.562606429 268611.011677243,704395.562606429 268611.011677243)","lat":47.559906005859375,"num":52,"y":704395.5625,"x":268611.0,"label":"Islikonerstrasse 5.2 &lt;b&gt;8548 Ellikon an der Thur&lt;/b&gt;"}},{"id":760341,"weight":10,"attrs":{"origin":"address","geom_quadindex":"030010111303302300012","zoomlevel":10,"featureId":"210239803_0","lon":8.826260566711426,"detail":"islikonerstrasse 5.3 8548 ellikon an der thur 218 ellikon an der thur ch zh","rank":7,"geom_st_box2d":"BOX(704429.999144304 268666.497389091,704429.999144304 268666.497389091)","lat":47.560401916503906,"num":53,"y":704430.0,"x":268666.5,"label":"Islikonerstrasse 5.3 &lt;b&gt;8548 Ellikon an der Thur&lt;/b&gt;"}},{"id":760342,"weight":10,"attrs":{"origin":"address","geom_quadindex":"030010111303300222120","zoomlevel":10,"featureId":"210239775_0","lon":8.826081275939941,"detail":"islikonerstrasse 5.4 8548 ellikon an der thur 218 ellikon an der thur ch zh","rank":7,"geom_st_box2d":"BOX(704416.22801219 268684.015139859,704416.22801219 268684.015139859)","lat":47.56056213378906,"num":54,"y":704416.25,"x":268684.0,"label":"Islikonerstrasse 5.4 &lt;b&gt;8548 Ellikon an der Thur&lt;/b&gt;"}},{"id":760344,"weight":10,"attrs":{"origin":"address","geom_quadindex":"030010111303210132311","zoomlevel":10,"featureId":"210239798_0","lon":8.825617790222168,"detail":"islikonerstrasse 5.6 8548 ellikon an der thur 218 ellikon an der thur ch zh","rank":7,"geom_st_box2d":"BOX(704381.10492152 268697.887788003,704381.10492152 268697.887788003)","lat":47.560691833496094,"num":56,"y":704381.125,"x":268697.875,"label":"Islikonerstrasse 5.6 &lt;b&gt;8548 Ellikon an der Thur&lt;/b&gt;"}},{"id":760345,"weight":10,"attrs":{"origin":"address","geom_quadindex":"030010111303211031321","zoomlevel":10,"featureId":"210239773_0","lon":8.825849533081055,"detail":"islikonerstrasse 5.7 8548 ellikon an der thur 218 ellikon an der thur ch zh","rank":7,"geom_st_box2d":"BOX(704398.452888699 268700.755872513,704398.452888699 268700.755872513)","lat":47.56071472167969,"num":57,"y":704398.4375,"x":268700.75,"label":"Islikonerstrasse 5.7 &lt;b&gt;8548 Ellikon an der Thur&lt;/b&gt;"}},{"id":760346,"weight":10,"attrs":{"origin":"address","geom_quadindex":"030010111303323010231","zoomlevel":10,"featureId":"210239922_0","lon":8.826542854309082,"detail":"islikonerstrasse 5.8 8548 ellikon an der thur 218 ellikon an der thur ch zh","rank":7,"geom_st_box2d":"BOX(704452.065504934 268619.829960428,704452.065504934 268619.829960428)","lat":47.55997848510742,"num":58,"y":704452.0625,"x":268619.84375,"label":"Islikonerstrasse 5.8 &lt;b&gt;8548 Ellikon an der Thur&lt;/b&gt;"}},{"id":760350,"weight":10,"attrs":{"origin":"address","geom_quadindex":"030010111303201133300","zoomlevel":10,"featureId":"210239868_0","lon":8.825260162353516,"detail":"islikonerstrasse 5.10 8548 ellikon an der thur 218 ellikon an der thur ch zh","rank":7,"geom_st_box2d":"BOX(704354.121935663 268698.052614148,704354.121935663 268698.052614148)","lat":47.56069564819336,"num":510,"y":704354.125,"x":268698.0625,"label":"Islikonerstrasse 5.10 &lt;b&gt;8548 Ellikon an der Thur&lt;/b&gt;"}},{"id":760351,"weight":10,"attrs":{"origin":"address","geom_quadindex":"030010111303312203011","zoomlevel":10,"featureId":"210239802_0","lon":8.826896667480469,"detail":"islikonerstrasse 5.11 8548 ellikon an der thur 218 ellikon an der thur ch zh","rank":7,"geom_st_box2d":"BOX(704477.981144799 268663.057728553,704477.981144799 268663.057728553)","lat":47.56036376953125,"num":511,"y":704478.0,"x":268663.0625,"label":"Islikonerstrasse 5.11 &lt;b&gt;8548 Ellikon an der Thur&lt;/b&gt;"}}]}</v>
      </c>
      <c r="M854" s="2" t="str">
        <f t="shared" si="113"/>
        <v>704443.5625</v>
      </c>
      <c r="N854" s="2" t="str">
        <f t="shared" si="114"/>
        <v>268629.0</v>
      </c>
      <c r="O854" s="2" t="str">
        <f t="shared" si="115"/>
        <v>8.826432228088379</v>
      </c>
      <c r="P854" s="2" t="str">
        <f t="shared" si="116"/>
        <v>47.560062408447266</v>
      </c>
      <c r="Q854" s="8" t="str">
        <f t="shared" si="117"/>
        <v>Karte</v>
      </c>
      <c r="R854" s="2" t="str">
        <f t="shared" si="118"/>
        <v>uU mehrere Adressen</v>
      </c>
    </row>
    <row r="855" spans="1:18" x14ac:dyDescent="0.2">
      <c r="A855" s="3" t="s">
        <v>2625</v>
      </c>
      <c r="B855" s="3" t="s">
        <v>64</v>
      </c>
      <c r="C855" s="3" t="s">
        <v>2626</v>
      </c>
      <c r="D855" s="3" t="s">
        <v>21</v>
      </c>
      <c r="E855" s="3" t="s">
        <v>66</v>
      </c>
      <c r="F855" s="3" t="s">
        <v>40</v>
      </c>
      <c r="G855" s="3" t="s">
        <v>68</v>
      </c>
      <c r="H855" s="3" t="s">
        <v>69</v>
      </c>
      <c r="I855" s="3" t="s">
        <v>70</v>
      </c>
      <c r="J855" s="3" t="s">
        <v>27</v>
      </c>
      <c r="K855" s="1" t="str">
        <f t="shared" si="111"/>
        <v>Tellstrasse  Aarau</v>
      </c>
      <c r="L855" s="2" t="str">
        <f t="shared" si="112"/>
        <v>{"results":[{"id":200693,"weight":3,"attrs":{"origin":"address","geom_quadindex":"021113022131113112203","zoomlevel":10,"featureId":"263031578_0","lon":8.059370994567871,"detail":"tellstrasse  5000 aarau 4001 aarau ch ag","rank":7,"geom_st_box2d":"BOX(646868.250479747 248870.935890397,646868.250479747 248870.935890397)","lat":47.388999938964844,"num":0,"y":646868.25,"x":248870.9375,"label":"Tellstrasse  &lt;b&gt;5000 Aarau&lt;/b&gt;"}},{"id":200694,"weight":3,"attrs":{"origin":"address","geom_quadindex":"021113023002303212220","zoomlevel":10,"featureId":"263004630_0","lon":8.061513900756836,"detail":"tellstrasse  5000 aarau 4001 aarau ch ag","rank":7,"geom_st_box2d":"BOX(647029.26393103 248972.681998376,647029.26393103 248972.681998376)","lat":47.3899040222168,"num":0,"y":647029.25,"x":248972.6875,"label":"Tellstrasse  &lt;b&gt;5000 Aarau&lt;/b&gt;"}},{"id":200695,"weight":3,"attrs":{"origin":"address","geom_quadindex":"021113022131223233030","zoomlevel":10,"featureId":"521892_0","lon":8.056883811950684,"detail":"tellstrasse 3 5000 aarau 4001 aarau ch ag","rank":7,"geom_st_box2d":"BOX(646682.014371208 248674.40225814,646682.014371208 248674.40225814)","lat":47.38724899291992,"num":3,"y":646682.0,"x":248674.40625,"label":"Tellstrasse 3 &lt;b&gt;5000 Aarau&lt;/b&gt;"}},{"id":200696,"weight":3,"attrs":{"origin":"address","geom_quadindex":"021113022131232302112","zoomlevel":10,"featureId":"521893_0","lon":8.057347297668457,"detail":"tellstrasse 7 5000 aarau 4001 aarau ch ag","rank":7,"geom_st_box2d":"BOX(646716.945038394 248682.367382513,646716.945038394 248682.367382513)","lat":47.3873176574707,"num":7,"y":646716.9375,"x":248682.375,"label":"Tellstrasse 7 &lt;b&gt;5000 Aarau&lt;/b&gt;"}},{"id":200697,"weight":3,"attrs":{"origin":"address","geom_quadindex":"021113022131233212331","zoomlevel":10,"featureId":"263013283_0","lon":8.05764389038086,"detail":"tellstrasse 9 5000 aarau 4001 aarau ch ag","rank":7,"geom_st_box2d":"BOX(646739.347834075 248680.001506597,646739.347834075 248680.001506597)","lat":47.38729476928711,"num":9,"y":646739.375,"x":248680.0,"label":"Tellstrasse 9 &lt;b&gt;5000 Aarau&lt;/b&gt;"}},{"id":200698,"weight":3,"attrs":{"origin":"address","geom_quadindex":"021113022133010331332","zoomlevel":10,"featureId":"523148_0","lon":8.057486534118652,"detail":"tellstrasse 10 5000 aarau 4001 aarau ch ag","rank":7,"geom_st_box2d":"BOX(646727.694972914 248646.635665841,646727.694972914 248646.635665841)","lat":47.386993408203125,"num":10,"y":646727.6875,"x":248646.640625,"label":"Tellstrasse 10 &lt;b&gt;5000 Aarau&lt;/b&gt;"}},{"id":200699,"weight":3,"attrs":{"origin":"address","geom_quadindex":"021113022131322200013","zoomlevel":10,"featureId":"521894_0","lon":8.057908058166504,"detail":"tellstrasse 11 5000 aarau 4001 aarau ch ag","rank":7,"geom_st_box2d":"BOX(646759.256645309 248685.623566882,646759.256645309 248685.623566882)","lat":47.38734436035156,"num":11,"y":646759.25,"x":248685.625,"label":"Tellstrasse 11 &lt;b&gt;5000 Aarau&lt;/b&gt;"}},{"id":200964,"weight":3,"attrs":{"origin":"address","geom_quadindex":"021113022131322300233","zoomlevel":10,"featureId":"521895_0","lon":8.05810546875,"detail":"tellstrasse 13 5000 aarau 4001 aarau ch ag","rank":7,"geom_st_box2d":"BOX(646774.140510557 248682.962656402,646774.140510557 248682.962656402)","lat":47.3873176574707,"num":13,"y":646774.125,"x":248682.96875,"label":"Tellstrasse 13 &lt;b&gt;5000 Aarau&lt;/b&gt;"}},{"id":200965,"weight":3,"attrs":{"origin":"address","geom_quadindex":"021113022131320233102","zoomlevel":10,"featureId":"521896_0","lon":8.058061599731445,"detail":"tellstrasse 15 5000 aarau 4001 aarau ch ag","rank":7,"geom_st_box2d":"BOX(646770.702522771 248704.166502289,646770.702522771 248704.166502289)","lat":47.387508392333984,"num":15,"y":646770.6875,"x":248704.171875,"label":"Tellstrasse 15 &lt;b&gt;5000 Aarau&lt;/b&gt;"}},{"id":200966,"weight":3,"attrs":{"origin":"address","geom_quadindex":"021113022133100320331","zoomlevel":10,"featureId":"521906_0","lon":8.058126449584961,"detail":"tellstrasse 16 5000 aarau 4001 aarau ch ag","rank":7,"geom_st_box2d":"BOX(646776.069525722 248646.992898911,646776.069525722 248646.992898911)","lat":47.386993408203125,"num":16,"y":646776.0625,"x":248647.0,"label":"Tellstrasse 16 &lt;b&gt;5000 Aarau&lt;/b&gt;"}},{"id":200967,"weight":3,"attrs":{"origin":"address","geom_quadindex":"021113022133120013101","zoomlevel":10,"featureId":"520019_0","lon":8.058059692382812,"detail":"tellstrasse 18 5000 aarau 4001 aarau ch ag","rank":7,"geom_st_box2d":"BOX(646771.274604628 248609.312119755,646771.274604628 248609.312119755)","lat":47.386653900146484,"num":18,"y":646771.25,"x":248609.3125,"label":"Tellstrasse 18 &lt;b&gt;5000 Aarau&lt;/b&gt;"}},{"id":200968,"weight":3,"attrs":{"origin":"address","geom_quadindex":"021113022131323123022","zoomlevel":10,"featureId":"521897_0","lon":8.058525085449219,"detail":"tellstrasse 19 5000 aarau 4001 aarau ch ag","rank":7,"geom_st_box2d":"BOX(646805.835213178 248688.717772997,646805.835213178 248688.717772997)","lat":47.387367248535156,"num":19,"y":646805.8125,"x":248688.71875,"label":"Tellstrasse 19 &lt;b&gt;5000 Aarau&lt;/b&gt;"}},{"id":200969,"weight":3,"attrs":{"origin":"address","geom_quadindex":"021113022133121101031","zoomlevel":10,"featureId":"521908_0","lon":8.05853271484375,"detail":"tellstrasse 20 5000 aarau 4001 aarau ch ag","rank":7,"geom_st_box2d":"BOX(646806.950271639 248612.350274036,646806.950271639 248612.350274036)","lat":47.386680603027344,"num":20,"y":646806.9375,"x":248612.34375,"label":"Tellstrasse 20 &lt;b&gt;5000 Aarau&lt;/b&gt;"}},{"id":200970,"weight":3,"attrs":{"origin":"address","geom_quadindex":"021113022133111023011","zoomlevel":10,"featureId":"263026573_0","lon":8.059120178222656,"detail":"tellstrasse 22 5000 aarau 4001 aarau ch ag","rank":7,"geom_st_box2d":"BOX(646850.980821646 248660.741174164,646850.980821646 248660.741174164)","lat":47.38711166381836,"num":22,"y":646851.0,"x":248660.734375,"label":"Tellstrasse 22 &lt;b&gt;5000 Aarau&lt;/b&gt;"}},{"id":200971,"weight":3,"attrs":{"origin":"address","geom_quadindex":"021113023020322221133","zoomlevel":10,"featureId":"521909_0","lon":8.061087608337402,"detail":"tellstrasse 38 5000 aarau 4001 aarau ch ag","rank":7,"geom_st_box2d":"BOX(646999.388438024 248677.764785111,646999.388438024 248677.764785111)","lat":47.38725662231445,"num":38,"y":646999.375,"x":248677.765625,"label":"Tellstrasse 38 &lt;b&gt;5000 Aarau&lt;/b&gt;"}}]}</v>
      </c>
      <c r="M855" s="2" t="str">
        <f t="shared" si="113"/>
        <v>646868.25</v>
      </c>
      <c r="N855" s="2" t="str">
        <f t="shared" si="114"/>
        <v>248870.9375</v>
      </c>
      <c r="O855" s="2" t="str">
        <f t="shared" si="115"/>
        <v>8.059370994567871</v>
      </c>
      <c r="P855" s="2" t="str">
        <f t="shared" si="116"/>
        <v>47.388999938964844</v>
      </c>
      <c r="Q855" s="8" t="str">
        <f t="shared" si="117"/>
        <v>Karte</v>
      </c>
      <c r="R855" s="2" t="str">
        <f t="shared" si="118"/>
        <v>uU mehrere Adressen</v>
      </c>
    </row>
    <row r="856" spans="1:18" x14ac:dyDescent="0.2">
      <c r="A856" s="3" t="s">
        <v>2627</v>
      </c>
      <c r="B856" s="3" t="s">
        <v>599</v>
      </c>
      <c r="C856" s="3" t="s">
        <v>2628</v>
      </c>
      <c r="D856" s="3" t="s">
        <v>21</v>
      </c>
      <c r="E856" s="3" t="s">
        <v>601</v>
      </c>
      <c r="F856" s="3" t="s">
        <v>108</v>
      </c>
      <c r="G856" s="3" t="s">
        <v>602</v>
      </c>
      <c r="H856" s="3" t="s">
        <v>84</v>
      </c>
      <c r="I856" s="3" t="s">
        <v>85</v>
      </c>
      <c r="J856" s="3" t="s">
        <v>27</v>
      </c>
      <c r="K856" s="1" t="str">
        <f t="shared" si="111"/>
        <v>Rämistrasse 100 Zürich</v>
      </c>
      <c r="L856" s="2" t="str">
        <f t="shared" si="112"/>
        <v>{"results":[{"id":186398,"weight":4,"attrs":{"origin":"address","geom_quadindex":"030003122321130121211","zoomlevel":10,"featureId":"155061_0","lon":8.54916763305664,"detail":"raemistrasse 100 8006 zuerich 261 zuerich ch zh","rank":7,"geom_st_box2d":"BOX(683867.397958243 247900.999301587,683867.397958243 247900.999301587)","lat":47.37660598754883,"num":100,"y":683867.375,"x":247901.0,"label":"R\u00e4mistrasse 100 &lt;b&gt;8006 Z\u00fcrich&lt;/b&gt;"}}]}</v>
      </c>
      <c r="M856" s="2" t="str">
        <f t="shared" si="113"/>
        <v>683867.375</v>
      </c>
      <c r="N856" s="2" t="str">
        <f t="shared" si="114"/>
        <v>247901.0</v>
      </c>
      <c r="O856" s="2" t="str">
        <f t="shared" si="115"/>
        <v>8.54916763305664</v>
      </c>
      <c r="P856" s="2" t="str">
        <f t="shared" si="116"/>
        <v>47.37660598754883</v>
      </c>
      <c r="Q856" s="8" t="str">
        <f t="shared" si="117"/>
        <v>Karte</v>
      </c>
      <c r="R856" s="2" t="str">
        <f t="shared" si="118"/>
        <v/>
      </c>
    </row>
    <row r="857" spans="1:18" x14ac:dyDescent="0.2">
      <c r="A857" s="3" t="s">
        <v>2629</v>
      </c>
      <c r="B857" s="3" t="s">
        <v>2630</v>
      </c>
      <c r="C857" s="3" t="s">
        <v>2631</v>
      </c>
      <c r="D857" s="3" t="s">
        <v>21</v>
      </c>
      <c r="E857" s="3" t="s">
        <v>2632</v>
      </c>
      <c r="F857" s="3" t="s">
        <v>294</v>
      </c>
      <c r="G857" s="3" t="s">
        <v>2633</v>
      </c>
      <c r="H857" s="3" t="s">
        <v>61</v>
      </c>
      <c r="I857" s="3" t="s">
        <v>62</v>
      </c>
      <c r="J857" s="3" t="s">
        <v>27</v>
      </c>
      <c r="K857" s="1" t="str">
        <f t="shared" si="111"/>
        <v>Winkelriedstrasse 19 Luzern</v>
      </c>
      <c r="L857" s="2" t="str">
        <f t="shared" si="112"/>
        <v>{"results":[{"id":346980,"weight":4,"attrs":{"origin":"address","geom_quadindex":"030022233023001001221","zoomlevel":10,"featureId":"213035_0","lon":8.305808067321777,"detail":"winkelriedstrasse 19 6003 luzern 1061 luzern ch lu","rank":7,"geom_st_box2d":"BOX(665893.078812625 211169.008480855,665893.078812625 211169.008480855)","lat":47.04827880859375,"num":19,"y":665893.0625,"x":211169.015625,"label":"Winkelriedstrasse 19 &lt;b&gt;6003 Luzern&lt;/b&gt;"}}]}</v>
      </c>
      <c r="M857" s="2" t="str">
        <f t="shared" si="113"/>
        <v>665893.0625</v>
      </c>
      <c r="N857" s="2" t="str">
        <f t="shared" si="114"/>
        <v>211169.015625</v>
      </c>
      <c r="O857" s="2" t="str">
        <f t="shared" si="115"/>
        <v>8.305808067321777</v>
      </c>
      <c r="P857" s="2" t="str">
        <f t="shared" si="116"/>
        <v>47.04827880859375</v>
      </c>
      <c r="Q857" s="8" t="str">
        <f t="shared" si="117"/>
        <v>Karte</v>
      </c>
      <c r="R857" s="2" t="str">
        <f t="shared" si="118"/>
        <v/>
      </c>
    </row>
    <row r="858" spans="1:18" x14ac:dyDescent="0.2">
      <c r="A858" s="3" t="s">
        <v>2634</v>
      </c>
      <c r="B858" s="3" t="s">
        <v>2635</v>
      </c>
      <c r="C858" s="3" t="s">
        <v>40</v>
      </c>
      <c r="D858" s="3" t="s">
        <v>21</v>
      </c>
      <c r="E858" s="3" t="s">
        <v>2636</v>
      </c>
      <c r="F858" s="3" t="s">
        <v>2637</v>
      </c>
      <c r="G858" s="3" t="s">
        <v>2638</v>
      </c>
      <c r="H858" s="3" t="s">
        <v>84</v>
      </c>
      <c r="I858" s="3" t="s">
        <v>85</v>
      </c>
      <c r="J858" s="3" t="s">
        <v>27</v>
      </c>
      <c r="K858" s="1" t="str">
        <f t="shared" si="111"/>
        <v>Hardturmstrasse 133 Zürich</v>
      </c>
      <c r="L858" s="2" t="str">
        <f t="shared" si="112"/>
        <v>{"results":[{"id":33734,"weight":4,"attrs":{"origin":"address","geom_quadindex":"030003031230203112131","zoomlevel":10,"featureId":"150809_1","lon":8.513496398925781,"detail":"hardturmstrasse 133 8005 zuerich 261 zuerich ch zh","rank":7,"geom_st_box2d":"BOX(681148.589989185 249692.383014273,681148.589989185 249692.383014273)","lat":47.3930549621582,"num":133,"y":681148.5625,"x":249692.390625,"label":"Hardturmstrasse 133 &lt;b&gt;8005 Z\u00fcrich&lt;/b&gt;"}}]}</v>
      </c>
      <c r="M858" s="2" t="str">
        <f t="shared" si="113"/>
        <v>681148.5625</v>
      </c>
      <c r="N858" s="2" t="str">
        <f t="shared" si="114"/>
        <v>249692.390625</v>
      </c>
      <c r="O858" s="2" t="str">
        <f t="shared" si="115"/>
        <v>8.513496398925781</v>
      </c>
      <c r="P858" s="2" t="str">
        <f t="shared" si="116"/>
        <v>47.3930549621582</v>
      </c>
      <c r="Q858" s="8" t="str">
        <f t="shared" si="117"/>
        <v>Karte</v>
      </c>
      <c r="R858" s="2" t="str">
        <f t="shared" si="118"/>
        <v/>
      </c>
    </row>
    <row r="859" spans="1:18" x14ac:dyDescent="0.2">
      <c r="A859" s="3" t="s">
        <v>2639</v>
      </c>
      <c r="B859" s="3" t="s">
        <v>1828</v>
      </c>
      <c r="C859" s="3" t="s">
        <v>1860</v>
      </c>
      <c r="D859" s="3" t="s">
        <v>21</v>
      </c>
      <c r="E859" s="3" t="s">
        <v>2640</v>
      </c>
      <c r="F859" s="3" t="s">
        <v>212</v>
      </c>
      <c r="G859" s="3" t="s">
        <v>134</v>
      </c>
      <c r="H859" s="3" t="s">
        <v>135</v>
      </c>
      <c r="I859" s="3" t="s">
        <v>26</v>
      </c>
      <c r="J859" s="3" t="s">
        <v>27</v>
      </c>
      <c r="K859" s="1" t="str">
        <f t="shared" si="111"/>
        <v>Murtenstrasse 21 Bern</v>
      </c>
      <c r="L859" s="2" t="str">
        <f t="shared" si="112"/>
        <v>{"results":[{"id":1258961,"weight":4,"attrs":{"origin":"address","geom_quadindex":"021211313033312311310","zoomlevel":10,"featureId":"1232819_0","lon":7.425924777984619,"detail":"murtenstrasse 21 3008 bern 351 bern ch be","rank":7,"geom_st_box2d":"BOX(599032.495488695 199758.783844206,599032.495488695 199758.783844206)","lat":46.94891357421875,"num":21,"y":599032.5,"x":199758.78125,"label":"Murtenstrasse 21 &lt;b&gt;3008 Bern&lt;/b&gt;"}},{"id":1259270,"weight":2,"attrs":{"origin":"address","geom_quadindex":"021211312033023030210","zoomlevel":10,"featureId":"1243678_0","lon":7.399104595184326,"detail":"murtenstrasse 212 3027 bern 351 bern ch be","rank":7,"geom_st_box2d":"BOX(596990.725603968 199824.722995459,596990.725603968 199824.722995459)","lat":46.949501037597656,"num":212,"y":596990.75,"x":199824.71875,"label":"Murtenstrasse 212 &lt;b&gt;3027 Bern&lt;/b&gt;"}},{"id":1259271,"weight":2,"attrs":{"origin":"address","geom_quadindex":"021211312033022301013","zoomlevel":10,"featureId":"1243679_0","lon":7.398872375488281,"detail":"murtenstrasse 214 3027 bern 351 bern ch be","rank":7,"geom_st_box2d":"BOX(596973.038622388 199818.671912224,596973.038622388 199818.671912224)","lat":46.94944381713867,"num":214,"y":596973.0625,"x":199818.671875,"label":"Murtenstrasse 214 &lt;b&gt;3027 Bern&lt;/b&gt;"}},{"id":1259272,"weight":2,"attrs":{"origin":"address","geom_quadindex":"021211312033203012301","zoomlevel":10,"featureId":"1243535_0","lon":7.399126052856445,"detail":"murtenstrasse 215 3027 bern 351 bern ch be","rank":7,"geom_st_box2d":"BOX(596992.331596814 199769.573557475,596992.331596814 199769.573557475)","lat":46.949005126953125,"num":215,"y":596992.3125,"x":199769.578125,"label":"Murtenstrasse 215 &lt;b&gt;3027 Bern&lt;/b&gt;"}},{"id":1259273,"weight":2,"attrs":{"origin":"address","geom_quadindex":"021211312033022202303","zoomlevel":10,"featureId":"1243680_0","lon":7.39864444732666,"detail":"murtenstrasse 216 3027 bern 351 bern ch be","rank":7,"geom_st_box2d":"BOX(596955.659631561 199813.261826784,596955.659631561 199813.261826784)","lat":46.949398040771484,"num":216,"y":596955.6875,"x":199813.265625,"label":"Murtenstrasse 216 &lt;b&gt;3027 Bern&lt;/b&gt;"}},{"id":1259274,"weight":2,"attrs":{"origin":"address","geom_quadindex":"021211312033200301013","zoomlevel":10,"featureId":"1243536_0","lon":7.398873805999756,"detail":"murtenstrasse 217 3027 bern 351 bern ch be","rank":7,"geom_st_box2d":"BOX(596973.119143384 199789.237200311,596973.119143384 199789.237200311)","lat":46.949180603027344,"num":217,"y":596973.125,"x":199789.234375,"label":"Murtenstrasse 217 &lt;b&gt;3027 Bern&lt;/b&gt;"}},{"id":1259275,"weight":2,"attrs":{"origin":"address","geom_quadindex":"021211312032311011101","zoomlevel":10,"featureId":"1243681_0","lon":7.398404598236084,"detail":"murtenstrasse 218 3027 bern 351 bern ch be","rank":7,"geom_st_box2d":"BOX(596937.413691337 199804.553762981,596937.413691337 199804.553762981)","lat":46.949317932128906,"num":218,"y":596937.4375,"x":199804.546875,"label":"Murtenstrasse 218 &lt;b&gt;3027 Bern&lt;/b&gt;"}}]}</v>
      </c>
      <c r="M859" s="2" t="str">
        <f t="shared" si="113"/>
        <v>599032.5</v>
      </c>
      <c r="N859" s="2" t="str">
        <f t="shared" si="114"/>
        <v>199758.78125</v>
      </c>
      <c r="O859" s="2" t="str">
        <f t="shared" si="115"/>
        <v>7.425924777984619</v>
      </c>
      <c r="P859" s="2" t="str">
        <f t="shared" si="116"/>
        <v>46.94891357421875</v>
      </c>
      <c r="Q859" s="8" t="str">
        <f t="shared" si="117"/>
        <v>Karte</v>
      </c>
      <c r="R859" s="2" t="str">
        <f t="shared" si="118"/>
        <v>uU mehrere Adressen</v>
      </c>
    </row>
    <row r="860" spans="1:18" x14ac:dyDescent="0.2">
      <c r="A860" s="3" t="s">
        <v>2641</v>
      </c>
      <c r="B860" s="3" t="s">
        <v>2642</v>
      </c>
      <c r="C860" s="3" t="s">
        <v>2643</v>
      </c>
      <c r="D860" s="3" t="s">
        <v>21</v>
      </c>
      <c r="E860" s="3" t="s">
        <v>2644</v>
      </c>
      <c r="F860" s="3" t="s">
        <v>114</v>
      </c>
      <c r="G860" s="3" t="s">
        <v>2645</v>
      </c>
      <c r="H860" s="3" t="s">
        <v>2646</v>
      </c>
      <c r="I860" s="3" t="s">
        <v>26</v>
      </c>
      <c r="J860" s="3" t="s">
        <v>27</v>
      </c>
      <c r="K860" s="1" t="str">
        <f t="shared" si="111"/>
        <v>Untere Zollgasse 99 Ittigen</v>
      </c>
      <c r="L860" s="2" t="str">
        <f t="shared" si="112"/>
        <v>{"results":[{"id":1607317,"weight":4,"attrs":{"origin":"address","geom_quadindex":"021300201113322120302","zoomlevel":10,"featureId":"1290692_0","lon":7.486592769622803,"detail":"untere zollgasse 99 3063 ittigen 363 ostermundigen ch be","rank":7,"geom_st_box2d":"BOX(603649.714783516 202050.768428065,603649.714783516 202050.768428065)","lat":46.969520568847656,"num":99,"y":603649.6875,"x":202050.765625,"label":"Untere Zollgasse 99 &lt;b&gt;3063 Ittigen&lt;/b&gt;"}},{"id":1607318,"weight":1,"attrs":{"origin":"address","geom_quadindex":"021300201131010101331","zoomlevel":10,"featureId":"1290771_0","lon":7.485887050628662,"detail":"untere zollgasse 99c 3063 ittigen 363 ostermundigen ch be","rank":7,"geom_st_box2d":"BOX(603596.029215816 202028.438105031,603596.029215816 202028.438105031)","lat":46.96931838989258,"num":99,"y":603596.0,"x":202028.4375,"label":"Untere Zollgasse 99c &lt;b&gt;3063 Ittigen&lt;/b&gt;"}}]}</v>
      </c>
      <c r="M860" s="2" t="str">
        <f t="shared" si="113"/>
        <v>603649.6875</v>
      </c>
      <c r="N860" s="2" t="str">
        <f t="shared" si="114"/>
        <v>202050.765625</v>
      </c>
      <c r="O860" s="2" t="str">
        <f t="shared" si="115"/>
        <v>7.486592769622803</v>
      </c>
      <c r="P860" s="2" t="str">
        <f t="shared" si="116"/>
        <v>46.969520568847656</v>
      </c>
      <c r="Q860" s="8" t="str">
        <f t="shared" si="117"/>
        <v>Karte</v>
      </c>
      <c r="R860" s="2" t="str">
        <f t="shared" si="118"/>
        <v>uU mehrere Adressen</v>
      </c>
    </row>
    <row r="861" spans="1:18" x14ac:dyDescent="0.2">
      <c r="A861" s="3" t="s">
        <v>2647</v>
      </c>
      <c r="B861" s="3" t="s">
        <v>2648</v>
      </c>
      <c r="C861" s="3" t="s">
        <v>2649</v>
      </c>
      <c r="D861" s="3" t="s">
        <v>21</v>
      </c>
      <c r="E861" s="3" t="s">
        <v>1840</v>
      </c>
      <c r="F861" s="3" t="s">
        <v>218</v>
      </c>
      <c r="G861" s="3" t="s">
        <v>710</v>
      </c>
      <c r="H861" s="3" t="s">
        <v>76</v>
      </c>
      <c r="I861" s="3" t="s">
        <v>77</v>
      </c>
      <c r="J861" s="3" t="s">
        <v>27</v>
      </c>
      <c r="K861" s="1" t="str">
        <f t="shared" si="111"/>
        <v>Mittlere Strasse 15 Basel</v>
      </c>
      <c r="L861" s="2" t="str">
        <f t="shared" si="112"/>
        <v>{"results":[{"id":493096,"weight":5,"attrs":{"origin":"address","geom_quadindex":"021100103103212210011","zoomlevel":10,"featureId":"441341_0","lon":7.579659461975098,"detail":"mittlere strasse 15 4056 basel 2701 basel ch bs","rank":7,"geom_st_box2d":"BOX(610614.338009046 267729.197945124,610614.338009046 267729.197945124)","lat":47.56019592285156,"num":15,"y":610614.3125,"x":267729.1875,"label":"Mittlere Strasse 15 &lt;b&gt;4056 Basel&lt;/b&gt;"}},{"id":493629,"weight":5,"attrs":{"origin":"address","geom_quadindex":"021100103103232002210","zoomlevel":10,"featureId":"243053772_0","lon":7.579556941986084,"detail":"mittlere strasse 15.2 4056 basel 2701 basel ch bs","rank":7,"geom_st_box2d":"BOX(610606.711059893 267679.808649539,610606.711059893 267679.808649539)","lat":47.559749603271484,"num":152,"y":610606.6875,"x":267679.8125,"label":"Mittlere Strasse 15.2 &lt;b&gt;4056 Basel&lt;/b&gt;"}},{"id":493627,"weight":1,"attrs":{"origin":"address","geom_quadindex":"021100101233123233111","zoomlevel":10,"featureId":"452808_0","lon":7.574687480926514,"detail":"mittlere strasse 150 4056 basel 2701 basel ch bs","rank":7,"geom_st_box2d":"BOX(610239.263249271 268245.470378406,610239.263249271 268245.470378406)","lat":47.56484603881836,"num":150,"y":610239.25,"x":268245.46875,"label":"Mittlere Strasse 150 &lt;b&gt;4056 Basel&lt;/b&gt;"}},{"id":493628,"weight":1,"attrs":{"origin":"address","geom_quadindex":"021100101233301203111","zoomlevel":10,"featureId":"452789_0","lon":7.5745849609375,"detail":"mittlere strasse 151 4056 basel 2701 basel ch bs","rank":7,"geom_st_box2d":"BOX(610231.58428974 268223.64017921,610231.58428974 268223.64017921)","lat":47.56464767456055,"num":151,"y":610231.5625,"x":268223.625,"label":"Mittlere Strasse 151 &lt;b&gt;4056 Basel&lt;/b&gt;"}},{"id":493630,"weight":1,"attrs":{"origin":"address","geom_quadindex":"021100101233123212310","zoomlevel":10,"featureId":"452809_0","lon":7.574633598327637,"detail":"mittlere strasse 152 4056 basel 2701 basel ch bs","rank":7,"geom_st_box2d":"BOX(610235.185262424 268250.913340945,610235.185262424 268250.913340945)","lat":47.56489181518555,"num":152,"y":610235.1875,"x":268250.90625,"label":"Mittlere Strasse 152 &lt;b&gt;4056 Basel&lt;/b&gt;"}},{"id":493631,"weight":1,"attrs":{"origin":"address","geom_quadindex":"021100101233301020232","zoomlevel":10,"featureId":"452790_0","lon":7.574509143829346,"detail":"mittlere strasse 153 4056 basel 2701 basel ch bs","rank":7,"geom_st_box2d":"BOX(610225.853308239 268231.281126477,610225.853308239 268231.281126477)","lat":47.56471633911133,"num":153,"y":610225.875,"x":268231.28125,"label":"Mittlere Strasse 153 &lt;b&gt;4056 Basel&lt;/b&gt;"}},{"id":493632,"weight":1,"attrs":{"origin":"address","geom_quadindex":"021100101233123201112","zoomlevel":10,"featureId":"452810_0","lon":7.574580192565918,"detail":"mittlere strasse 154 4056 basel 2701 basel ch bs","rank":7,"geom_st_box2d":"BOX(610231.179275318 268256.298304343,610231.179275318 268256.298304343)","lat":47.56494140625,"num":154,"y":610231.1875,"x":268256.3125,"label":"Mittlere Strasse 154 &lt;b&gt;4056 Basel&lt;/b&gt;"}},{"id":493633,"weight":1,"attrs":{"origin":"address","geom_quadindex":"021100101233123020300","zoomlevel":10,"featureId":"452811_0","lon":7.574522495269775,"detail":"mittlere strasse 156 4056 basel 2701 basel ch bs","rank":7,"geom_st_box2d":"BOX(610226.803289427 268262.11326413,610226.803289427 268262.11326413)","lat":47.56499481201172,"num":156,"y":610226.8125,"x":268262.125,"label":"Mittlere Strasse 156 &lt;b&gt;4056 Basel&lt;/b&gt;"}},{"id":493634,"weight":1,"attrs":{"origin":"address","geom_quadindex":"021100101233122021103","zoomlevel":10,"featureId":"452791_0","lon":7.574189186096191,"detail":"mittlere strasse 157 4056 basel 2701 basel ch bs","rank":7,"geom_st_box2d":"BOX(610201.722385903 268263.545905744,610201.722385903 268263.545905744)","lat":47.565006256103516,"num":157,"y":610201.75,"x":268263.53125,"label":"Mittlere Strasse 157 &lt;b&gt;4056 Basel&lt;/b&gt;"}},{"id":493635,"weight":1,"attrs":{"origin":"address","geom_quadindex":"021100101233122111203","zoomlevel":10,"featureId":"452812_0","lon":7.574455261230469,"detail":"mittlere strasse 158 4056 basel 2701 basel ch bs","rank":7,"geom_st_box2d":"BOX(610221.744305738 268268.807217591,610221.744305738 268268.807217591)","lat":47.56505584716797,"num":158,"y":610221.75,"x":268268.8125,"label":"Mittlere Strasse 158 &lt;b&gt;4056 Basel&lt;/b&gt;"}},{"id":493636,"weight":1,"attrs":{"origin":"address","geom_quadindex":"021100101233031333312","zoomlevel":10,"featureId":"452792_0","lon":7.574097156524658,"detail":"mittlere strasse 159 4056 basel 2701 basel ch bs","rank":7,"geom_st_box2d":"BOX(610194.795408187 268272.713842271,610194.795408187 268272.713842271)","lat":47.56509017944336,"num":159,"y":610194.8125,"x":268272.71875,"label":"Mittlere Strasse 159 &lt;b&gt;4056 Basel&lt;/b&gt;"}}]}</v>
      </c>
      <c r="M861" s="2" t="str">
        <f t="shared" si="113"/>
        <v>610614.3125</v>
      </c>
      <c r="N861" s="2" t="str">
        <f t="shared" si="114"/>
        <v>267729.1875</v>
      </c>
      <c r="O861" s="2" t="str">
        <f t="shared" si="115"/>
        <v>7.579659461975098</v>
      </c>
      <c r="P861" s="2" t="str">
        <f t="shared" si="116"/>
        <v>47.56019592285156</v>
      </c>
      <c r="Q861" s="8" t="str">
        <f t="shared" si="117"/>
        <v>Karte</v>
      </c>
      <c r="R861" s="2" t="str">
        <f t="shared" si="118"/>
        <v>uU mehrere Adressen</v>
      </c>
    </row>
    <row r="862" spans="1:18" x14ac:dyDescent="0.2">
      <c r="A862" s="3" t="s">
        <v>2650</v>
      </c>
      <c r="B862" s="3" t="s">
        <v>599</v>
      </c>
      <c r="C862" s="3" t="s">
        <v>2651</v>
      </c>
      <c r="D862" s="3" t="s">
        <v>21</v>
      </c>
      <c r="E862" s="3" t="s">
        <v>601</v>
      </c>
      <c r="F862" s="3" t="s">
        <v>108</v>
      </c>
      <c r="G862" s="3" t="s">
        <v>602</v>
      </c>
      <c r="H862" s="3" t="s">
        <v>84</v>
      </c>
      <c r="I862" s="3" t="s">
        <v>85</v>
      </c>
      <c r="J862" s="3" t="s">
        <v>27</v>
      </c>
      <c r="K862" s="1" t="str">
        <f t="shared" si="111"/>
        <v>Rämistrasse 100 Zürich</v>
      </c>
      <c r="L862" s="2" t="str">
        <f t="shared" si="112"/>
        <v>{"results":[{"id":186398,"weight":4,"attrs":{"origin":"address","geom_quadindex":"030003122321130121211","zoomlevel":10,"featureId":"155061_0","lon":8.54916763305664,"detail":"raemistrasse 100 8006 zuerich 261 zuerich ch zh","rank":7,"geom_st_box2d":"BOX(683867.397958243 247900.999301587,683867.397958243 247900.999301587)","lat":47.37660598754883,"num":100,"y":683867.375,"x":247901.0,"label":"R\u00e4mistrasse 100 &lt;b&gt;8006 Z\u00fcrich&lt;/b&gt;"}}]}</v>
      </c>
      <c r="M862" s="2" t="str">
        <f t="shared" si="113"/>
        <v>683867.375</v>
      </c>
      <c r="N862" s="2" t="str">
        <f t="shared" si="114"/>
        <v>247901.0</v>
      </c>
      <c r="O862" s="2" t="str">
        <f t="shared" si="115"/>
        <v>8.54916763305664</v>
      </c>
      <c r="P862" s="2" t="str">
        <f t="shared" si="116"/>
        <v>47.37660598754883</v>
      </c>
      <c r="Q862" s="8" t="str">
        <f t="shared" si="117"/>
        <v>Karte</v>
      </c>
      <c r="R862" s="2" t="str">
        <f t="shared" si="118"/>
        <v/>
      </c>
    </row>
    <row r="863" spans="1:18" x14ac:dyDescent="0.2">
      <c r="A863" s="3" t="s">
        <v>2652</v>
      </c>
      <c r="B863" s="3" t="s">
        <v>2653</v>
      </c>
      <c r="C863" s="3" t="s">
        <v>2654</v>
      </c>
      <c r="D863" s="3" t="s">
        <v>21</v>
      </c>
      <c r="E863" s="3" t="s">
        <v>2655</v>
      </c>
      <c r="F863" s="3" t="s">
        <v>459</v>
      </c>
      <c r="G863" s="3" t="s">
        <v>628</v>
      </c>
      <c r="H863" s="3" t="s">
        <v>629</v>
      </c>
      <c r="I863" s="3" t="s">
        <v>35</v>
      </c>
      <c r="J863" s="3" t="s">
        <v>27</v>
      </c>
      <c r="K863" s="1" t="str">
        <f t="shared" si="111"/>
        <v>route des Jeunes 6 Carouge GE</v>
      </c>
      <c r="L863" s="2" t="str">
        <f t="shared" si="112"/>
        <v>{"results":[{"id":768234,"weight":1,"attrs":{"origin":"address","geom_quadindex":"022121030220312113100","zoomlevel":10,"featureId":"295116264_0","lon":6.13010311126709,"detail":"route des jeunes  1227 carouge ge 6628 lancy ch ge","rank":7,"geom_st_box2d":"BOX(498953.310757287 114693.412808677,498953.310757287 114693.412808677)","lat":46.17611312866211,"num":0,"y":498953.3125,"x":114693.4140625,"label":"Route des Jeunes  &lt;b&gt;1227 Carouge GE&lt;/b&gt;"}},{"id":543265,"weight":1,"attrs":{"origin":"address","geom_quadindex":"022121030002323010220","zoomlevel":10,"featureId":"2035051_0","lon":6.129225254058838,"detail":"route des jeunes 11 1227 carouge ge 6608 carouge _ge_ ch ge","rank":7,"geom_st_box2d":"BOX(498904.137095145 115807.542747377,498904.137095145 115807.542747377)","lat":46.186126708984375,"num":11,"y":498904.125,"x":115807.5390625,"label":"Route des Jeunes 11 &lt;b&gt;1227 Carouge GE&lt;/b&gt;"}},{"id":543266,"weight":1,"attrs":{"origin":"address","geom_quadindex":"022121030020100023103","zoomlevel":10,"featureId":"295512335_0","lon":6.128836154937744,"detail":"route des jeunes 11a 1227 carouge ge 6608 carouge _ge_ ch ge","rank":7,"geom_st_box2d":"BOX(498873.446923037 115769.736621652,498873.446923037 115769.736621652)","lat":46.1857795715332,"num":11,"y":498873.4375,"x":115769.734375,"label":"Route des Jeunes 11a &lt;b&gt;1227 Carouge GE&lt;/b&gt;"}},{"id":543267,"weight":1,"attrs":{"origin":"address","geom_quadindex":"022121030002231313211","zoomlevel":10,"featureId":"295512334_0","lon":6.128716468811035,"detail":"route des jeunes 11a 1227 carouge ge 6608 carouge _ge_ ch ge","rank":7,"geom_st_box2d":"BOX(498865.03497608 115819.349546493,498865.03497608 115819.349546493)","lat":46.18622589111328,"num":11,"y":498865.03125,"x":115819.3515625,"label":"Route des Jeunes 11a &lt;b&gt;1227 Carouge GE&lt;/b&gt;"}},{"id":543268,"weight":1,"attrs":{"origin":"address","geom_quadindex":"022121030002322130330","zoomlevel":10,"featureId":"295512333_0","lon":6.129073619842529,"detail":"route des jeunes 11a 1227 carouge ge 6608 carouge _ge_ ch ge","rank":7,"geom_st_box2d":"BOX(498892.296265498 115800.177460576,498892.296265498 115800.177460576)","lat":46.186058044433594,"num":11,"y":498892.28125,"x":115800.1796875,"label":"Route des Jeunes 11a &lt;b&gt;1227 Carouge GE&lt;/b&gt;"}},{"id":543269,"weight":1,"attrs":{"origin":"address","geom_quadindex":"022121030020102231213","zoomlevel":10,"featureId":"2035050_0","lon":6.12893009185791,"detail":"route des jeunes 13 1227 carouge ge 6608 carouge _ge_ ch ge","rank":7,"geom_st_box2d":"BOX(498880.003690456 115727.470821701,498880.003690456 115727.470821701)","lat":46.185401916503906,"num":13,"y":498880.0,"x":115727.46875,"label":"Route des Jeunes 13 &lt;b&gt;1227 Carouge GE&lt;/b&gt;"}},{"id":543270,"weight":1,"attrs":{"origin":"address","geom_quadindex":"022121030020302213330","zoomlevel":10,"featureId":"2035023_0","lon":6.128971099853516,"detail":"route des jeunes 13bis 1227 carouge ge 6608 carouge _ge_ ch ge","rank":7,"geom_st_box2d":"BOX(498881.236820569 115613.338475963,498881.236820569 115613.338475963)","lat":46.18437576293945,"num":13,"y":498881.25,"x":115613.3359375,"label":"Route des Jeunes 13bis &lt;b&gt;1227 Carouge GE&lt;/b&gt;"}},{"id":543271,"weight":1,"attrs":{"origin":"address","geom_quadindex":"022121030020321210233","zoomlevel":10,"featureId":"2035048_0","lon":6.129290580749512,"detail":"route des jeunes 15 1227 carouge ge 6608 carouge _ge_ ch ge","rank":7,"geom_st_box2d":"BOX(498905.479907786 115587.199168904,498905.479907786 115587.199168904)","lat":46.18414306640625,"num":15,"y":498905.46875,"x":115587.1953125,"label":"Route des Jeunes 15 &lt;b&gt;1227 Carouge GE&lt;/b&gt;"}},{"id":543272,"weight":1,"attrs":{"origin":"address","geom_quadindex":"022121030020311310012","zoomlevel":10,"featureId":"295086090_0","lon":6.130220413208008,"detail":"route des jeunes 17 1227 carouge ge 6608 carouge _ge_ ch ge","rank":7,"geom_st_box2d":"BOX(498978.325935283 115648.636188499,498978.325935283 115648.636188499)","lat":46.18470764160156,"num":17,"y":498978.3125,"x":115648.6328125,"label":"Route des Jeunes 17 &lt;b&gt;1227 Carouge GE&lt;/b&gt;"}},{"id":543273,"weight":1,"attrs":{"origin":"address","geom_quadindex":"022121030021202013011","zoomlevel":10,"featureId":"2035046_0","lon":6.130467414855957,"detail":"route des jeunes 19 1227 carouge ge 6608 carouge _ge_ ch ge","rank":7,"geom_st_box2d":"BOX(498997.07990648 115630.890995898,498997.07990648 115630.890995898)","lat":46.18455123901367,"num":19,"y":498997.09375,"x":115630.890625,"label":"Route des Jeunes 19 &lt;b&gt;1227 Carouge GE&lt;/b&gt;"}},{"id":543274,"weight":1,"attrs":{"origin":"address","geom_quadindex":"022121030020331001003","zoomlevel":10,"featureId":"2035045_0","lon":6.129986763000488,"detail":"route des jeunes 21 1227 carouge ge 6608 carouge _ge_ ch ge","rank":7,"geom_st_box2d":"BOX(498959.550776895 115604.946068478,498959.550776895 115604.946068478)","lat":46.18431091308594,"num":21,"y":498959.5625,"x":115604.9453125,"label":"Route des Jeunes 21 &lt;b&gt;1227 Carouge GE&lt;/b&gt;"}},{"id":543275,"weight":1,"attrs":{"origin":"address","geom_quadindex":"022121030020332030132","zoomlevel":10,"featureId":"295100449_0","lon":6.129692077636719,"detail":"route des jeunes 23 1227 carouge ge 6608 carouge _ge_ ch ge","rank":7,"geom_st_box2d":"BOX(498936.179704648 115567.423047474,498936.179704648 115567.423047474)","lat":46.1839714050293,"num":23,"y":498936.1875,"x":115567.421875,"label":"Route des Jeunes 23 &lt;b&gt;1227 Carouge GE&lt;/b&gt;"}},{"id":543276,"weight":1,"attrs":{"origin":"address","geom_quadindex":"022121030022101011221","zoomlevel":10,"featureId":"1002897_0","lon":6.129336357116699,"detail":"route des jeunes 23 1227 carouge ge 6608 carouge _ge_ ch ge","rank":7,"geom_st_box2d":"BOX(498908.281593135 115543.871290213,498908.281593135 115543.871290213)","lat":46.183753967285156,"num":23,"y":498908.28125,"x":115543.875,"label":"Route des Jeunes 23 &lt;b&gt;1227 Carouge GE&lt;/b&gt;"}},{"id":543277,"weight":1,"attrs":{"origin":"address","geom_quadindex":"022121030022102302202","zoomlevel":10,"featureId":"295100450_0","lon":6.129004955291748,"detail":"route des jeunes 25 1227 carouge ge 6608 carouge _ge_ ch ge","rank":7,"geom_st_box2d":"BOX(498881.931965152 115496.671067357,498881.931965152 115496.671067357)","lat":46.183326721191406,"num":25,"y":498881.9375,"x":115496.671875,"label":"Route des Jeunes 25 &lt;b&gt;1227 Carouge GE&lt;/b&gt;"}},{"id":543278,"weight":1,"attrs":{"origin":"address","geom_quadindex":"022121030022121013023","zoomlevel":10,"featureId":"2035044_0","lon":6.129349231719971,"detail":"route des jeunes 25 1227 carouge ge 6608 carouge _ge_ ch ge","rank":7,"geom_st_box2d":"BOX(498908.287616213 115482.871014332,498908.287616213 115482.871014332)","lat":46.183204650878906,"num":25,"y":498908.28125,"x":115482.8671875,"label":"Route des Jeunes 25 &lt;b&gt;1227 Carouge GE&lt;/b&gt;"}},{"id":543279,"weight":1,"attrs":{"origin":"address","geom_quadindex":"022121030021222122001","zoomlevel":10,"featureId":"2035042_0","lon":6.1305131912231445,"detail":"route des jeunes 29 1227 carouge ge 6608 carouge _ge_ ch ge","rank":7,"geom_st_box2d":"BOX(498999.53562176 115565.020597907,498999.53562176 115565.020597907)","lat":46.1839599609375,"num":29,"y":498999.53125,"x":115565.0234375,"label":"Route des Jeunes 29 &lt;b&gt;1227 Carouge GE&lt;/b&gt;"}},{"id":543280,"weight":1,"attrs":{"origin":"address","geom_quadindex":"022121030022113202010","zoomlevel":10,"featureId":"2035041_0","lon":6.129967212677002,"detail":"route des jeunes 33 1227 carouge ge 6608 carouge _ge_ ch ge","rank":7,"geom_st_box2d":"BOX(498956.264301977 115498.968781568,498956.264301977 115498.968781568)","lat":46.18335723876953,"num":33,"y":498956.25,"x":115498.96875,"label":"Route des Jeunes 33 &lt;b&gt;1227 Carouge GE&lt;/b&gt;"}},{"id":543281,"weight":1,"attrs":{"origin":"address","geom_quadindex":"022121030022130022313","zoomlevel":10,"featureId":"9082237_0","lon":6.129624366760254,"detail":"route des jeunes 33bis 1227 carouge ge 6608 carouge _ge_ ch ge","rank":7,"geom_st_box2d":"BOX(498929.383259998 115474.786030414,498929.383259998 115474.786030414)","lat":46.183135986328125,"num":33,"y":498929.375,"x":115474.7890625,"label":"Route des Jeunes 33bis &lt;b&gt;1227 Carouge GE&lt;/b&gt;"}},{"id":543282,"weight":1,"attrs":{"origin":"address","geom_quadindex":"022121030022300110210","zoomlevel":10,"featureId":"2035039_0","lon":6.129128932952881,"detail":"route des jeunes 35 1227 carouge ge 6608 carouge _ge_ ch ge","rank":7,"geom_st_box2d":"BOX(498890.345008679 115427.509704561,498890.345008679 115427.509704561)","lat":46.18270492553711,"num":35,"y":498890.34375,"x":115427.5078125,"label":"Route des Jeunes 35 &lt;b&gt;1227 Carouge GE&lt;/b&gt;"}},{"id":543283,"weight":1,"attrs":{"origin":"address","geom_quadindex":"022121030022303200331","zoomlevel":10,"featureId":"2035038_0","lon":6.129260540008545,"detail":"route des jeunes 37 1227 carouge ge 6608 carouge _ge_ ch ge","rank":7,"geom_st_box2d":"BOX(498899.766523849 115382.86385164,498899.766523849 115382.86385164)","lat":46.18230438232422,"num":37,"y":498899.78125,"x":115382.8671875,"label":"Route des Jeunes 37 &lt;b&gt;1227 Carouge GE&lt;/b&gt;"}},{"id":543284,"weight":1,"attrs":{"origin":"address","geom_quadindex":"022121030022310212000","zoomlevel":10,"featureId":"9082238_0","lon":6.129690647125244,"detail":"route des jeunes 39 1227 carouge ge 6608 carouge _ge_ ch ge","rank":7,"geom_st_box2d":"BOX(498933.440125442 115411.18572229,498933.440125442 115411.18572229)","lat":46.18256378173828,"num":39,"y":498933.4375,"x":115411.1875,"label":"Route des Jeunes 39 &lt;b&gt;1227 Carouge GE&lt;/b&gt;"}},{"id":543285,"weight":1,"attrs":{"origin":"address","geom_quadindex":"022121030023020001331","zoomlevel":10,"featureId":"295100658_0","lon":6.1304240226745605,"detail":"route des jeunes 41 1227 carouge ge 6608 carouge _ge_ ch ge","rank":7,"geom_st_box2d":"BOX(498991.299701234 115485.291801396,498991.299701234 115485.291801396)","lat":46.1832389831543,"num":41,"y":498991.3125,"x":115485.2890625,"label":"Route des Jeunes 41 &lt;b&gt;1227 Carouge GE&lt;/b&gt;"}},{"id":543548,"weight":1,"attrs":{"origin":"address","geom_quadindex":"022121030022131132233","zoomlevel":10,"featureId":"295100958_0","lon":6.1302642822265625,"detail":"route des jeunes 41 1227 carouge ge 6608 carouge _ge_ ch ge","rank":7,"geom_st_box2d":"BOX(498978.800123486 115473.921446302,498978.800123486 115473.921446302)","lat":46.183135986328125,"num":41,"y":498978.8125,"x":115473.921875,"label":"Route des Jeunes 41 &lt;b&gt;1227 Carouge GE&lt;/b&gt;"}},{"id":543549,"weight":1,"attrs":{"origin":"address","geom_quadindex":"022121030023020031113","zoomlevel":10,"featureId":"2035036_0","lon":6.130519866943359,"detail":"route des jeunes 41 1227 carouge ge 6608 carouge _ge_ ch ge","rank":7,"geom_st_box2d":"BOX(498998.631593627 115480.17075582,498998.631593627 115480.17075582)","lat":46.18319320678711,"num":41,"y":498998.625,"x":115480.171875,"label":"Route des Jeunes 41 &lt;b&gt;1227 Carouge GE&lt;/b&gt;"}},{"id":543550,"weight":1,"attrs":{"origin":"address","geom_quadindex":"022121030023003300331","zoomlevel":10,"featureId":"190126125_0","lon":6.130945205688477,"detail":"route des jeunes 41a 1227 carouge ge 6608 carouge _ge_ ch ge","rank":7,"geom_st_box2d":"BOX(499031.795657528 115499.934481576,499031.795657528 115499.934481576)","lat":46.18337631225586,"num":41,"y":499031.78125,"x":115499.9375,"label":"Route des Jeunes 41a &lt;b&gt;1227 Carouge GE&lt;/b&gt;"}},{"id":543551,"weight":1,"attrs":{"origin":"address","geom_quadindex":"022121030023022231311","zoomlevel":10,"featureId":"295060244_0","lon":6.130534648895264,"detail":"route des jeunes 41b 1227 carouge ge 6608 carouge _ge_ ch ge","rank":7,"geom_st_box2d":"BOX(498999.006088797 115434.834778585,498999.006088797 115434.834778585)","lat":46.18278884887695,"num":41,"y":498999.0,"x":115434.8359375,"label":"Route des Jeunes 41b &lt;b&gt;1227 Carouge GE&lt;/b&gt;"}},{"id":543552,"weight":1,"attrs":{"origin":"address","geom_quadindex":"022121030022323130113","zoomlevel":10,"featureId":"2035034_0","lon":6.129558563232422,"detail":"route des jeunes 43 1227 carouge ge 6608 carouge _ge_ ch ge","rank":7,"geom_st_box2d":"BOX(498921.943621197 115333.621320969,498921.943621197 115333.621320969)","lat":46.18186569213867,"num":43,"y":498921.9375,"x":115333.625,"label":"Route des Jeunes 43 &lt;b&gt;1227 Carouge GE&lt;/b&gt;"}},{"id":543553,"weight":1,"attrs":{"origin":"address","geom_quadindex":"022121030022323313303","zoomlevel":10,"featureId":"295085330_0","lon":6.129598140716553,"detail":"route des jeunes 43 1227 carouge ge 6608 carouge _ge_ ch ge","rank":7,"geom_st_box2d":"BOX(498924.803714526 115320.788235318,498924.803714526 115320.788235318)","lat":46.1817512512207,"num":43,"y":498924.8125,"x":115320.7890625,"label":"Route des Jeunes 43 &lt;b&gt;1227 Carouge GE&lt;/b&gt;"}},{"id":543554,"weight":1,"attrs":{"origin":"address","geom_quadindex":"022121030022330120330","zoomlevel":10,"featureId":"295100070_0","lon":6.129829406738281,"detail":"route des jeunes 43 1227 carouge ge 6608 carouge _ge_ ch ge","rank":7,"geom_st_box2d":"BOX(498943.302583805 115360.668732222,498943.302583805 115360.668732222)","lat":46.18210983276367,"num":43,"y":498943.3125,"x":115360.671875,"label":"Route des Jeunes 43 &lt;b&gt;1227 Carouge GE&lt;/b&gt;"}},{"id":543555,"weight":1,"attrs":{"origin":"address","geom_quadindex":"022121030200101000110","zoomlevel":10,"featureId":"1002893_0","lon":6.1292724609375,"detail":"route des jeunes 45 1227 carouge ge 6608 carouge _ge_ ch ge","rank":7,"geom_st_box2d":"BOX(498899.510652526 115312.207990677,498899.510652526 115312.207990677)","lat":46.181671142578125,"num":45,"y":498899.5,"x":115312.2109375,"label":"Route des Jeunes 45 &lt;b&gt;1227 Carouge GE&lt;/b&gt;"}},{"id":543556,"weight":1,"attrs":{"origin":"address","geom_quadindex":"022121030200121022011","zoomlevel":10,"featureId":"2035033_0","lon":6.129271984100342,"detail":"route des jeunes 47 1227 carouge ge 6608 carouge _ge_ ch ge","rank":7,"geom_st_box2d":"BOX(498898.312751778 115242.754436839,498898.312751778 115242.754436839)","lat":46.18104553222656,"num":47,"y":498898.3125,"x":115242.7578125,"label":"Route des Jeunes 47 &lt;b&gt;1227 Carouge GE&lt;/b&gt;"}},{"id":543557,"weight":1,"attrs":{"origin":"address","geom_quadindex":"022121030200110323201","zoomlevel":10,"featureId":"295100108_0","lon":6.1298651695251465,"detail":"route des jeunes 47bis 1227 carouge ge 6608 carouge _ge_ ch ge","rank":7,"geom_st_box2d":"BOX(498944.8255596 115284.776064405,498944.8255596 115284.776064405)","lat":46.18143081665039,"num":47,"y":498944.8125,"x":115284.7734375,"label":"Route des Jeunes 47bis &lt;b&gt;1227 Carouge GE&lt;/b&gt;"}},{"id":543558,"weight":1,"attrs":{"origin":"address","geom_quadindex":"022121030200111200130","zoomlevel":10,"featureId":"2035032_0","lon":6.130032062530518,"detail":"route des jeunes 49 1227 carouge ge 6608 carouge _ge_ ch ge","rank":7,"geom_st_box2d":"BOX(498957.87897332 115296.542252542,498957.87897332 115296.542252542)","lat":46.18153762817383,"num":49,"y":498957.875,"x":115296.5390625,"label":"Route des Jeunes 49 &lt;b&gt;1227 Carouge GE&lt;/b&gt;"}},{"id":543559,"weight":1,"attrs":{"origin":"address","geom_quadindex":"022121030023222103020","zoomlevel":10,"featureId":"9082239_0","lon":6.130605220794678,"detail":"route des jeunes 51 1227 carouge ge 6608 carouge _ge_ ch ge","rank":7,"geom_st_box2d":"BOX(499002.84504959 115337.058941497,499002.84504959 115337.058941497)","lat":46.181907653808594,"num":51,"y":499002.84375,"x":115337.0625,"label":"Route des Jeunes 51 &lt;b&gt;1227 Carouge GE&lt;/b&gt;"}},{"id":543560,"weight":1,"attrs":{"origin":"address","geom_quadindex":"022121030023221020233","zoomlevel":10,"featureId":"295100440_0","lon":6.130763053894043,"detail":"route des jeunes 53 1227 carouge ge 6608 carouge _ge_ ch ge","rank":7,"geom_st_box2d":"BOX(499015.430410897 115360.539300756,499015.430410897 115360.539300756)","lat":46.18212127685547,"num":53,"y":499015.4375,"x":115360.5390625,"label":"Route des Jeunes 53 &lt;b&gt;1227 Carouge GE&lt;/b&gt;"}},{"id":543561,"weight":1,"attrs":{"origin":"address","geom_quadindex":"022121030023203330102","zoomlevel":10,"featureId":"2035030_0","lon":6.13104772567749,"detail":"route des jeunes 53 1227 carouge ge 6608 carouge _ge_ ch ge","rank":7,"geom_st_box2d":"BOX(499037.687595906 115377.593851648,499037.687595906 115377.593851648)","lat":46.18227767944336,"num":53,"y":499037.6875,"x":115377.59375,"label":"Route des Jeunes 53 &lt;b&gt;1227 Carouge GE&lt;/b&gt;"}},{"id":768542,"weight":1,"attrs":{"origin":"address","geom_quadindex":"022121030202330221011","zoomlevel":10,"featureId":"295100287_0","lon":6.12977409362793,"detail":"route des jeunes 79 1227 carouge ge 6628 lancy ch ge","rank":7,"geom_st_box2d":"BOX(498931.019554253 114880.204521951,498931.019554253 114880.204521951)","lat":46.17778778076172,"num":79,"y":498931.03125,"x":114880.203125,"label":"Route des Jeunes 79 &lt;b&gt;1227 Carouge GE&lt;/b&gt;"}},{"id":768552,"weight":1,"attrs":{"origin":"address","geom_quadindex":"022121030203222131302","zoomlevel":10,"featureId":"2040905_0","lon":6.13083028793335,"detail":"route des jeunes 99 1227 carouge ge 6628 lancy ch ge","rank":7,"geom_st_box2d":"BOX(499012.305688419 114863.034299258,499012.305688419 114863.034299258)","lat":46.17764663696289,"num":99,"y":499012.3125,"x":114863.03125,"label":"Route des Jeunes 99 &lt;b&gt;1227 Carouge GE&lt;/b&gt;"}}]}</v>
      </c>
      <c r="M863" s="2" t="str">
        <f t="shared" si="113"/>
        <v>498953.3125</v>
      </c>
      <c r="N863" s="2" t="str">
        <f t="shared" si="114"/>
        <v>114693.4140625</v>
      </c>
      <c r="O863" s="2" t="str">
        <f t="shared" si="115"/>
        <v>6.13010311126709</v>
      </c>
      <c r="P863" s="2" t="str">
        <f t="shared" si="116"/>
        <v>46.17611312866211</v>
      </c>
      <c r="Q863" s="8" t="str">
        <f t="shared" si="117"/>
        <v>Karte</v>
      </c>
      <c r="R863" s="2" t="str">
        <f t="shared" si="118"/>
        <v>uU mehrere Adressen</v>
      </c>
    </row>
    <row r="864" spans="1:18" x14ac:dyDescent="0.2">
      <c r="A864" s="3" t="s">
        <v>2656</v>
      </c>
      <c r="B864" s="3" t="s">
        <v>29</v>
      </c>
      <c r="C864" s="3" t="s">
        <v>2657</v>
      </c>
      <c r="D864" s="3" t="s">
        <v>21</v>
      </c>
      <c r="E864" s="3" t="s">
        <v>31</v>
      </c>
      <c r="F864" s="3" t="s">
        <v>32</v>
      </c>
      <c r="G864" s="3" t="s">
        <v>2085</v>
      </c>
      <c r="H864" s="3" t="s">
        <v>2086</v>
      </c>
      <c r="I864" s="3" t="s">
        <v>35</v>
      </c>
      <c r="J864" s="3" t="s">
        <v>27</v>
      </c>
      <c r="K864" s="1" t="str">
        <f t="shared" si="111"/>
        <v>rue Gabrielle-Perret-Gentil 4 Genève 14</v>
      </c>
      <c r="L864" s="2" t="str">
        <f t="shared" si="112"/>
        <v>{"fuzzy":"true","results":[]}</v>
      </c>
      <c r="M864" s="2" t="str">
        <f t="shared" si="113"/>
        <v>Adresse nicht eindeutig</v>
      </c>
      <c r="N864" s="2" t="str">
        <f t="shared" si="114"/>
        <v xml:space="preserve"> </v>
      </c>
      <c r="O864" s="2" t="str">
        <f t="shared" si="115"/>
        <v xml:space="preserve"> </v>
      </c>
      <c r="P864" s="2" t="str">
        <f t="shared" si="116"/>
        <v xml:space="preserve"> </v>
      </c>
      <c r="Q864" s="8" t="str">
        <f t="shared" si="117"/>
        <v xml:space="preserve"> </v>
      </c>
      <c r="R864" s="2" t="str">
        <f t="shared" si="118"/>
        <v/>
      </c>
    </row>
    <row r="865" spans="1:18" x14ac:dyDescent="0.2">
      <c r="A865" s="3" t="s">
        <v>2658</v>
      </c>
      <c r="B865" s="3" t="s">
        <v>1046</v>
      </c>
      <c r="C865" s="3" t="s">
        <v>2659</v>
      </c>
      <c r="D865" s="3" t="s">
        <v>21</v>
      </c>
      <c r="E865" s="3" t="s">
        <v>1047</v>
      </c>
      <c r="F865" s="3" t="s">
        <v>1048</v>
      </c>
      <c r="G865" s="3" t="s">
        <v>1049</v>
      </c>
      <c r="H865" s="3" t="s">
        <v>76</v>
      </c>
      <c r="I865" s="3" t="s">
        <v>77</v>
      </c>
      <c r="J865" s="3" t="s">
        <v>27</v>
      </c>
      <c r="K865" s="1" t="str">
        <f t="shared" si="111"/>
        <v>Burgfelderstrasse 101 Basel</v>
      </c>
      <c r="L865" s="2" t="str">
        <f t="shared" si="112"/>
        <v>{"results":[{"id":410153,"weight":4,"attrs":{"origin":"address","geom_quadindex":"021100101222101310222","zoomlevel":10,"featureId":"243057635_0","lon":7.5654449462890625,"detail":"burgfelderstrasse 101 4055 basel 2701 basel ch bs","rank":7,"geom_st_box2d":"BOX(609543.556529403 268341.132095565,609543.556529403 268341.132095565)","lat":47.56571578979492,"num":101,"y":609543.5625,"x":268341.125,"label":"Burgfelderstrasse 101 &lt;b&gt;4055 Basel&lt;/b&gt;"}},{"id":410312,"weight":4,"attrs":{"origin":"address","geom_quadindex":"021100101222032232322","zoomlevel":10,"featureId":"243054241_0","lon":7.564107418060303,"detail":"burgfelderstrasse 101.14 4055 basel 2701 basel ch bs","rank":7,"geom_st_box2d":"BOX(609443.049650682 268242.555671954,609443.049650682 268242.555671954)","lat":47.5648307800293,"num":10114,"y":609443.0625,"x":268242.5625,"label":"Burgfelderstrasse 101.14 &lt;b&gt;4055 Basel&lt;/b&gt;"}}]}</v>
      </c>
      <c r="M865" s="2" t="str">
        <f t="shared" si="113"/>
        <v>609543.5625</v>
      </c>
      <c r="N865" s="2" t="str">
        <f t="shared" si="114"/>
        <v>268341.125</v>
      </c>
      <c r="O865" s="2" t="str">
        <f t="shared" si="115"/>
        <v>7.5654449462890625</v>
      </c>
      <c r="P865" s="2" t="str">
        <f t="shared" si="116"/>
        <v>47.56571578979492</v>
      </c>
      <c r="Q865" s="8" t="str">
        <f t="shared" si="117"/>
        <v>Karte</v>
      </c>
      <c r="R865" s="2" t="str">
        <f t="shared" si="118"/>
        <v>uU mehrere Adressen</v>
      </c>
    </row>
    <row r="866" spans="1:18" x14ac:dyDescent="0.2">
      <c r="A866" s="3" t="s">
        <v>2660</v>
      </c>
      <c r="B866" s="3" t="s">
        <v>64</v>
      </c>
      <c r="C866" s="3" t="s">
        <v>2661</v>
      </c>
      <c r="D866" s="3" t="s">
        <v>21</v>
      </c>
      <c r="E866" s="3" t="s">
        <v>66</v>
      </c>
      <c r="F866" s="3" t="s">
        <v>40</v>
      </c>
      <c r="G866" s="3" t="s">
        <v>68</v>
      </c>
      <c r="H866" s="3" t="s">
        <v>69</v>
      </c>
      <c r="I866" s="3" t="s">
        <v>70</v>
      </c>
      <c r="J866" s="3" t="s">
        <v>27</v>
      </c>
      <c r="K866" s="1" t="str">
        <f t="shared" si="111"/>
        <v>Tellstrasse  Aarau</v>
      </c>
      <c r="L866" s="2" t="str">
        <f t="shared" si="112"/>
        <v>{"results":[{"id":200693,"weight":3,"attrs":{"origin":"address","geom_quadindex":"021113022131113112203","zoomlevel":10,"featureId":"263031578_0","lon":8.059370994567871,"detail":"tellstrasse  5000 aarau 4001 aarau ch ag","rank":7,"geom_st_box2d":"BOX(646868.250479747 248870.935890397,646868.250479747 248870.935890397)","lat":47.388999938964844,"num":0,"y":646868.25,"x":248870.9375,"label":"Tellstrasse  &lt;b&gt;5000 Aarau&lt;/b&gt;"}},{"id":200694,"weight":3,"attrs":{"origin":"address","geom_quadindex":"021113023002303212220","zoomlevel":10,"featureId":"263004630_0","lon":8.061513900756836,"detail":"tellstrasse  5000 aarau 4001 aarau ch ag","rank":7,"geom_st_box2d":"BOX(647029.26393103 248972.681998376,647029.26393103 248972.681998376)","lat":47.3899040222168,"num":0,"y":647029.25,"x":248972.6875,"label":"Tellstrasse  &lt;b&gt;5000 Aarau&lt;/b&gt;"}},{"id":200695,"weight":3,"attrs":{"origin":"address","geom_quadindex":"021113022131223233030","zoomlevel":10,"featureId":"521892_0","lon":8.056883811950684,"detail":"tellstrasse 3 5000 aarau 4001 aarau ch ag","rank":7,"geom_st_box2d":"BOX(646682.014371208 248674.40225814,646682.014371208 248674.40225814)","lat":47.38724899291992,"num":3,"y":646682.0,"x":248674.40625,"label":"Tellstrasse 3 &lt;b&gt;5000 Aarau&lt;/b&gt;"}},{"id":200696,"weight":3,"attrs":{"origin":"address","geom_quadindex":"021113022131232302112","zoomlevel":10,"featureId":"521893_0","lon":8.057347297668457,"detail":"tellstrasse 7 5000 aarau 4001 aarau ch ag","rank":7,"geom_st_box2d":"BOX(646716.945038394 248682.367382513,646716.945038394 248682.367382513)","lat":47.3873176574707,"num":7,"y":646716.9375,"x":248682.375,"label":"Tellstrasse 7 &lt;b&gt;5000 Aarau&lt;/b&gt;"}},{"id":200697,"weight":3,"attrs":{"origin":"address","geom_quadindex":"021113022131233212331","zoomlevel":10,"featureId":"263013283_0","lon":8.05764389038086,"detail":"tellstrasse 9 5000 aarau 4001 aarau ch ag","rank":7,"geom_st_box2d":"BOX(646739.347834075 248680.001506597,646739.347834075 248680.001506597)","lat":47.38729476928711,"num":9,"y":646739.375,"x":248680.0,"label":"Tellstrasse 9 &lt;b&gt;5000 Aarau&lt;/b&gt;"}},{"id":200698,"weight":3,"attrs":{"origin":"address","geom_quadindex":"021113022133010331332","zoomlevel":10,"featureId":"523148_0","lon":8.057486534118652,"detail":"tellstrasse 10 5000 aarau 4001 aarau ch ag","rank":7,"geom_st_box2d":"BOX(646727.694972914 248646.635665841,646727.694972914 248646.635665841)","lat":47.386993408203125,"num":10,"y":646727.6875,"x":248646.640625,"label":"Tellstrasse 10 &lt;b&gt;5000 Aarau&lt;/b&gt;"}},{"id":200699,"weight":3,"attrs":{"origin":"address","geom_quadindex":"021113022131322200013","zoomlevel":10,"featureId":"521894_0","lon":8.057908058166504,"detail":"tellstrasse 11 5000 aarau 4001 aarau ch ag","rank":7,"geom_st_box2d":"BOX(646759.256645309 248685.623566882,646759.256645309 248685.623566882)","lat":47.38734436035156,"num":11,"y":646759.25,"x":248685.625,"label":"Tellstrasse 11 &lt;b&gt;5000 Aarau&lt;/b&gt;"}},{"id":200964,"weight":3,"attrs":{"origin":"address","geom_quadindex":"021113022131322300233","zoomlevel":10,"featureId":"521895_0","lon":8.05810546875,"detail":"tellstrasse 13 5000 aarau 4001 aarau ch ag","rank":7,"geom_st_box2d":"BOX(646774.140510557 248682.962656402,646774.140510557 248682.962656402)","lat":47.3873176574707,"num":13,"y":646774.125,"x":248682.96875,"label":"Tellstrasse 13 &lt;b&gt;5000 Aarau&lt;/b&gt;"}},{"id":200965,"weight":3,"attrs":{"origin":"address","geom_quadindex":"021113022131320233102","zoomlevel":10,"featureId":"521896_0","lon":8.058061599731445,"detail":"tellstrasse 15 5000 aarau 4001 aarau ch ag","rank":7,"geom_st_box2d":"BOX(646770.702522771 248704.166502289,646770.702522771 248704.166502289)","lat":47.387508392333984,"num":15,"y":646770.6875,"x":248704.171875,"label":"Tellstrasse 15 &lt;b&gt;5000 Aarau&lt;/b&gt;"}},{"id":200966,"weight":3,"attrs":{"origin":"address","geom_quadindex":"021113022133100320331","zoomlevel":10,"featureId":"521906_0","lon":8.058126449584961,"detail":"tellstrasse 16 5000 aarau 4001 aarau ch ag","rank":7,"geom_st_box2d":"BOX(646776.069525722 248646.992898911,646776.069525722 248646.992898911)","lat":47.386993408203125,"num":16,"y":646776.0625,"x":248647.0,"label":"Tellstrasse 16 &lt;b&gt;5000 Aarau&lt;/b&gt;"}},{"id":200967,"weight":3,"attrs":{"origin":"address","geom_quadindex":"021113022133120013101","zoomlevel":10,"featureId":"520019_0","lon":8.058059692382812,"detail":"tellstrasse 18 5000 aarau 4001 aarau ch ag","rank":7,"geom_st_box2d":"BOX(646771.274604628 248609.312119755,646771.274604628 248609.312119755)","lat":47.386653900146484,"num":18,"y":646771.25,"x":248609.3125,"label":"Tellstrasse 18 &lt;b&gt;5000 Aarau&lt;/b&gt;"}},{"id":200968,"weight":3,"attrs":{"origin":"address","geom_quadindex":"021113022131323123022","zoomlevel":10,"featureId":"521897_0","lon":8.058525085449219,"detail":"tellstrasse 19 5000 aarau 4001 aarau ch ag","rank":7,"geom_st_box2d":"BOX(646805.835213178 248688.717772997,646805.835213178 248688.717772997)","lat":47.387367248535156,"num":19,"y":646805.8125,"x":248688.71875,"label":"Tellstrasse 19 &lt;b&gt;5000 Aarau&lt;/b&gt;"}},{"id":200969,"weight":3,"attrs":{"origin":"address","geom_quadindex":"021113022133121101031","zoomlevel":10,"featureId":"521908_0","lon":8.05853271484375,"detail":"tellstrasse 20 5000 aarau 4001 aarau ch ag","rank":7,"geom_st_box2d":"BOX(646806.950271639 248612.350274036,646806.950271639 248612.350274036)","lat":47.386680603027344,"num":20,"y":646806.9375,"x":248612.34375,"label":"Tellstrasse 20 &lt;b&gt;5000 Aarau&lt;/b&gt;"}},{"id":200970,"weight":3,"attrs":{"origin":"address","geom_quadindex":"021113022133111023011","zoomlevel":10,"featureId":"263026573_0","lon":8.059120178222656,"detail":"tellstrasse 22 5000 aarau 4001 aarau ch ag","rank":7,"geom_st_box2d":"BOX(646850.980821646 248660.741174164,646850.980821646 248660.741174164)","lat":47.38711166381836,"num":22,"y":646851.0,"x":248660.734375,"label":"Tellstrasse 22 &lt;b&gt;5000 Aarau&lt;/b&gt;"}},{"id":200971,"weight":3,"attrs":{"origin":"address","geom_quadindex":"021113023020322221133","zoomlevel":10,"featureId":"521909_0","lon":8.061087608337402,"detail":"tellstrasse 38 5000 aarau 4001 aarau ch ag","rank":7,"geom_st_box2d":"BOX(646999.388438024 248677.764785111,646999.388438024 248677.764785111)","lat":47.38725662231445,"num":38,"y":646999.375,"x":248677.765625,"label":"Tellstrasse 38 &lt;b&gt;5000 Aarau&lt;/b&gt;"}}]}</v>
      </c>
      <c r="M866" s="2" t="str">
        <f t="shared" si="113"/>
        <v>646868.25</v>
      </c>
      <c r="N866" s="2" t="str">
        <f t="shared" si="114"/>
        <v>248870.9375</v>
      </c>
      <c r="O866" s="2" t="str">
        <f t="shared" si="115"/>
        <v>8.059370994567871</v>
      </c>
      <c r="P866" s="2" t="str">
        <f t="shared" si="116"/>
        <v>47.388999938964844</v>
      </c>
      <c r="Q866" s="8" t="str">
        <f t="shared" si="117"/>
        <v>Karte</v>
      </c>
      <c r="R866" s="2" t="str">
        <f t="shared" si="118"/>
        <v>uU mehrere Adressen</v>
      </c>
    </row>
    <row r="867" spans="1:18" x14ac:dyDescent="0.2">
      <c r="A867" s="3" t="s">
        <v>2662</v>
      </c>
      <c r="B867" s="3" t="s">
        <v>505</v>
      </c>
      <c r="C867" s="3" t="s">
        <v>2663</v>
      </c>
      <c r="D867" s="3" t="s">
        <v>21</v>
      </c>
      <c r="E867" s="3" t="s">
        <v>2455</v>
      </c>
      <c r="F867" s="3" t="s">
        <v>40</v>
      </c>
      <c r="G867" s="3" t="s">
        <v>507</v>
      </c>
      <c r="H867" s="3" t="s">
        <v>508</v>
      </c>
      <c r="I867" s="3" t="s">
        <v>392</v>
      </c>
      <c r="J867" s="3" t="s">
        <v>27</v>
      </c>
      <c r="K867" s="1" t="str">
        <f t="shared" si="111"/>
        <v>Krombach  Herisau</v>
      </c>
      <c r="L867" s="2" t="str">
        <f t="shared" si="112"/>
        <v>{"results":[{"id":1925559,"weight":3,"attrs":{"origin":"address","geom_quadindex":"030103021303200210223","zoomlevel":10,"featureId":"191602917_0","lon":9.267111778259277,"detail":"krombach  9100 herisau 3001 herisau ch ar","rank":7,"geom_st_box2d":"BOX(738055.000453286 249943.000360889,738055.000453286 249943.000360889)","lat":47.38583755493164,"num":0,"y":738055.0,"x":249943.0,"label":"Krombach  &lt;b&gt;9100 Herisau&lt;/b&gt;"}},{"id":1925560,"weight":3,"attrs":{"origin":"address","geom_quadindex":"030103021300230332330","zoomlevel":10,"featureId":"491900_0","lon":9.265057563781738,"detail":"krombach 1 9100 herisau 3001 herisau ch ar","rank":7,"geom_st_box2d":"BOX(737895.999629608 250108.00049322,737895.999629608 250108.00049322)","lat":47.38735580444336,"num":1,"y":737896.0,"x":250108.0,"label":"Krombach 1 &lt;b&gt;9100 Herisau&lt;/b&gt;"}},{"id":1925561,"weight":3,"attrs":{"origin":"address","geom_quadindex":"030103021302010100103","zoomlevel":10,"featureId":"491901_0","lon":9.26494312286377,"detail":"krombach 2 9100 herisau 3001 herisau ch ar","rank":7,"geom_st_box2d":"BOX(737888.06844596 250077.523672208,737888.06844596 250077.523672208)","lat":47.3870849609375,"num":2,"y":737888.0625,"x":250077.53125,"label":"Krombach 2 &lt;b&gt;9100 Herisau&lt;/b&gt;"}},{"id":1925562,"weight":3,"attrs":{"origin":"address","geom_quadindex":"030103021302201120122","zoomlevel":10,"featureId":"491902_0","lon":9.264511108398438,"detail":"krombach 3 9100 herisau 3001 herisau ch ar","rank":7,"geom_st_box2d":"BOX(737858.366703508 249952.083407656,737858.366703508 249952.083407656)","lat":47.385963439941406,"num":3,"y":737858.375,"x":249952.078125,"label":"Krombach 3 &lt;b&gt;9100 Herisau&lt;/b&gt;"}},{"id":1925563,"weight":3,"attrs":{"origin":"address","geom_quadindex":"030103021213110300213","zoomlevel":10,"featureId":"190412168_0","lon":9.263376235961914,"detail":"krombach 4 9100 herisau 3001 herisau ch ar","rank":7,"geom_st_box2d":"BOX(737770.076505571 250061.10210876,737770.076505571 250061.10210876)","lat":47.386959075927734,"num":4,"y":737770.0625,"x":250061.109375,"label":"Krombach 4 &lt;b&gt;9100 Herisau&lt;/b&gt;"}},{"id":1925564,"weight":3,"attrs":{"origin":"address","geom_quadindex":"030103021302220201120","zoomlevel":10,"featureId":"491904_0","lon":9.263959884643555,"detail":"krombach 5 9100 herisau 3001 herisau ch ar","rank":7,"geom_st_box2d":"BOX(737818.201121874 249886.689621404,737818.201121874 249886.689621404)","lat":47.38538360595703,"num":5,"y":737818.1875,"x":249886.6875,"label":"Krombach 5 &lt;b&gt;9100 Herisau&lt;/b&gt;"}},{"id":1925565,"weight":3,"attrs":{"origin":"address","geom_quadindex":"030103021213321322103","zoomlevel":10,"featureId":"190412188_0","lon":9.262943267822266,"detail":"krombach 6 9100 herisau 3001 herisau ch ar","rank":7,"geom_st_box2d":"BOX(737741.667488212 249876.008203932,737741.667488212 249876.008203932)","lat":47.38530349731445,"num":6,"y":737741.6875,"x":249876.015625,"label":"Krombach 6 &lt;b&gt;9100 Herisau&lt;/b&gt;"}},{"id":1925566,"weight":3,"attrs":{"origin":"address","geom_quadindex":"030103021213310310010","zoomlevel":10,"featureId":"491908_0","lon":9.263432502746582,"detail":"krombach 7 9100 herisau 3001 herisau ch ar","rank":7,"geom_st_box2d":"BOX(737777.000061466 249946.00094702,737777.000061466 249946.00094702)","lat":47.38592529296875,"num":7,"y":737777.0,"x":249946.0,"label":"Krombach 7 &lt;b&gt;9100 Herisau&lt;/b&gt;"}},{"id":1925567,"weight":3,"attrs":{"origin":"address","geom_quadindex":"030103021213213330212","zoomlevel":10,"featureId":"190412208_0","lon":9.26225757598877,"detail":"krombach 8 9100 herisau 3001 herisau ch ar","rank":7,"geom_st_box2d":"BOX(737689.195223264 249907.036661678,737689.195223264 249907.036661678)","lat":47.38559341430664,"num":8,"y":737689.1875,"x":249907.03125,"label":"Krombach 8 &lt;b&gt;9100 Herisau&lt;/b&gt;"}},{"id":1925568,"weight":3,"attrs":{"origin":"address","geom_quadindex":"030103021231001021032","zoomlevel":10,"featureId":"492969_0","lon":9.261213302612305,"detail":"krombach 9 9100 herisau 3001 herisau ch ar","rank":7,"geom_st_box2d":"BOX(737612.000304799 249835.000630971,737612.000304799 249835.000630971)","lat":47.38496017456055,"num":9,"y":737612.0,"x":249835.0,"label":"Krombach 9 &lt;b&gt;9100 Herisau&lt;/b&gt;"}},{"id":1925569,"weight":3,"attrs":{"origin":"address","geom_quadindex":"030103021231000202001","zoomlevel":10,"featureId":"190412248_0","lon":9.260773658752441,"detail":"krombach 10 9100 herisau 3001 herisau ch ar","rank":7,"geom_st_box2d":"BOX(737579.001003137 249825.001476933,737579.001003137 249825.001476933)","lat":47.3848762512207,"num":10,"y":737579.0,"x":249825.0,"label":"Krombach 10 &lt;b&gt;9100 Herisau&lt;/b&gt;"}},{"id":1925570,"weight":3,"attrs":{"origin":"address","geom_quadindex":"030103021213120322112","zoomlevel":10,"featureId":"491906_0","lon":9.26259708404541,"detail":"krombach 11 9100 herisau 3001 herisau ch ar","rank":7,"geom_st_box2d":"BOX(737712.840783775 249993.230233543,737712.840783775 249993.230233543)","lat":47.3863639831543,"num":11,"y":737712.8125,"x":249993.234375,"label":"Krombach 11 &lt;b&gt;9100 Herisau&lt;/b&gt;"}},{"id":1925571,"weight":3,"attrs":{"origin":"address","geom_quadindex":"030103021213032003301","zoomlevel":10,"featureId":"491909_0","lon":9.261670112609863,"detail":"krombach 12 9100 herisau 3001 herisau ch ar","rank":7,"geom_st_box2d":"BOX(737643.031221851 249984.627869795,737643.031221851 249984.627869795)","lat":47.38629913330078,"num":12,"y":737643.0,"x":249984.625,"label":"Krombach 12 &lt;b&gt;9100 Herisau&lt;/b&gt;"}},{"id":1925572,"weight":3,"attrs":{"origin":"address","geom_quadindex":"030103021213012210331","zoomlevel":10,"featureId":"491907_0","lon":9.26174545288086,"detail":"krombach 13 9100 herisau 3001 herisau ch ar","rank":7,"geom_st_box2d":"BOX(737647.602465956 250031.165595848,737647.602465956 250031.165595848)","lat":47.38671875,"num":13,"y":737647.625,"x":250031.171875,"label":"Krombach 13 &lt;b&gt;9100 Herisau&lt;/b&gt;"}},{"id":1925573,"weight":3,"attrs":{"origin":"address","geom_quadindex":"030103021212131113321","zoomlevel":10,"featureId":"190412269_0","lon":9.260805130004883,"detail":"krombach 14 9100 herisau 3001 herisau ch ar","rank":7,"geom_st_box2d":"BOX(737577.000857651 250013.000295331,737577.000857651 250013.000295331)","lat":47.38656997680664,"num":14,"y":737577.0,"x":250013.0,"label":"Krombach 14 &lt;b&gt;9100 Herisau&lt;/b&gt;"}},{"id":1925574,"weight":3,"attrs":{"origin":"address","geom_quadindex":"030103021302031112133","zoomlevel":10,"featureId":"491905_0","lon":9.265420913696289,"detail":"krombach 15 9100 herisau 3001 herisau ch ar","rank":7,"geom_st_box2d":"BOX(737925.631466162 250014.308360315,737925.631466162 250014.308360315)","lat":47.38650894165039,"num":15,"y":737925.625,"x":250014.3125,"label":"Krombach 15 &lt;b&gt;9100 Herisau&lt;/b&gt;"}},{"id":1925802,"weight":3,"attrs":{"origin":"address","geom_quadindex":"030103021211223013001","zoomlevel":10,"featureId":"491910_0","lon":9.261388778686523,"detail":"krombach 16 9100 herisau 3001 herisau ch ar","rank":7,"geom_st_box2d":"BOX(737619.028582331 250103.417966745,737619.028582331 250103.417966745)","lat":47.38737106323242,"num":16,"y":737619.0,"x":250103.421875,"label":"Krombach 16 &lt;b&gt;9100 Herisau&lt;/b&gt;"}}]}</v>
      </c>
      <c r="M867" s="2" t="str">
        <f t="shared" si="113"/>
        <v>738055.0</v>
      </c>
      <c r="N867" s="2" t="str">
        <f t="shared" si="114"/>
        <v>249943.0</v>
      </c>
      <c r="O867" s="2" t="str">
        <f t="shared" si="115"/>
        <v>9.267111778259277</v>
      </c>
      <c r="P867" s="2" t="str">
        <f t="shared" si="116"/>
        <v>47.38583755493164</v>
      </c>
      <c r="Q867" s="8" t="str">
        <f t="shared" si="117"/>
        <v>Karte</v>
      </c>
      <c r="R867" s="2" t="str">
        <f t="shared" si="118"/>
        <v>uU mehrere Adressen</v>
      </c>
    </row>
    <row r="868" spans="1:18" x14ac:dyDescent="0.2">
      <c r="A868" s="3" t="s">
        <v>2664</v>
      </c>
      <c r="B868" s="3" t="s">
        <v>1556</v>
      </c>
      <c r="C868" s="3" t="s">
        <v>80</v>
      </c>
      <c r="D868" s="3" t="s">
        <v>21</v>
      </c>
      <c r="E868" s="3" t="s">
        <v>1557</v>
      </c>
      <c r="F868" s="3" t="s">
        <v>660</v>
      </c>
      <c r="G868" s="3" t="s">
        <v>1558</v>
      </c>
      <c r="H868" s="3" t="s">
        <v>1559</v>
      </c>
      <c r="I868" s="3" t="s">
        <v>85</v>
      </c>
      <c r="J868" s="3" t="s">
        <v>27</v>
      </c>
      <c r="K868" s="1" t="str">
        <f t="shared" si="111"/>
        <v>Bergstrasse 16 Richterswil</v>
      </c>
      <c r="L868" s="2" t="str">
        <f t="shared" si="112"/>
        <v>{"results":[{"id":1439222,"weight":4,"attrs":{"origin":"address","geom_quadindex":"030030212313302332201","zoomlevel":10,"featureId":"2289299_0","lon":8.699618339538574,"detail":"bergstrasse 16 8805 richterswil 138 richterswil ch zh","rank":7,"geom_st_box2d":"BOX(695530.617970661 229279.140671944,695530.617970661 229279.140671944)","lat":47.20754623413086,"num":16,"y":695530.625,"x":229279.140625,"label":"Bergstrasse 16 &lt;b&gt;8805 Richterswil&lt;/b&gt;"}},{"id":1444119,"weight":1,"attrs":{"origin":"address","geom_quadindex":"030030230031001202100","zoomlevel":10,"featureId":"61192_0","lon":8.68559741973877,"detail":"frohbergstrasse 16 8833 samstagern 138 richterswil ch zh","rank":7,"geom_st_box2d":"BOX(694484.427713498 228262.516061675,694484.427713498 228262.516061675)","lat":47.198551177978516,"num":16,"y":694484.4375,"x":228262.515625,"label":"Frohbergstrasse 16 &lt;b&gt;8833 Samstagern&lt;/b&gt;"}},{"id":1439244,"weight":1,"attrs":{"origin":"address","geom_quadindex":"030030230200101003222","zoomlevel":10,"featureId":"61011_0","lon":8.677799224853516,"detail":"bergstrasse 160 8833 samstagern 138 richterswil ch zh","rank":7,"geom_st_box2d":"BOX(693900.624837308 227805.392056668,693900.624837308 227805.392056668)","lat":47.19452667236328,"num":160,"y":693900.625,"x":227805.390625,"label":"Bergstrasse 160 &lt;b&gt;8833 Samstagern&lt;/b&gt;"}},{"id":1444548,"weight":1,"attrs":{"origin":"address","geom_quadindex":"030030230031003003100","zoomlevel":10,"featureId":"210281158_0","lon":8.68564510345459,"detail":"frohbergstrasse 16.1 8833 samstagern 138 richterswil ch zh","rank":7,"geom_st_box2d":"BOX(694488.231783019 228247.922999439,694488.231783019 228247.922999439)","lat":47.198421478271484,"num":161,"y":694488.25,"x":228247.921875,"label":"Frohbergstrasse 16.1 &lt;b&gt;8833 Samstagern&lt;/b&gt;"}},{"id":1439245,"weight":1,"attrs":{"origin":"address","geom_quadindex":"030030230200103032211","zoomlevel":10,"featureId":"61013_0","lon":8.677858352661133,"detail":"bergstrasse 162 8833 samstagern 138 richterswil ch zh","rank":7,"geom_st_box2d":"BOX(693905.650842615 227770.109802568,693905.650842615 227770.109802568)","lat":47.19420623779297,"num":162,"y":693905.625,"x":227770.109375,"label":"Bergstrasse 162 &lt;b&gt;8833 Samstagern&lt;/b&gt;"}},{"id":1439246,"weight":1,"attrs":{"origin":"address","geom_quadindex":"030030230200100331132","zoomlevel":10,"featureId":"61010_0","lon":8.677730560302734,"detail":"bergstrasse 164 8833 samstagern 138 richterswil ch zh","rank":7,"geom_st_box2d":"BOX(693895.665878119 227789.016975939,693895.665878119 227789.016975939)","lat":47.19437789916992,"num":164,"y":693895.6875,"x":227789.015625,"label":"Bergstrasse 164 &lt;b&gt;8833 Samstagern&lt;/b&gt;"}},{"id":1439247,"weight":1,"attrs":{"origin":"address","geom_quadindex":"030030221311332102232","zoomlevel":10,"featureId":"61120_0","lon":8.67520523071289,"detail":"bergstrasse 168 8833 samstagern 138 richterswil ch zh","rank":7,"geom_st_box2d":"BOX(693707.299906181 227600.342523234,693707.299906181 227600.342523234)","lat":47.19270706176758,"num":168,"y":693707.3125,"x":227600.34375,"label":"Bergstrasse 168 &lt;b&gt;8833 Samstagern&lt;/b&gt;"}}]}</v>
      </c>
      <c r="M868" s="2" t="str">
        <f t="shared" si="113"/>
        <v>695530.625</v>
      </c>
      <c r="N868" s="2" t="str">
        <f t="shared" si="114"/>
        <v>229279.140625</v>
      </c>
      <c r="O868" s="2" t="str">
        <f t="shared" si="115"/>
        <v>8.699618339538574</v>
      </c>
      <c r="P868" s="2" t="str">
        <f t="shared" si="116"/>
        <v>47.20754623413086</v>
      </c>
      <c r="Q868" s="8" t="str">
        <f t="shared" si="117"/>
        <v>Karte</v>
      </c>
      <c r="R868" s="2" t="str">
        <f t="shared" si="118"/>
        <v>uU mehrere Adressen</v>
      </c>
    </row>
    <row r="869" spans="1:18" x14ac:dyDescent="0.2">
      <c r="A869" s="3" t="s">
        <v>2665</v>
      </c>
      <c r="B869" s="3" t="s">
        <v>2666</v>
      </c>
      <c r="C869" s="3" t="s">
        <v>2667</v>
      </c>
      <c r="D869" s="3" t="s">
        <v>21</v>
      </c>
      <c r="E869" s="3" t="s">
        <v>2668</v>
      </c>
      <c r="F869" s="3" t="s">
        <v>742</v>
      </c>
      <c r="G869" s="3" t="s">
        <v>415</v>
      </c>
      <c r="H869" s="3" t="s">
        <v>84</v>
      </c>
      <c r="I869" s="3" t="s">
        <v>85</v>
      </c>
      <c r="J869" s="3" t="s">
        <v>27</v>
      </c>
      <c r="K869" s="1" t="str">
        <f t="shared" si="111"/>
        <v>Attenhoferstrasse 9 Zürich</v>
      </c>
      <c r="L869" s="2" t="str">
        <f t="shared" si="112"/>
        <v>{"results":[{"id":2145216,"weight":4,"attrs":{"origin":"address","geom_quadindex":"030003123222211011012","zoomlevel":10,"featureId":"302007333_0","lon":8.557159423828125,"detail":"attenhoferstrasse 9 8032 zuerich 261 zuerich ch zh","rank":7,"geom_st_box2d":"BOX(684475.061592092 247616.386456799,684475.061592092 247616.386456799)","lat":47.37397003173828,"num":9,"y":684475.0625,"x":247616.390625,"label":"Attenhoferstrasse 9 &lt;b&gt;8032 Z\u00fcrich&lt;/b&gt;"}},{"id":2145217,"weight":2,"attrs":{"origin":"address","geom_quadindex":"030003123222033331003","zoomlevel":10,"featureId":"302031004_0","lon":8.557348251342773,"detail":"attenhoferstrasse 9a 8044 zuerich 261 zuerich ch zh","rank":7,"geom_st_box2d":"BOX(684489.215588359 247623.670671111,684489.215588359 247623.670671111)","lat":47.37403106689453,"num":9,"y":684489.1875,"x":247623.671875,"label":"Attenhoferstrasse 9a &lt;b&gt;8044 Z\u00fcrich&lt;/b&gt;"}}]}</v>
      </c>
      <c r="M869" s="2" t="str">
        <f t="shared" si="113"/>
        <v>684475.0625</v>
      </c>
      <c r="N869" s="2" t="str">
        <f t="shared" si="114"/>
        <v>247616.390625</v>
      </c>
      <c r="O869" s="2" t="str">
        <f t="shared" si="115"/>
        <v>8.557159423828125</v>
      </c>
      <c r="P869" s="2" t="str">
        <f t="shared" si="116"/>
        <v>47.37397003173828</v>
      </c>
      <c r="Q869" s="8" t="str">
        <f t="shared" si="117"/>
        <v>Karte</v>
      </c>
      <c r="R869" s="2" t="str">
        <f t="shared" si="118"/>
        <v>uU mehrere Adressen</v>
      </c>
    </row>
    <row r="870" spans="1:18" x14ac:dyDescent="0.2">
      <c r="A870" s="3" t="s">
        <v>2669</v>
      </c>
      <c r="B870" s="3" t="s">
        <v>132</v>
      </c>
      <c r="C870" s="3" t="s">
        <v>2670</v>
      </c>
      <c r="D870" s="3" t="s">
        <v>21</v>
      </c>
      <c r="E870" s="3" t="s">
        <v>133</v>
      </c>
      <c r="F870" s="3" t="s">
        <v>40</v>
      </c>
      <c r="G870" s="3" t="s">
        <v>134</v>
      </c>
      <c r="H870" s="3" t="s">
        <v>135</v>
      </c>
      <c r="I870" s="3" t="s">
        <v>26</v>
      </c>
      <c r="J870" s="3" t="s">
        <v>27</v>
      </c>
      <c r="K870" s="1" t="str">
        <f t="shared" si="111"/>
        <v>Freiburgstrasse  Bern</v>
      </c>
      <c r="L870" s="2" t="str">
        <f t="shared" si="112"/>
        <v>{"results":[{"id":1216763,"weight":3,"attrs":{"origin":"address","geom_quadindex":"021211313300012033030","zoomlevel":10,"featureId":"1232775_0","lon":7.42725133895874,"detail":"freiburgstrasse 2 3008 bern 351 bern ch be","rank":7,"geom_st_box2d":"BOX(599133.446113482 199645.862831754,599133.446113482 199645.862831754)","lat":46.947898864746094,"num":2,"y":599133.4375,"x":199645.859375,"label":"Freiburgstrasse 2 &lt;b&gt;3008 Bern&lt;/b&gt;"}},{"id":1216764,"weight":3,"attrs":{"origin":"address","geom_quadindex":"021211313300013001123","zoomlevel":10,"featureId":"2243078_0","lon":7.427555084228516,"detail":"freiburgstrasse 2a 3008 bern 351 bern ch be","rank":7,"geom_st_box2d":"BOX(599156.583066763 199656.486920534,599156.583066763 199656.486920534)","lat":46.947994232177734,"num":2,"y":599156.5625,"x":199656.484375,"label":"Freiburgstrasse 2a &lt;b&gt;3008 Bern&lt;/b&gt;"}},{"id":1216765,"weight":3,"attrs":{"origin":"address","geom_quadindex":"021211313300031013111","zoomlevel":10,"featureId":"191667631_0","lon":7.427664279937744,"detail":"freiburgstrasse 3 3008 bern 351 bern ch be","rank":7,"geom_st_box2d":"BOX(599164.913680048 199624.936305863,599164.913680048 199624.936305863)","lat":46.94770812988281,"num":3,"y":599164.9375,"x":199624.9375,"label":"Freiburgstrasse 3 &lt;b&gt;3008 Bern&lt;/b&gt;"}},{"id":1216766,"weight":3,"attrs":{"origin":"address","geom_quadindex":"021211313300003231222","zoomlevel":10,"featureId":"2243080_0","lon":7.426849365234375,"detail":"freiburgstrasse 4 3010 bern 351 bern ch be","rank":7,"geom_st_box2d":"BOX(599102.85015731 199632.839703782,599102.85015731 199632.839703782)","lat":46.94778060913086,"num":4,"y":599102.875,"x":199632.84375,"label":"Freiburgstrasse 4 &lt;b&gt;3010 Bern&lt;/b&gt;"}},{"id":1216767,"weight":3,"attrs":{"origin":"address","geom_quadindex":"021211313300020113103","zoomlevel":10,"featureId":"2243080_1","lon":7.4266862869262695,"detail":"freiburgstrasse 6 3010 bern 351 bern ch be","rank":7,"geom_st_box2d":"BOX(599090.448225006 199624.768679597,599090.448225006 199624.768679597)","lat":46.94770812988281,"num":6,"y":599090.4375,"x":199624.765625,"label":"Freiburgstrasse 6 &lt;b&gt;3010 Bern&lt;/b&gt;"}},{"id":1216768,"weight":3,"attrs":{"origin":"address","geom_quadindex":"021211313300022103113","zoomlevel":10,"featureId":"2243082_0","lon":7.42660665512085,"detail":"freiburgstrasse 7 3010 bern 351 bern ch be","rank":7,"geom_st_box2d":"BOX(599084.367718043 199595.047924068,599084.367718043 199595.047924068)","lat":46.94744110107422,"num":7,"y":599084.375,"x":199595.046875,"label":"Freiburgstrasse 7 &lt;b&gt;3010 Bern&lt;/b&gt;"}},{"id":1216769,"weight":3,"attrs":{"origin":"address","geom_quadindex":"021211313211111303313","zoomlevel":10,"featureId":"190196224_0","lon":7.426218032836914,"detail":"freiburgstrasse 8 3010 bern 351 bern ch be","rank":7,"geom_st_box2d":"BOX(599054.815260496 199666.498964528,599054.815260496 199666.498964528)","lat":46.948081970214844,"num":8,"y":599054.8125,"x":199666.5,"label":"Freiburgstrasse 8 &lt;b&gt;3010 Bern&lt;/b&gt;"}},{"id":1216770,"weight":3,"attrs":{"origin":"address","geom_quadindex":"021211313211101231223","zoomlevel":10,"featureId":"2243085_0","lon":7.425321578979492,"detail":"freiburgstrasse 14 3010 bern 351 bern ch be","rank":7,"geom_st_box2d":"BOX(598986.543922243 199661.862436344,598986.543922243 199661.862436344)","lat":46.94804000854492,"num":14,"y":598986.5625,"x":199661.859375,"label":"Freiburgstrasse 14 &lt;b&gt;3010 Bern&lt;/b&gt;"}},{"id":1216771,"weight":3,"attrs":{"origin":"address","geom_quadindex":"021211313211100033231","zoomlevel":10,"featureId":"2243086_0","lon":7.4249444007873535,"detail":"freiburgstrasse 14a 3010 bern 351 bern ch be","rank":7,"geom_st_box2d":"BOX(598957.818537078 199673.479079894,598957.818537078 199673.479079894)","lat":46.94814682006836,"num":14,"y":598957.8125,"x":199673.484375,"label":"Freiburgstrasse 14a &lt;b&gt;3010 Bern&lt;/b&gt;"}},{"id":1216772,"weight":3,"attrs":{"origin":"address","geom_quadindex":"021211313211310321313","zoomlevel":10,"featureId":"1234088_0","lon":7.425835132598877,"detail":"freiburgstrasse 15 3010 bern 351 bern ch be","rank":7,"geom_st_box2d":"BOX(599025.618238165 199545.778916748,599025.618238165 199545.778916748)","lat":46.946998596191406,"num":15,"y":599025.625,"x":199545.78125,"label":"Freiburgstrasse 15 &lt;b&gt;3010 Bern&lt;/b&gt;"}},{"id":1216773,"weight":3,"attrs":{"origin":"address","geom_quadindex":"021211313033233310100","zoomlevel":10,"featureId":"2243087_0","lon":7.424712181091309,"detail":"freiburgstrasse 16 3010 bern 351 bern ch be","rank":7,"geom_st_box2d":"BOX(598940.161919199 199701.886650858,598940.161919199 199701.886650858)","lat":46.948402404785156,"num":16,"y":598940.1875,"x":199701.890625,"label":"Freiburgstrasse 16 &lt;b&gt;3010 Bern&lt;/b&gt;"}},{"id":1216774,"weight":3,"attrs":{"origin":"address","geom_quadindex":"021211313211001032313","zoomlevel":10,"featureId":"2243093_0","lon":7.423766136169434,"detail":"freiburgstrasse 16c 3010 bern 351 bern ch be","rank":7,"geom_st_box2d":"BOX(598868.150988125 199673.809309994,598868.150988125 199673.809309994)","lat":46.94814682006836,"num":16,"y":598868.125,"x":199673.8125,"label":"Freiburgstrasse 16c &lt;b&gt;3010 Bern&lt;/b&gt;"}},{"id":1216775,"weight":3,"attrs":{"origin":"address","geom_quadindex":"021211313211200321031","zoomlevel":10,"featureId":"191682592_0","lon":7.423501968383789,"detail":"freiburgstrasse 16d 3010 bern 351 bern ch be","rank":7,"geom_st_box2d":"BOX(598848.000147425 199547.000378501,598848.000147425 199547.000378501)","lat":46.94700622558594,"num":16,"y":598848.0,"x":199547.0,"label":"Freiburgstrasse 16d &lt;b&gt;3010 Bern&lt;/b&gt;"}},{"id":1216776,"weight":3,"attrs":{"origin":"address","geom_quadindex":"021211313210130220300","zoomlevel":10,"featureId":"191659169_1","lon":7.422501564025879,"detail":"freiburgstrasse 16p 3010 bern 351 bern ch be","rank":7,"geom_st_box2d":"BOX(598771.859673717 199604.978121574,598771.859673717 199604.978121574)","lat":46.94752883911133,"num":16,"y":598771.875,"x":199604.984375,"label":"Freiburgstrasse 16p &lt;b&gt;3010 Bern&lt;/b&gt;"}},{"id":1216777,"weight":3,"attrs":{"origin":"address","geom_quadindex":"021211313211130231113","zoomlevel":10,"featureId":"1232800_0","lon":7.425736904144287,"detail":"freiburgstrasse 18 3010 bern 351 bern ch be","rank":7,"geom_st_box2d":"BOX(599018.142113339 199606.139254777,599018.142113339 199606.139254777)","lat":46.947540283203125,"num":18,"y":599018.125,"x":199606.140625,"label":"Freiburgstrasse 18 &lt;b&gt;3010 Bern&lt;/b&gt;"}},{"id":1216778,"weight":3,"attrs":{"origin":"address","geom_quadindex":"021211313211033223220","zoomlevel":10,"featureId":"191792440_0","lon":7.4244465827941895,"detail":"freiburgstrasse 20 3010 bern 351 bern ch be","rank":7,"geom_st_box2d":"BOX(598919.913141037 199570.93477345,598919.913141037 199570.93477345)","lat":46.94722366333008,"num":20,"y":598919.9375,"x":199570.9375,"label":"Freiburgstrasse 20 &lt;b&gt;3010 Bern&lt;/b&gt;"}},{"id":1216779,"weight":3,"attrs":{"origin":"address","geom_quadindex":"021211313211201221000","zoomlevel":10,"featureId":"2243097_0","lon":7.423675537109375,"detail":"freiburgstrasse 34 3010 bern 351 bern ch be","rank":7,"geom_st_box2d":"BOX(598861.224206028 199547.940488254,598861.224206028 199547.940488254)","lat":46.947017669677734,"num":34,"y":598861.25,"x":199547.9375,"label":"Freiburgstrasse 34 &lt;b&gt;3010 Bern&lt;/b&gt;"}},{"id":1216780,"weight":3,"attrs":{"origin":"address","geom_quadindex":"021211313210321011210","zoomlevel":10,"featureId":"1232801_0","lon":7.422245025634766,"detail":"freiburgstrasse 36 3010 bern 351 bern ch be","rank":7,"geom_st_box2d":"BOX(598752.296272781 199509.535886844,598752.296272781 199509.535886844)","lat":46.94667053222656,"num":36,"y":598752.3125,"x":199509.53125,"label":"Freiburgstrasse 36 &lt;b&gt;3010 Bern&lt;/b&gt;"}},{"id":1216781,"weight":3,"attrs":{"origin":"address","geom_quadindex":"021211313210301322123","zoomlevel":10,"featureId":"1232802_0","lon":7.422313213348389,"detail":"freiburgstrasse 40 3010 bern 351 bern ch be","rank":7,"geom_st_box2d":"BOX(598757.504702585 199543.00860356,598757.504702585 199543.00860356)","lat":46.94697189331055,"num":40,"y":598757.5,"x":199543.015625,"label":"Freiburgstrasse 40 &lt;b&gt;3010 Bern&lt;/b&gt;"}},{"id":1216782,"weight":3,"attrs":{"origin":"address","geom_quadindex":"021211313212101223332","zoomlevel":10,"featureId":"1232803_0","lon":7.422174453735352,"detail":"freiburgstrasse 41 3010 bern 351 bern ch be","rank":7,"geom_st_box2d":"BOX(598746.895776132 199423.932682607,598746.895776132 199423.932682607)","lat":46.945899963378906,"num":41,"y":598746.875,"x":199423.9375,"label":"Freiburgstrasse 41 &lt;b&gt;3010 Bern&lt;/b&gt;"}},{"id":1216783,"weight":3,"attrs":{"origin":"address","geom_quadindex":"021211313212100322222","zoomlevel":10,"featureId":"9072088_0","lon":7.421896934509277,"detail":"freiburgstrasse 41a 3010 bern 351 bern ch be","rank":7,"geom_st_box2d":"BOX(598725.796655542 199423.928492986,598725.796655542 199423.928492986)","lat":46.945899963378906,"num":41,"y":598725.8125,"x":199423.921875,"label":"Freiburgstrasse 41a &lt;b&gt;3010 Bern&lt;/b&gt;"}},{"id":1216784,"weight":3,"attrs":{"origin":"address","geom_quadindex":"021211313212012030003","zoomlevel":10,"featureId":"2243102_0","lon":7.4210405349731445,"detail":"freiburgstrasse 41c 3010 bern 351 bern ch be","rank":7,"geom_st_box2d":"BOX(598660.570430322 199415.677988163,598660.570430322 199415.677988163)","lat":46.94582748413086,"num":41,"y":598660.5625,"x":199415.671875,"label":"Freiburgstrasse 41c &lt;b&gt;3010 Bern&lt;/b&gt;"}},{"id":1216785,"weight":3,"attrs":{"origin":"address","geom_quadindex":"021211313212033000310","zoomlevel":10,"featureId":"1232804_0","lon":7.421359539031982,"detail":"freiburgstrasse 41g 3010 bern 351 bern ch be","rank":7,"geom_st_box2d":"BOX(598684.870513695 199362.964726659,598684.870513695 199362.964726659)","lat":46.945350646972656,"num":41,"y":598684.875,"x":199362.96875,"label":"Freiburgstrasse 41g &lt;b&gt;3010 Bern&lt;/b&gt;"}},{"id":1216786,"weight":3,"attrs":{"origin":"address","geom_quadindex":"021211313203111300211","zoomlevel":10,"featureId":"1232888_0","lon":7.419989109039307,"detail":"freiburgstrasse 43 3008 bern 351 bern ch be","rank":7,"geom_st_box2d":"BOX(598580.549603425 199436.300065547,598580.549603425 199436.300065547)","lat":46.94601058959961,"num":43,"y":598580.5625,"x":199436.296875,"label":"Freiburgstrasse 43 &lt;b&gt;3008 Bern&lt;/b&gt;"}},{"id":1216787,"weight":3,"attrs":{"origin":"address","geom_quadindex":"021211313210320221223","zoomlevel":10,"featureId":"1232805_0","lon":7.421756267547607,"detail":"freiburgstrasse 44a 3010 bern 351 bern ch be","rank":7,"geom_st_box2d":"BOX(598715.090477007 199486.282781611,598715.090477007 199486.282781611)","lat":46.94646072387695,"num":44,"y":598715.0625,"x":199486.28125,"label":"Freiburgstrasse 44a &lt;b&gt;3010 Bern&lt;/b&gt;"}},{"id":1216788,"weight":3,"attrs":{"origin":"address","geom_quadindex":"021211313210213301122","zoomlevel":10,"featureId":"1232806_0","lon":7.421585559844971,"detail":"freiburgstrasse 44b 3010 bern 351 bern ch be","rank":7,"geom_st_box2d":"BOX(598702.092715943 199524.615286546,598702.092715943 199524.615286546)","lat":46.94680404663086,"num":44,"y":598702.0625,"x":199524.609375,"label":"Freiburgstrasse 44b &lt;b&gt;3010 Bern&lt;/b&gt;"}},{"id":1216938,"weight":3,"attrs":{"origin":"address","geom_quadindex":"021211313210300030121","zoomlevel":10,"featureId":"1232807_0","lon":7.4218292236328125,"detail":"freiburgstrasse 44c 3010 bern 351 bern ch be","rank":7,"geom_st_box2d":"BOX(598720.65215556 199561.800086648,598720.65215556 199561.800086648)","lat":46.947139739990234,"num":44,"y":598720.625,"x":199561.796875,"label":"Freiburgstrasse 44c &lt;b&gt;3010 Bern&lt;/b&gt;"}},{"id":1216939,"weight":3,"attrs":{"origin":"address","geom_quadindex":"021211313203110313133","zoomlevel":10,"featureId":"1232889_0","lon":7.419775485992432,"detail":"freiburgstrasse 45 3008 bern 351 bern ch be","rank":7,"geom_st_box2d":"BOX(598564.277567135 199433.130950636,598564.277567135 199433.130950636)","lat":46.94598388671875,"num":45,"y":598564.25,"x":199433.125,"label":"Freiburgstrasse 45 &lt;b&gt;3008 Bern&lt;/b&gt;"}},{"id":1216940,"weight":3,"attrs":{"origin":"address","geom_quadindex":"021211313210230233123","zoomlevel":10,"featureId":"1232808_0","lon":7.421113014221191,"detail":"freiburgstrasse 46 3010 bern 351 bern ch be","rank":7,"geom_st_box2d":"BOX(598666.101233023 199484.281360879,598666.101233023 199484.281360879)","lat":46.946441650390625,"num":46,"y":598666.125,"x":199484.28125,"label":"Freiburgstrasse 46 &lt;b&gt;3010 Bern&lt;/b&gt;"}},{"id":1216941,"weight":3,"attrs":{"origin":"address","geom_quadindex":"021211313203110320003","zoomlevel":10,"featureId":"1232890_0","lon":7.419593334197998,"detail":"freiburgstrasse 47 3008 bern 351 bern ch be","rank":7,"geom_st_box2d":"BOX(598550.381534771 199430.500851761,598550.381534771 199430.500851761)","lat":46.94595718383789,"num":47,"y":598550.375,"x":199430.5,"label":"Freiburgstrasse 47 &lt;b&gt;3008 Bern&lt;/b&gt;"}},{"id":1216942,"weight":3,"attrs":{"origin":"address","geom_quadindex":"021211313203110220213","zoomlevel":10,"featureId":"1232891_0","lon":7.4194135665893555,"detail":"freiburgstrasse 49 3008 bern 351 bern ch be","rank":7,"geom_st_box2d":"BOX(598536.722490364 199428.618747636,598536.722490364 199428.618747636)","lat":46.94594192504883,"num":49,"y":598536.75,"x":199428.625,"label":"Freiburgstrasse 49 &lt;b&gt;3008 Bern&lt;/b&gt;"}},{"id":1216943,"weight":3,"attrs":{"origin":"address","geom_quadindex":"021211313203101320323","zoomlevel":10,"featureId":"1232892_0","lon":7.419233798980713,"detail":"freiburgstrasse 51 3008 bern 351 bern ch be","rank":7,"geom_st_box2d":"BOX(598523.023425231 199427.881631855,598523.023425231 199427.881631855)","lat":46.9459342956543,"num":51,"y":598523.0,"x":199427.875,"label":"Freiburgstrasse 51 &lt;b&gt;3008 Bern&lt;/b&gt;"}},{"id":1216944,"weight":3,"attrs":{"origin":"address","geom_quadindex":"021211313201333121210","zoomlevel":10,"featureId":"1232859_0","lon":7.420036315917969,"detail":"freiburgstrasse 52 3008 bern 351 bern ch be","rank":7,"geom_st_box2d":"BOX(598584.139966129 199473.039735076,598584.139966129 199473.039735076)","lat":46.94634246826172,"num":52,"y":598584.125,"x":199473.046875,"label":"Freiburgstrasse 52 &lt;b&gt;3008 Bern&lt;/b&gt;"}},{"id":1216945,"weight":3,"attrs":{"origin":"address","geom_quadindex":"021211313203101220331","zoomlevel":10,"featureId":"1232893_0","lon":7.419053077697754,"detail":"freiburgstrasse 53 3008 bern 351 bern ch be","rank":7,"geom_st_box2d":"BOX(598509.262339965 199428.249504605,598509.262339965 199428.249504605)","lat":46.94593811035156,"num":53,"y":598509.25,"x":199428.25,"label":"Freiburgstrasse 53 &lt;b&gt;3008 Bern&lt;/b&gt;"}},{"id":1216946,"weight":3,"attrs":{"origin":"address","geom_quadindex":"021211313201332320131","zoomlevel":10,"featureId":"1232860_0","lon":7.419632911682129,"detail":"freiburgstrasse 54 3008 bern 351 bern ch be","rank":7,"geom_st_box2d":"BOX(598553.433039249 199459.155596211,598553.433039249 199459.155596211)","lat":46.94621658325195,"num":54,"y":598553.4375,"x":199459.15625,"label":"Freiburgstrasse 54 &lt;b&gt;3008 Bern&lt;/b&gt;"}},{"id":1216947,"weight":3,"attrs":{"origin":"address","geom_quadindex":"021211313203100320122","zoomlevel":10,"featureId":"1232894_0","lon":7.418842792510986,"detail":"freiburgstrasse 55 3008 bern 351 bern ch be","rank":7,"geom_st_box2d":"BOX(598493.252227547 199429.416349267,598493.252227547 199429.416349267)","lat":46.94594955444336,"num":55,"y":598493.25,"x":199429.421875,"label":"Freiburgstrasse 55 &lt;b&gt;3008 Bern&lt;/b&gt;"}},{"id":1216948,"weight":3,"attrs":{"origin":"address","geom_quadindex":"021211313203102033222","zoomlevel":10,"featureId":"190196223_0","lon":7.418772220611572,"detail":"freiburgstrasse 55a 3008 bern 351 bern ch be","rank":7,"geom_st_box2d":"BOX(598487.870558072 199409.226500376,598487.870558072 199409.226500376)","lat":46.94576644897461,"num":55,"y":598487.875,"x":199409.21875,"label":"Freiburgstrasse 55a &lt;b&gt;3008 Bern&lt;/b&gt;"}},{"id":1216949,"weight":3,"attrs":{"origin":"address","geom_quadindex":"021211313201332221333","zoomlevel":10,"featureId":"2243107_0","lon":7.419485569000244,"detail":"freiburgstrasse 56 3008 bern 351 bern ch be","rank":7,"geom_st_box2d":"BOX(598542.216010037 199457.206514672,598542.216010037 199457.206514672)","lat":46.946197509765625,"num":56,"y":598542.1875,"x":199457.203125,"label":"Freiburgstrasse 56 &lt;b&gt;3008 Bern&lt;/b&gt;"}},{"id":1216950,"weight":3,"attrs":{"origin":"address","geom_quadindex":"021211313203011303320","zoomlevel":10,"featureId":"1232868_0","lon":7.4185051918029785,"detail":"freiburgstrasse 57 3008 bern 351 bern ch be","rank":7,"geom_st_box2d":"BOX(598467.558039458 199431.718095745,598467.558039458 199431.718095745)","lat":46.94596862792969,"num":57,"y":598467.5625,"x":199431.71875,"label":"Freiburgstrasse 57 &lt;b&gt;3008 Bern&lt;/b&gt;"}},{"id":1216951,"weight":3,"attrs":{"origin":"address","geom_quadindex":"021211313201323032110","zoomlevel":10,"featureId":"1232861_0","lon":7.4191412925720215,"detail":"freiburgstrasse 58 3008 bern 351 bern ch be","rank":7,"geom_st_box2d":"BOX(598515.996610285 199471.170141168,598515.996610285 199471.170141168)","lat":46.94632339477539,"num":58,"y":598516.0,"x":199471.171875,"label":"Freiburgstrasse 58 &lt;b&gt;3008 Bern&lt;/b&gt;"}},{"id":1216952,"weight":3,"attrs":{"origin":"address","geom_quadindex":"021211313201322300321","zoomlevel":10,"featureId":"1232869_0","lon":7.41885232925415,"detail":"freiburgstrasse 60 3008 bern 351 bern ch be","rank":7,"geom_st_box2d":"BOX(598493.992600791 199464.676007609,598493.992600791 199464.676007609)","lat":46.946266174316406,"num":60,"y":598494.0,"x":199464.671875,"label":"Freiburgstrasse 60 &lt;b&gt;3008 Bern&lt;/b&gt;"}},{"id":1216953,"weight":3,"attrs":{"origin":"address","geom_quadindex":"021211313203011203210","zoomlevel":10,"featureId":"1232870_0","lon":7.418304443359375,"detail":"freiburgstrasse 61 3008 bern 351 bern ch be","rank":7,"geom_st_box2d":"BOX(598452.266930338 199432.930946424,598452.266930338 199432.930946424)","lat":46.945980072021484,"num":61,"y":598452.25,"x":199432.9375,"label":"Freiburgstrasse 61 &lt;b&gt;3008 Bern&lt;/b&gt;"}},{"id":1216954,"weight":3,"attrs":{"origin":"address","geom_quadindex":"021211313201322101020","zoomlevel":10,"featureId":"1232862_0","lon":7.418866157531738,"detail":"freiburgstrasse 62 3008 bern 351 bern ch be","rank":7,"geom_st_box2d":"BOX(598495.065307869 199481.386852173,598495.065307869 199481.386852173)","lat":46.946414947509766,"num":62,"y":598495.0625,"x":199481.390625,"label":"Freiburgstrasse 62 &lt;b&gt;3008 Bern&lt;/b&gt;"}},{"id":1216955,"weight":3,"attrs":{"origin":"address","geom_quadindex":"021211313203010213011","zoomlevel":10,"featureId":"1232833_0","lon":7.4180192947387695,"detail":"freiburgstrasse 63 3008 bern 351 bern ch be","rank":7,"geom_st_box2d":"BOX(598430.565775172 199434.669734345,598430.565775172 199434.669734345)","lat":46.94599533081055,"num":63,"y":598430.5625,"x":199434.671875,"label":"Freiburgstrasse 63 &lt;b&gt;3008 Bern&lt;/b&gt;"}},{"id":1216956,"weight":3,"attrs":{"origin":"address","geom_quadindex":"021211313201233231000","zoomlevel":10,"featureId":"1232871_0","lon":7.418386459350586,"detail":"freiburgstrasse 64 3008 bern 351 bern ch be","rank":7,"geom_st_box2d":"BOX(598458.537481271 199460.033734956,598458.537481271 199460.033734956)","lat":46.946224212646484,"num":64,"y":598458.5625,"x":199460.03125,"label":"Freiburgstrasse 64 &lt;b&gt;3008 Bern&lt;/b&gt;"}},{"id":1216957,"weight":3,"attrs":{"origin":"address","geom_quadindex":"021211313201232312331","zoomlevel":10,"featureId":"1232872_0","lon":7.418189525604248,"detail":"freiburgstrasse 66 3008 bern 351 bern ch be","rank":7,"geom_st_box2d":"BOX(598443.539374356 199461.21958851,598443.539374356 199461.21958851)","lat":46.94623565673828,"num":66,"y":598443.5625,"x":199461.21875,"label":"Freiburgstrasse 66 &lt;b&gt;3008 Bern&lt;/b&gt;"}},{"id":1216958,"weight":3,"attrs":{"origin":"address","geom_quadindex":"021211313201232203030","zoomlevel":10,"featureId":"1232873_0","lon":7.417919635772705,"detail":"freiburgstrasse 68 3008 bern 351 bern ch be","rank":7,"geom_st_box2d":"BOX(598422.994228078 199462.834388006,598422.994228078 199462.834388006)","lat":46.946250915527344,"num":68,"y":598423.0,"x":199462.828125,"label":"Freiburgstrasse 68 &lt;b&gt;3008 Bern&lt;/b&gt;"}},{"id":1216959,"weight":3,"attrs":{"origin":"address","geom_quadindex":"021211313202111303130","zoomlevel":10,"featureId":"1232912_0","lon":7.4169769287109375,"detail":"freiburgstrasse 69 3008 bern 351 bern ch be","rank":7,"geom_st_box2d":"BOX(598351.193342534 199433.490033274,598351.193342534 199433.490033274)","lat":46.94598388671875,"num":69,"y":598351.1875,"x":199433.484375,"label":"Freiburgstrasse 69 &lt;b&gt;3008 Bern&lt;/b&gt;"}},{"id":1216960,"weight":3,"attrs":{"origin":"address","geom_quadindex":"021211313201221312213","zoomlevel":10,"featureId":"1232874_0","lon":7.417779922485352,"detail":"freiburgstrasse 70 3008 bern 351 bern ch be","rank":7,"geom_st_box2d":"BOX(598412.352664358 199490.951014538,598412.352664358 199490.951014538)","lat":46.946502685546875,"num":70,"y":598412.375,"x":199490.953125,"label":"Freiburgstrasse 70 &lt;b&gt;3008 Bern&lt;/b&gt;"}},{"id":1216961,"weight":3,"attrs":{"origin":"address","geom_quadindex":"021211313202111023222","zoomlevel":10,"featureId":"1232913_0","lon":7.416754245758057,"detail":"freiburgstrasse 71 3008 bern 351 bern ch be","rank":7,"geom_st_box2d":"BOX(598334.244150482 199438.812828473,598334.244150482 199438.812828473)","lat":46.9460334777832,"num":71,"y":598334.25,"x":199438.8125,"label":"Freiburgstrasse 71 &lt;b&gt;3008 Bern&lt;/b&gt;"}}]}</v>
      </c>
      <c r="M870" s="2" t="str">
        <f t="shared" si="113"/>
        <v>599133.4375</v>
      </c>
      <c r="N870" s="2" t="str">
        <f t="shared" si="114"/>
        <v>199645.859375</v>
      </c>
      <c r="O870" s="2" t="str">
        <f t="shared" si="115"/>
        <v>7.42725133895874</v>
      </c>
      <c r="P870" s="2" t="str">
        <f t="shared" si="116"/>
        <v>46.947898864746094</v>
      </c>
      <c r="Q870" s="8" t="str">
        <f t="shared" si="117"/>
        <v>Karte</v>
      </c>
      <c r="R870" s="2" t="str">
        <f t="shared" si="118"/>
        <v>uU mehrere Adressen</v>
      </c>
    </row>
    <row r="871" spans="1:18" x14ac:dyDescent="0.2">
      <c r="A871" s="3" t="s">
        <v>2671</v>
      </c>
      <c r="B871" s="3" t="s">
        <v>360</v>
      </c>
      <c r="C871" s="3" t="s">
        <v>2545</v>
      </c>
      <c r="D871" s="3" t="s">
        <v>21</v>
      </c>
      <c r="E871" s="3" t="s">
        <v>361</v>
      </c>
      <c r="F871" s="3" t="s">
        <v>187</v>
      </c>
      <c r="G871" s="3" t="s">
        <v>362</v>
      </c>
      <c r="H871" s="3" t="s">
        <v>363</v>
      </c>
      <c r="I871" s="3" t="s">
        <v>85</v>
      </c>
      <c r="J871" s="3" t="s">
        <v>27</v>
      </c>
      <c r="K871" s="1" t="str">
        <f t="shared" si="111"/>
        <v>Brunnenstrasse 42 Uster</v>
      </c>
      <c r="L871" s="2" t="str">
        <f t="shared" si="112"/>
        <v>{"results":[{"id":332315,"weight":4,"attrs":{"origin":"address","geom_quadindex":"030012213110030301300","zoomlevel":10,"featureId":"9072057_0","lon":8.723981857299805,"detail":"brunnenstrasse 42 8610 uster 198 uster ch zh","rank":7,"geom_st_box2d":"BOX(697110.120914191 245549.634342373,697110.120914191 245549.634342373)","lat":47.353641510009766,"num":42,"y":697110.125,"x":245549.640625,"label":"Brunnenstrasse 42 &lt;b&gt;8610 Uster&lt;/b&gt;"}},{"id":332512,"weight":4,"attrs":{"origin":"address","geom_quadindex":"030012213110031330321","zoomlevel":10,"featureId":"210204163_0","lon":8.7244234085083,"detail":"brunnenstrasse 42.1 8610 uster 198 uster ch zh","rank":7,"geom_st_box2d":"BOX(697143.575730577 245541.260389156,697143.575730577 245541.260389156)","lat":47.35356140136719,"num":421,"y":697143.5625,"x":245541.265625,"label":"Brunnenstrasse 42.1 &lt;b&gt;8610 Uster&lt;/b&gt;"}}]}</v>
      </c>
      <c r="M871" s="2" t="str">
        <f t="shared" si="113"/>
        <v>697110.125</v>
      </c>
      <c r="N871" s="2" t="str">
        <f t="shared" si="114"/>
        <v>245549.640625</v>
      </c>
      <c r="O871" s="2" t="str">
        <f t="shared" si="115"/>
        <v>8.723981857299805</v>
      </c>
      <c r="P871" s="2" t="str">
        <f t="shared" si="116"/>
        <v>47.353641510009766</v>
      </c>
      <c r="Q871" s="8" t="str">
        <f t="shared" si="117"/>
        <v>Karte</v>
      </c>
      <c r="R871" s="2" t="str">
        <f t="shared" si="118"/>
        <v>uU mehrere Adressen</v>
      </c>
    </row>
    <row r="872" spans="1:18" x14ac:dyDescent="0.2">
      <c r="A872" s="3" t="s">
        <v>2672</v>
      </c>
      <c r="B872" s="3" t="s">
        <v>2673</v>
      </c>
      <c r="C872" s="3" t="s">
        <v>2674</v>
      </c>
      <c r="D872" s="3" t="s">
        <v>21</v>
      </c>
      <c r="E872" s="3" t="s">
        <v>2675</v>
      </c>
      <c r="F872" s="3" t="s">
        <v>101</v>
      </c>
      <c r="G872" s="3" t="s">
        <v>102</v>
      </c>
      <c r="H872" s="3" t="s">
        <v>103</v>
      </c>
      <c r="I872" s="3" t="s">
        <v>85</v>
      </c>
      <c r="J872" s="3" t="s">
        <v>27</v>
      </c>
      <c r="K872" s="1" t="str">
        <f t="shared" si="111"/>
        <v>Trichtenhauserstrasse 20 Zollikerberg</v>
      </c>
      <c r="L872" s="2" t="str">
        <f t="shared" si="112"/>
        <v>{"fuzzy":"true","results":[]}</v>
      </c>
      <c r="M872" s="2" t="str">
        <f t="shared" si="113"/>
        <v>Adresse nicht eindeutig</v>
      </c>
      <c r="N872" s="2" t="str">
        <f t="shared" si="114"/>
        <v xml:space="preserve"> </v>
      </c>
      <c r="O872" s="2" t="str">
        <f t="shared" si="115"/>
        <v xml:space="preserve"> </v>
      </c>
      <c r="P872" s="2" t="str">
        <f t="shared" si="116"/>
        <v xml:space="preserve"> </v>
      </c>
      <c r="Q872" s="8" t="str">
        <f t="shared" si="117"/>
        <v xml:space="preserve"> </v>
      </c>
      <c r="R872" s="2" t="str">
        <f t="shared" si="118"/>
        <v/>
      </c>
    </row>
    <row r="873" spans="1:18" x14ac:dyDescent="0.2">
      <c r="A873" s="3" t="s">
        <v>2676</v>
      </c>
      <c r="B873" s="3" t="s">
        <v>2677</v>
      </c>
      <c r="C873" s="3" t="s">
        <v>20</v>
      </c>
      <c r="D873" s="3" t="s">
        <v>21</v>
      </c>
      <c r="E873" s="3" t="s">
        <v>1925</v>
      </c>
      <c r="F873" s="3" t="s">
        <v>294</v>
      </c>
      <c r="G873" s="3" t="s">
        <v>1926</v>
      </c>
      <c r="H873" s="3" t="s">
        <v>1927</v>
      </c>
      <c r="I873" s="3" t="s">
        <v>26</v>
      </c>
      <c r="J873" s="3" t="s">
        <v>27</v>
      </c>
      <c r="K873" s="1" t="str">
        <f t="shared" si="111"/>
        <v>Waldrandweg 19 Herzogenbuchsee</v>
      </c>
      <c r="L873" s="2" t="str">
        <f t="shared" si="112"/>
        <v>{"results":[{"id":2235470,"weight":4,"attrs":{"origin":"address","geom_quadindex":"021121233023302112101","zoomlevel":10,"featureId":"1448197_0","lon":7.715715408325195,"detail":"waldrandweg 19 3360 herzogenbuchsee 979 herzogenbuchsee ch be","rank":7,"geom_st_box2d":"BOX(621001.249677969 226021.567701111,621001.249677969 226021.567701111)","lat":47.184818267822266,"num":19,"y":621001.25,"x":226021.5625,"label":"Waldrandweg 19 &lt;b&gt;3360 Herzogenbuchsee&lt;/b&gt;"}}]}</v>
      </c>
      <c r="M873" s="2" t="str">
        <f t="shared" si="113"/>
        <v>621001.25</v>
      </c>
      <c r="N873" s="2" t="str">
        <f t="shared" si="114"/>
        <v>226021.5625</v>
      </c>
      <c r="O873" s="2" t="str">
        <f t="shared" si="115"/>
        <v>7.715715408325195</v>
      </c>
      <c r="P873" s="2" t="str">
        <f t="shared" si="116"/>
        <v>47.184818267822266</v>
      </c>
      <c r="Q873" s="8" t="str">
        <f t="shared" si="117"/>
        <v>Karte</v>
      </c>
      <c r="R873" s="2" t="str">
        <f t="shared" si="118"/>
        <v/>
      </c>
    </row>
    <row r="874" spans="1:18" x14ac:dyDescent="0.2">
      <c r="A874" s="3" t="s">
        <v>2678</v>
      </c>
      <c r="B874" s="3" t="s">
        <v>2617</v>
      </c>
      <c r="C874" s="3" t="s">
        <v>20</v>
      </c>
      <c r="D874" s="3" t="s">
        <v>21</v>
      </c>
      <c r="E874" s="3" t="s">
        <v>2618</v>
      </c>
      <c r="F874" s="3" t="s">
        <v>789</v>
      </c>
      <c r="G874" s="3" t="s">
        <v>2619</v>
      </c>
      <c r="H874" s="3" t="s">
        <v>275</v>
      </c>
      <c r="I874" s="3" t="s">
        <v>26</v>
      </c>
      <c r="J874" s="3" t="s">
        <v>27</v>
      </c>
      <c r="K874" s="1" t="str">
        <f t="shared" si="111"/>
        <v>Emmentalstrasse 8 Burgdorf</v>
      </c>
      <c r="L874" s="2" t="str">
        <f t="shared" si="112"/>
        <v>{"results":[{"id":477337,"weight":4,"attrs":{"origin":"address","geom_quadindex":"021122333102130133300","zoomlevel":10,"featureId":"1305901_0","lon":7.6263957023620605,"detail":"emmentalstrasse 8 3400 burgdorf 404 burgdorf ch be","rank":7,"geom_st_box2d":"BOX(614265.801462532 211568.843104084,614265.801462532 211568.843104084)","lat":47.054996490478516,"num":8,"y":614265.8125,"x":211568.84375,"label":"Emmentalstrasse 8 &lt;b&gt;3400 Burgdorf&lt;/b&gt;"}},{"id":477338,"weight":2,"attrs":{"origin":"address","geom_quadindex":"021122333102113231132","zoomlevel":10,"featureId":"1305900_0","lon":7.626600742340088,"detail":"emmentalstrasse 8a 3400 burgdorf 404 burgdorf ch be","rank":7,"geom_st_box2d":"BOX(614281.334063302 211587.898959454,614281.334063302 211587.898959454)","lat":47.0551643371582,"num":8,"y":614281.3125,"x":211587.90625,"label":"Emmentalstrasse 8a &lt;b&gt;3400 Burgdorf&lt;/b&gt;"}},{"id":477339,"weight":2,"attrs":{"origin":"address","geom_quadindex":"021122333102130130103","zoomlevel":10,"featureId":"191575591_0","lon":7.626358985900879,"detail":"emmentalstrasse 8b 3400 burgdorf 404 burgdorf ch be","rank":7,"geom_st_box2d":"BOX(614263.000443738 211573.999990727,614263.000443738 211573.999990727)","lat":47.0550422668457,"num":8,"y":614263.0,"x":211574.0,"label":"Emmentalstrasse 8b &lt;b&gt;3400 Burgdorf&lt;/b&gt;"}}]}</v>
      </c>
      <c r="M874" s="2" t="str">
        <f t="shared" si="113"/>
        <v>614265.8125</v>
      </c>
      <c r="N874" s="2" t="str">
        <f t="shared" si="114"/>
        <v>211568.84375</v>
      </c>
      <c r="O874" s="2" t="str">
        <f t="shared" si="115"/>
        <v>7.6263957023620605</v>
      </c>
      <c r="P874" s="2" t="str">
        <f t="shared" si="116"/>
        <v>47.054996490478516</v>
      </c>
      <c r="Q874" s="8" t="str">
        <f t="shared" si="117"/>
        <v>Karte</v>
      </c>
      <c r="R874" s="2" t="str">
        <f t="shared" si="118"/>
        <v>uU mehrere Adressen</v>
      </c>
    </row>
    <row r="875" spans="1:18" x14ac:dyDescent="0.2">
      <c r="A875" s="3" t="s">
        <v>2679</v>
      </c>
      <c r="B875" s="3" t="s">
        <v>2680</v>
      </c>
      <c r="C875" s="3" t="s">
        <v>40</v>
      </c>
      <c r="D875" s="3" t="s">
        <v>21</v>
      </c>
      <c r="E875" s="3" t="s">
        <v>88</v>
      </c>
      <c r="F875" s="3" t="s">
        <v>89</v>
      </c>
      <c r="G875" s="3" t="s">
        <v>90</v>
      </c>
      <c r="H875" s="3" t="s">
        <v>91</v>
      </c>
      <c r="I875" s="3" t="s">
        <v>92</v>
      </c>
      <c r="J875" s="3" t="s">
        <v>27</v>
      </c>
      <c r="K875" s="1" t="str">
        <f t="shared" si="111"/>
        <v>Rheinstrasse 26 Liestal</v>
      </c>
      <c r="L875" s="2" t="str">
        <f t="shared" si="112"/>
        <v>{"results":[{"id":1171148,"weight":4,"attrs":{"origin":"address","geom_quadindex":"021101213132220023312","zoomlevel":10,"featureId":"2355734_0","lon":7.731049537658691,"detail":"rheinstrasse 26 4410 liestal 2829 liestal ch bl","rank":7,"geom_st_box2d":"BOX(622038.012274115 259732.556502334,622038.012274115 259732.556502334)","lat":47.48799133300781,"num":26,"y":622038.0,"x":259732.5625,"label":"Rheinstrasse 26 &lt;b&gt;4410 Liestal&lt;/b&gt;"}},{"id":1171149,"weight":2,"attrs":{"origin":"address","geom_quadindex":"021101213132202020202","zoomlevel":10,"featureId":"245015929_0","lon":7.730966567993164,"detail":"rheinstrasse 26a 4410 liestal 2829 liestal ch bl","rank":7,"geom_st_box2d":"BOX(622031.651037141 259765.730890484,622031.651037141 259765.730890484)","lat":47.48828887939453,"num":26,"y":622031.625,"x":259765.734375,"label":"Rheinstrasse 26a &lt;b&gt;4410 Liestal&lt;/b&gt;"}},{"id":1171150,"weight":2,"attrs":{"origin":"address","geom_quadindex":"021101213132210322111","zoomlevel":10,"featureId":"245015930_0","lon":7.731982231140137,"detail":"rheinstrasse 26b 4410 liestal 2829 liestal ch bl","rank":7,"geom_st_box2d":"BOX(622108.145409639 259778.655678638,622108.145409639 259778.655678638)","lat":47.4884033203125,"num":26,"y":622108.125,"x":259778.65625,"label":"Rheinstrasse 26b &lt;b&gt;4410 Liestal&lt;/b&gt;"}},{"id":1171151,"weight":2,"attrs":{"origin":"address","geom_quadindex":"021101213123133203301","zoomlevel":10,"featureId":"245015931_0","lon":7.730658054351807,"detail":"rheinstrasse 26c 4410 liestal 2829 liestal ch bl","rank":7,"geom_st_box2d":"BOX(622008.224793598 259813.405825558,622008.224793598 259813.405825558)","lat":47.48871994018555,"num":26,"y":622008.25,"x":259813.40625,"label":"Rheinstrasse 26c &lt;b&gt;4410 Liestal&lt;/b&gt;"}},{"id":1171152,"weight":2,"attrs":{"origin":"address","geom_quadindex":"021101213132020200003","zoomlevel":10,"featureId":"245015932_0","lon":7.730975151062012,"detail":"rheinstrasse 26d 4410 liestal 2829 liestal ch bl","rank":7,"geom_st_box2d":"BOX(622032.001339226 259848.125580754,622032.001339226 259848.125580754)","lat":47.48902893066406,"num":26,"y":622032.0,"x":259848.125,"label":"Rheinstrasse 26d &lt;b&gt;4410 Liestal&lt;/b&gt;"}},{"id":1171153,"weight":2,"attrs":{"origin":"address","geom_quadindex":"021101213132201001202","zoomlevel":10,"featureId":"245015933_0","lon":7.731405735015869,"detail":"rheinstrasse 26e 4410 liestal 2829 liestal ch bl","rank":7,"geom_st_box2d":"BOX(622064.602506107 259802.168737548,622064.602506107 259802.168737548)","lat":47.488616943359375,"num":26,"y":622064.625,"x":259802.171875,"label":"Rheinstrasse 26e &lt;b&gt;4410 Liestal&lt;/b&gt;"}},{"id":1171154,"weight":2,"attrs":{"origin":"address","geom_quadindex":"021101213132230210312","zoomlevel":10,"featureId":"245015934_1","lon":7.731874465942383,"detail":"rheinstrasse 26f 4410 liestal 2829 liestal ch bl","rank":7,"geom_st_box2d":"BOX(622100.212884955 259728.785371062,622100.212884955 259728.785371062)","lat":47.48795700073242,"num":26,"y":622100.1875,"x":259728.78125,"label":"Rheinstrasse 26f &lt;b&gt;4410 Liestal&lt;/b&gt;"}},{"id":1171155,"weight":2,"attrs":{"origin":"address","geom_quadindex":"021101213132223311300","zoomlevel":10,"featureId":"245016543_0","lon":7.731715202331543,"detail":"rheinstrasse 26g 4410 liestal 2829 liestal ch bl","rank":7,"geom_st_box2d":"BOX(622088.302206959 259700.221671867,622088.302206959 259700.221671867)","lat":47.48769760131836,"num":26,"y":622088.3125,"x":259700.21875,"label":"Rheinstrasse 26g &lt;b&gt;4410 Liestal&lt;/b&gt;"}},{"id":1171156,"weight":2,"attrs":{"origin":"address","geom_quadindex":"021101213132230332032","zoomlevel":10,"featureId":"245051712_0","lon":7.732043266296387,"detail":"rheinstrasse 26h 4410 liestal 2829 liestal ch bl","rank":7,"geom_st_box2d":"BOX(622112.984884193 259718.651698758,622112.984884193 259718.651698758)","lat":47.48786544799805,"num":26,"y":622113.0,"x":259718.65625,"label":"Rheinstrasse 26h &lt;b&gt;4410 Liestal&lt;/b&gt;"}}]}</v>
      </c>
      <c r="M875" s="2" t="str">
        <f t="shared" si="113"/>
        <v>622038.0</v>
      </c>
      <c r="N875" s="2" t="str">
        <f t="shared" si="114"/>
        <v>259732.5625</v>
      </c>
      <c r="O875" s="2" t="str">
        <f t="shared" si="115"/>
        <v>7.731049537658691</v>
      </c>
      <c r="P875" s="2" t="str">
        <f t="shared" si="116"/>
        <v>47.48799133300781</v>
      </c>
      <c r="Q875" s="8" t="str">
        <f t="shared" si="117"/>
        <v>Karte</v>
      </c>
      <c r="R875" s="2" t="str">
        <f t="shared" si="118"/>
        <v>uU mehrere Adressen</v>
      </c>
    </row>
    <row r="876" spans="1:18" x14ac:dyDescent="0.2">
      <c r="A876" s="3" t="s">
        <v>2681</v>
      </c>
      <c r="B876" s="3" t="s">
        <v>1003</v>
      </c>
      <c r="C876" s="3" t="s">
        <v>2682</v>
      </c>
      <c r="D876" s="3" t="s">
        <v>21</v>
      </c>
      <c r="E876" s="3" t="s">
        <v>1199</v>
      </c>
      <c r="F876" s="3" t="s">
        <v>127</v>
      </c>
      <c r="G876" s="3" t="s">
        <v>1200</v>
      </c>
      <c r="H876" s="3" t="s">
        <v>1201</v>
      </c>
      <c r="I876" s="3" t="s">
        <v>43</v>
      </c>
      <c r="J876" s="3" t="s">
        <v>27</v>
      </c>
      <c r="K876" s="1" t="str">
        <f t="shared" si="111"/>
        <v>chemin du Grand-Chêne 1 Aigle</v>
      </c>
      <c r="L876" s="2" t="str">
        <f t="shared" si="112"/>
        <v>{"results":[{"id":1701472,"weight":7,"attrs":{"origin":"address","geom_quadindex":"023003122013132323301","zoomlevel":10,"featureId":"848016_0","lon":6.963510513305664,"detail":"chemin du grand-chene 1 1860 aigle 5401 aigle ch vd","rank":7,"geom_st_box2d":"BOX(563399.995602214 129025.008997402,563399.995602214 129025.008997402)","lat":46.31163024902344,"num":1,"y":563400.0,"x":129025.0078125,"label":"Chemin du Grand-Ch\u00eane 1 &lt;b&gt;1860 Aigle&lt;/b&gt;"}},{"id":1701470,"weight":4,"attrs":{"origin":"address","geom_quadindex":"023003122102002012231","zoomlevel":10,"featureId":"280119181_0","lon":6.964108467102051,"detail":"chemin du grand-chene  1860 aigle 5401 aigle ch vd","rank":7,"geom_st_box2d":"BOX(563446.522995648 129104.736027789,563446.522995648 129104.736027789)","lat":46.312347412109375,"num":0,"y":563446.5,"x":129104.734375,"label":"Chemin du Grand-Ch\u00eane  &lt;b&gt;1860 Aigle&lt;/b&gt;"}},{"id":1701471,"weight":4,"attrs":{"origin":"address","geom_quadindex":"023003122102201010303","zoomlevel":10,"featureId":"190098195_0","lon":6.964504241943359,"detail":"chemin du grand-chene  1860 aigle 5401 aigle ch vd","rank":7,"geom_st_box2d":"BOX(563476.523924825 129020.735261853,563476.523924825 129020.735261853)","lat":46.31159591674805,"num":0,"y":563476.5,"x":129020.734375,"label":"Chemin du Grand-Ch\u00eane  &lt;b&gt;1860 Aigle&lt;/b&gt;"}},{"id":1701473,"weight":1,"attrs":{"origin":"address","geom_quadindex":"023003122102012100322","zoomlevel":10,"featureId":"847975_0","lon":6.964970111846924,"detail":"chemin du grand-chene 2 1860 aigle 5401 aigle ch vd","rank":7,"geom_st_box2d":"BOX(563512.935298116 129107.970384766,563512.935298116 129107.970384766)","lat":46.312381744384766,"num":2,"y":563512.9375,"x":129107.96875,"label":"Chemin du Grand-Ch\u00eane 2 &lt;b&gt;1860 Aigle&lt;/b&gt;"}},{"id":1701474,"weight":1,"attrs":{"origin":"address","geom_quadindex":"023003122102003131332","zoomlevel":10,"featureId":"847976_0","lon":6.96474552154541,"detail":"chemin du grand-chene 4 1860 aigle 5401 aigle ch vd","rank":7,"geom_st_box2d":"BOX(563495.574572937 129100.790221188,563495.574572937 129100.790221188)","lat":46.31231689453125,"num":4,"y":563495.5625,"x":129100.7890625,"label":"Chemin du Grand-Ch\u00eane 4 &lt;b&gt;1860 Aigle&lt;/b&gt;"}},{"id":1701475,"weight":1,"attrs":{"origin":"address","geom_quadindex":"023003122102003211013","zoomlevel":10,"featureId":"847977_0","lon":6.964533805847168,"detail":"chemin du grand-chene 6 1860 aigle 5401 aigle ch vd","rank":7,"geom_st_box2d":"BOX(563479.254803403 129095.930090152,563479.254803403 129095.930090152)","lat":46.31227111816406,"num":6,"y":563479.25,"x":129095.9296875,"label":"Chemin du Grand-Ch\u00eane 6 &lt;b&gt;1860 Aigle&lt;/b&gt;"}},{"id":1701476,"weight":1,"attrs":{"origin":"address","geom_quadindex":"023003122102002023311","zoomlevel":10,"featureId":"280099726_0","lon":6.964087009429932,"detail":"chemin du grand-chene 10 1860 aigle 5401 aigle ch vd","rank":7,"geom_st_box2d":"BOX(563444.83210334 129098.453953447,563444.83210334 129098.453953447)","lat":46.31229019165039,"num":10,"y":563444.8125,"x":129098.453125,"label":"Chemin du Grand-Ch\u00eane 10 &lt;b&gt;1860 Aigle&lt;/b&gt;"}},{"id":1701477,"weight":1,"attrs":{"origin":"address","geom_quadindex":"023003122013130021020","zoomlevel":10,"featureId":"3160899_0","lon":6.963285446166992,"detail":"chemin du grand-chene 12 1860 aigle 5401 aigle ch vd","rank":7,"geom_st_box2d":"BOX(563382.941066911 129073.592411554,563382.941066911 129073.592411554)","lat":46.31206512451172,"num":12,"y":563382.9375,"x":129073.59375,"label":"Chemin du Grand-Ch\u00eane 12 &lt;b&gt;1860 Aigle&lt;/b&gt;"}},{"id":1701478,"weight":1,"attrs":{"origin":"address","geom_quadindex":"023003122013103330011","zoomlevel":10,"featureId":"847978_0","lon":6.96315860748291,"detail":"chemin du grand-chene 14 1860 aigle 5401 aigle ch vd","rank":7,"geom_st_box2d":"BOX(563373.274936838 129089.169521341,563373.274936838 129089.169521341)","lat":46.31220626831055,"num":14,"y":563373.25,"x":129089.171875,"label":"Chemin du Grand-Ch\u00eane 14 &lt;b&gt;1860 Aigle&lt;/b&gt;"}},{"id":1701479,"weight":1,"attrs":{"origin":"address","geom_quadindex":"023003122013121001031","zoomlevel":10,"featureId":"847979_0","lon":6.9629225730896,"detail":"chemin du grand-chene 16 1860 aigle 5401 aigle ch vd","rank":7,"geom_st_box2d":"BOX(563355.025234571 129080.849355685,563355.025234571 129080.849355685)","lat":46.312129974365234,"num":16,"y":563355.0,"x":129080.8515625,"label":"Chemin du Grand-Ch\u00eane 16 &lt;b&gt;1860 Aigle&lt;/b&gt;"}},{"id":1701480,"weight":1,"attrs":{"origin":"address","geom_quadindex":"023003122013120330303","zoomlevel":10,"featureId":"101075672_0","lon":6.962790012359619,"detail":"chemin du grand-chene 18 1860 aigle 5401 aigle ch vd","rank":7,"geom_st_box2d":"BOX(563344.668673329 129057.311082733,563344.668673329 129057.311082733)","lat":46.31191635131836,"num":18,"y":563344.6875,"x":129057.3125,"label":"Chemin du Grand-Ch\u00eane 18 &lt;b&gt;1860 Aigle&lt;/b&gt;"}},{"id":1701481,"weight":1,"attrs":{"origin":"address","geom_quadindex":"023003122013120102000","zoomlevel":10,"featureId":"190100490_0","lon":6.962663173675537,"detail":"chemin du grand-chene 18a 1860 aigle 5401 aigle ch vd","rank":7,"geom_st_box2d":"BOX(563335.021469875 129078.042237369,563335.021469875 129078.042237369)","lat":46.312103271484375,"num":18,"y":563335.0,"x":129078.0390625,"label":"Chemin du Grand-Ch\u00eane 18a &lt;b&gt;1860 Aigle&lt;/b&gt;"}},{"id":1701482,"weight":1,"attrs":{"origin":"address","geom_quadindex":"023003122013122021212","zoomlevel":10,"featureId":"847980_0","lon":6.962536811828613,"detail":"chemin du grand-chene 20 1860 aigle 5401 aigle ch vd","rank":7,"geom_st_box2d":"BOX(563325.096071834 129042.758860768,563325.096071834 129042.758860768)","lat":46.31178283691406,"num":20,"y":563325.125,"x":129042.7578125,"label":"Chemin du Grand-Ch\u00eane 20 &lt;b&gt;1860 Aigle&lt;/b&gt;"}},{"id":1701706,"weight":1,"attrs":{"origin":"address","geom_quadindex":"023003122013032221302","zoomlevel":10,"featureId":"847981_0","lon":6.961787700653076,"detail":"chemin du grand-chene 26 1860 aigle 5401 aigle ch vd","rank":7,"geom_st_box2d":"BOX(563267.295836836 129028.358489992,563267.295836836 129028.358489992)","lat":46.31165313720703,"num":26,"y":563267.3125,"x":129028.359375,"label":"Chemin du Grand-Ch\u00eane 26 &lt;b&gt;1860 Aigle&lt;/b&gt;"}},{"id":1701707,"weight":1,"attrs":{"origin":"address","geom_quadindex":"023003122013210232211","zoomlevel":10,"featureId":"847982_0","lon":6.9618330001831055,"detail":"chemin du grand-chene 27 1860 aigle 5401 aigle ch vd","rank":7,"geom_st_box2d":"BOX(563270.596269374 128995.728213787,563270.596269374 128995.728213787)","lat":46.31135940551758,"num":27,"y":563270.625,"x":128995.7265625,"label":"Chemin du Grand-Ch\u00eane 27 &lt;b&gt;1860 Aigle&lt;/b&gt;"}},{"id":1701708,"weight":1,"attrs":{"origin":"address","geom_quadindex":"023003122013201101000","zoomlevel":10,"featureId":"847983_0","lon":6.961575984954834,"detail":"chemin du grand-chene 28 1860 aigle 5401 aigle ch vd","rank":7,"geom_st_box2d":"BOX(563250.936070405 129023.048377303,563250.936070405 129023.048377303)","lat":46.31160354614258,"num":28,"y":563250.9375,"x":129023.046875,"label":"Chemin du Grand-Ch\u00eane 28 &lt;b&gt;1860 Aigle&lt;/b&gt;"}},{"id":1701709,"weight":1,"attrs":{"origin":"address","geom_quadindex":"023003122013203103320","zoomlevel":10,"featureId":"847984_0","lon":6.961604595184326,"detail":"chemin du grand-chene 29 1860 aigle 5401 aigle ch vd","rank":7,"geom_st_box2d":"BOX(563252.926555915 128987.518075906,563252.926555915 128987.518075906)","lat":46.311283111572266,"num":29,"y":563252.9375,"x":128987.515625,"label":"Chemin du Grand-Ch\u00eane 29 &lt;b&gt;1860 Aigle&lt;/b&gt;"}},{"id":1701710,"weight":1,"attrs":{"origin":"address","geom_quadindex":"023003122013203200002","zoomlevel":10,"featureId":"847985_0","lon":6.961344242095947,"detail":"chemin du grand-chene 31 1860 aigle 5401 aigle ch vd","rank":7,"geom_st_box2d":"BOX(563232.809869666 128979.010929504,563232.809869666 128979.010929504)","lat":46.31120681762695,"num":31,"y":563232.8125,"x":128979.0078125,"label":"Chemin du Grand-Ch\u00eane 31 &lt;b&gt;1860 Aigle&lt;/b&gt;"}},{"id":1701711,"weight":1,"attrs":{"origin":"address","geom_quadindex":"023003122013221010320","zoomlevel":10,"featureId":"847986_0","lon":6.961461067199707,"detail":"chemin du grand-chene 33 1860 aigle 5401 aigle ch vd","rank":7,"geom_st_box2d":"BOX(563241.724027001 128961.897814283,563241.724027001 128961.897814283)","lat":46.31105422973633,"num":33,"y":563241.75,"x":128961.8984375,"label":"Chemin du Grand-Ch\u00eane 33 &lt;b&gt;1860 Aigle&lt;/b&gt;"}},{"id":1701712,"weight":1,"attrs":{"origin":"address","geom_quadindex":"023003122013221303011","zoomlevel":10,"featureId":"847987_0","lon":6.961599349975586,"detail":"chemin du grand-chene 35 1860 aigle 5401 aigle ch vd","rank":7,"geom_st_box2d":"BOX(563252.277149877 128946.144713314,563252.277149877 128946.144713314)","lat":46.3109130859375,"num":35,"y":563252.25,"x":128946.1484375,"label":"Chemin du Grand-Ch\u00eane 35 &lt;b&gt;1860 Aigle&lt;/b&gt;"}},{"id":1701713,"weight":1,"attrs":{"origin":"address","geom_quadindex":"023003122013202221303","zoomlevel":10,"featureId":"847988_0","lon":6.961037635803223,"detail":"chemin du grand-chene 37 1860 aigle 5401 aigle ch vd","rank":7,"geom_st_box2d":"BOX(563209.156231824 128969.436765171,563209.156231824 128969.436765171)","lat":46.311119079589844,"num":37,"y":563209.125,"x":128969.4375,"label":"Chemin du Grand-Ch\u00eane 37 &lt;b&gt;1860 Aigle&lt;/b&gt;"}},{"id":1701714,"weight":1,"attrs":{"origin":"address","geom_quadindex":"023003122013220312312","zoomlevel":10,"featureId":"847989_0","lon":6.961282730102539,"detail":"chemin du grand-chene 39 1860 aigle 5401 aigle ch vd","rank":7,"geom_st_box2d":"BOX(563227.886415896 128943.786613354,563227.886415896 128943.786613354)","lat":46.310890197753906,"num":39,"y":563227.875,"x":128943.7890625,"label":"Chemin du Grand-Ch\u00eane 39 &lt;b&gt;1860 Aigle&lt;/b&gt;"}},{"id":1701715,"weight":1,"attrs":{"origin":"address","geom_quadindex":"023003122012331132010","zoomlevel":10,"featureId":"847990_0","lon":6.960883140563965,"detail":"chemin du grand-chene 41 1860 aigle 5401 aigle ch vd","rank":7,"geom_st_box2d":"BOX(563197.166569251 128953.666594261,563197.166569251 128953.666594261)","lat":46.31097412109375,"num":41,"y":563197.1875,"x":128953.6640625,"label":"Chemin du Grand-Ch\u00eane 41 &lt;b&gt;1860 Aigle&lt;/b&gt;"}},{"id":1701716,"weight":1,"attrs":{"origin":"address","geom_quadindex":"023003122013222010303","zoomlevel":10,"featureId":"847991_0","lon":6.961089611053467,"detail":"chemin du grand-chene 43 1860 aigle 5401 aigle ch vd","rank":7,"geom_st_box2d":"BOX(563212.94671305 128932.846473584,563212.94671305 128932.846473584)","lat":46.310791015625,"num":43,"y":563212.9375,"x":128932.84375,"label":"Chemin du Grand-Ch\u00eane 43 &lt;b&gt;1860 Aigle&lt;/b&gt;"}}]}</v>
      </c>
      <c r="M876" s="2" t="str">
        <f t="shared" si="113"/>
        <v>563400.0</v>
      </c>
      <c r="N876" s="2" t="str">
        <f t="shared" si="114"/>
        <v>129025.0078125</v>
      </c>
      <c r="O876" s="2" t="str">
        <f t="shared" si="115"/>
        <v>6.963510513305664</v>
      </c>
      <c r="P876" s="2" t="str">
        <f t="shared" si="116"/>
        <v>46.31163024902344</v>
      </c>
      <c r="Q876" s="8" t="str">
        <f t="shared" si="117"/>
        <v>Karte</v>
      </c>
      <c r="R876" s="2" t="str">
        <f t="shared" si="118"/>
        <v>uU mehrere Adressen</v>
      </c>
    </row>
    <row r="877" spans="1:18" x14ac:dyDescent="0.2">
      <c r="A877" s="3" t="s">
        <v>2683</v>
      </c>
      <c r="B877" s="3" t="s">
        <v>1003</v>
      </c>
      <c r="C877" s="3" t="s">
        <v>2684</v>
      </c>
      <c r="D877" s="3" t="s">
        <v>21</v>
      </c>
      <c r="E877" s="3" t="s">
        <v>1199</v>
      </c>
      <c r="F877" s="3" t="s">
        <v>127</v>
      </c>
      <c r="G877" s="3" t="s">
        <v>1200</v>
      </c>
      <c r="H877" s="3" t="s">
        <v>1201</v>
      </c>
      <c r="I877" s="3" t="s">
        <v>43</v>
      </c>
      <c r="J877" s="3" t="s">
        <v>27</v>
      </c>
      <c r="K877" s="1" t="str">
        <f t="shared" si="111"/>
        <v>chemin du Grand-Chêne 1 Aigle</v>
      </c>
      <c r="L877" s="2" t="str">
        <f t="shared" si="112"/>
        <v>{"results":[{"id":1701472,"weight":7,"attrs":{"origin":"address","geom_quadindex":"023003122013132323301","zoomlevel":10,"featureId":"848016_0","lon":6.963510513305664,"detail":"chemin du grand-chene 1 1860 aigle 5401 aigle ch vd","rank":7,"geom_st_box2d":"BOX(563399.995602214 129025.008997402,563399.995602214 129025.008997402)","lat":46.31163024902344,"num":1,"y":563400.0,"x":129025.0078125,"label":"Chemin du Grand-Ch\u00eane 1 &lt;b&gt;1860 Aigle&lt;/b&gt;"}},{"id":1701470,"weight":4,"attrs":{"origin":"address","geom_quadindex":"023003122102002012231","zoomlevel":10,"featureId":"280119181_0","lon":6.964108467102051,"detail":"chemin du grand-chene  1860 aigle 5401 aigle ch vd","rank":7,"geom_st_box2d":"BOX(563446.522995648 129104.736027789,563446.522995648 129104.736027789)","lat":46.312347412109375,"num":0,"y":563446.5,"x":129104.734375,"label":"Chemin du Grand-Ch\u00eane  &lt;b&gt;1860 Aigle&lt;/b&gt;"}},{"id":1701471,"weight":4,"attrs":{"origin":"address","geom_quadindex":"023003122102201010303","zoomlevel":10,"featureId":"190098195_0","lon":6.964504241943359,"detail":"chemin du grand-chene  1860 aigle 5401 aigle ch vd","rank":7,"geom_st_box2d":"BOX(563476.523924825 129020.735261853,563476.523924825 129020.735261853)","lat":46.31159591674805,"num":0,"y":563476.5,"x":129020.734375,"label":"Chemin du Grand-Ch\u00eane  &lt;b&gt;1860 Aigle&lt;/b&gt;"}},{"id":1701473,"weight":1,"attrs":{"origin":"address","geom_quadindex":"023003122102012100322","zoomlevel":10,"featureId":"847975_0","lon":6.964970111846924,"detail":"chemin du grand-chene 2 1860 aigle 5401 aigle ch vd","rank":7,"geom_st_box2d":"BOX(563512.935298116 129107.970384766,563512.935298116 129107.970384766)","lat":46.312381744384766,"num":2,"y":563512.9375,"x":129107.96875,"label":"Chemin du Grand-Ch\u00eane 2 &lt;b&gt;1860 Aigle&lt;/b&gt;"}},{"id":1701474,"weight":1,"attrs":{"origin":"address","geom_quadindex":"023003122102003131332","zoomlevel":10,"featureId":"847976_0","lon":6.96474552154541,"detail":"chemin du grand-chene 4 1860 aigle 5401 aigle ch vd","rank":7,"geom_st_box2d":"BOX(563495.574572937 129100.790221188,563495.574572937 129100.790221188)","lat":46.31231689453125,"num":4,"y":563495.5625,"x":129100.7890625,"label":"Chemin du Grand-Ch\u00eane 4 &lt;b&gt;1860 Aigle&lt;/b&gt;"}},{"id":1701475,"weight":1,"attrs":{"origin":"address","geom_quadindex":"023003122102003211013","zoomlevel":10,"featureId":"847977_0","lon":6.964533805847168,"detail":"chemin du grand-chene 6 1860 aigle 5401 aigle ch vd","rank":7,"geom_st_box2d":"BOX(563479.254803403 129095.930090152,563479.254803403 129095.930090152)","lat":46.31227111816406,"num":6,"y":563479.25,"x":129095.9296875,"label":"Chemin du Grand-Ch\u00eane 6 &lt;b&gt;1860 Aigle&lt;/b&gt;"}},{"id":1701476,"weight":1,"attrs":{"origin":"address","geom_quadindex":"023003122102002023311","zoomlevel":10,"featureId":"280099726_0","lon":6.964087009429932,"detail":"chemin du grand-chene 10 1860 aigle 5401 aigle ch vd","rank":7,"geom_st_box2d":"BOX(563444.83210334 129098.453953447,563444.83210334 129098.453953447)","lat":46.31229019165039,"num":10,"y":563444.8125,"x":129098.453125,"label":"Chemin du Grand-Ch\u00eane 10 &lt;b&gt;1860 Aigle&lt;/b&gt;"}},{"id":1701477,"weight":1,"attrs":{"origin":"address","geom_quadindex":"023003122013130021020","zoomlevel":10,"featureId":"3160899_0","lon":6.963285446166992,"detail":"chemin du grand-chene 12 1860 aigle 5401 aigle ch vd","rank":7,"geom_st_box2d":"BOX(563382.941066911 129073.592411554,563382.941066911 129073.592411554)","lat":46.31206512451172,"num":12,"y":563382.9375,"x":129073.59375,"label":"Chemin du Grand-Ch\u00eane 12 &lt;b&gt;1860 Aigle&lt;/b&gt;"}},{"id":1701478,"weight":1,"attrs":{"origin":"address","geom_quadindex":"023003122013103330011","zoomlevel":10,"featureId":"847978_0","lon":6.96315860748291,"detail":"chemin du grand-chene 14 1860 aigle 5401 aigle ch vd","rank":7,"geom_st_box2d":"BOX(563373.274936838 129089.169521341,563373.274936838 129089.169521341)","lat":46.31220626831055,"num":14,"y":563373.25,"x":129089.171875,"label":"Chemin du Grand-Ch\u00eane 14 &lt;b&gt;1860 Aigle&lt;/b&gt;"}},{"id":1701479,"weight":1,"attrs":{"origin":"address","geom_quadindex":"023003122013121001031","zoomlevel":10,"featureId":"847979_0","lon":6.9629225730896,"detail":"chemin du grand-chene 16 1860 aigle 5401 aigle ch vd","rank":7,"geom_st_box2d":"BOX(563355.025234571 129080.849355685,563355.025234571 129080.849355685)","lat":46.312129974365234,"num":16,"y":563355.0,"x":129080.8515625,"label":"Chemin du Grand-Ch\u00eane 16 &lt;b&gt;1860 Aigle&lt;/b&gt;"}},{"id":1701480,"weight":1,"attrs":{"origin":"address","geom_quadindex":"023003122013120330303","zoomlevel":10,"featureId":"101075672_0","lon":6.962790012359619,"detail":"chemin du grand-chene 18 1860 aigle 5401 aigle ch vd","rank":7,"geom_st_box2d":"BOX(563344.668673329 129057.311082733,563344.668673329 129057.311082733)","lat":46.31191635131836,"num":18,"y":563344.6875,"x":129057.3125,"label":"Chemin du Grand-Ch\u00eane 18 &lt;b&gt;1860 Aigle&lt;/b&gt;"}},{"id":1701481,"weight":1,"attrs":{"origin":"address","geom_quadindex":"023003122013120102000","zoomlevel":10,"featureId":"190100490_0","lon":6.962663173675537,"detail":"chemin du grand-chene 18a 1860 aigle 5401 aigle ch vd","rank":7,"geom_st_box2d":"BOX(563335.021469875 129078.042237369,563335.021469875 129078.042237369)","lat":46.312103271484375,"num":18,"y":563335.0,"x":129078.0390625,"label":"Chemin du Grand-Ch\u00eane 18a &lt;b&gt;1860 Aigle&lt;/b&gt;"}},{"id":1701482,"weight":1,"attrs":{"origin":"address","geom_quadindex":"023003122013122021212","zoomlevel":10,"featureId":"847980_0","lon":6.962536811828613,"detail":"chemin du grand-chene 20 1860 aigle 5401 aigle ch vd","rank":7,"geom_st_box2d":"BOX(563325.096071834 129042.758860768,563325.096071834 129042.758860768)","lat":46.31178283691406,"num":20,"y":563325.125,"x":129042.7578125,"label":"Chemin du Grand-Ch\u00eane 20 &lt;b&gt;1860 Aigle&lt;/b&gt;"}},{"id":1701706,"weight":1,"attrs":{"origin":"address","geom_quadindex":"023003122013032221302","zoomlevel":10,"featureId":"847981_0","lon":6.961787700653076,"detail":"chemin du grand-chene 26 1860 aigle 5401 aigle ch vd","rank":7,"geom_st_box2d":"BOX(563267.295836836 129028.358489992,563267.295836836 129028.358489992)","lat":46.31165313720703,"num":26,"y":563267.3125,"x":129028.359375,"label":"Chemin du Grand-Ch\u00eane 26 &lt;b&gt;1860 Aigle&lt;/b&gt;"}},{"id":1701707,"weight":1,"attrs":{"origin":"address","geom_quadindex":"023003122013210232211","zoomlevel":10,"featureId":"847982_0","lon":6.9618330001831055,"detail":"chemin du grand-chene 27 1860 aigle 5401 aigle ch vd","rank":7,"geom_st_box2d":"BOX(563270.596269374 128995.728213787,563270.596269374 128995.728213787)","lat":46.31135940551758,"num":27,"y":563270.625,"x":128995.7265625,"label":"Chemin du Grand-Ch\u00eane 27 &lt;b&gt;1860 Aigle&lt;/b&gt;"}},{"id":1701708,"weight":1,"attrs":{"origin":"address","geom_quadindex":"023003122013201101000","zoomlevel":10,"featureId":"847983_0","lon":6.961575984954834,"detail":"chemin du grand-chene 28 1860 aigle 5401 aigle ch vd","rank":7,"geom_st_box2d":"BOX(563250.936070405 129023.048377303,563250.936070405 129023.048377303)","lat":46.31160354614258,"num":28,"y":563250.9375,"x":129023.046875,"label":"Chemin du Grand-Ch\u00eane 28 &lt;b&gt;1860 Aigle&lt;/b&gt;"}},{"id":1701709,"weight":1,"attrs":{"origin":"address","geom_quadindex":"023003122013203103320","zoomlevel":10,"featureId":"847984_0","lon":6.961604595184326,"detail":"chemin du grand-chene 29 1860 aigle 5401 aigle ch vd","rank":7,"geom_st_box2d":"BOX(563252.926555915 128987.518075906,563252.926555915 128987.518075906)","lat":46.311283111572266,"num":29,"y":563252.9375,"x":128987.515625,"label":"Chemin du Grand-Ch\u00eane 29 &lt;b&gt;1860 Aigle&lt;/b&gt;"}},{"id":1701710,"weight":1,"attrs":{"origin":"address","geom_quadindex":"023003122013203200002","zoomlevel":10,"featureId":"847985_0","lon":6.961344242095947,"detail":"chemin du grand-chene 31 1860 aigle 5401 aigle ch vd","rank":7,"geom_st_box2d":"BOX(563232.809869666 128979.010929504,563232.809869666 128979.010929504)","lat":46.31120681762695,"num":31,"y":563232.8125,"x":128979.0078125,"label":"Chemin du Grand-Ch\u00eane 31 &lt;b&gt;1860 Aigle&lt;/b&gt;"}},{"id":1701711,"weight":1,"attrs":{"origin":"address","geom_quadindex":"023003122013221010320","zoomlevel":10,"featureId":"847986_0","lon":6.961461067199707,"detail":"chemin du grand-chene 33 1860 aigle 5401 aigle ch vd","rank":7,"geom_st_box2d":"BOX(563241.724027001 128961.897814283,563241.724027001 128961.897814283)","lat":46.31105422973633,"num":33,"y":563241.75,"x":128961.8984375,"label":"Chemin du Grand-Ch\u00eane 33 &lt;b&gt;1860 Aigle&lt;/b&gt;"}},{"id":1701712,"weight":1,"attrs":{"origin":"address","geom_quadindex":"023003122013221303011","zoomlevel":10,"featureId":"847987_0","lon":6.961599349975586,"detail":"chemin du grand-chene 35 1860 aigle 5401 aigle ch vd","rank":7,"geom_st_box2d":"BOX(563252.277149877 128946.144713314,563252.277149877 128946.144713314)","lat":46.3109130859375,"num":35,"y":563252.25,"x":128946.1484375,"label":"Chemin du Grand-Ch\u00eane 35 &lt;b&gt;1860 Aigle&lt;/b&gt;"}},{"id":1701713,"weight":1,"attrs":{"origin":"address","geom_quadindex":"023003122013202221303","zoomlevel":10,"featureId":"847988_0","lon":6.961037635803223,"detail":"chemin du grand-chene 37 1860 aigle 5401 aigle ch vd","rank":7,"geom_st_box2d":"BOX(563209.156231824 128969.436765171,563209.156231824 128969.436765171)","lat":46.311119079589844,"num":37,"y":563209.125,"x":128969.4375,"label":"Chemin du Grand-Ch\u00eane 37 &lt;b&gt;1860 Aigle&lt;/b&gt;"}},{"id":1701714,"weight":1,"attrs":{"origin":"address","geom_quadindex":"023003122013220312312","zoomlevel":10,"featureId":"847989_0","lon":6.961282730102539,"detail":"chemin du grand-chene 39 1860 aigle 5401 aigle ch vd","rank":7,"geom_st_box2d":"BOX(563227.886415896 128943.786613354,563227.886415896 128943.786613354)","lat":46.310890197753906,"num":39,"y":563227.875,"x":128943.7890625,"label":"Chemin du Grand-Ch\u00eane 39 &lt;b&gt;1860 Aigle&lt;/b&gt;"}},{"id":1701715,"weight":1,"attrs":{"origin":"address","geom_quadindex":"023003122012331132010","zoomlevel":10,"featureId":"847990_0","lon":6.960883140563965,"detail":"chemin du grand-chene 41 1860 aigle 5401 aigle ch vd","rank":7,"geom_st_box2d":"BOX(563197.166569251 128953.666594261,563197.166569251 128953.666594261)","lat":46.31097412109375,"num":41,"y":563197.1875,"x":128953.6640625,"label":"Chemin du Grand-Ch\u00eane 41 &lt;b&gt;1860 Aigle&lt;/b&gt;"}},{"id":1701716,"weight":1,"attrs":{"origin":"address","geom_quadindex":"023003122013222010303","zoomlevel":10,"featureId":"847991_0","lon":6.961089611053467,"detail":"chemin du grand-chene 43 1860 aigle 5401 aigle ch vd","rank":7,"geom_st_box2d":"BOX(563212.94671305 128932.846473584,563212.94671305 128932.846473584)","lat":46.310791015625,"num":43,"y":563212.9375,"x":128932.84375,"label":"Chemin du Grand-Ch\u00eane 43 &lt;b&gt;1860 Aigle&lt;/b&gt;"}}]}</v>
      </c>
      <c r="M877" s="2" t="str">
        <f t="shared" si="113"/>
        <v>563400.0</v>
      </c>
      <c r="N877" s="2" t="str">
        <f t="shared" si="114"/>
        <v>129025.0078125</v>
      </c>
      <c r="O877" s="2" t="str">
        <f t="shared" si="115"/>
        <v>6.963510513305664</v>
      </c>
      <c r="P877" s="2" t="str">
        <f t="shared" si="116"/>
        <v>46.31163024902344</v>
      </c>
      <c r="Q877" s="8" t="str">
        <f t="shared" si="117"/>
        <v>Karte</v>
      </c>
      <c r="R877" s="2" t="str">
        <f t="shared" si="118"/>
        <v>uU mehrere Adressen</v>
      </c>
    </row>
    <row r="878" spans="1:18" x14ac:dyDescent="0.2">
      <c r="A878" s="3" t="s">
        <v>2685</v>
      </c>
      <c r="B878" s="3" t="s">
        <v>1003</v>
      </c>
      <c r="C878" s="3" t="s">
        <v>2686</v>
      </c>
      <c r="D878" s="3" t="s">
        <v>21</v>
      </c>
      <c r="E878" s="3" t="s">
        <v>2687</v>
      </c>
      <c r="F878" s="3" t="s">
        <v>262</v>
      </c>
      <c r="G878" s="3" t="s">
        <v>567</v>
      </c>
      <c r="H878" s="3" t="s">
        <v>568</v>
      </c>
      <c r="I878" s="3" t="s">
        <v>43</v>
      </c>
      <c r="J878" s="3" t="s">
        <v>27</v>
      </c>
      <c r="K878" s="1" t="str">
        <f t="shared" si="111"/>
        <v>Rue des Moulins 11 Vevey</v>
      </c>
      <c r="L878" s="2" t="str">
        <f t="shared" si="112"/>
        <v>{"results":[{"id":984262,"weight":6,"attrs":{"origin":"address","geom_quadindex":"023000131100121100023","zoomlevel":10,"featureId":"280059788_0","lon":6.842706203460693,"detail":"rue des moulins 11 1800 vevey 5890 vevey ch vd","rank":7,"geom_st_box2d":"BOX(554224.304311857 146189.62880662,554224.304311857 146189.62880662)","lat":46.46546936035156,"num":11,"y":554224.3125,"x":146189.625,"label":"Rue des Moulins 11 &lt;b&gt;1800 Vevey&lt;/b&gt;"}}]}</v>
      </c>
      <c r="M878" s="2" t="str">
        <f t="shared" si="113"/>
        <v>554224.3125</v>
      </c>
      <c r="N878" s="2" t="str">
        <f t="shared" si="114"/>
        <v>146189.625</v>
      </c>
      <c r="O878" s="2" t="str">
        <f t="shared" si="115"/>
        <v>6.842706203460693</v>
      </c>
      <c r="P878" s="2" t="str">
        <f t="shared" si="116"/>
        <v>46.46546936035156</v>
      </c>
      <c r="Q878" s="8" t="str">
        <f t="shared" si="117"/>
        <v>Karte</v>
      </c>
      <c r="R878" s="2" t="str">
        <f t="shared" si="118"/>
        <v/>
      </c>
    </row>
    <row r="879" spans="1:18" x14ac:dyDescent="0.2">
      <c r="A879" s="3" t="s">
        <v>2688</v>
      </c>
      <c r="B879" s="3" t="s">
        <v>2689</v>
      </c>
      <c r="C879" s="3" t="s">
        <v>40</v>
      </c>
      <c r="D879" s="3" t="s">
        <v>21</v>
      </c>
      <c r="E879" s="3" t="s">
        <v>344</v>
      </c>
      <c r="F879" s="3" t="s">
        <v>345</v>
      </c>
      <c r="G879" s="3" t="s">
        <v>346</v>
      </c>
      <c r="H879" s="3" t="s">
        <v>347</v>
      </c>
      <c r="I879" s="3" t="s">
        <v>85</v>
      </c>
      <c r="J879" s="3" t="s">
        <v>27</v>
      </c>
      <c r="K879" s="1" t="str">
        <f t="shared" si="111"/>
        <v>Grütstrasse 60 Kilchberg ZH</v>
      </c>
      <c r="L879" s="2" t="str">
        <f t="shared" si="112"/>
        <v>{"results":[{"id":1283865,"weight":6,"attrs":{"origin":"address","geom_quadindex":"030003322012002020120","zoomlevel":10,"featureId":"57731_0","lon":8.536130905151367,"detail":"gruetstrasse 60 8802 kilchberg zh 135 kilchberg _zh_ ch zh","rank":7,"geom_st_box2d":"BOX(682970.862497259 241602.915851879,682970.862497259 241602.915851879)","lat":47.32007598876953,"num":60,"y":682970.875,"x":241602.921875,"label":"Gr\u00fctstrasse 60 &lt;b&gt;8802 Kilchberg ZH&lt;/b&gt;"}}]}</v>
      </c>
      <c r="M879" s="2" t="str">
        <f t="shared" si="113"/>
        <v>682970.875</v>
      </c>
      <c r="N879" s="2" t="str">
        <f t="shared" si="114"/>
        <v>241602.921875</v>
      </c>
      <c r="O879" s="2" t="str">
        <f t="shared" si="115"/>
        <v>8.536130905151367</v>
      </c>
      <c r="P879" s="2" t="str">
        <f t="shared" si="116"/>
        <v>47.32007598876953</v>
      </c>
      <c r="Q879" s="8" t="str">
        <f t="shared" si="117"/>
        <v>Karte</v>
      </c>
      <c r="R879" s="2" t="str">
        <f t="shared" si="118"/>
        <v/>
      </c>
    </row>
    <row r="880" spans="1:18" x14ac:dyDescent="0.2">
      <c r="A880" s="3" t="s">
        <v>2690</v>
      </c>
      <c r="B880" s="3" t="s">
        <v>2691</v>
      </c>
      <c r="C880" s="3" t="s">
        <v>40</v>
      </c>
      <c r="D880" s="3" t="s">
        <v>21</v>
      </c>
      <c r="E880" s="3" t="s">
        <v>962</v>
      </c>
      <c r="F880" s="3" t="s">
        <v>373</v>
      </c>
      <c r="G880" s="3" t="s">
        <v>963</v>
      </c>
      <c r="H880" s="3" t="s">
        <v>964</v>
      </c>
      <c r="I880" s="3" t="s">
        <v>43</v>
      </c>
      <c r="J880" s="3" t="s">
        <v>27</v>
      </c>
      <c r="K880" s="1" t="str">
        <f t="shared" si="111"/>
        <v>avenue de Bois-Bougy 5 Nyon</v>
      </c>
      <c r="L880" s="2" t="str">
        <f t="shared" si="112"/>
        <v>{"results":[{"id":531289,"weight":7,"attrs":{"origin":"address","geom_quadindex":"022101332010311131331","zoomlevel":10,"featureId":"280080467_0","lon":6.229272365570068,"detail":"avenue de bois-bougy 5 1260 nyon 5724 nyon ch vd","rank":7,"geom_st_box2d":"BOX(506953.10961775 136747.474067496,506953.10961775 136747.474067496)","lat":46.37563705444336,"num":5,"y":506953.125,"x":136747.46875,"label":"Avenue de Bois-Bougy 5 &lt;b&gt;1260 Nyon&lt;/b&gt;"}},{"id":531284,"weight":1,"attrs":{"origin":"address","geom_quadindex":"022101332012011230233","zoomlevel":10,"featureId":"280078925_0","lon":6.227512359619141,"detail":"avenue de bois-bougy  1260 nyon 5724 nyon ch vd","rank":7,"geom_st_box2d":"BOX(506815.630436626 136615.364564011,506815.630436626 136615.364564011)","lat":46.374427795410156,"num":0,"y":506815.625,"x":136615.359375,"label":"Avenue de Bois-Bougy  &lt;b&gt;1260 Nyon&lt;/b&gt;"}},{"id":531285,"weight":1,"attrs":{"origin":"address","geom_quadindex":"022101332013211300101","zoomlevel":10,"featureId":"812244_0","lon":6.230684280395508,"detail":"avenue de bois-bougy 1 1260 nyon 5724 nyon ch vd","rank":7,"geom_st_box2d":"BOX(507058.056786511 136508.606613803,507058.056786511 136508.606613803)","lat":46.37350082397461,"num":1,"y":507058.0625,"x":136508.609375,"label":"Avenue de Bois-Bougy 1 &lt;b&gt;1260 Nyon&lt;/b&gt;"}},{"id":531286,"weight":1,"attrs":{"origin":"address","geom_quadindex":"022101332031012322220","zoomlevel":10,"featureId":"280061252_0","lon":6.230304718017578,"detail":"avenue de bois-bougy 2 1260 nyon 5724 nyon ch vd","rank":7,"geom_st_box2d":"BOX(507026.401947006 136348.425888973,507026.401947006 136348.425888973)","lat":46.3720588684082,"num":2,"y":507026.40625,"x":136348.421875,"label":"Avenue de Bois-Bougy 2 &lt;b&gt;1260 Nyon&lt;/b&gt;"}},{"id":531287,"weight":1,"attrs":{"origin":"address","geom_quadindex":"022101332013120223313","zoomlevel":10,"featureId":"812243_0","lon":6.230927467346191,"detail":"avenue de bois-bougy 3 1260 nyon 5724 nyon ch vd","rank":7,"geom_st_box2d":"BOX(507077.492941199 136553.991434162,507077.492941199 136553.991434162)","lat":46.3739128112793,"num":3,"y":507077.5,"x":136553.984375,"label":"Avenue de Bois-Bougy 3 &lt;b&gt;1260 Nyon&lt;/b&gt;"}},{"id":531288,"weight":1,"attrs":{"origin":"address","geom_quadindex":"022101332013230311111","zoomlevel":10,"featureId":"280076533_0","lon":6.230471611022949,"detail":"avenue de bois-bougy 4 1260 nyon 5724 nyon ch vd","rank":7,"geom_st_box2d":"BOX(507040.818465639 136449.935010396,507040.818465639 136449.935010396)","lat":46.37297058105469,"num":4,"y":507040.8125,"x":136449.9375,"label":"Avenue de Bois-Bougy 4 &lt;b&gt;1260 Nyon&lt;/b&gt;"}},{"id":531290,"weight":1,"attrs":{"origin":"address","geom_quadindex":"022101332012333202230","zoomlevel":10,"featureId":"280078828_0","lon":6.2289719581604,"detail":"avenue de bois-bougy 6 1260 nyon 5724 nyon ch vd","rank":7,"geom_st_box2d":"BOX(506924.826094455 136414.10512845,506924.826094455 136414.10512845)","lat":46.37263488769531,"num":6,"y":506924.8125,"x":136414.109375,"label":"Avenue de Bois-Bougy 6 &lt;b&gt;1260 Nyon&lt;/b&gt;"}},{"id":531291,"weight":1,"attrs":{"origin":"address","geom_quadindex":"022101332011201010011","zoomlevel":10,"featureId":"280063100_0","lon":6.2297682762146,"detail":"avenue de bois-bougy 7 1260 nyon 5724 nyon ch vd","rank":7,"geom_st_box2d":"BOX(506991.439662984 136757.599562073,506991.439662984 136757.599562073)","lat":46.375732421875,"num":7,"y":506991.4375,"x":136757.59375,"label":"Avenue de Bois-Bougy 7 &lt;b&gt;1260 Nyon&lt;/b&gt;"}},{"id":531292,"weight":1,"attrs":{"origin":"address","geom_quadindex":"022101332012310020123","zoomlevel":10,"featureId":"812255_0","lon":6.228590965270996,"detail":"avenue de bois-bougy 8 1260 nyon 5724 nyon ch vd","rank":7,"geom_st_box2d":"BOX(506897.088495963 136514.516704706,506897.088495963 136514.516704706)","lat":46.373531341552734,"num":8,"y":506897.09375,"x":136514.515625,"label":"Avenue de Bois-Bougy 8 &lt;b&gt;1260 Nyon&lt;/b&gt;"}},{"id":531293,"weight":1,"attrs":{"origin":"address","geom_quadindex":"022101332010320133200","zoomlevel":10,"featureId":"812246_0","lon":6.228099822998047,"detail":"avenue de bois-bougy 9 1260 nyon 5724 nyon ch vd","rank":7,"geom_st_box2d":"BOX(506861.932505869 136686.311365843,506861.932505869 136686.311365843)","lat":46.37507247924805,"num":9,"y":506861.9375,"x":136686.3125,"label":"Avenue de Bois-Bougy 9 &lt;b&gt;1260 Nyon&lt;/b&gt;"}},{"id":531294,"weight":1,"attrs":{"origin":"address","geom_quadindex":"022101332012210233033","zoomlevel":10,"featureId":"812256_0","lon":6.227203845977783,"detail":"avenue de bois-bougy 12 1260 nyon 5724 nyon ch vd","rank":7,"geom_st_box2d":"BOX(506790.058209237 136496.301697821,506790.058209237 136496.301697821)","lat":46.373355865478516,"num":12,"y":506790.0625,"x":136496.296875,"label":"Avenue de Bois-Bougy 12 &lt;b&gt;1260 Nyon&lt;/b&gt;"}},{"id":531295,"weight":1,"attrs":{"origin":"address","geom_quadindex":"022101332003331130112","zoomlevel":10,"featureId":"280002747_0","lon":6.226227283477783,"detail":"avenue de bois-bougy 14 1260 nyon 5724 nyon ch vd","rank":7,"geom_st_box2d":"BOX(506714.294910117 136456.936338765,506714.294910117 136456.936338765)","lat":46.372989654541016,"num":14,"y":506714.28125,"x":136456.9375,"label":"Avenue de Bois-Bougy 14 &lt;b&gt;1260 Nyon&lt;/b&gt;"}},{"id":531371,"weight":1,"attrs":{"origin":"address","geom_quadindex":"022101332012012313122","zoomlevel":10,"featureId":"812254_0","lon":6.227377891540527,"detail":"avenue de bois-bougy 16 1260 nyon 5724 nyon ch vd","rank":7,"geom_st_box2d":"BOX(506804.907417691 136591.304718858,506804.907417691 136591.304718858)","lat":46.374210357666016,"num":16,"y":506804.90625,"x":136591.3125,"label":"Avenue de Bois-Bougy 16 &lt;b&gt;1260 Nyon&lt;/b&gt;"}}]}</v>
      </c>
      <c r="M880" s="2" t="str">
        <f t="shared" si="113"/>
        <v>506953.125</v>
      </c>
      <c r="N880" s="2" t="str">
        <f t="shared" si="114"/>
        <v>136747.46875</v>
      </c>
      <c r="O880" s="2" t="str">
        <f t="shared" si="115"/>
        <v>6.229272365570068</v>
      </c>
      <c r="P880" s="2" t="str">
        <f t="shared" si="116"/>
        <v>46.37563705444336</v>
      </c>
      <c r="Q880" s="8" t="str">
        <f t="shared" si="117"/>
        <v>Karte</v>
      </c>
      <c r="R880" s="2" t="str">
        <f t="shared" si="118"/>
        <v>uU mehrere Adressen</v>
      </c>
    </row>
    <row r="881" spans="1:18" x14ac:dyDescent="0.2">
      <c r="A881" s="3" t="s">
        <v>2692</v>
      </c>
      <c r="B881" s="3" t="s">
        <v>2693</v>
      </c>
      <c r="C881" s="3" t="s">
        <v>2694</v>
      </c>
      <c r="D881" s="3" t="s">
        <v>21</v>
      </c>
      <c r="E881" s="3" t="s">
        <v>2543</v>
      </c>
      <c r="F881" s="3" t="s">
        <v>32</v>
      </c>
      <c r="G881" s="3" t="s">
        <v>68</v>
      </c>
      <c r="H881" s="3" t="s">
        <v>69</v>
      </c>
      <c r="I881" s="3" t="s">
        <v>70</v>
      </c>
      <c r="J881" s="3" t="s">
        <v>27</v>
      </c>
      <c r="K881" s="1" t="str">
        <f t="shared" si="111"/>
        <v>Bahnhofplatz 4 Aarau</v>
      </c>
      <c r="L881" s="2" t="str">
        <f t="shared" si="112"/>
        <v>{"results":[{"id":172037,"weight":4,"attrs":{"origin":"address","geom_quadindex":"021113022101231013101","zoomlevel":10,"featureId":"522967_0","lon":8.05152702331543,"detail":"bahnhofplatz 4 5000 aarau 4001 aarau ch ag","rank":7,"geom_st_box2d":"BOX(646273.410984735 249195.536374005,646273.410984735 249195.536374005)","lat":47.391963958740234,"num":4,"y":646273.4375,"x":249195.53125,"label":"Bahnhofplatz 4 &lt;b&gt;5000 Aarau&lt;/b&gt;"}},{"id":172029,"weight":1,"attrs":{"origin":"address","geom_quadindex":"021113022102111031013","zoomlevel":10,"featureId":"523063_0","lon":8.049957275390625,"detail":"bahnhofplatz 1 5000 aarau 4001 aarau ch ag","rank":7,"geom_st_box2d":"BOX(646155.379414605 249132.662012535,646155.379414605 249132.662012535)","lat":47.39140701293945,"num":1,"y":646155.375,"x":249132.65625,"label":"Bahnhofplatz 1 &lt;b&gt;5000 Aarau&lt;/b&gt;"}},{"id":172030,"weight":1,"attrs":{"origin":"address","geom_quadindex":"021113022101222110033","zoomlevel":10,"featureId":"520615_0","lon":8.050493240356445,"detail":"bahnhofplatz 2 5000 aarau 4001 aarau ch ag","rank":7,"geom_st_box2d":"BOX(646195.592870308 249168.170079294,646195.592870308 249168.170079294)","lat":47.3917236328125,"num":2,"y":646195.5625,"x":249168.171875,"label":"Bahnhofplatz 2 &lt;b&gt;5000 Aarau&lt;/b&gt;"}},{"id":172031,"weight":1,"attrs":{"origin":"address","geom_quadindex":"021113022103000232102","zoomlevel":10,"featureId":"263000423_0","lon":8.050296783447266,"detail":"bahnhofplatz 3a 5000 aarau 4001 aarau ch ag","rank":7,"geom_st_box2d":"BOX(646181.19824542 249114.425213999,646181.19824542 249114.425213999)","lat":47.391239166259766,"num":3,"y":646181.1875,"x":249114.421875,"label":"Bahnhofplatz 3a &lt;b&gt;5000 Aarau&lt;/b&gt;"}},{"id":172032,"weight":1,"attrs":{"origin":"address","geom_quadindex":"021113022101330030131","zoomlevel":10,"featureId":"263019133_0","lon":8.052654266357422,"detail":"bahnhofplatz 3e 5000 aarau 4001 aarau ch ag","rank":7,"geom_st_box2d":"BOX(646358.584171781 249190.711829751,646358.584171781 249190.711829751)","lat":47.39191436767578,"num":3,"y":646358.5625,"x":249190.71875,"label":"Bahnhofplatz 3e &lt;b&gt;5000 Aarau&lt;/b&gt;"}},{"id":172033,"weight":1,"attrs":{"origin":"address","geom_quadindex":"021113022101313222223","zoomlevel":10,"featureId":"263024650_0","lon":8.052905082702637,"detail":"bahnhofplatz 3f 5000 aarau 4001 aarau ch ag","rank":7,"geom_st_box2d":"BOX(646377.449942855 249199.546894592,646377.449942855 249199.546894592)","lat":47.391990661621094,"num":3,"y":646377.4375,"x":249199.546875,"label":"Bahnhofplatz 3f &lt;b&gt;5000 Aarau&lt;/b&gt;"}},{"id":172034,"weight":1,"attrs":{"origin":"address","geom_quadindex":"021113022110202200002","zoomlevel":10,"featureId":"263024651_0","lon":8.05329418182373,"detail":"bahnhofplatz 3g 5000 aarau 4001 aarau ch ag","rank":7,"geom_st_box2d":"BOX(646406.742584988 249213.348995787,646406.742584988 249213.348995787)","lat":47.392112731933594,"num":3,"y":646406.75,"x":249213.34375,"label":"Bahnhofplatz 3g &lt;b&gt;5000 Aarau&lt;/b&gt;"}},{"id":172035,"weight":1,"attrs":{"origin":"address","geom_quadindex":"021113022110203000013","zoomlevel":10,"featureId":"263024652_0","lon":8.053699493408203,"detail":"bahnhofplatz 3i 5000 aarau 4001 aarau ch ag","rank":7,"geom_st_box2d":"BOX(646437.197209475 249227.866101465,646437.197209475 249227.866101465)","lat":47.392242431640625,"num":3,"y":646437.1875,"x":249227.859375,"label":"Bahnhofplatz 3i &lt;b&gt;5000 Aarau&lt;/b&gt;"}},{"id":172036,"weight":1,"attrs":{"origin":"address","geom_quadindex":"021113022110210200120","zoomlevel":10,"featureId":"263024653_0","lon":8.054095268249512,"detail":"bahnhofplatz 3k 5000 aarau 4001 aarau ch ag","rank":7,"geom_st_box2d":"BOX(646466.997839282 249242.102205825,646466.997839282 249242.102205825)","lat":47.39236831665039,"num":3,"y":646467.0,"x":249242.109375,"label":"Bahnhofplatz 3k &lt;b&gt;5000 Aarau&lt;/b&gt;"}}]}</v>
      </c>
      <c r="M881" s="2" t="str">
        <f t="shared" si="113"/>
        <v>646273.4375</v>
      </c>
      <c r="N881" s="2" t="str">
        <f t="shared" si="114"/>
        <v>249195.53125</v>
      </c>
      <c r="O881" s="2" t="str">
        <f t="shared" si="115"/>
        <v>8.05152702331543</v>
      </c>
      <c r="P881" s="2" t="str">
        <f t="shared" si="116"/>
        <v>47.391963958740234</v>
      </c>
      <c r="Q881" s="8" t="str">
        <f t="shared" si="117"/>
        <v>Karte</v>
      </c>
      <c r="R881" s="2" t="str">
        <f t="shared" si="118"/>
        <v>uU mehrere Adressen</v>
      </c>
    </row>
    <row r="882" spans="1:18" x14ac:dyDescent="0.2">
      <c r="A882" s="3" t="s">
        <v>2695</v>
      </c>
      <c r="B882" s="3" t="s">
        <v>1527</v>
      </c>
      <c r="C882" s="3" t="s">
        <v>2696</v>
      </c>
      <c r="D882" s="3" t="s">
        <v>21</v>
      </c>
      <c r="E882" s="3" t="s">
        <v>1529</v>
      </c>
      <c r="F882" s="3" t="s">
        <v>127</v>
      </c>
      <c r="G882" s="3" t="s">
        <v>1530</v>
      </c>
      <c r="H882" s="3" t="s">
        <v>1531</v>
      </c>
      <c r="I882" s="3" t="s">
        <v>161</v>
      </c>
      <c r="J882" s="3" t="s">
        <v>27</v>
      </c>
      <c r="K882" s="1" t="str">
        <f t="shared" si="111"/>
        <v>Via da li Clüsüri 1 Poschiavo</v>
      </c>
      <c r="L882" s="2" t="str">
        <f t="shared" si="112"/>
        <v>{"results":[{"id":1480266,"weight":7,"attrs":{"origin":"address","geom_quadindex":"033003011321130332103","zoomlevel":10,"featureId":"1175739_0","lon":10.061910629272461,"detail":"via da li cluesueri 1 7742 poschiavo 3561 poschiavo ch gr","rank":7,"geom_st_box2d":"BOX(801996.955989493 133508.858848046,801996.955989493 133508.858848046)","lat":46.32258224487305,"num":1,"y":801996.9375,"x":133508.859375,"label":"Via da li Cl\u00fcs\u00fcri 1 &lt;b&gt;7742 Poschiavo&lt;/b&gt;"}},{"id":1480267,"weight":1,"attrs":{"origin":"address","geom_quadindex":"033003011321312111201","zoomlevel":10,"featureId":"1175309_0","lon":10.061905860900879,"detail":"via da li cluesueri 10 7742 poschiavo 3561 poschiavo ch gr","rank":7,"geom_st_box2d":"BOX(801998.760851111 133444.986632383,801998.760851111 133444.986632383)","lat":46.32200622558594,"num":10,"y":801998.75,"x":133444.984375,"label":"Via da li Cl\u00fcs\u00fcri 10 &lt;b&gt;7742 Poschiavo&lt;/b&gt;"}},{"id":1480268,"weight":1,"attrs":{"origin":"address","geom_quadindex":"033003011330223023320","zoomlevel":10,"featureId":"190283448_0","lon":10.062750816345215,"detail":"via da li cluesueri 11 7742 poschiavo 3561 poschiavo ch gr","rank":7,"geom_st_box2d":"BOX(802066.166924099 133374.822988576,802066.166924099 133374.822988576)","lat":46.32135772705078,"num":11,"y":802066.1875,"x":133374.828125,"label":"Via da li Cl\u00fcs\u00fcri 11 &lt;b&gt;7742 Poschiavo&lt;/b&gt;"}},{"id":1480269,"weight":1,"attrs":{"origin":"address","geom_quadindex":"033003011321330113201","zoomlevel":10,"featureId":"1175310_0","lon":10.061891555786133,"detail":"via da li cluesueri 12 7742 poschiavo 3561 poschiavo ch gr","rank":7,"geom_st_box2d":"BOX(801998.760762715 133412.233569989,801998.760762715 133412.233569989)","lat":46.321712493896484,"num":12,"y":801998.75,"x":133412.234375,"label":"Via da li Cl\u00fcs\u00fcri 12 &lt;b&gt;7742 Poschiavo&lt;/b&gt;"}}]}</v>
      </c>
      <c r="M882" s="2" t="str">
        <f t="shared" si="113"/>
        <v>801996.9375</v>
      </c>
      <c r="N882" s="2" t="str">
        <f t="shared" si="114"/>
        <v>133508.859375</v>
      </c>
      <c r="O882" s="2" t="str">
        <f t="shared" si="115"/>
        <v>10.061910629272461</v>
      </c>
      <c r="P882" s="2" t="str">
        <f t="shared" si="116"/>
        <v>46.32258224487305</v>
      </c>
      <c r="Q882" s="8" t="str">
        <f t="shared" si="117"/>
        <v>Karte</v>
      </c>
      <c r="R882" s="2" t="str">
        <f t="shared" si="118"/>
        <v>uU mehrere Adressen</v>
      </c>
    </row>
    <row r="883" spans="1:18" x14ac:dyDescent="0.2">
      <c r="A883" s="3" t="s">
        <v>2697</v>
      </c>
      <c r="B883" s="3" t="s">
        <v>2698</v>
      </c>
      <c r="C883" s="3" t="s">
        <v>46</v>
      </c>
      <c r="D883" s="3" t="s">
        <v>21</v>
      </c>
      <c r="E883" s="3" t="s">
        <v>831</v>
      </c>
      <c r="F883" s="3" t="s">
        <v>832</v>
      </c>
      <c r="G883" s="3" t="s">
        <v>833</v>
      </c>
      <c r="H883" s="3" t="s">
        <v>834</v>
      </c>
      <c r="I883" s="3" t="s">
        <v>35</v>
      </c>
      <c r="J883" s="3" t="s">
        <v>27</v>
      </c>
      <c r="K883" s="1" t="str">
        <f t="shared" si="111"/>
        <v>route de Chancy 98 Onex</v>
      </c>
      <c r="L883" s="2" t="str">
        <f t="shared" si="112"/>
        <v>{"results":[{"id":801618,"weight":6,"attrs":{"origin":"address","geom_quadindex":"022121021002323221113","zoomlevel":10,"featureId":"295115351_0","lon":6.104940414428711,"detail":"route de chancy 98 1213 onex 6631 onex ch ge","rank":7,"geom_st_box2d":"BOX(497028.574251152 115788.048380301,497028.574251152 115788.048380301)","lat":46.185665130615234,"num":98,"y":497028.5625,"x":115788.046875,"label":"Route de Chancy 98 &lt;b&gt;1213 Onex&lt;/b&gt;"}}]}</v>
      </c>
      <c r="M883" s="2" t="str">
        <f t="shared" si="113"/>
        <v>497028.5625</v>
      </c>
      <c r="N883" s="2" t="str">
        <f t="shared" si="114"/>
        <v>115788.046875</v>
      </c>
      <c r="O883" s="2" t="str">
        <f t="shared" si="115"/>
        <v>6.104940414428711</v>
      </c>
      <c r="P883" s="2" t="str">
        <f t="shared" si="116"/>
        <v>46.185665130615234</v>
      </c>
      <c r="Q883" s="8" t="str">
        <f t="shared" si="117"/>
        <v>Karte</v>
      </c>
      <c r="R883" s="2" t="str">
        <f t="shared" si="118"/>
        <v/>
      </c>
    </row>
    <row r="884" spans="1:18" x14ac:dyDescent="0.2">
      <c r="A884" s="3" t="s">
        <v>2699</v>
      </c>
      <c r="B884" s="3" t="s">
        <v>2700</v>
      </c>
      <c r="C884" s="3" t="s">
        <v>2701</v>
      </c>
      <c r="D884" s="3" t="s">
        <v>21</v>
      </c>
      <c r="E884" s="3" t="s">
        <v>1455</v>
      </c>
      <c r="F884" s="3" t="s">
        <v>1227</v>
      </c>
      <c r="G884" s="3" t="s">
        <v>2702</v>
      </c>
      <c r="H884" s="3" t="s">
        <v>2703</v>
      </c>
      <c r="I884" s="3" t="s">
        <v>62</v>
      </c>
      <c r="J884" s="3" t="s">
        <v>27</v>
      </c>
      <c r="K884" s="1" t="str">
        <f t="shared" si="111"/>
        <v>Seestrasse 18 Vitznau</v>
      </c>
      <c r="L884" s="2" t="str">
        <f t="shared" si="112"/>
        <v>{"results":[{"id":402937,"weight":4,"attrs":{"origin":"address","geom_quadindex":"030201012021001122201","zoomlevel":10,"featureId":"218552_0","lon":8.478046417236328,"detail":"seestrasse 18 6354 vitznau 1068 vitznau ch lu","rank":7,"geom_st_box2d":"BOX(679029.034948675 207643.380141271,679029.034948675 207643.380141271)","lat":47.01512908935547,"num":18,"y":679029.0625,"x":207643.375,"label":"Seestrasse 18 &lt;b&gt;6354 Vitznau&lt;/b&gt;"}},{"id":404022,"weight":4,"attrs":{"origin":"address","geom_quadindex":"030201012002331233231","zoomlevel":10,"featureId":"190028454_0","lon":8.477245330810547,"detail":"seestrasse 18.2 6354 vitznau 1068 vitznau ch lu","rank":7,"geom_st_box2d":"BOX(678967.512217811 207686.250516128,678967.512217811 207686.250516128)","lat":47.01552200317383,"num":182,"y":678967.5,"x":207686.25,"label":"Seestrasse 18.2 &lt;b&gt;6354 Vitznau&lt;/b&gt;"}},{"id":404023,"weight":4,"attrs":{"origin":"address","geom_quadindex":"030201012021002203322","zoomlevel":10,"featureId":"190723949_0","lon":8.477527618408203,"detail":"seestrasse 18.3 6354 vitznau 1068 vitznau ch lu","rank":7,"geom_st_box2d":"BOX(678990.07609583 207605.165589095,678990.07609583 207605.165589095)","lat":47.014793395996094,"num":183,"y":678990.0625,"x":207605.171875,"label":"Seestrasse 18.3 &lt;b&gt;6354 Vitznau&lt;/b&gt;"}},{"id":404024,"weight":4,"attrs":{"origin":"address","geom_quadindex":"030201012003202132232","zoomlevel":10,"featureId":"190724009_0","lon":8.477781295776367,"detail":"seestrasse 18.5 6354 vitznau 1068 vitznau ch lu","rank":7,"geom_st_box2d":"BOX(679007.734009095 207729.532846824,679007.734009095 207729.532846824)","lat":47.015907287597656,"num":185,"y":679007.75,"x":207729.53125,"label":"Seestrasse 18.5 &lt;b&gt;6354 Vitznau&lt;/b&gt;"}},{"id":404025,"weight":4,"attrs":{"origin":"address","geom_quadindex":"030201012021031231302","zoomlevel":10,"featureId":"190723969_0","lon":8.478772163391113,"detail":"seestrasse 18.6 6354 vitznau 1068 vitznau ch lu","rank":7,"geom_st_box2d":"BOX(679085.163900052 207573.082348566,679085.163900052 207573.082348566)","lat":47.01449203491211,"num":186,"y":679085.1875,"x":207573.078125,"label":"Seestrasse 18.6 &lt;b&gt;6354 Vitznau&lt;/b&gt;"}},{"id":404026,"weight":4,"attrs":{"origin":"address","geom_quadindex":"030201012003221320030","zoomlevel":10,"featureId":"190724069_0","lon":8.478060722351074,"detail":"seestrasse 18.7 6354 vitznau 1068 vitznau ch lu","rank":7,"geom_st_box2d":"BOX(679029.512908443 207691.729612252,679029.512908443 207691.729612252)","lat":47.01556396484375,"num":187,"y":679029.5,"x":207691.734375,"label":"Seestrasse 18.7 &lt;b&gt;6354 Vitznau&lt;/b&gt;"}},{"id":404027,"weight":4,"attrs":{"origin":"address","geom_quadindex":"030201012003230101002","zoomlevel":10,"featureId":"190724089_0","lon":8.478484153747559,"detail":"seestrasse 18.8 6354 vitznau 1068 vitznau ch lu","rank":7,"geom_st_box2d":"BOX(679061.372123406 207714.354795409,679061.372123406 207714.354795409)","lat":47.01576614379883,"num":188,"y":679061.375,"x":207714.359375,"label":"Seestrasse 18.8 &lt;b&gt;6354 Vitznau&lt;/b&gt;"}}]}</v>
      </c>
      <c r="M884" s="2" t="str">
        <f t="shared" si="113"/>
        <v>679029.0625</v>
      </c>
      <c r="N884" s="2" t="str">
        <f t="shared" si="114"/>
        <v>207643.375</v>
      </c>
      <c r="O884" s="2" t="str">
        <f t="shared" si="115"/>
        <v>8.478046417236328</v>
      </c>
      <c r="P884" s="2" t="str">
        <f t="shared" si="116"/>
        <v>47.01512908935547</v>
      </c>
      <c r="Q884" s="8" t="str">
        <f t="shared" si="117"/>
        <v>Karte</v>
      </c>
      <c r="R884" s="2" t="str">
        <f t="shared" si="118"/>
        <v>uU mehrere Adressen</v>
      </c>
    </row>
    <row r="885" spans="1:18" x14ac:dyDescent="0.2">
      <c r="A885" s="3" t="s">
        <v>2704</v>
      </c>
      <c r="B885" s="3" t="s">
        <v>1062</v>
      </c>
      <c r="C885" s="3" t="s">
        <v>40</v>
      </c>
      <c r="D885" s="3" t="s">
        <v>21</v>
      </c>
      <c r="E885" s="3" t="s">
        <v>1068</v>
      </c>
      <c r="F885" s="3" t="s">
        <v>176</v>
      </c>
      <c r="G885" s="3" t="s">
        <v>689</v>
      </c>
      <c r="H885" s="3" t="s">
        <v>690</v>
      </c>
      <c r="I885" s="3" t="s">
        <v>70</v>
      </c>
      <c r="J885" s="3" t="s">
        <v>27</v>
      </c>
      <c r="K885" s="1" t="str">
        <f t="shared" si="111"/>
        <v>Riburgerstrasse 12 Rheinfelden</v>
      </c>
      <c r="L885" s="2" t="str">
        <f t="shared" si="112"/>
        <v>{"results":[{"id":1459695,"weight":4,"attrs":{"origin":"address","geom_quadindex":"021101112132021313233","zoomlevel":10,"featureId":"609606_0","lon":7.806821346282959,"detail":"riburgerstrasse 12 4310 rheinfelden 4258 rheinfelden ch ag","rank":7,"geom_st_box2d":"BOX(627712.835859969 267341.366086789,627712.835859969 267341.366086789)","lat":47.556209564208984,"num":12,"y":627712.8125,"x":267341.375,"label":"Riburgerstrasse 12 &lt;b&gt;4310 Rheinfelden&lt;/b&gt;"}}]}</v>
      </c>
      <c r="M885" s="2" t="str">
        <f t="shared" si="113"/>
        <v>627712.8125</v>
      </c>
      <c r="N885" s="2" t="str">
        <f t="shared" si="114"/>
        <v>267341.375</v>
      </c>
      <c r="O885" s="2" t="str">
        <f t="shared" si="115"/>
        <v>7.806821346282959</v>
      </c>
      <c r="P885" s="2" t="str">
        <f t="shared" si="116"/>
        <v>47.556209564208984</v>
      </c>
      <c r="Q885" s="8" t="str">
        <f t="shared" si="117"/>
        <v>Karte</v>
      </c>
      <c r="R885" s="2" t="str">
        <f t="shared" si="118"/>
        <v/>
      </c>
    </row>
    <row r="886" spans="1:18" x14ac:dyDescent="0.2">
      <c r="A886" s="3" t="s">
        <v>2705</v>
      </c>
      <c r="B886" s="3" t="s">
        <v>29</v>
      </c>
      <c r="C886" s="3" t="s">
        <v>2706</v>
      </c>
      <c r="D886" s="3" t="s">
        <v>21</v>
      </c>
      <c r="E886" s="3" t="s">
        <v>31</v>
      </c>
      <c r="F886" s="3" t="s">
        <v>32</v>
      </c>
      <c r="G886" s="3" t="s">
        <v>2085</v>
      </c>
      <c r="H886" s="3" t="s">
        <v>2086</v>
      </c>
      <c r="I886" s="3" t="s">
        <v>35</v>
      </c>
      <c r="J886" s="3" t="s">
        <v>27</v>
      </c>
      <c r="K886" s="1" t="str">
        <f t="shared" si="111"/>
        <v>rue Gabrielle-Perret-Gentil 4 Genève 14</v>
      </c>
      <c r="L886" s="2" t="str">
        <f t="shared" si="112"/>
        <v>{"fuzzy":"true","results":[]}</v>
      </c>
      <c r="M886" s="2" t="str">
        <f t="shared" si="113"/>
        <v>Adresse nicht eindeutig</v>
      </c>
      <c r="N886" s="2" t="str">
        <f t="shared" si="114"/>
        <v xml:space="preserve"> </v>
      </c>
      <c r="O886" s="2" t="str">
        <f t="shared" si="115"/>
        <v xml:space="preserve"> </v>
      </c>
      <c r="P886" s="2" t="str">
        <f t="shared" si="116"/>
        <v xml:space="preserve"> </v>
      </c>
      <c r="Q886" s="8" t="str">
        <f t="shared" si="117"/>
        <v xml:space="preserve"> </v>
      </c>
      <c r="R886" s="2" t="str">
        <f t="shared" si="118"/>
        <v/>
      </c>
    </row>
    <row r="887" spans="1:18" x14ac:dyDescent="0.2">
      <c r="A887" s="3" t="s">
        <v>2707</v>
      </c>
      <c r="B887" s="3" t="s">
        <v>2708</v>
      </c>
      <c r="C887" s="3" t="s">
        <v>40</v>
      </c>
      <c r="D887" s="3" t="s">
        <v>21</v>
      </c>
      <c r="E887" s="3" t="s">
        <v>2709</v>
      </c>
      <c r="F887" s="3" t="s">
        <v>459</v>
      </c>
      <c r="G887" s="3" t="s">
        <v>397</v>
      </c>
      <c r="H887" s="3" t="s">
        <v>398</v>
      </c>
      <c r="I887" s="3" t="s">
        <v>85</v>
      </c>
      <c r="J887" s="3" t="s">
        <v>27</v>
      </c>
      <c r="K887" s="1" t="str">
        <f t="shared" si="111"/>
        <v>Brunngasse 6 Winterthur</v>
      </c>
      <c r="L887" s="2" t="str">
        <f t="shared" si="112"/>
        <v>{"results":[{"id":1165855,"weight":4,"attrs":{"origin":"address","geom_quadindex":"030010211101122310103","zoomlevel":10,"featureId":"201010169_0","lon":8.72536849975586,"detail":"brunngasse 6 8400 winterthur 230 winterthur ch zh","rank":7,"geom_st_box2d":"BOX(696938.470693944 262396.705912995,696938.470693944 262396.705912995)","lat":47.50516891479492,"num":6,"y":696938.5,"x":262396.71875,"label":"Brunngasse 6 &lt;b&gt;8400 Winterthur&lt;/b&gt;"}}]}</v>
      </c>
      <c r="M887" s="2" t="str">
        <f t="shared" si="113"/>
        <v>696938.5</v>
      </c>
      <c r="N887" s="2" t="str">
        <f t="shared" si="114"/>
        <v>262396.71875</v>
      </c>
      <c r="O887" s="2" t="str">
        <f t="shared" si="115"/>
        <v>8.72536849975586</v>
      </c>
      <c r="P887" s="2" t="str">
        <f t="shared" si="116"/>
        <v>47.50516891479492</v>
      </c>
      <c r="Q887" s="8" t="str">
        <f t="shared" si="117"/>
        <v>Karte</v>
      </c>
      <c r="R887" s="2" t="str">
        <f t="shared" si="118"/>
        <v/>
      </c>
    </row>
    <row r="888" spans="1:18" x14ac:dyDescent="0.2">
      <c r="A888" s="3" t="s">
        <v>2710</v>
      </c>
      <c r="B888" s="3" t="s">
        <v>2711</v>
      </c>
      <c r="C888" s="3" t="s">
        <v>2712</v>
      </c>
      <c r="D888" s="3" t="s">
        <v>21</v>
      </c>
      <c r="E888" s="3" t="s">
        <v>2713</v>
      </c>
      <c r="F888" s="3" t="s">
        <v>40</v>
      </c>
      <c r="G888" s="3" t="s">
        <v>661</v>
      </c>
      <c r="H888" s="3" t="s">
        <v>662</v>
      </c>
      <c r="I888" s="3" t="s">
        <v>435</v>
      </c>
      <c r="J888" s="3" t="s">
        <v>27</v>
      </c>
      <c r="K888" s="1" t="str">
        <f t="shared" si="111"/>
        <v>via Cantonale  Gravesano</v>
      </c>
      <c r="L888" s="2" t="str">
        <f t="shared" si="112"/>
        <v>{"results":[{"id":982113,"weight":4,"attrs":{"origin":"address","geom_quadindex":"032033121203122203310","zoomlevel":10,"featureId":"191691456_0","lon":8.920778274536133,"detail":"via cantonale  6929 gravesano 5187 gravesano ch ti","rank":7,"geom_st_box2d":"BOX(714733.000598006 99970.0003718105,714733.000598006 99970.0003718105)","lat":46.041507720947266,"num":0,"y":714733.0,"x":99970.0,"label":"Via Cantonale  &lt;b&gt;6929 Gravesano&lt;/b&gt;"}},{"id":982114,"weight":4,"attrs":{"origin":"address","geom_quadindex":"032033121202121002303","zoomlevel":10,"featureId":"191854231_0","lon":8.918091773986816,"detail":"via cantonale  6929 gravesano 5187 gravesano ch ti","rank":7,"geom_st_box2d":"BOX(714524.125483578 100013.144255835,714524.125483578 100013.144255835)","lat":46.04193115234375,"num":0,"y":714524.125,"x":100013.140625,"label":"Via Cantonale  &lt;b&gt;6929 Gravesano&lt;/b&gt;"}},{"id":982115,"weight":4,"attrs":{"origin":"address","geom_quadindex":"032033121212200321032","zoomlevel":10,"featureId":"11139904_0","lon":8.922450065612793,"detail":"via cantonale 1 6929 gravesano 5187 gravesano ch ti","rank":7,"geom_st_box2d":"BOX(714863.005489917 99937.1650364227,714863.005489917 99937.1650364227)","lat":46.04119110107422,"num":1,"y":714863.0,"x":99937.1640625,"label":"Via Cantonale 1 &lt;b&gt;6929 Gravesano&lt;/b&gt;"}},{"id":982116,"weight":4,"attrs":{"origin":"address","geom_quadindex":"032033121212022000023","zoomlevel":10,"featureId":"11139827_0","lon":8.922223091125488,"detail":"via cantonale 2 6929 gravesano 5187 gravesano ch ti","rank":7,"geom_st_box2d":"BOX(714844.474892314 99988.6770807851,714844.474892314 99988.6770807851)","lat":46.041656494140625,"num":2,"y":714844.5,"x":99988.6796875,"label":"Via Cantonale 2 &lt;b&gt;6929 Gravesano&lt;/b&gt;"}},{"id":982117,"weight":4,"attrs":{"origin":"address","geom_quadindex":"032033121203311133301","zoomlevel":10,"featureId":"11139896_0","lon":8.922186851501465,"detail":"via cantonale 3 6929 gravesano 5187 gravesano ch ti","rank":7,"geom_st_box2d":"BOX(714842.455579437 99947.7657499693,714842.455579437 99947.7657499693)","lat":46.041290283203125,"num":3,"y":714842.4375,"x":99947.765625,"label":"Via Cantonale 3 &lt;b&gt;6929 Gravesano&lt;/b&gt;"}},{"id":982118,"weight":4,"attrs":{"origin":"address","geom_quadindex":"032033121203130112012","zoomlevel":10,"featureId":"11139899_0","lon":8.921765327453613,"detail":"via cantonale 4 6929 gravesano 5187 gravesano ch ti","rank":7,"geom_st_box2d":"BOX(714808.524914211 100015.018563001,714808.524914211 100015.018563001)","lat":46.041900634765625,"num":4,"y":714808.5,"x":100015.015625,"label":"Via Cantonale 4 &lt;b&gt;6929 Gravesano&lt;/b&gt;"}},{"id":982119,"weight":4,"attrs":{"origin":"address","geom_quadindex":"032033121203311121310","zoomlevel":10,"featureId":"11139888_0","lon":8.922099113464355,"detail":"via cantonale 5 6929 gravesano 5187 gravesano ch ti","rank":7,"geom_st_box2d":"BOX(714835.565608878 99951.3359887802,714835.565608878 99951.3359887802)","lat":46.04132080078125,"num":5,"y":714835.5625,"x":99951.3359375,"label":"Via Cantonale 5 &lt;b&gt;6929 Gravesano&lt;/b&gt;"}},{"id":982120,"weight":4,"attrs":{"origin":"address","geom_quadindex":"032033121203130020320","zoomlevel":10,"featureId":"11203020_0","lon":8.921486854553223,"detail":"via cantonale 6 6929 gravesano 5187 gravesano ch ti","rank":7,"geom_st_box2d":"BOX(714787.120273978 100009.313734033,714787.120273978 100009.313734033)","lat":46.04185104370117,"num":6,"y":714787.125,"x":100009.3125,"label":"Via Cantonale 6 &lt;b&gt;6929 Gravesano&lt;/b&gt;"}},{"id":982121,"weight":4,"attrs":{"origin":"address","geom_quadindex":"032033121203103303112","zoomlevel":10,"featureId":"190899909_0","lon":8.921361923217773,"detail":"via cantonale 8 6929 gravesano 5187 gravesano ch ti","rank":7,"geom_st_box2d":"BOX(714777.05506562 100029.699570908,714777.05506562 100029.699570908)","lat":46.04203796386719,"num":8,"y":714777.0625,"x":100029.703125,"label":"Via Cantonale 8 &lt;b&gt;6929 Gravesano&lt;/b&gt;"}},{"id":982453,"weight":4,"attrs":{"origin":"address","geom_quadindex":"032033121203300010303","zoomlevel":10,"featureId":"11139880_0","lon":8.920819282531738,"detail":"via cantonale 9 6929 gravesano 5187 gravesano ch ti","rank":7,"geom_st_box2d":"BOX(714736.326751178 99958.1879326395,714736.326751178 99958.1879326395)","lat":46.04140090942383,"num":9,"y":714736.3125,"x":99958.1875,"label":"Via Cantonale 9 &lt;b&gt;6929 Gravesano&lt;/b&gt;"}},{"id":982454,"weight":4,"attrs":{"origin":"address","geom_quadindex":"032033121203101210233","zoomlevel":10,"featureId":"11139811_0","lon":8.921212196350098,"detail":"via cantonale 10 6929 gravesano 5187 gravesano ch ti","rank":7,"geom_st_box2d":"BOX(714764.834722504 100059.840757848,714764.834722504 100059.840757848)","lat":46.04230880737305,"num":10,"y":714764.8125,"x":100059.84375,"label":"Via Cantonale 10 &lt;b&gt;6929 Gravesano&lt;/b&gt;"}},{"id":982455,"weight":4,"attrs":{"origin":"address","geom_quadindex":"032033121203100231110","zoomlevel":10,"featureId":"11139826_0","lon":8.92089557647705,"detail":"via cantonale 12 6929 gravesano 5187 gravesano ch ti","rank":7,"geom_st_box2d":"BOX(714740.415088285 100055.881027512,714740.415088285 100055.881027512)","lat":46.04227828979492,"num":12,"y":714740.4375,"x":100055.8828125,"label":"Via Cantonale 12 &lt;b&gt;6929 Gravesano&lt;/b&gt;"}},{"id":982456,"weight":4,"attrs":{"origin":"address","geom_quadindex":"032033121203030200323","zoomlevel":10,"featureId":"11139906_0","lon":8.919981956481934,"detail":"via cantonale 13 6929 gravesano 5187 gravesano ch ti","rank":7,"geom_st_box2d":"BOX(714670.726852551 100001.650443635,714670.726852551 100001.650443635)","lat":46.04180145263672,"num":13,"y":714670.75,"x":100001.6484375,"label":"Via Cantonale 13 &lt;b&gt;6929 Gravesano&lt;/b&gt;"}},{"id":982457,"weight":4,"attrs":{"origin":"address","geom_quadindex":"032033121203013110311","zoomlevel":10,"featureId":"11139861_0","lon":8.92066764831543,"detail":"via cantonale 14 6929 gravesano 5187 gravesano ch ti","rank":7,"geom_st_box2d":"BOX(714722.925454388 100046.771019326,714722.925454388 100046.771019326)","lat":46.042198181152344,"num":14,"y":714722.9375,"x":100046.7734375,"label":"Via Cantonale 14 &lt;b&gt;6929 Gravesano&lt;/b&gt;"}},{"id":982458,"weight":4,"attrs":{"origin":"address","geom_quadindex":"032033121203003232322","zoomlevel":10,"featureId":"11139885_0","lon":8.91969108581543,"detail":"via cantonale 15 6929 gravesano 5187 gravesano ch ti","rank":7,"geom_st_box2d":"BOX(714647.876832704 100019.821400773,714647.876832704 100019.821400773)","lat":46.041969299316406,"num":15,"y":714647.875,"x":100019.8203125,"label":"Via Cantonale 15 &lt;b&gt;6929 Gravesano&lt;/b&gt;"}},{"id":982459,"weight":4,"attrs":{"origin":"address","geom_quadindex":"032033121203031010231","zoomlevel":10,"featureId":"400002919_0","lon":8.92044448852539,"detail":"via cantonale 16 6929 gravesano 5187 gravesano ch ti","rank":7,"geom_st_box2d":"BOX(714706.276162148 100016.510321728,714706.276162148 100016.510321728)","lat":46.04193115234375,"num":16,"y":714706.25,"x":100016.5078125,"label":"Via Cantonale 16 &lt;b&gt;6929 Gravesano&lt;/b&gt;"}},{"id":982460,"weight":4,"attrs":{"origin":"address","geom_quadindex":"032033121203002100202","zoomlevel":10,"featureId":"274004660_0","lon":8.919392585754395,"detail":"via cantonale 17a 6929 gravesano 5187 gravesano ch ti","rank":7,"geom_st_box2d":"BOX(714624.226678221 100046.41062651,714624.226678221 100046.41062651)","lat":46.042213439941406,"num":17,"y":714624.25,"x":100046.4140625,"label":"Via Cantonale 17a &lt;b&gt;6929 Gravesano&lt;/b&gt;"}},{"id":982461,"weight":4,"attrs":{"origin":"address","geom_quadindex":"032033121203002001000","zoomlevel":10,"featureId":"274004661_0","lon":8.91925048828125,"detail":"via cantonale 17b 6929 gravesano 5187 gravesano ch ti","rank":7,"geom_st_box2d":"BOX(714613.166778615 100048.542874214,714613.166778615 100048.542874214)","lat":46.042236328125,"num":17,"y":714613.1875,"x":100048.5390625,"label":"Via Cantonale 17b &lt;b&gt;6929 Gravesano&lt;/b&gt;"}},{"id":982462,"weight":4,"attrs":{"origin":"address","geom_quadindex":"032033121203002201133","zoomlevel":10,"featureId":"11139942_0","lon":8.91928768157959,"detail":"via cantonale 17c 6929 gravesano 5187 gravesano ch ti","rank":7,"geom_st_box2d":"BOX(714616.397006862 100032.662325539,714616.397006862 100032.662325539)","lat":46.042091369628906,"num":17,"y":714616.375,"x":100032.6640625,"label":"Via Cantonale 17c &lt;b&gt;6929 Gravesano&lt;/b&gt;"}},{"id":982463,"weight":4,"attrs":{"origin":"address","geom_quadindex":"032033121203020011213","zoomlevel":10,"featureId":"274000927_0","lon":8.919357299804688,"detail":"via cantonale 17d 6929 gravesano 5187 gravesano ch ti","rank":7,"geom_st_box2d":"BOX(714622.057204616 100016.781735453,714622.057204616 100016.781735453)","lat":46.04194641113281,"num":17,"y":714622.0625,"x":100016.78125,"label":"Via Cantonale 17d &lt;b&gt;6929 Gravesano&lt;/b&gt;"}},{"id":982464,"weight":4,"attrs":{"origin":"address","geom_quadindex":"032033121203020302330","zoomlevel":10,"featureId":"274000928_0","lon":8.919417381286621,"detail":"via cantonale 17e 6929 gravesano 5187 gravesano ch ti","rank":7,"geom_st_box2d":"BOX(714627.02745375 99998.3310748643,714627.02745375 99998.3310748643)","lat":46.04178237915039,"num":17,"y":714627.0,"x":99998.328125,"label":"Via Cantonale 17e &lt;b&gt;6929 Gravesano&lt;/b&gt;"}},{"id":982465,"weight":4,"attrs":{"origin":"address","geom_quadindex":"032033121203120022213","zoomlevel":10,"featureId":"11139907_0","lon":8.920722961425781,"detail":"via cantonale 18 6929 gravesano 5187 gravesano ch ti","rank":7,"geom_st_box2d":"BOX(714728.000065691 100006.000619547,714728.000065691 100006.000619547)","lat":46.041831970214844,"num":18,"y":714728.0,"x":100006.0,"label":"Via Cantonale 18 &lt;b&gt;6929 Gravesano&lt;/b&gt;"}},{"id":982466,"weight":4,"attrs":{"origin":"address","geom_quadindex":"032033121202113212320","zoomlevel":10,"featureId":"11139908_0","lon":8.918937683105469,"detail":"via cantonale 19 6929 gravesano 5187 gravesano ch ti","rank":7,"geom_st_box2d":"BOX(714589.327425488 100027.732619815,714589.327425488 100027.732619815)","lat":46.04205322265625,"num":19,"y":714589.3125,"x":100027.734375,"label":"Via Cantonale 19 &lt;b&gt;6929 Gravesano&lt;/b&gt;"}},{"id":982467,"weight":4,"attrs":{"origin":"address","geom_quadindex":"032033121203102330111","zoomlevel":10,"featureId":"274001304_0","lon":8.921039581298828,"detail":"via cantonale 20a 6929 gravesano 5187 gravesano ch ti","rank":7,"geom_st_box2d":"BOX(714752.1364247 100026.657885481,714752.1364247 100026.657885481)","lat":46.042015075683594,"num":20,"y":714752.125,"x":100026.65625,"label":"Via Cantonale 20a &lt;b&gt;6929 Gravesano&lt;/b&gt;"}},{"id":982468,"weight":4,"attrs":{"origin":"address","geom_quadindex":"032033121203102320213","zoomlevel":10,"featureId":"274004654_0","lon":8.920916557312012,"detail":"via cantonale 20b 6929 gravesano 5187 gravesano ch ti","rank":7,"geom_st_box2d":"BOX(714742.650584199 100024.122960899,714742.650584199 100024.122960899)","lat":46.0419921875,"num":20,"y":714742.625,"x":100024.125,"label":"Via Cantonale 20b &lt;b&gt;6929 Gravesano&lt;/b&gt;"}},{"id":982469,"weight":4,"attrs":{"origin":"address","geom_quadindex":"032033121202102331302","zoomlevel":10,"featureId":"736897_0","lon":8.91804027557373,"detail":"via cantonale 21 6929 gravesano 5187 gravesano ch ti","rank":7,"geom_st_box2d":"BOX(714519.978345735 100024.16365871,714519.978345735 100024.16365871)","lat":46.042030334472656,"num":21,"y":714520.0,"x":100024.1640625,"label":"Via Cantonale 21 &lt;b&gt;6929 Gravesano&lt;/b&gt;"}},{"id":982470,"weight":4,"attrs":{"origin":"address","geom_quadindex":"032033121202112202012","zoomlevel":10,"featureId":"190071403_0","lon":8.918456077575684,"detail":"via cantonale 21a 6929 gravesano 5187 gravesano ch ti","rank":7,"geom_st_box2d":"BOX(714551.999849109 100030.001306825,714551.999849109 100030.001306825)","lat":46.04207992553711,"num":21,"y":714552.0,"x":100030.0,"label":"Via Cantonale 21a &lt;b&gt;6929 Gravesano&lt;/b&gt;"}},{"id":982471,"weight":4,"attrs":{"origin":"address","geom_quadindex":"032033121202121102301","zoomlevel":10,"featureId":"400002934_0","lon":8.918281555175781,"detail":"via cantonale 21b 6929 gravesano 5187 gravesano ch ti","rank":7,"geom_st_box2d":"BOX(714538.828291098 100013.713028045,714538.828291098 100013.713028045)","lat":46.041934967041016,"num":21,"y":714538.8125,"x":100013.7109375,"label":"Via Cantonale 21b &lt;b&gt;6929 Gravesano&lt;/b&gt;"}},{"id":982472,"weight":4,"attrs":{"origin":"address","geom_quadindex":"032033121203120310332","zoomlevel":10,"featureId":"11139876_0","lon":8.921025276184082,"detail":"via cantonale 22 6929 gravesano 5187 gravesano ch ti","rank":7,"geom_st_box2d":"BOX(714751.475850738 100001.269071043,714751.475850738 100001.269071043)","lat":46.041786193847656,"num":22,"y":714751.5,"x":100001.265625,"label":"Via Cantonale 22 &lt;b&gt;6929 Gravesano&lt;/b&gt;"}},{"id":982473,"weight":4,"attrs":{"origin":"address","geom_quadindex":"032033121202013103322","zoomlevel":10,"featureId":"11139909_0","lon":8.917570114135742,"detail":"via cantonale 23 6929 gravesano 5187 gravesano ch ti","rank":7,"geom_st_box2d":"BOX(714483.238496125 100041.784794533,714483.238496125 100041.784794533)","lat":46.04219436645508,"num":23,"y":714483.25,"x":100041.78125,"label":"Via Cantonale 23 &lt;b&gt;6929 Gravesano&lt;/b&gt;"}},{"id":982474,"weight":4,"attrs":{"origin":"address","geom_quadindex":"032033121203010222302","zoomlevel":10,"featureId":"11139871_0","lon":8.919984817504883,"detail":"via cantonale 24a 6929 gravesano 5187 gravesano ch ti","rank":7,"geom_st_box2d":"BOX(714670.000053547 100050.000990144,714670.000053547 100050.000990144)","lat":46.042236328125,"num":24,"y":714670.0,"x":100050.0,"label":"Via Cantonale 24a &lt;b&gt;6929 Gravesano&lt;/b&gt;"}},{"id":982475,"weight":4,"attrs":{"origin":"address","geom_quadindex":"032033121203010232013","zoomlevel":10,"featureId":"11139910_0","lon":8.920075416564941,"detail":"via cantonale 24b 6929 gravesano 5187 gravesano ch ti","rank":7,"geom_st_box2d":"BOX(714676.999933876 100052.000939192,714676.999933876 100052.000939192)","lat":46.04225540161133,"num":24,"y":714677.0,"x":100052.0,"label":"Via Cantonale 24b &lt;b&gt;6929 Gravesano&lt;/b&gt;"}},{"id":982476,"weight":4,"attrs":{"origin":"address","geom_quadindex":"032033121203012122331","zoomlevel":10,"featureId":"11139779_0","lon":8.920186042785645,"detail":"via cantonale 24c 6929 gravesano 5187 gravesano ch ti","rank":7,"geom_st_box2d":"BOX(714685.906112023 100034.721242496,714685.906112023 100034.721242496)","lat":46.04209899902344,"num":24,"y":714685.875,"x":100034.71875,"label":"Via Cantonale 24c &lt;b&gt;6929 Gravesano&lt;/b&gt;"}},{"id":982477,"weight":4,"attrs":{"origin":"address","geom_quadindex":"032033121203012133012","zoomlevel":10,"featureId":"400002920_0","lon":8.920304298400879,"detail":"via cantonale 24d 6929 gravesano 5187 gravesano ch ti","rank":7,"geom_st_box2d":"BOX(714694.999961538 100037.001165171,714694.999961538 100037.001165171)","lat":46.042118072509766,"num":24,"y":714695.0,"x":100037.0,"label":"Via Cantonale 24d &lt;b&gt;6929 Gravesano&lt;/b&gt;"}},{"id":982478,"weight":4,"attrs":{"origin":"address","geom_quadindex":"032033121202013030213","zoomlevel":10,"featureId":"191640914_0","lon":8.917425155639648,"detail":"via cantonale 25 6929 gravesano 5187 gravesano ch ti","rank":7,"geom_st_box2d":"BOX(714472.000682979 100039.000895532,714472.000682979 100039.000895532)","lat":46.042171478271484,"num":25,"y":714472.0,"x":100039.0,"label":"Via Cantonale 25 &lt;b&gt;6929 Gravesano&lt;/b&gt;"}},{"id":982479,"weight":4,"attrs":{"origin":"address","geom_quadindex":"032033121203011032233","zoomlevel":10,"featureId":"11139777_0","lon":8.920454978942871,"detail":"via cantonale 26 6929 gravesano 5187 gravesano ch ti","rank":7,"geom_st_box2d":"BOX(714706.172378431 100063.807841005,714706.172378431 100063.807841005)","lat":46.042354583740234,"num":26,"y":714706.1875,"x":100063.8046875,"label":"Via Cantonale 26 &lt;b&gt;6929 Gravesano&lt;/b&gt;"}},{"id":982480,"weight":4,"attrs":{"origin":"address","geom_quadindex":"032033121202012303322","zoomlevel":10,"featureId":"274002443_0","lon":8.91718864440918,"detail":"via cantonale 27 6929 gravesano 5187 gravesano ch ti","rank":7,"geom_st_box2d":"BOX(714453.939115024 100026.974835059,714453.939115024 100026.974835059)","lat":46.04206848144531,"num":27,"y":714453.9375,"x":100026.9765625,"label":"Via Cantonale 27 &lt;b&gt;6929 Gravesano&lt;/b&gt;"}},{"id":982481,"weight":4,"attrs":{"origin":"address","geom_quadindex":"032033121200333103200","zoomlevel":10,"featureId":"11139912_0","lon":8.919076919555664,"detail":"via cantonale 28 6929 gravesano 5187 gravesano ch ti","rank":7,"geom_st_box2d":"BOX(714598.766059725 100101.484754437,714598.766059725 100101.484754437)","lat":46.0427131652832,"num":28,"y":714598.75,"x":100101.484375,"label":"Via Cantonale 28 &lt;b&gt;6929 Gravesano&lt;/b&gt;"}},{"id":982482,"weight":4,"attrs":{"origin":"address","geom_quadindex":"032033121200323220221","zoomlevel":10,"featureId":"11100437_0","lon":8.918081283569336,"detail":"via cantonale 30 6929 gravesano 5187 gravesano ch ti","rank":7,"geom_st_box2d":"BOX(714522.027322574 100082.255386122,714522.027322574 100082.255386122)","lat":46.04255294799805,"num":30,"y":714522.0,"x":100082.2578125,"label":"Via Cantonale 30 &lt;b&gt;6929 Gravesano&lt;/b&gt;"}},{"id":982483,"weight":4,"attrs":{"origin":"address","geom_quadindex":"032033121202110132032","zoomlevel":10,"featureId":"736898_0","lon":8.918746948242188,"detail":"via cantonale 30a 6929 gravesano 5187 gravesano ch ti","rank":7,"geom_st_box2d":"BOX(714573.856970612 100065.734046882,714573.856970612 100065.734046882)","lat":46.042396545410156,"num":30,"y":714573.875,"x":100065.734375,"label":"Via Cantonale 30a &lt;b&gt;6929 Gravesano&lt;/b&gt;"}},{"id":982484,"weight":4,"attrs":{"origin":"address","geom_quadindex":"032033121200332311021","zoomlevel":10,"featureId":"191520912_0","lon":8.918792724609375,"detail":"via cantonale 30b 6929 gravesano 5187 gravesano ch ti","rank":7,"geom_st_box2d":"BOX(714576.916494978 100091.504792571,714576.916494978 100091.504792571)","lat":46.042625427246094,"num":30,"y":714576.9375,"x":100091.5078125,"label":"Via Cantonale 30b &lt;b&gt;6929 Gravesano&lt;/b&gt;"}},{"id":982485,"weight":4,"attrs":{"origin":"address","geom_quadindex":"032033121202011103031","zoomlevel":10,"featureId":"400002921_0","lon":8.917574882507324,"detail":"via cantonale 32 6929 gravesano 5187 gravesano ch ti","rank":7,"geom_st_box2d":"BOX(714482.957957959 100073.095736769,714482.957957959 100073.095736769)","lat":46.042476654052734,"num":32,"y":714482.9375,"x":100073.09375,"label":"Via Cantonale 32 &lt;b&gt;6929 Gravesano&lt;/b&gt;"}},{"id":982486,"weight":4,"attrs":{"origin":"address","geom_quadindex":"032033121202010311211","zoomlevel":10,"featureId":"11102388_0","lon":8.917287826538086,"detail":"via cantonale 34 6929 gravesano 5187 gravesano ch ti","rank":7,"geom_st_box2d":"BOX(714460.95842976 100061.425743368,714460.95842976 100061.425743368)","lat":46.04237747192383,"num":34,"y":714460.9375,"x":100061.421875,"label":"Via Cantonale 34 &lt;b&gt;6929 Gravesano&lt;/b&gt;"}},{"id":982487,"weight":4,"attrs":{"origin":"address","geom_quadindex":"032033121200233120100","zoomlevel":10,"featureId":"190084524_0","lon":8.917536735534668,"detail":"via cantonale 36 6929 gravesano 5187 gravesano ch ti","rank":7,"geom_st_box2d":"BOX(714479.557532814 100100.066598516,714479.557532814 100100.066598516)","lat":46.042720794677734,"num":36,"y":714479.5625,"x":100100.0703125,"label":"Via Cantonale 36 &lt;b&gt;6929 Gravesano&lt;/b&gt;"}}]}</v>
      </c>
      <c r="M888" s="2" t="str">
        <f t="shared" si="113"/>
        <v>714733.0</v>
      </c>
      <c r="N888" s="2" t="str">
        <f t="shared" si="114"/>
        <v>99970.0</v>
      </c>
      <c r="O888" s="2" t="str">
        <f t="shared" si="115"/>
        <v>8.920778274536133</v>
      </c>
      <c r="P888" s="2" t="str">
        <f t="shared" si="116"/>
        <v>46.041507720947266</v>
      </c>
      <c r="Q888" s="8" t="str">
        <f t="shared" si="117"/>
        <v>Karte</v>
      </c>
      <c r="R888" s="2" t="str">
        <f t="shared" si="118"/>
        <v>uU mehrere Adressen</v>
      </c>
    </row>
    <row r="889" spans="1:18" x14ac:dyDescent="0.2">
      <c r="A889" s="3" t="s">
        <v>2714</v>
      </c>
      <c r="B889" s="3" t="s">
        <v>599</v>
      </c>
      <c r="C889" s="3" t="s">
        <v>2715</v>
      </c>
      <c r="D889" s="3" t="s">
        <v>21</v>
      </c>
      <c r="E889" s="3" t="s">
        <v>601</v>
      </c>
      <c r="F889" s="3" t="s">
        <v>108</v>
      </c>
      <c r="G889" s="3" t="s">
        <v>602</v>
      </c>
      <c r="H889" s="3" t="s">
        <v>84</v>
      </c>
      <c r="I889" s="3" t="s">
        <v>85</v>
      </c>
      <c r="J889" s="3" t="s">
        <v>27</v>
      </c>
      <c r="K889" s="1" t="str">
        <f t="shared" si="111"/>
        <v>Rämistrasse 100 Zürich</v>
      </c>
      <c r="L889" s="2" t="str">
        <f t="shared" si="112"/>
        <v>{"results":[{"id":186398,"weight":4,"attrs":{"origin":"address","geom_quadindex":"030003122321130121211","zoomlevel":10,"featureId":"155061_0","lon":8.54916763305664,"detail":"raemistrasse 100 8006 zuerich 261 zuerich ch zh","rank":7,"geom_st_box2d":"BOX(683867.397958243 247900.999301587,683867.397958243 247900.999301587)","lat":47.37660598754883,"num":100,"y":683867.375,"x":247901.0,"label":"R\u00e4mistrasse 100 &lt;b&gt;8006 Z\u00fcrich&lt;/b&gt;"}}]}</v>
      </c>
      <c r="M889" s="2" t="str">
        <f t="shared" si="113"/>
        <v>683867.375</v>
      </c>
      <c r="N889" s="2" t="str">
        <f t="shared" si="114"/>
        <v>247901.0</v>
      </c>
      <c r="O889" s="2" t="str">
        <f t="shared" si="115"/>
        <v>8.54916763305664</v>
      </c>
      <c r="P889" s="2" t="str">
        <f t="shared" si="116"/>
        <v>47.37660598754883</v>
      </c>
      <c r="Q889" s="8" t="str">
        <f t="shared" si="117"/>
        <v>Karte</v>
      </c>
      <c r="R889" s="2" t="str">
        <f t="shared" si="118"/>
        <v/>
      </c>
    </row>
    <row r="890" spans="1:18" x14ac:dyDescent="0.2">
      <c r="A890" s="3" t="s">
        <v>2716</v>
      </c>
      <c r="B890" s="3" t="s">
        <v>599</v>
      </c>
      <c r="C890" s="3" t="s">
        <v>2717</v>
      </c>
      <c r="D890" s="3" t="s">
        <v>21</v>
      </c>
      <c r="E890" s="3" t="s">
        <v>601</v>
      </c>
      <c r="F890" s="3" t="s">
        <v>108</v>
      </c>
      <c r="G890" s="3" t="s">
        <v>602</v>
      </c>
      <c r="H890" s="3" t="s">
        <v>84</v>
      </c>
      <c r="I890" s="3" t="s">
        <v>85</v>
      </c>
      <c r="J890" s="3" t="s">
        <v>27</v>
      </c>
      <c r="K890" s="1" t="str">
        <f t="shared" si="111"/>
        <v>Rämistrasse 100 Zürich</v>
      </c>
      <c r="L890" s="2" t="str">
        <f t="shared" si="112"/>
        <v>{"results":[{"id":186398,"weight":4,"attrs":{"origin":"address","geom_quadindex":"030003122321130121211","zoomlevel":10,"featureId":"155061_0","lon":8.54916763305664,"detail":"raemistrasse 100 8006 zuerich 261 zuerich ch zh","rank":7,"geom_st_box2d":"BOX(683867.397958243 247900.999301587,683867.397958243 247900.999301587)","lat":47.37660598754883,"num":100,"y":683867.375,"x":247901.0,"label":"R\u00e4mistrasse 100 &lt;b&gt;8006 Z\u00fcrich&lt;/b&gt;"}}]}</v>
      </c>
      <c r="M890" s="2" t="str">
        <f t="shared" si="113"/>
        <v>683867.375</v>
      </c>
      <c r="N890" s="2" t="str">
        <f t="shared" si="114"/>
        <v>247901.0</v>
      </c>
      <c r="O890" s="2" t="str">
        <f t="shared" si="115"/>
        <v>8.54916763305664</v>
      </c>
      <c r="P890" s="2" t="str">
        <f t="shared" si="116"/>
        <v>47.37660598754883</v>
      </c>
      <c r="Q890" s="8" t="str">
        <f t="shared" si="117"/>
        <v>Karte</v>
      </c>
      <c r="R890" s="2" t="str">
        <f t="shared" si="118"/>
        <v/>
      </c>
    </row>
    <row r="891" spans="1:18" x14ac:dyDescent="0.2">
      <c r="A891" s="3" t="s">
        <v>2718</v>
      </c>
      <c r="B891" s="3" t="s">
        <v>599</v>
      </c>
      <c r="C891" s="3" t="s">
        <v>2719</v>
      </c>
      <c r="D891" s="3" t="s">
        <v>21</v>
      </c>
      <c r="E891" s="3" t="s">
        <v>601</v>
      </c>
      <c r="F891" s="3" t="s">
        <v>108</v>
      </c>
      <c r="G891" s="3" t="s">
        <v>602</v>
      </c>
      <c r="H891" s="3" t="s">
        <v>84</v>
      </c>
      <c r="I891" s="3" t="s">
        <v>85</v>
      </c>
      <c r="J891" s="3" t="s">
        <v>27</v>
      </c>
      <c r="K891" s="1" t="str">
        <f t="shared" si="111"/>
        <v>Rämistrasse 100 Zürich</v>
      </c>
      <c r="L891" s="2" t="str">
        <f t="shared" si="112"/>
        <v>{"results":[{"id":186398,"weight":4,"attrs":{"origin":"address","geom_quadindex":"030003122321130121211","zoomlevel":10,"featureId":"155061_0","lon":8.54916763305664,"detail":"raemistrasse 100 8006 zuerich 261 zuerich ch zh","rank":7,"geom_st_box2d":"BOX(683867.397958243 247900.999301587,683867.397958243 247900.999301587)","lat":47.37660598754883,"num":100,"y":683867.375,"x":247901.0,"label":"R\u00e4mistrasse 100 &lt;b&gt;8006 Z\u00fcrich&lt;/b&gt;"}}]}</v>
      </c>
      <c r="M891" s="2" t="str">
        <f t="shared" si="113"/>
        <v>683867.375</v>
      </c>
      <c r="N891" s="2" t="str">
        <f t="shared" si="114"/>
        <v>247901.0</v>
      </c>
      <c r="O891" s="2" t="str">
        <f t="shared" si="115"/>
        <v>8.54916763305664</v>
      </c>
      <c r="P891" s="2" t="str">
        <f t="shared" si="116"/>
        <v>47.37660598754883</v>
      </c>
      <c r="Q891" s="8" t="str">
        <f t="shared" si="117"/>
        <v>Karte</v>
      </c>
      <c r="R891" s="2" t="str">
        <f t="shared" si="118"/>
        <v/>
      </c>
    </row>
    <row r="892" spans="1:18" x14ac:dyDescent="0.2">
      <c r="A892" s="3" t="s">
        <v>2720</v>
      </c>
      <c r="B892" s="3" t="s">
        <v>732</v>
      </c>
      <c r="C892" s="3" t="s">
        <v>2721</v>
      </c>
      <c r="D892" s="3" t="s">
        <v>21</v>
      </c>
      <c r="E892" s="3" t="s">
        <v>594</v>
      </c>
      <c r="F892" s="3" t="s">
        <v>243</v>
      </c>
      <c r="G892" s="3" t="s">
        <v>2722</v>
      </c>
      <c r="H892" s="3" t="s">
        <v>2723</v>
      </c>
      <c r="I892" s="3" t="s">
        <v>123</v>
      </c>
      <c r="J892" s="3" t="s">
        <v>27</v>
      </c>
      <c r="K892" s="1" t="str">
        <f t="shared" si="111"/>
        <v>Hauptstrasse 27 Trübbach</v>
      </c>
      <c r="L892" s="2" t="str">
        <f t="shared" si="112"/>
        <v>{"results":[{"id":437057,"weight":3,"attrs":{"origin":"address","geom_quadindex":"030132210323332110321","zoomlevel":10,"featureId":"1723435_0","lon":9.481237411499023,"detail":"hauptstrasse 27 9477 truebbach 3276 wartau ch sg","rank":7,"geom_st_box2d":"BOX(755122.119027657 215651.091939677,755122.119027657 215651.091939677)","lat":47.07370376586914,"num":27,"y":755122.125,"x":215651.09375,"label":"Hauptstrasse 27 &lt;b&gt;9477 Tr\u00fcbbach&lt;/b&gt;"}}]}</v>
      </c>
      <c r="M892" s="2" t="str">
        <f t="shared" si="113"/>
        <v>755122.125</v>
      </c>
      <c r="N892" s="2" t="str">
        <f t="shared" si="114"/>
        <v>215651.09375</v>
      </c>
      <c r="O892" s="2" t="str">
        <f t="shared" si="115"/>
        <v>9.481237411499023</v>
      </c>
      <c r="P892" s="2" t="str">
        <f t="shared" si="116"/>
        <v>47.07370376586914</v>
      </c>
      <c r="Q892" s="8" t="str">
        <f t="shared" si="117"/>
        <v>Karte</v>
      </c>
      <c r="R892" s="2" t="str">
        <f t="shared" si="118"/>
        <v/>
      </c>
    </row>
    <row r="893" spans="1:18" x14ac:dyDescent="0.2">
      <c r="A893" s="3" t="s">
        <v>2724</v>
      </c>
      <c r="B893" s="3" t="s">
        <v>2725</v>
      </c>
      <c r="C893" s="3" t="s">
        <v>2712</v>
      </c>
      <c r="D893" s="3" t="s">
        <v>21</v>
      </c>
      <c r="E893" s="3" t="s">
        <v>2726</v>
      </c>
      <c r="F893" s="3" t="s">
        <v>127</v>
      </c>
      <c r="G893" s="3" t="s">
        <v>908</v>
      </c>
      <c r="H893" s="3" t="s">
        <v>909</v>
      </c>
      <c r="I893" s="3" t="s">
        <v>435</v>
      </c>
      <c r="J893" s="3" t="s">
        <v>27</v>
      </c>
      <c r="K893" s="1" t="str">
        <f t="shared" si="111"/>
        <v>via San Anna 1 Sorengo</v>
      </c>
      <c r="L893" s="2" t="str">
        <f t="shared" si="112"/>
        <v>{"results":[{"id":1208790,"weight":3,"attrs":{"origin":"address","geom_quadindex":"032033303113111010331","zoomlevel":10,"featureId":"752203_1","lon":8.939001083374023,"detail":"via sant'anna 1 6924 sorengo 5225 sorengo ch ti","rank":7,"geom_st_box2d":"BOX(716231.697196196 95387.4625460202,716231.697196196 95387.4625460202)","lat":46.000038146972656,"num":1,"y":716231.6875,"x":95387.4609375,"label":"Via Sant'Anna 1 &lt;b&gt;6924 Sorengo&lt;/b&gt;"}}]}</v>
      </c>
      <c r="M893" s="2" t="str">
        <f t="shared" si="113"/>
        <v>716231.6875</v>
      </c>
      <c r="N893" s="2" t="str">
        <f t="shared" si="114"/>
        <v>95387.4609375</v>
      </c>
      <c r="O893" s="2" t="str">
        <f t="shared" si="115"/>
        <v>8.939001083374023</v>
      </c>
      <c r="P893" s="2" t="str">
        <f t="shared" si="116"/>
        <v>46.000038146972656</v>
      </c>
      <c r="Q893" s="8" t="str">
        <f t="shared" si="117"/>
        <v>Karte</v>
      </c>
      <c r="R893" s="2" t="str">
        <f t="shared" si="118"/>
        <v/>
      </c>
    </row>
    <row r="894" spans="1:18" x14ac:dyDescent="0.2">
      <c r="A894" s="3" t="s">
        <v>2727</v>
      </c>
      <c r="B894" s="3" t="s">
        <v>1846</v>
      </c>
      <c r="C894" s="3" t="s">
        <v>2728</v>
      </c>
      <c r="D894" s="3" t="s">
        <v>21</v>
      </c>
      <c r="E894" s="3" t="s">
        <v>1853</v>
      </c>
      <c r="F894" s="3" t="s">
        <v>1346</v>
      </c>
      <c r="G894" s="3" t="s">
        <v>602</v>
      </c>
      <c r="H894" s="3" t="s">
        <v>84</v>
      </c>
      <c r="I894" s="3" t="s">
        <v>85</v>
      </c>
      <c r="J894" s="3" t="s">
        <v>27</v>
      </c>
      <c r="K894" s="1" t="str">
        <f t="shared" si="111"/>
        <v>Gloriastrasse 23 Zürich</v>
      </c>
      <c r="L894" s="2" t="str">
        <f t="shared" si="112"/>
        <v>{"results":[{"id":20372,"weight":4,"attrs":{"origin":"address","geom_quadindex":"030003122331202221101","zoomlevel":10,"featureId":"2367248_0","lon":8.552848815917969,"detail":"gloriastrasse 23 8006 zuerich 261 zuerich ch zh","rank":7,"geom_st_box2d":"BOX(684146.815891708 247799.918114629,684146.815891708 247799.918114629)","lat":47.37565994262695,"num":23,"y":684146.8125,"x":247799.921875,"label":"Gloriastrasse 23 &lt;b&gt;8006 Z\u00fcrich&lt;/b&gt;"}},{"id":20373,"weight":2,"attrs":{"origin":"address","geom_quadindex":"030003122331200022313","zoomlevel":10,"featureId":"302007725_0","lon":8.552818298339844,"detail":"gloriastrasse 23a 8006 zuerich 261 zuerich ch zh","rank":7,"geom_st_box2d":"BOX(684143.973944506 247838.155084327,684143.973944506 247838.155084327)","lat":47.37600326538086,"num":23,"y":684144.0,"x":247838.15625,"label":"Gloriastrasse 23a &lt;b&gt;8006 Z\u00fcrich&lt;/b&gt;"}}]}</v>
      </c>
      <c r="M894" s="2" t="str">
        <f t="shared" si="113"/>
        <v>684146.8125</v>
      </c>
      <c r="N894" s="2" t="str">
        <f t="shared" si="114"/>
        <v>247799.921875</v>
      </c>
      <c r="O894" s="2" t="str">
        <f t="shared" si="115"/>
        <v>8.552848815917969</v>
      </c>
      <c r="P894" s="2" t="str">
        <f t="shared" si="116"/>
        <v>47.37565994262695</v>
      </c>
      <c r="Q894" s="8" t="str">
        <f t="shared" si="117"/>
        <v>Karte</v>
      </c>
      <c r="R894" s="2" t="str">
        <f t="shared" si="118"/>
        <v>uU mehrere Adressen</v>
      </c>
    </row>
    <row r="895" spans="1:18" x14ac:dyDescent="0.2">
      <c r="A895" s="3" t="s">
        <v>2729</v>
      </c>
      <c r="B895" s="3" t="s">
        <v>2730</v>
      </c>
      <c r="C895" s="3" t="s">
        <v>40</v>
      </c>
      <c r="D895" s="3" t="s">
        <v>21</v>
      </c>
      <c r="E895" s="3" t="s">
        <v>2731</v>
      </c>
      <c r="F895" s="3" t="s">
        <v>873</v>
      </c>
      <c r="G895" s="3" t="s">
        <v>2732</v>
      </c>
      <c r="H895" s="3" t="s">
        <v>2733</v>
      </c>
      <c r="I895" s="3" t="s">
        <v>466</v>
      </c>
      <c r="J895" s="3" t="s">
        <v>27</v>
      </c>
      <c r="K895" s="1" t="str">
        <f t="shared" si="111"/>
        <v>route du Léman 29 Saxon</v>
      </c>
      <c r="L895" s="2" t="str">
        <f t="shared" si="112"/>
        <v>{"fuzzy":"true","results":[]}</v>
      </c>
      <c r="M895" s="2" t="str">
        <f t="shared" si="113"/>
        <v>Adresse nicht eindeutig</v>
      </c>
      <c r="N895" s="2" t="str">
        <f t="shared" si="114"/>
        <v xml:space="preserve"> </v>
      </c>
      <c r="O895" s="2" t="str">
        <f t="shared" si="115"/>
        <v xml:space="preserve"> </v>
      </c>
      <c r="P895" s="2" t="str">
        <f t="shared" si="116"/>
        <v xml:space="preserve"> </v>
      </c>
      <c r="Q895" s="8" t="str">
        <f t="shared" si="117"/>
        <v xml:space="preserve"> </v>
      </c>
      <c r="R895" s="2" t="str">
        <f t="shared" si="118"/>
        <v/>
      </c>
    </row>
    <row r="896" spans="1:18" x14ac:dyDescent="0.2">
      <c r="A896" s="3" t="s">
        <v>2734</v>
      </c>
      <c r="B896" s="3" t="s">
        <v>1493</v>
      </c>
      <c r="C896" s="3" t="s">
        <v>288</v>
      </c>
      <c r="D896" s="3" t="s">
        <v>21</v>
      </c>
      <c r="E896" s="3" t="s">
        <v>1490</v>
      </c>
      <c r="F896" s="3" t="s">
        <v>1491</v>
      </c>
      <c r="G896" s="3" t="s">
        <v>1452</v>
      </c>
      <c r="H896" s="3" t="s">
        <v>135</v>
      </c>
      <c r="I896" s="3" t="s">
        <v>26</v>
      </c>
      <c r="J896" s="3" t="s">
        <v>27</v>
      </c>
      <c r="K896" s="1" t="str">
        <f t="shared" si="111"/>
        <v>Bremgartenstrasse 117 Bern</v>
      </c>
      <c r="L896" s="2" t="str">
        <f t="shared" si="112"/>
        <v>{"results":[{"id":1198522,"weight":4,"attrs":{"origin":"address","geom_quadindex":"021211311322031103231","zoomlevel":10,"featureId":"1231431_0","lon":7.427734851837158,"detail":"bremgartenstrasse 117 3012 bern 351 bern ch be","rank":7,"geom_st_box2d":"BOX(599170.412969024 200793.936418116,599170.412969024 200793.936418116)","lat":46.95822525024414,"num":117,"y":599170.4375,"x":200793.9375,"label":"Bremgartenstrasse 117 &lt;b&gt;3012 Bern&lt;/b&gt;"}}]}</v>
      </c>
      <c r="M896" s="2" t="str">
        <f t="shared" si="113"/>
        <v>599170.4375</v>
      </c>
      <c r="N896" s="2" t="str">
        <f t="shared" si="114"/>
        <v>200793.9375</v>
      </c>
      <c r="O896" s="2" t="str">
        <f t="shared" si="115"/>
        <v>7.427734851837158</v>
      </c>
      <c r="P896" s="2" t="str">
        <f t="shared" si="116"/>
        <v>46.95822525024414</v>
      </c>
      <c r="Q896" s="8" t="str">
        <f t="shared" si="117"/>
        <v>Karte</v>
      </c>
      <c r="R896" s="2" t="str">
        <f t="shared" si="118"/>
        <v/>
      </c>
    </row>
    <row r="897" spans="1:18" x14ac:dyDescent="0.2">
      <c r="A897" s="3" t="s">
        <v>2735</v>
      </c>
      <c r="B897" s="3" t="s">
        <v>2736</v>
      </c>
      <c r="C897" s="3" t="s">
        <v>2694</v>
      </c>
      <c r="D897" s="3" t="s">
        <v>21</v>
      </c>
      <c r="E897" s="3" t="s">
        <v>2737</v>
      </c>
      <c r="F897" s="3" t="s">
        <v>742</v>
      </c>
      <c r="G897" s="3" t="s">
        <v>2738</v>
      </c>
      <c r="H897" s="3" t="s">
        <v>2739</v>
      </c>
      <c r="I897" s="3" t="s">
        <v>70</v>
      </c>
      <c r="J897" s="3" t="s">
        <v>27</v>
      </c>
      <c r="K897" s="1" t="str">
        <f t="shared" si="111"/>
        <v>Aargauerstrasse 9 Wohlen AG</v>
      </c>
      <c r="L897" s="2" t="str">
        <f t="shared" si="112"/>
        <v>{"results":[{"id":743767,"weight":6,"attrs":{"origin":"address","geom_quadindex":"030002203302130311100","zoomlevel":10,"featureId":"263002257_0","lon":8.272589683532715,"detail":"aargauerstrasse 9 5610 wohlen ag 4082 wohlen _ag_ ch ag","rank":7,"geom_st_box2d":"BOX(663015.864761128 244379.594296315,663015.864761128 244379.594296315)","lat":47.347259521484375,"num":9,"y":663015.875,"x":244379.59375,"label":"Aargauerstrasse 9 &lt;b&gt;5610 Wohlen AG&lt;/b&gt;"}},{"id":743898,"weight":6,"attrs":{"origin":"address","geom_quadindex":"030002203302132013313","zoomlevel":10,"featureId":"263031613_0","lon":8.272415161132812,"detail":"aargauerstrasse 9.1 5610 wohlen ag 4082 wohlen _ag_ ch ag","rank":7,"geom_st_box2d":"BOX(663002.830001608 244358.982121374,663002.830001608 244358.982121374)","lat":47.347076416015625,"num":91,"y":663002.8125,"x":244358.984375,"label":"Aargauerstrasse 9.1 &lt;b&gt;5610 Wohlen AG&lt;/b&gt;"}},{"id":743899,"weight":6,"attrs":{"origin":"address","geom_quadindex":"030002203302131310032","zoomlevel":10,"featureId":"263031614_0","lon":8.272919654846191,"detail":"aargauerstrasse 9.2 5610 wohlen ag 4082 wohlen _ag_ ch ag","rank":7,"geom_st_box2d":"BOX(663040.766741959 244378.481662562,663040.766741959 244378.481662562)","lat":47.34724807739258,"num":92,"y":663040.75,"x":244378.484375,"label":"Aargauerstrasse 9.2 &lt;b&gt;5610 Wohlen AG&lt;/b&gt;"}}]}</v>
      </c>
      <c r="M897" s="2" t="str">
        <f t="shared" si="113"/>
        <v>663015.875</v>
      </c>
      <c r="N897" s="2" t="str">
        <f t="shared" si="114"/>
        <v>244379.59375</v>
      </c>
      <c r="O897" s="2" t="str">
        <f t="shared" si="115"/>
        <v>8.272589683532715</v>
      </c>
      <c r="P897" s="2" t="str">
        <f t="shared" si="116"/>
        <v>47.347259521484375</v>
      </c>
      <c r="Q897" s="8" t="str">
        <f t="shared" si="117"/>
        <v>Karte</v>
      </c>
      <c r="R897" s="2" t="str">
        <f t="shared" si="118"/>
        <v>uU mehrere Adressen</v>
      </c>
    </row>
    <row r="898" spans="1:18" x14ac:dyDescent="0.2">
      <c r="A898" s="3" t="s">
        <v>2740</v>
      </c>
      <c r="B898" s="3" t="s">
        <v>2741</v>
      </c>
      <c r="C898" s="3" t="s">
        <v>255</v>
      </c>
      <c r="D898" s="3" t="s">
        <v>21</v>
      </c>
      <c r="E898" s="3" t="s">
        <v>1022</v>
      </c>
      <c r="F898" s="3" t="s">
        <v>660</v>
      </c>
      <c r="G898" s="3" t="s">
        <v>777</v>
      </c>
      <c r="H898" s="3" t="s">
        <v>778</v>
      </c>
      <c r="I898" s="3" t="s">
        <v>466</v>
      </c>
      <c r="J898" s="3" t="s">
        <v>27</v>
      </c>
      <c r="K898" s="1" t="str">
        <f t="shared" ref="K898:K961" si="119">CONCATENATE(E898," ",F898," ",H898)</f>
        <v>rue de Pré-Fleuri 16 Sion</v>
      </c>
      <c r="L898" s="2" t="str">
        <f t="shared" si="112"/>
        <v>{"fuzzy":"true","results":[{"id":50080,"weight":22500,"attrs":{"origin":"address","geom_quadindex":"023031100101022321331","zoomlevel":10,"featureId":"954732_0","lon":7.3568925857543945,"detail":"rue du pre-fleuri 16 1950 sion 6266 sion ch vs","rank":7,"geom_st_box2d":"BOX(593693.532603785 119886.971088144,593693.532603785 119886.971088144)","lat":46.23039627075195,"num":16,"y":593693.5625,"x":119886.96875,"label":"Rue du Pr\u00e9-Fleuri 16 &lt;b&gt;1950 Sion&lt;/b&gt;"}}]}</v>
      </c>
      <c r="M898" s="2" t="str">
        <f t="shared" si="113"/>
        <v>593693.5625</v>
      </c>
      <c r="N898" s="2" t="str">
        <f t="shared" si="114"/>
        <v>119886.96875</v>
      </c>
      <c r="O898" s="2" t="str">
        <f t="shared" si="115"/>
        <v>7.3568925857543945</v>
      </c>
      <c r="P898" s="2" t="str">
        <f t="shared" si="116"/>
        <v>46.23039627075195</v>
      </c>
      <c r="Q898" s="8" t="str">
        <f t="shared" si="117"/>
        <v>Karte</v>
      </c>
      <c r="R898" s="2" t="str">
        <f t="shared" si="118"/>
        <v/>
      </c>
    </row>
    <row r="899" spans="1:18" x14ac:dyDescent="0.2">
      <c r="A899" s="3" t="s">
        <v>2742</v>
      </c>
      <c r="B899" s="3" t="s">
        <v>2743</v>
      </c>
      <c r="C899" s="3" t="s">
        <v>40</v>
      </c>
      <c r="D899" s="3" t="s">
        <v>21</v>
      </c>
      <c r="E899" s="3" t="s">
        <v>2744</v>
      </c>
      <c r="F899" s="3" t="s">
        <v>2745</v>
      </c>
      <c r="G899" s="3" t="s">
        <v>2746</v>
      </c>
      <c r="H899" s="3" t="s">
        <v>2747</v>
      </c>
      <c r="I899" s="3" t="s">
        <v>35</v>
      </c>
      <c r="J899" s="3" t="s">
        <v>27</v>
      </c>
      <c r="K899" s="1" t="str">
        <f t="shared" si="119"/>
        <v>avenue de Châtelaine 60-62 Châtelaine</v>
      </c>
      <c r="L899" s="2" t="str">
        <f t="shared" si="112"/>
        <v>{"fuzzy":"true","results":[]}</v>
      </c>
      <c r="M899" s="2" t="str">
        <f t="shared" si="113"/>
        <v>Adresse nicht eindeutig</v>
      </c>
      <c r="N899" s="2" t="str">
        <f t="shared" si="114"/>
        <v xml:space="preserve"> </v>
      </c>
      <c r="O899" s="2" t="str">
        <f t="shared" si="115"/>
        <v xml:space="preserve"> </v>
      </c>
      <c r="P899" s="2" t="str">
        <f t="shared" si="116"/>
        <v xml:space="preserve"> </v>
      </c>
      <c r="Q899" s="8" t="str">
        <f t="shared" si="117"/>
        <v xml:space="preserve"> </v>
      </c>
      <c r="R899" s="2" t="str">
        <f t="shared" si="118"/>
        <v/>
      </c>
    </row>
    <row r="900" spans="1:18" x14ac:dyDescent="0.2">
      <c r="A900" s="3" t="s">
        <v>2748</v>
      </c>
      <c r="B900" s="3" t="s">
        <v>2749</v>
      </c>
      <c r="C900" s="3" t="s">
        <v>255</v>
      </c>
      <c r="D900" s="3" t="s">
        <v>21</v>
      </c>
      <c r="E900" s="3" t="s">
        <v>256</v>
      </c>
      <c r="F900" s="3" t="s">
        <v>144</v>
      </c>
      <c r="G900" s="3" t="s">
        <v>257</v>
      </c>
      <c r="H900" s="3" t="s">
        <v>258</v>
      </c>
      <c r="I900" s="3" t="s">
        <v>190</v>
      </c>
      <c r="J900" s="3" t="s">
        <v>27</v>
      </c>
      <c r="K900" s="1" t="str">
        <f t="shared" si="119"/>
        <v>faubourg de l'Hôpital 81 Neuchâtel</v>
      </c>
      <c r="L900" s="2" t="str">
        <f t="shared" si="112"/>
        <v>{"results":[{"id":371160,"weight":7,"attrs":{"origin":"address","geom_quadindex":"021201031303130011231","zoomlevel":10,"featureId":"1480769_0","lon":6.938850402832031,"detail":"faubourg de l'hopital 81 2000 neuchatel 6458 neuchatel ch ne","rank":7,"geom_st_box2d":"BOX(561985.337377077 205016.458939131,561985.337377077 205016.458939131)","lat":46.9951171875,"num":81,"y":561985.3125,"x":205016.453125,"label":"Faubourg de l'H\u00f4pital 81 &lt;b&gt;2000 Neuch\u00e2tel&lt;/b&gt;"}}]}</v>
      </c>
      <c r="M900" s="2" t="str">
        <f t="shared" si="113"/>
        <v>561985.3125</v>
      </c>
      <c r="N900" s="2" t="str">
        <f t="shared" si="114"/>
        <v>205016.453125</v>
      </c>
      <c r="O900" s="2" t="str">
        <f t="shared" si="115"/>
        <v>6.938850402832031</v>
      </c>
      <c r="P900" s="2" t="str">
        <f t="shared" si="116"/>
        <v>46.9951171875</v>
      </c>
      <c r="Q900" s="8" t="str">
        <f t="shared" si="117"/>
        <v>Karte</v>
      </c>
      <c r="R900" s="2" t="str">
        <f t="shared" si="118"/>
        <v/>
      </c>
    </row>
    <row r="901" spans="1:18" x14ac:dyDescent="0.2">
      <c r="A901" s="3" t="s">
        <v>2750</v>
      </c>
      <c r="B901" s="3" t="s">
        <v>2751</v>
      </c>
      <c r="C901" s="3" t="s">
        <v>255</v>
      </c>
      <c r="D901" s="3" t="s">
        <v>21</v>
      </c>
      <c r="E901" s="3" t="s">
        <v>632</v>
      </c>
      <c r="F901" s="3" t="s">
        <v>23</v>
      </c>
      <c r="G901" s="3" t="s">
        <v>633</v>
      </c>
      <c r="H901" s="3" t="s">
        <v>634</v>
      </c>
      <c r="I901" s="3" t="s">
        <v>70</v>
      </c>
      <c r="J901" s="3" t="s">
        <v>27</v>
      </c>
      <c r="K901" s="1" t="str">
        <f t="shared" si="119"/>
        <v>Bernstrasse 84 Rothrist</v>
      </c>
      <c r="L901" s="2" t="str">
        <f t="shared" ref="L901:L964" si="120">IF($K901="","",_xlfn.WEBSERVICE(CONCATENATE("https://api3.geo.admin.ch/rest/services/api/SearchServer?searchText=",$K901,"&amp;origins=address&amp;type=locations")))</f>
        <v>{"results":[{"id":1572603,"weight":4,"attrs":{"origin":"address","geom_quadindex":"021130010031020221102","zoomlevel":10,"featureId":"619000_0","lon":7.894298553466797,"detail":"bernstrasse 84 4852 rothrist 4282 rothrist ch ag","rank":7,"geom_st_box2d":"BOX(634459.079018166 239450.172765116,634459.079018166 239450.172765116)","lat":47.30503463745117,"num":84,"y":634459.0625,"x":239450.171875,"label":"Bernstrasse 84 &lt;b&gt;4852 Rothrist&lt;/b&gt;"}}]}</v>
      </c>
      <c r="M901" s="2" t="str">
        <f t="shared" ref="M901:M964" si="121">IF($L901="","",IF(ISNUMBER(SEARCH("[]",$L901)),"Adresse nicht eindeutig",MID($L901,SEARCH("""y"":",$L901)+4,SEARCH(",""x""",$L901)-SEARCH("""y"":",$L901)-4)))</f>
        <v>634459.0625</v>
      </c>
      <c r="N901" s="2" t="str">
        <f t="shared" ref="N901:N964" si="122">IF($L901="","",IF(ISNUMBER(SEARCH("[]",$L901))," ",MID($L901,SEARCH("""x"":",$L901)+4,SEARCH(",""label""",$L901)-SEARCH("""x"":",$L901)-4)))</f>
        <v>239450.171875</v>
      </c>
      <c r="O901" s="2" t="str">
        <f t="shared" ref="O901:O964" si="123">IF($L901="","",IF(ISNUMBER(SEARCH("[]",$L901))," ",MID($L901,SEARCH("""lon"":",$L901)+6,SEARCH(",""detail""",$L901)-SEARCH("""lon"":",$L901)-6)))</f>
        <v>7.894298553466797</v>
      </c>
      <c r="P901" s="2" t="str">
        <f t="shared" ref="P901:P964" si="124">IF($L901="","",IF(ISNUMBER(SEARCH("[]",$L901))," ",MID($L901,SEARCH("""lat"":",$L901)+6,SEARCH(",""num""",$L901)-SEARCH("""lat"":",$L901)-6)))</f>
        <v>47.30503463745117</v>
      </c>
      <c r="Q901" s="8" t="str">
        <f t="shared" ref="Q901:Q964" si="125">IF($L901="","",IF(ISNUMBER(SEARCH("[]",$L901))," ",HYPERLINK(CONCATENATE("https://map.geo.admin.ch/?layers=ch.bfs.gebaeude_wohnungs_register&amp;X=",N901,"&amp;Y=",M901,"&amp;zoom=10&amp;crosshair=circle"),"Karte")))</f>
        <v>Karte</v>
      </c>
      <c r="R901" s="2" t="str">
        <f t="shared" ref="R901:R964" si="126">IF((LEN($L901)-LEN(SUBSTITUTE($L901,"""id"":","")))/LEN("""id"":")&gt;1,"uU mehrere Adressen","")</f>
        <v/>
      </c>
    </row>
    <row r="902" spans="1:18" x14ac:dyDescent="0.2">
      <c r="A902" s="3" t="s">
        <v>2752</v>
      </c>
      <c r="B902" s="3" t="s">
        <v>2753</v>
      </c>
      <c r="C902" s="3" t="s">
        <v>40</v>
      </c>
      <c r="D902" s="3" t="s">
        <v>21</v>
      </c>
      <c r="E902" s="3" t="s">
        <v>1575</v>
      </c>
      <c r="F902" s="3" t="s">
        <v>453</v>
      </c>
      <c r="G902" s="3" t="s">
        <v>1576</v>
      </c>
      <c r="H902" s="3" t="s">
        <v>1577</v>
      </c>
      <c r="I902" s="3" t="s">
        <v>92</v>
      </c>
      <c r="J902" s="3" t="s">
        <v>27</v>
      </c>
      <c r="K902" s="1" t="str">
        <f t="shared" si="119"/>
        <v>Reinacherstrasse 28 Münchenstein</v>
      </c>
      <c r="L902" s="2" t="str">
        <f t="shared" si="120"/>
        <v>{"results":[{"id":812809,"weight":4,"attrs":{"origin":"address","geom_quadindex":"021100132103011320331","zoomlevel":10,"featureId":"2349924_0","lon":7.604982376098633,"detail":"reinacherstrasse 28 4142 muenchenstein 2769 muenchenstein ch bl","rank":7,"geom_st_box2d":"BOX(612527.819909937 264115.440877735,612527.819909937 264115.440877735)","lat":47.52766036987305,"num":28,"y":612527.8125,"x":264115.4375,"label":"Reinacherstrasse 28 &lt;b&gt;4142 M\u00fcnchenstein&lt;/b&gt;"}}]}</v>
      </c>
      <c r="M902" s="2" t="str">
        <f t="shared" si="121"/>
        <v>612527.8125</v>
      </c>
      <c r="N902" s="2" t="str">
        <f t="shared" si="122"/>
        <v>264115.4375</v>
      </c>
      <c r="O902" s="2" t="str">
        <f t="shared" si="123"/>
        <v>7.604982376098633</v>
      </c>
      <c r="P902" s="2" t="str">
        <f t="shared" si="124"/>
        <v>47.52766036987305</v>
      </c>
      <c r="Q902" s="8" t="str">
        <f t="shared" si="125"/>
        <v>Karte</v>
      </c>
      <c r="R902" s="2" t="str">
        <f t="shared" si="126"/>
        <v/>
      </c>
    </row>
    <row r="903" spans="1:18" x14ac:dyDescent="0.2">
      <c r="A903" s="3" t="s">
        <v>2754</v>
      </c>
      <c r="B903" s="3" t="s">
        <v>599</v>
      </c>
      <c r="C903" s="3" t="s">
        <v>2755</v>
      </c>
      <c r="D903" s="3" t="s">
        <v>21</v>
      </c>
      <c r="E903" s="3" t="s">
        <v>2756</v>
      </c>
      <c r="F903" s="3" t="s">
        <v>1227</v>
      </c>
      <c r="G903" s="3" t="s">
        <v>1096</v>
      </c>
      <c r="H903" s="3" t="s">
        <v>1097</v>
      </c>
      <c r="I903" s="3" t="s">
        <v>85</v>
      </c>
      <c r="J903" s="3" t="s">
        <v>27</v>
      </c>
      <c r="K903" s="1" t="str">
        <f t="shared" si="119"/>
        <v>Obere Kirchgasse 18 Meilen</v>
      </c>
      <c r="L903" s="2" t="str">
        <f t="shared" si="120"/>
        <v>{"results":[{"id":1809499,"weight":5,"attrs":{"origin":"address","geom_quadindex":"030030020100100002321","zoomlevel":10,"featureId":"74385_0","lon":8.641992568969727,"detail":"obere kirchgasse 18 8706 meilen 156 meilen ch zh","rank":7,"geom_st_box2d":"BOX(691057.427943637 236243.360523236,691057.427943637 236243.360523236)","lat":47.270809173583984,"num":18,"y":691057.4375,"x":236243.359375,"label":"Obere Kirchgasse 18 &lt;b&gt;8706 Meilen&lt;/b&gt;"}}]}</v>
      </c>
      <c r="M903" s="2" t="str">
        <f t="shared" si="121"/>
        <v>691057.4375</v>
      </c>
      <c r="N903" s="2" t="str">
        <f t="shared" si="122"/>
        <v>236243.359375</v>
      </c>
      <c r="O903" s="2" t="str">
        <f t="shared" si="123"/>
        <v>8.641992568969727</v>
      </c>
      <c r="P903" s="2" t="str">
        <f t="shared" si="124"/>
        <v>47.270809173583984</v>
      </c>
      <c r="Q903" s="8" t="str">
        <f t="shared" si="125"/>
        <v>Karte</v>
      </c>
      <c r="R903" s="2" t="str">
        <f t="shared" si="126"/>
        <v/>
      </c>
    </row>
    <row r="904" spans="1:18" x14ac:dyDescent="0.2">
      <c r="A904" s="3" t="s">
        <v>2757</v>
      </c>
      <c r="B904" s="3" t="s">
        <v>2758</v>
      </c>
      <c r="C904" s="3" t="s">
        <v>40</v>
      </c>
      <c r="D904" s="3" t="s">
        <v>21</v>
      </c>
      <c r="E904" s="3" t="s">
        <v>503</v>
      </c>
      <c r="F904" s="3" t="s">
        <v>345</v>
      </c>
      <c r="G904" s="3" t="s">
        <v>83</v>
      </c>
      <c r="H904" s="3" t="s">
        <v>84</v>
      </c>
      <c r="I904" s="3" t="s">
        <v>85</v>
      </c>
      <c r="J904" s="3" t="s">
        <v>27</v>
      </c>
      <c r="K904" s="1" t="str">
        <f t="shared" si="119"/>
        <v>Bleulerstrasse 60 Zürich</v>
      </c>
      <c r="L904" s="2" t="str">
        <f t="shared" si="120"/>
        <v>{"results":[{"id":2176980,"weight":4,"attrs":{"origin":"address","geom_quadindex":"030003303122123033330","zoomlevel":10,"featureId":"160073_0","lon":8.569838523864746,"detail":"bleulerstrasse 60 8008 zuerich 261 zuerich ch zh","rank":7,"geom_st_box2d":"BOX(685473.108903919 244819.852143013,685473.108903919 244819.852143013)","lat":47.348690032958984,"num":60,"y":685473.125,"x":244819.859375,"label":"Bleulerstrasse 60 &lt;b&gt;8008 Z\u00fcrich&lt;/b&gt;"}}]}</v>
      </c>
      <c r="M904" s="2" t="str">
        <f t="shared" si="121"/>
        <v>685473.125</v>
      </c>
      <c r="N904" s="2" t="str">
        <f t="shared" si="122"/>
        <v>244819.859375</v>
      </c>
      <c r="O904" s="2" t="str">
        <f t="shared" si="123"/>
        <v>8.569838523864746</v>
      </c>
      <c r="P904" s="2" t="str">
        <f t="shared" si="124"/>
        <v>47.348690032958984</v>
      </c>
      <c r="Q904" s="8" t="str">
        <f t="shared" si="125"/>
        <v>Karte</v>
      </c>
      <c r="R904" s="2" t="str">
        <f t="shared" si="126"/>
        <v/>
      </c>
    </row>
    <row r="905" spans="1:18" x14ac:dyDescent="0.2">
      <c r="A905" s="3" t="s">
        <v>2759</v>
      </c>
      <c r="B905" s="3" t="s">
        <v>1034</v>
      </c>
      <c r="C905" s="3" t="s">
        <v>2760</v>
      </c>
      <c r="D905" s="3" t="s">
        <v>21</v>
      </c>
      <c r="E905" s="3" t="s">
        <v>1036</v>
      </c>
      <c r="F905" s="3" t="s">
        <v>151</v>
      </c>
      <c r="G905" s="3" t="s">
        <v>1037</v>
      </c>
      <c r="H905" s="3" t="s">
        <v>1038</v>
      </c>
      <c r="I905" s="3" t="s">
        <v>435</v>
      </c>
      <c r="J905" s="3" t="s">
        <v>27</v>
      </c>
      <c r="K905" s="1" t="str">
        <f t="shared" si="119"/>
        <v>viale Officina 3 Bellinzona</v>
      </c>
      <c r="L905" s="2" t="str">
        <f t="shared" si="120"/>
        <v>{"results":[{"id":536772,"weight":5,"attrs":{"origin":"address","geom_quadindex":"032120003032111330111","zoomlevel":10,"featureId":"1627740_0","lon":9.026606559753418,"detail":"viale officina 3 6500 bellinzona 5002 bellinzona ch ti","rank":7,"geom_st_box2d":"BOX(722574.334857938 117399.700835093,722574.334857938 117399.700835093)","lat":46.1968879699707,"num":3,"y":722574.3125,"x":117399.703125,"label":"Viale Officina 3 &lt;b&gt;6500 Bellinzona&lt;/b&gt;"}}]}</v>
      </c>
      <c r="M905" s="2" t="str">
        <f t="shared" si="121"/>
        <v>722574.3125</v>
      </c>
      <c r="N905" s="2" t="str">
        <f t="shared" si="122"/>
        <v>117399.703125</v>
      </c>
      <c r="O905" s="2" t="str">
        <f t="shared" si="123"/>
        <v>9.026606559753418</v>
      </c>
      <c r="P905" s="2" t="str">
        <f t="shared" si="124"/>
        <v>46.1968879699707</v>
      </c>
      <c r="Q905" s="8" t="str">
        <f t="shared" si="125"/>
        <v>Karte</v>
      </c>
      <c r="R905" s="2" t="str">
        <f t="shared" si="126"/>
        <v/>
      </c>
    </row>
    <row r="906" spans="1:18" x14ac:dyDescent="0.2">
      <c r="A906" s="3" t="s">
        <v>2761</v>
      </c>
      <c r="B906" s="3" t="s">
        <v>2762</v>
      </c>
      <c r="C906" s="3" t="s">
        <v>2763</v>
      </c>
      <c r="D906" s="3" t="s">
        <v>21</v>
      </c>
      <c r="E906" s="3" t="s">
        <v>2764</v>
      </c>
      <c r="F906" s="3" t="s">
        <v>40</v>
      </c>
      <c r="G906" s="3" t="s">
        <v>2765</v>
      </c>
      <c r="H906" s="3" t="s">
        <v>2766</v>
      </c>
      <c r="I906" s="3" t="s">
        <v>123</v>
      </c>
      <c r="J906" s="3" t="s">
        <v>27</v>
      </c>
      <c r="K906" s="1" t="str">
        <f t="shared" si="119"/>
        <v>Bernhard-Simonstrasse  Bad Ragaz</v>
      </c>
      <c r="L906" s="2" t="str">
        <f t="shared" si="120"/>
        <v>{"fuzzy":"true","results":[]}</v>
      </c>
      <c r="M906" s="2" t="str">
        <f t="shared" si="121"/>
        <v>Adresse nicht eindeutig</v>
      </c>
      <c r="N906" s="2" t="str">
        <f t="shared" si="122"/>
        <v xml:space="preserve"> </v>
      </c>
      <c r="O906" s="2" t="str">
        <f t="shared" si="123"/>
        <v xml:space="preserve"> </v>
      </c>
      <c r="P906" s="2" t="str">
        <f t="shared" si="124"/>
        <v xml:space="preserve"> </v>
      </c>
      <c r="Q906" s="8" t="str">
        <f t="shared" si="125"/>
        <v xml:space="preserve"> </v>
      </c>
      <c r="R906" s="2" t="str">
        <f t="shared" si="126"/>
        <v/>
      </c>
    </row>
    <row r="907" spans="1:18" x14ac:dyDescent="0.2">
      <c r="A907" s="3" t="s">
        <v>2767</v>
      </c>
      <c r="B907" s="3" t="s">
        <v>57</v>
      </c>
      <c r="C907" s="3" t="s">
        <v>288</v>
      </c>
      <c r="D907" s="3" t="s">
        <v>21</v>
      </c>
      <c r="E907" s="3" t="s">
        <v>59</v>
      </c>
      <c r="F907" s="3" t="s">
        <v>40</v>
      </c>
      <c r="G907" s="3" t="s">
        <v>1295</v>
      </c>
      <c r="H907" s="3" t="s">
        <v>1296</v>
      </c>
      <c r="I907" s="3" t="s">
        <v>62</v>
      </c>
      <c r="J907" s="3" t="s">
        <v>27</v>
      </c>
      <c r="K907" s="1" t="str">
        <f t="shared" si="119"/>
        <v>Spitalstrasse  Luzern 16</v>
      </c>
      <c r="L907" s="2" t="str">
        <f t="shared" si="120"/>
        <v>{"fuzzy":"true","results":[]}</v>
      </c>
      <c r="M907" s="2" t="str">
        <f t="shared" si="121"/>
        <v>Adresse nicht eindeutig</v>
      </c>
      <c r="N907" s="2" t="str">
        <f t="shared" si="122"/>
        <v xml:space="preserve"> </v>
      </c>
      <c r="O907" s="2" t="str">
        <f t="shared" si="123"/>
        <v xml:space="preserve"> </v>
      </c>
      <c r="P907" s="2" t="str">
        <f t="shared" si="124"/>
        <v xml:space="preserve"> </v>
      </c>
      <c r="Q907" s="8" t="str">
        <f t="shared" si="125"/>
        <v xml:space="preserve"> </v>
      </c>
      <c r="R907" s="2" t="str">
        <f t="shared" si="126"/>
        <v/>
      </c>
    </row>
    <row r="908" spans="1:18" x14ac:dyDescent="0.2">
      <c r="A908" s="3" t="s">
        <v>2768</v>
      </c>
      <c r="B908" s="3" t="s">
        <v>2485</v>
      </c>
      <c r="C908" s="3" t="s">
        <v>2769</v>
      </c>
      <c r="D908" s="3" t="s">
        <v>21</v>
      </c>
      <c r="E908" s="3" t="s">
        <v>2770</v>
      </c>
      <c r="F908" s="3" t="s">
        <v>236</v>
      </c>
      <c r="G908" s="3" t="s">
        <v>2771</v>
      </c>
      <c r="H908" s="3" t="s">
        <v>2772</v>
      </c>
      <c r="I908" s="3" t="s">
        <v>190</v>
      </c>
      <c r="J908" s="3" t="s">
        <v>27</v>
      </c>
      <c r="K908" s="1" t="str">
        <f t="shared" si="119"/>
        <v>rue des Esserts 10 Cernier</v>
      </c>
      <c r="L908" s="2" t="str">
        <f t="shared" si="120"/>
        <v>{"results":[{"id":433384,"weight":5,"attrs":{"origin":"address","geom_quadindex":"021023230302230213332","zoomlevel":10,"featureId":"1482969_0","lon":6.908941745758057,"detail":"rue des esserts 10 2053 cernier 6487 val-de-ruz ch ne","rank":7,"geom_st_box2d":"BOX(559760.150513675 212380.707655002,559760.150513675 212380.707655002)","lat":47.06122589111328,"num":10,"y":559760.125,"x":212380.703125,"label":"Rue des Esserts 10 &lt;b&gt;2053 Cernier&lt;/b&gt;"}}]}</v>
      </c>
      <c r="M908" s="2" t="str">
        <f t="shared" si="121"/>
        <v>559760.125</v>
      </c>
      <c r="N908" s="2" t="str">
        <f t="shared" si="122"/>
        <v>212380.703125</v>
      </c>
      <c r="O908" s="2" t="str">
        <f t="shared" si="123"/>
        <v>6.908941745758057</v>
      </c>
      <c r="P908" s="2" t="str">
        <f t="shared" si="124"/>
        <v>47.06122589111328</v>
      </c>
      <c r="Q908" s="8" t="str">
        <f t="shared" si="125"/>
        <v>Karte</v>
      </c>
      <c r="R908" s="2" t="str">
        <f t="shared" si="126"/>
        <v/>
      </c>
    </row>
    <row r="909" spans="1:18" x14ac:dyDescent="0.2">
      <c r="A909" s="3" t="s">
        <v>2773</v>
      </c>
      <c r="B909" s="3" t="s">
        <v>599</v>
      </c>
      <c r="C909" s="3" t="s">
        <v>2774</v>
      </c>
      <c r="D909" s="3" t="s">
        <v>21</v>
      </c>
      <c r="E909" s="3" t="s">
        <v>601</v>
      </c>
      <c r="F909" s="3" t="s">
        <v>108</v>
      </c>
      <c r="G909" s="3" t="s">
        <v>602</v>
      </c>
      <c r="H909" s="3" t="s">
        <v>84</v>
      </c>
      <c r="I909" s="3" t="s">
        <v>85</v>
      </c>
      <c r="J909" s="3" t="s">
        <v>27</v>
      </c>
      <c r="K909" s="1" t="str">
        <f t="shared" si="119"/>
        <v>Rämistrasse 100 Zürich</v>
      </c>
      <c r="L909" s="2" t="str">
        <f t="shared" si="120"/>
        <v>{"results":[{"id":186398,"weight":4,"attrs":{"origin":"address","geom_quadindex":"030003122321130121211","zoomlevel":10,"featureId":"155061_0","lon":8.54916763305664,"detail":"raemistrasse 100 8006 zuerich 261 zuerich ch zh","rank":7,"geom_st_box2d":"BOX(683867.397958243 247900.999301587,683867.397958243 247900.999301587)","lat":47.37660598754883,"num":100,"y":683867.375,"x":247901.0,"label":"R\u00e4mistrasse 100 &lt;b&gt;8006 Z\u00fcrich&lt;/b&gt;"}}]}</v>
      </c>
      <c r="M909" s="2" t="str">
        <f t="shared" si="121"/>
        <v>683867.375</v>
      </c>
      <c r="N909" s="2" t="str">
        <f t="shared" si="122"/>
        <v>247901.0</v>
      </c>
      <c r="O909" s="2" t="str">
        <f t="shared" si="123"/>
        <v>8.54916763305664</v>
      </c>
      <c r="P909" s="2" t="str">
        <f t="shared" si="124"/>
        <v>47.37660598754883</v>
      </c>
      <c r="Q909" s="8" t="str">
        <f t="shared" si="125"/>
        <v>Karte</v>
      </c>
      <c r="R909" s="2" t="str">
        <f t="shared" si="126"/>
        <v/>
      </c>
    </row>
    <row r="910" spans="1:18" x14ac:dyDescent="0.2">
      <c r="A910" s="3" t="s">
        <v>2775</v>
      </c>
      <c r="B910" s="3" t="s">
        <v>2776</v>
      </c>
      <c r="C910" s="3" t="s">
        <v>2777</v>
      </c>
      <c r="D910" s="3" t="s">
        <v>21</v>
      </c>
      <c r="E910" s="3" t="s">
        <v>246</v>
      </c>
      <c r="F910" s="3" t="s">
        <v>101</v>
      </c>
      <c r="G910" s="3" t="s">
        <v>247</v>
      </c>
      <c r="H910" s="3" t="s">
        <v>34</v>
      </c>
      <c r="I910" s="3" t="s">
        <v>35</v>
      </c>
      <c r="J910" s="3" t="s">
        <v>27</v>
      </c>
      <c r="K910" s="1" t="str">
        <f t="shared" si="119"/>
        <v>chemin de Beau-Soleil 20 Genève</v>
      </c>
      <c r="L910" s="2" t="str">
        <f t="shared" si="120"/>
        <v>{"results":[{"id":661384,"weight":7,"attrs":{"origin":"address","geom_quadindex":"022121031011232120030","zoomlevel":10,"featureId":"2038967_1","lon":6.1615309715271,"detail":"chemin de beau-soleil 20 1206 geneve 6621 geneve ch ge","rank":7,"geom_st_box2d":"BOX(501402.534032235 116036.652954088,501402.534032235 116036.652954088)","lat":46.18855667114258,"num":20,"y":501402.53125,"x":116036.65625,"label":"Chemin de Beau-Soleil 20 &lt;b&gt;1206 Gen\u00e8ve&lt;/b&gt;"}}]}</v>
      </c>
      <c r="M910" s="2" t="str">
        <f t="shared" si="121"/>
        <v>501402.53125</v>
      </c>
      <c r="N910" s="2" t="str">
        <f t="shared" si="122"/>
        <v>116036.65625</v>
      </c>
      <c r="O910" s="2" t="str">
        <f t="shared" si="123"/>
        <v>6.1615309715271</v>
      </c>
      <c r="P910" s="2" t="str">
        <f t="shared" si="124"/>
        <v>46.18855667114258</v>
      </c>
      <c r="Q910" s="8" t="str">
        <f t="shared" si="125"/>
        <v>Karte</v>
      </c>
      <c r="R910" s="2" t="str">
        <f t="shared" si="126"/>
        <v/>
      </c>
    </row>
    <row r="911" spans="1:18" x14ac:dyDescent="0.2">
      <c r="A911" s="3" t="s">
        <v>2778</v>
      </c>
      <c r="B911" s="3" t="s">
        <v>29</v>
      </c>
      <c r="C911" s="3" t="s">
        <v>2779</v>
      </c>
      <c r="D911" s="3" t="s">
        <v>21</v>
      </c>
      <c r="E911" s="3" t="s">
        <v>2780</v>
      </c>
      <c r="F911" s="3" t="s">
        <v>127</v>
      </c>
      <c r="G911" s="3" t="s">
        <v>247</v>
      </c>
      <c r="H911" s="3" t="s">
        <v>34</v>
      </c>
      <c r="I911" s="3" t="s">
        <v>35</v>
      </c>
      <c r="J911" s="3" t="s">
        <v>27</v>
      </c>
      <c r="K911" s="1" t="str">
        <f t="shared" si="119"/>
        <v>Rue Michel-Servet 1 Genève</v>
      </c>
      <c r="L911" s="2" t="str">
        <f t="shared" si="120"/>
        <v>{"results":[{"id":691894,"weight":6,"attrs":{"origin":"address","geom_quadindex":"022121012331311101031","zoomlevel":10,"featureId":"2037603_7","lon":6.151223182678223,"detail":"rue michel-servet 1 1206 geneve 6621 geneve ch ge","rank":7,"geom_st_box2d":"BOX(500615.836928881 116600.407255662,500615.836928881 116600.407255662)","lat":46.193511962890625,"num":1,"y":500615.84375,"x":116600.40625,"label":"Rue Michel-SERVET 1 &lt;b&gt;1206 Gen\u00e8ve&lt;/b&gt;"}},{"id":691895,"weight":1,"attrs":{"origin":"address","geom_quadindex":"022121013220202021212","zoomlevel":10,"featureId":"295072461_0","lon":6.15141487121582,"detail":"rue michel-servet 2 1206 geneve 6621 geneve ch ge","rank":7,"geom_st_box2d":"BOX(500630.011731827 116562.616344629,500630.011731827 116562.616344629)","lat":46.193172454833984,"num":2,"y":500630.0,"x":116562.6171875,"label":"Rue Michel-SERVET 2 &lt;b&gt;1206 Gen\u00e8ve&lt;/b&gt;"}},{"id":691896,"weight":1,"attrs":{"origin":"address","geom_quadindex":"022121013220201001310","zoomlevel":10,"featureId":"2037603_8","lon":6.151805400848389,"detail":"rue michel-servet 3 1206 geneve 6621 geneve ch ge","rank":7,"geom_st_box2d":"BOX(500660.775345887 116599.530114404,500660.775345887 116599.530114404)","lat":46.193511962890625,"num":3,"y":500660.78125,"x":116599.53125,"label":"Rue Michel-SERVET 3 &lt;b&gt;1206 Gen\u00e8ve&lt;/b&gt;"}},{"id":691897,"weight":1,"attrs":{"origin":"address","geom_quadindex":"022121013220210210012","zoomlevel":10,"featureId":"2037603_9","lon":6.152210712432861,"detail":"rue michel-servet 5 1206 geneve 6621 geneve ch ge","rank":7,"geom_st_box2d":"BOX(500691.852289821 116586.408692019,500691.852289821 116586.408692019)","lat":46.193397521972656,"num":5,"y":500691.84375,"x":116586.40625,"label":"Rue Michel-SERVET 5 &lt;b&gt;1206 Gen\u00e8ve&lt;/b&gt;"}},{"id":691898,"weight":1,"attrs":{"origin":"address","geom_quadindex":"022121013220212321301","zoomlevel":10,"featureId":"1012238_0","lon":6.152382850646973,"detail":"rue michel-servet 12 1206 geneve 6621 geneve ch ge","rank":7,"geom_st_box2d":"BOX(500704.546013838 116548.36764145,500704.546013838 116548.36764145)","lat":46.193058013916016,"num":12,"y":500704.53125,"x":116548.3671875,"label":"Rue Michel-SERVET 12 &lt;b&gt;1206 Gen\u00e8ve&lt;/b&gt;"}},{"id":691899,"weight":1,"attrs":{"origin":"address","geom_quadindex":"022121013220230311333","zoomlevel":10,"featureId":"1012239_0","lon":6.152491092681885,"detail":"rue michel-servet 14 1206 geneve 6621 geneve ch ge","rank":7,"geom_st_box2d":"BOX(500712.519714848 116524.765965776,500712.519714848 116524.765965776)","lat":46.19284439086914,"num":14,"y":500712.53125,"x":116524.765625,"label":"Rue Michel-SERVET 14 &lt;b&gt;1206 Gen\u00e8ve&lt;/b&gt;"}},{"id":691900,"weight":1,"attrs":{"origin":"address","geom_quadindex":"022121013220233101130","zoomlevel":10,"featureId":"1012241_0","lon":6.152771949768066,"detail":"rue michel-servet 16 1206 geneve 6621 geneve ch ge","rank":7,"geom_st_box2d":"BOX(500733.989909393 116512.556495274,500733.989909393 116512.556495274)","lat":46.1927375793457,"num":16,"y":500734.0,"x":116512.5546875,"label":"Rue Michel-SERVET 16 &lt;b&gt;1206 Gen\u00e8ve&lt;/b&gt;"}},{"id":691901,"weight":1,"attrs":{"origin":"address","geom_quadindex":"022121013220213030332","zoomlevel":10,"featureId":"2749149_1","lon":6.152620315551758,"detail":"rue michel-servet 17 1206 geneve 6621 geneve ch ge","rank":7,"geom_st_box2d":"BOX(500723.087811081 116561.281903914,500723.087811081 116561.281903914)","lat":46.19317626953125,"num":17,"y":500723.09375,"x":116561.28125,"label":"Rue Michel-SERVET 17 &lt;b&gt;1206 Gen\u00e8ve&lt;/b&gt;"}},{"id":691902,"weight":1,"attrs":{"origin":"address","geom_quadindex":"022121013220233110331","zoomlevel":10,"featureId":"1012240_0","lon":6.152830600738525,"detail":"rue michel-servet 18 1206 geneve 6621 geneve ch ge","rank":7,"geom_st_box2d":"BOX(500738.504344626 116510.559409411,500738.504344626 116510.559409411)","lat":46.19272232055664,"num":18,"y":500738.5,"x":116510.5625,"label":"Rue Michel-SERVET 18 &lt;b&gt;1206 Gen\u00e8ve&lt;/b&gt;"}}]}</v>
      </c>
      <c r="M911" s="2" t="str">
        <f t="shared" si="121"/>
        <v>500615.84375</v>
      </c>
      <c r="N911" s="2" t="str">
        <f t="shared" si="122"/>
        <v>116600.40625</v>
      </c>
      <c r="O911" s="2" t="str">
        <f t="shared" si="123"/>
        <v>6.151223182678223</v>
      </c>
      <c r="P911" s="2" t="str">
        <f t="shared" si="124"/>
        <v>46.193511962890625</v>
      </c>
      <c r="Q911" s="8" t="str">
        <f t="shared" si="125"/>
        <v>Karte</v>
      </c>
      <c r="R911" s="2" t="str">
        <f t="shared" si="126"/>
        <v>uU mehrere Adressen</v>
      </c>
    </row>
    <row r="912" spans="1:18" x14ac:dyDescent="0.2">
      <c r="A912" s="3" t="s">
        <v>2781</v>
      </c>
      <c r="B912" s="3" t="s">
        <v>2234</v>
      </c>
      <c r="C912" s="3" t="s">
        <v>80</v>
      </c>
      <c r="D912" s="3" t="s">
        <v>21</v>
      </c>
      <c r="E912" s="3" t="s">
        <v>126</v>
      </c>
      <c r="F912" s="3" t="s">
        <v>127</v>
      </c>
      <c r="G912" s="3" t="s">
        <v>128</v>
      </c>
      <c r="H912" s="3" t="s">
        <v>129</v>
      </c>
      <c r="I912" s="3" t="s">
        <v>130</v>
      </c>
      <c r="J912" s="3" t="s">
        <v>27</v>
      </c>
      <c r="K912" s="1" t="str">
        <f t="shared" si="119"/>
        <v>Spitalcampus 1 Münsterlingen</v>
      </c>
      <c r="L912" s="2" t="str">
        <f t="shared" si="120"/>
        <v>{"results":[{"id":40598,"weight":4,"attrs":{"origin":"address","geom_quadindex":"012323200002211201131","zoomlevel":10,"featureId":"191084590_0","lon":9.236175537109375,"detail":"spitalcampus 1 8596 muensterlingen 4691 muensterlingen ch tg","rank":7,"geom_st_box2d":"BOX(735095.214109796 277132.650798861,735095.214109796 277132.650798861)","lat":47.63092803955078,"num":1,"y":735095.1875,"x":277132.65625,"label":"Spitalcampus 1 &lt;b&gt;8596 M\u00fcnsterlingen&lt;/b&gt;"}}]}</v>
      </c>
      <c r="M912" s="2" t="str">
        <f t="shared" si="121"/>
        <v>735095.1875</v>
      </c>
      <c r="N912" s="2" t="str">
        <f t="shared" si="122"/>
        <v>277132.65625</v>
      </c>
      <c r="O912" s="2" t="str">
        <f t="shared" si="123"/>
        <v>9.236175537109375</v>
      </c>
      <c r="P912" s="2" t="str">
        <f t="shared" si="124"/>
        <v>47.63092803955078</v>
      </c>
      <c r="Q912" s="8" t="str">
        <f t="shared" si="125"/>
        <v>Karte</v>
      </c>
      <c r="R912" s="2" t="str">
        <f t="shared" si="126"/>
        <v/>
      </c>
    </row>
    <row r="913" spans="1:18" x14ac:dyDescent="0.2">
      <c r="A913" s="3" t="s">
        <v>2782</v>
      </c>
      <c r="B913" s="3" t="s">
        <v>117</v>
      </c>
      <c r="C913" s="3" t="s">
        <v>40</v>
      </c>
      <c r="D913" s="3" t="s">
        <v>21</v>
      </c>
      <c r="E913" s="3" t="s">
        <v>119</v>
      </c>
      <c r="F913" s="3" t="s">
        <v>120</v>
      </c>
      <c r="G913" s="3" t="s">
        <v>121</v>
      </c>
      <c r="H913" s="3" t="s">
        <v>122</v>
      </c>
      <c r="I913" s="3" t="s">
        <v>123</v>
      </c>
      <c r="J913" s="3" t="s">
        <v>27</v>
      </c>
      <c r="K913" s="1" t="str">
        <f t="shared" si="119"/>
        <v>Rorschacher Strasse 95 St. Gallen</v>
      </c>
      <c r="L913" s="2" t="str">
        <f t="shared" si="120"/>
        <v>{"results":[{"id":29167,"weight":7,"attrs":{"origin":"address","geom_quadindex":"030101332233231021000","zoomlevel":10,"featureId":"2363797_0","lon":9.387808799743652,"detail":"rorschacher strasse 95 9000 st. gallen 3203 st. gallen ch sg","rank":7,"geom_st_box2d":"BOX(747044.753017128 255051.170002559,747044.753017128 255051.170002559)","lat":47.4298210144043,"num":95,"y":747044.75,"x":255051.171875,"label":"Rorschacher Strasse 95 &lt;b&gt;9000 St. Gallen&lt;/b&gt;"}},{"id":29168,"weight":7,"attrs":{"origin":"address","geom_quadindex":"030101332233203200102","zoomlevel":10,"featureId":"191701616_0","lon":9.387016296386719,"detail":"rorschacher strasse 95 9000 st. gallen 3203 st. gallen ch sg","rank":7,"geom_st_box2d":"BOX(746984.42652304 255072.432901548,746984.42652304 255072.432901548)","lat":47.43002700805664,"num":95,"y":746984.4375,"x":255072.4375,"label":"Rorschacher Strasse 95 &lt;b&gt;9000 St. Gallen&lt;/b&gt;"}},{"id":29928,"weight":7,"attrs":{"origin":"address","geom_quadindex":"030101332233010013220","zoomlevel":10,"featureId":"190513090_0","lon":9.387578010559082,"detail":"rorschacher strasse 95.01 9000 st. gallen 3203 st. gallen ch sg","rank":7,"geom_st_box2d":"BOX(747022.952493232 255227.666743546,747022.952493232 255227.666743546)","lat":47.43141174316406,"num":9501,"y":747022.9375,"x":255227.671875,"label":"Rorschacher Strasse 95.01 &lt;b&gt;9000 St. Gallen&lt;/b&gt;"}},{"id":29929,"weight":7,"attrs":{"origin":"address","geom_quadindex":"030101332232110233312","zoomlevel":10,"featureId":"191012974_0","lon":9.386054992675781,"detail":"rorschacher strasse 95.02 9000 st. gallen 3203 st. gallen ch sg","rank":7,"geom_st_box2d":"BOX(746908.553296979 255205.985537003,746908.553296979 255205.985537003)","lat":47.431243896484375,"num":9502,"y":746908.5625,"x":255205.984375,"label":"Rorschacher Strasse 95.02 &lt;b&gt;9000 St. Gallen&lt;/b&gt;"}},{"id":29930,"weight":7,"attrs":{"origin":"address","geom_quadindex":"030101332233301000001","zoomlevel":10,"featureId":"191012932_0","lon":9.388566970825195,"detail":"rorschacher strasse 95.07 9000 st. gallen 3203 st. gallen ch sg","rank":7,"geom_st_box2d":"BOX(747100.332807583 255116.888400915,747100.332807583 255116.888400915)","lat":47.43040084838867,"num":9507,"y":747100.3125,"x":255116.890625,"label":"Rorschacher Strasse 95.07 &lt;b&gt;9000 St. Gallen&lt;/b&gt;"}},{"id":29931,"weight":7,"attrs":{"origin":"address","geom_quadindex":"030101332233021132232","zoomlevel":10,"featureId":"191012952_0","lon":9.387323379516602,"detail":"rorschacher strasse 95.08 9000 st. gallen 3203 st. gallen ch sg","rank":7,"geom_st_box2d":"BOX(747005.415065948 255161.207962712,747005.415065948 255161.207962712)","lat":47.43082046508789,"num":9508,"y":747005.4375,"x":255161.203125,"label":"Rorschacher Strasse 95.08 &lt;b&gt;9000 St. Gallen&lt;/b&gt;"}},{"id":29932,"weight":7,"attrs":{"origin":"address","geom_quadindex":"030101332233033113131","zoomlevel":10,"featureId":"191012710_0","lon":9.388174057006836,"detail":"rorschacher strasse 95.09 9000 st. gallen 3203 st. gallen ch sg","rank":7,"geom_st_box2d":"BOX(747070.093614908 255141.820055328,747070.093614908 255141.820055328)","lat":47.43062973022461,"num":9509,"y":747070.0625,"x":255141.8125,"label":"Rorschacher Strasse 95.09 &lt;b&gt;9000 St. Gallen&lt;/b&gt;"}},{"id":29933,"weight":7,"attrs":{"origin":"address","geom_quadindex":"030101332233321113223","zoomlevel":10,"featureId":"191012712_0","lon":9.388885498046875,"detail":"rorschacher strasse 95.10 9000 st. gallen 3203 st. gallen ch sg","rank":7,"geom_st_box2d":"BOX(747126.030794029 255051.639206003,747126.030794029 255051.639206003)","lat":47.4298095703125,"num":9510,"y":747126.0,"x":255051.640625,"label":"Rorschacher Strasse 95.10 &lt;b&gt;9000 St. Gallen&lt;/b&gt;"}},{"id":29934,"weight":7,"attrs":{"origin":"address","geom_quadindex":"030101332233012130311","zoomlevel":10,"featureId":"190889689_0","lon":9.387754440307617,"detail":"rorschacher strasse 95.13 9000 st. gallen 3203 st. gallen ch sg","rank":7,"geom_st_box2d":"BOX(747037.113506131 255195.559147036,747037.113506131 255195.559147036)","lat":47.431121826171875,"num":9513,"y":747037.125,"x":255195.5625,"label":"Rorschacher Strasse 95.13 &lt;b&gt;9000 St. Gallen&lt;/b&gt;"}},{"id":29935,"weight":7,"attrs":{"origin":"address","geom_quadindex":"030101332232311100201","zoomlevel":10,"featureId":"191012995_0","lon":9.386428833007812,"detail":"rorschacher strasse 95.14 9000 st. gallen 3203 st. gallen ch sg","rank":7,"geom_st_box2d":"BOX(746939.05825098 255115.324956556,746939.05825098 255115.324956556)","lat":47.430423736572266,"num":9514,"y":746939.0625,"x":255115.328125,"label":"Rorschacher Strasse 95.14 &lt;b&gt;9000 St. Gallen&lt;/b&gt;"}},{"id":29936,"weight":7,"attrs":{"origin":"address","geom_quadindex":"030101332232121103210","zoomlevel":10,"featureId":"191012830_0","lon":9.385725021362305,"detail":"rorschacher strasse 95.20 9000 st. gallen 3203 st. gallen ch sg","rank":7,"geom_st_box2d":"BOX(746884.520929902 255170.108262666,746884.520929902 255170.108262666)","lat":47.43092727661133,"num":9520,"y":746884.5,"x":255170.109375,"label":"Rorschacher Strasse 95.20 &lt;b&gt;9000 St. Gallen&lt;/b&gt;"}},{"id":29937,"weight":7,"attrs":{"origin":"address","geom_quadindex":"030101332233200221313","zoomlevel":10,"featureId":"190605005_0","lon":9.386704444885254,"detail":"rorschacher strasse 95.23 9000 st. gallen 3203 st. gallen ch sg","rank":7,"geom_st_box2d":"BOX(746960.407370062 255092.639425252,746960.407370062 255092.639425252)","lat":47.430213928222656,"num":9523,"y":746960.4375,"x":255092.640625,"label":"Rorschacher Strasse 95.23 &lt;b&gt;9000 St. Gallen&lt;/b&gt;"}},{"id":29938,"weight":7,"attrs":{"origin":"address","geom_quadindex":"030101332231233332323","zoomlevel":10,"featureId":"190607677_0","lon":9.38814640045166,"detail":"rorschacher strasse 95.24 9000 st. gallen 3203 st. gallen ch sg","rank":7,"geom_st_box2d":"BOX(747065.656936236 255234.523431308,747065.656936236 255234.523431308)","lat":47.43146514892578,"num":9524,"y":747065.6875,"x":255234.515625,"label":"Rorschacher Strasse 95.24 &lt;b&gt;9000 St. Gallen&lt;/b&gt;"}},{"id":29939,"weight":7,"attrs":{"origin":"address","geom_quadindex":"030101332232312011030","zoomlevel":10,"featureId":"191012994_0","lon":9.385993003845215,"detail":"rorschacher strasse 95.25 9000 st. gallen 3203 st. gallen ch sg","rank":7,"geom_st_box2d":"BOX(746906.844834914 255086.913870068,746906.844834914 255086.913870068)","lat":47.43017578125,"num":9525,"y":746906.875,"x":255086.90625,"label":"Rorschacher Strasse 95.25 &lt;b&gt;9000 St. Gallen&lt;/b&gt;"}},{"id":29940,"weight":7,"attrs":{"origin":"address","geom_quadindex":"030101332233301331300","zoomlevel":10,"featureId":"191012711_0","lon":9.388915061950684,"detail":"rorschacher strasse 95.28 9000 st. gallen 3203 st. gallen ch sg","rank":7,"geom_st_box2d":"BOX(747127.250970781 255092.984791763,747127.250970781 255092.984791763)","lat":47.430179595947266,"num":9528,"y":747127.25,"x":255092.984375,"label":"Rorschacher Strasse 95.28 &lt;b&gt;9000 St. Gallen&lt;/b&gt;"}},{"id":29941,"weight":7,"attrs":{"origin":"address","geom_quadindex":"030101332233013312021","zoomlevel":10,"featureId":"500004063_0","lon":9.388105392456055,"detail":"rorschacher strasse 95.29 9000 st. gallen 3203 st. gallen ch sg","rank":7,"geom_st_box2d":"BOX(747063.829726974 255185.766747986,747063.829726974 255185.766747986)","lat":47.431026458740234,"num":9529,"y":747063.8125,"x":255185.765625,"label":"Rorschacher Strasse 95.29 &lt;b&gt;9000 St. Gallen&lt;/b&gt;"}},{"id":29942,"weight":7,"attrs":{"origin":"address","geom_quadindex":"030101332232120302332","zoomlevel":10,"featureId":"500002021_0","lon":9.385311126708984,"detail":"rorschacher strasse 95.30 9000 st. gallen 3203 st. gallen ch sg","rank":7,"geom_st_box2d":"BOX(746853.715572989 255154.192337617,746853.715572989 255154.192337617)","lat":47.430789947509766,"num":9530,"y":746853.6875,"x":255154.1875,"label":"Rorschacher Strasse 95.30 &lt;b&gt;9000 St. Gallen&lt;/b&gt;"}},{"id":29943,"weight":7,"attrs":{"origin":"address","geom_quadindex":"030101332233020330231","zoomlevel":10,"featureId":"191012996_0","lon":9.386940002441406,"detail":"rorschacher strasse 95.31 9000 st. gallen 3203 st. gallen ch sg","rank":7,"geom_st_box2d":"BOX(746976.712748621 255150.790093222,746976.712748621 255150.790093222)","lat":47.43073272705078,"num":9531,"y":746976.6875,"x":255150.796875,"label":"Rorschacher Strasse 95.31 &lt;b&gt;9000 St. Gallen&lt;/b&gt;"}},{"id":29944,"weight":7,"attrs":{"origin":"address","geom_quadindex":"030101332233031330230","zoomlevel":10,"featureId":"500004081_0","lon":9.388099670410156,"detail":"rorschacher strasse 95.32 9000 st. gallen 3203 st. gallen ch sg","rank":7,"geom_st_box2d":"BOX(747064.259594711 255151.008244249,747064.259594711 255151.008244249)","lat":47.43071365356445,"num":9532,"y":747064.25,"x":255151.015625,"label":"Rorschacher Strasse 95.32 &lt;b&gt;9000 St. Gallen&lt;/b&gt;"}},{"id":29945,"weight":7,"attrs":{"origin":"address","geom_quadindex":"030101332233110303113","zoomlevel":10,"featureId":"190871790_0","lon":9.389266014099121,"detail":"rorschacher strasse 95.33 9000 st. gallen 3203 st. gallen ch sg","rank":7,"geom_st_box2d":"BOX(747150.683688727 255215.580339158,747150.683688727 255215.580339158)","lat":47.4312744140625,"num":9533,"y":747150.6875,"x":255215.578125,"label":"Rorschacher Strasse 95.33 &lt;b&gt;9000 St. Gallen&lt;/b&gt;"}},{"id":29946,"weight":7,"attrs":{"origin":"address","geom_quadindex":"030101332232132102322","zoomlevel":10,"featureId":"190936269_0","lon":9.386067390441895,"detail":"rorschacher strasse 95.34 9000 st. gallen 3203 st. gallen ch sg","rank":7,"geom_st_box2d":"BOX(746911.153072342 255139.292568476,746911.153072342 255139.292568476)","lat":47.43064498901367,"num":9534,"y":746911.125,"x":255139.296875,"label":"Rorschacher Strasse 95.34 &lt;b&gt;9000 St. Gallen&lt;/b&gt;"}},{"id":29947,"weight":7,"attrs":{"origin":"address","geom_quadindex":"030101332231322110022","zoomlevel":10,"featureId":"500002162_0","lon":9.388513565063477,"detail":"rorschacher strasse 95.35 9000 st. gallen 3203 st. gallen ch sg","rank":7,"geom_st_box2d":"BOX(747092.725308604 255261.902565958,747092.725308604 255261.902565958)","lat":47.431705474853516,"num":9535,"y":747092.75,"x":255261.90625,"label":"Rorschacher Strasse 95.35 &lt;b&gt;9000 St. Gallen&lt;/b&gt;"}},{"id":29948,"weight":7,"attrs":{"origin":"address","geom_quadindex":"030101332231321123230","zoomlevel":10,"featureId":"500002163_0","lon":9.388869285583496,"detail":"rorschacher strasse 95.36 9000 st. gallen 3203 st. gallen ch sg","rank":7,"geom_st_box2d":"BOX(747119.126635383 255279.076561595,747119.126635383 255279.076561595)","lat":47.431854248046875,"num":9536,"y":747119.125,"x":255279.078125,"label":"Rorschacher Strasse 95.36 &lt;b&gt;9000 St. Gallen&lt;/b&gt;"}},{"id":29949,"weight":7,"attrs":{"origin":"address","geom_quadindex":"030101332232111023130","zoomlevel":10,"featureId":"500000786_0","lon":9.386350631713867,"detail":"rorschacher strasse 95.37 9000 st. gallen 3203 st. gallen ch sg","rank":7,"geom_st_box2d":"BOX(746930.438571742 255222.41055875,746930.438571742 255222.41055875)","lat":47.4313850402832,"num":9537,"y":746930.4375,"x":255222.40625,"label":"Rorschacher Strasse 95.37 &lt;b&gt;9000 St. Gallen&lt;/b&gt;"}},{"id":29950,"weight":7,"attrs":{"origin":"address","geom_quadindex":"030101332233313200131","zoomlevel":10,"featureId":"191555471_0","lon":9.389362335205078,"detail":"rorschacher strasse 95.38 9000 st. gallen 3203 st. gallen ch sg","rank":7,"geom_st_box2d":"BOX(747161.472214887 255072.2171542,747161.472214887 255072.2171542)","lat":47.42998504638672,"num":9538,"y":747161.5,"x":255072.21875,"label":"Rorschacher Strasse 95.38 &lt;b&gt;9000 St. Gallen&lt;/b&gt;"}},{"id":29951,"weight":7,"attrs":{"origin":"address","geom_quadindex":"030101332232103131123","zoomlevel":10,"featureId":"191850701_0","lon":9.385852813720703,"detail":"rorschacher strasse 95.41 9000 st. gallen 3203 st. gallen ch sg","rank":7,"geom_st_box2d":"BOX(746893.569114421 255196.104541999,746893.569114421 255196.104541999)","lat":47.43115997314453,"num":9541,"y":746893.5625,"x":255196.109375,"label":"Rorschacher Strasse 95.41 &lt;b&gt;9000 St. Gallen&lt;/b&gt;"}}]}</v>
      </c>
      <c r="M913" s="2" t="str">
        <f t="shared" si="121"/>
        <v>747044.75</v>
      </c>
      <c r="N913" s="2" t="str">
        <f t="shared" si="122"/>
        <v>255051.171875</v>
      </c>
      <c r="O913" s="2" t="str">
        <f t="shared" si="123"/>
        <v>9.387808799743652</v>
      </c>
      <c r="P913" s="2" t="str">
        <f t="shared" si="124"/>
        <v>47.4298210144043</v>
      </c>
      <c r="Q913" s="8" t="str">
        <f t="shared" si="125"/>
        <v>Karte</v>
      </c>
      <c r="R913" s="2" t="str">
        <f t="shared" si="126"/>
        <v>uU mehrere Adressen</v>
      </c>
    </row>
    <row r="914" spans="1:18" x14ac:dyDescent="0.2">
      <c r="A914" s="3" t="s">
        <v>2783</v>
      </c>
      <c r="B914" s="3" t="s">
        <v>1368</v>
      </c>
      <c r="C914" s="3" t="s">
        <v>2479</v>
      </c>
      <c r="D914" s="3" t="s">
        <v>21</v>
      </c>
      <c r="E914" s="3" t="s">
        <v>1366</v>
      </c>
      <c r="F914" s="3" t="s">
        <v>101</v>
      </c>
      <c r="G914" s="3" t="s">
        <v>1305</v>
      </c>
      <c r="H914" s="3" t="s">
        <v>1306</v>
      </c>
      <c r="I914" s="3" t="s">
        <v>700</v>
      </c>
      <c r="J914" s="3" t="s">
        <v>27</v>
      </c>
      <c r="K914" s="1" t="str">
        <f t="shared" si="119"/>
        <v>Louis Giroud-Strasse 20 Olten</v>
      </c>
      <c r="L914" s="2" t="str">
        <f t="shared" si="120"/>
        <v>{"results":[{"id":2042448,"weight":6,"attrs":{"origin":"address","geom_quadindex":"021112212331310310010","zoomlevel":10,"featureId":"378754_0","lon":7.909613132476807,"detail":"louis-giroud-strasse 20 4600 olten 2581 olten ch so","rank":7,"geom_st_box2d":"BOX(635589.435514849 244086.799906327,635589.435514849 244086.799906327)","lat":47.3466796875,"num":20,"y":635589.4375,"x":244086.796875,"label":"Louis-Giroud-Strasse 20 &lt;b&gt;4600 Olten&lt;/b&gt;"}},{"id":2042449,"weight":1,"attrs":{"origin":"address","geom_quadindex":"021112212331311301300","zoomlevel":10,"featureId":"191674152_0","lon":7.909964561462402,"detail":"louis-giroud-strasse 20a 4600 olten 2581 olten ch so","rank":7,"geom_st_box2d":"BOX(635616.000132084 244085.000079947,635616.000132084 244085.000079947)","lat":47.34666061401367,"num":20,"y":635616.0,"x":244085.0,"label":"Louis-Giroud-Strasse 20a &lt;b&gt;4600 Olten&lt;/b&gt;"}}]}</v>
      </c>
      <c r="M914" s="2" t="str">
        <f t="shared" si="121"/>
        <v>635589.4375</v>
      </c>
      <c r="N914" s="2" t="str">
        <f t="shared" si="122"/>
        <v>244086.796875</v>
      </c>
      <c r="O914" s="2" t="str">
        <f t="shared" si="123"/>
        <v>7.909613132476807</v>
      </c>
      <c r="P914" s="2" t="str">
        <f t="shared" si="124"/>
        <v>47.3466796875</v>
      </c>
      <c r="Q914" s="8" t="str">
        <f t="shared" si="125"/>
        <v>Karte</v>
      </c>
      <c r="R914" s="2" t="str">
        <f t="shared" si="126"/>
        <v>uU mehrere Adressen</v>
      </c>
    </row>
    <row r="915" spans="1:18" x14ac:dyDescent="0.2">
      <c r="A915" s="3" t="s">
        <v>2784</v>
      </c>
      <c r="B915" s="3" t="s">
        <v>2785</v>
      </c>
      <c r="C915" s="3" t="s">
        <v>2786</v>
      </c>
      <c r="D915" s="3" t="s">
        <v>21</v>
      </c>
      <c r="E915" s="3" t="s">
        <v>119</v>
      </c>
      <c r="F915" s="3" t="s">
        <v>2787</v>
      </c>
      <c r="G915" s="3" t="s">
        <v>1406</v>
      </c>
      <c r="H915" s="3" t="s">
        <v>122</v>
      </c>
      <c r="I915" s="3" t="s">
        <v>123</v>
      </c>
      <c r="J915" s="3" t="s">
        <v>27</v>
      </c>
      <c r="K915" s="1" t="str">
        <f t="shared" si="119"/>
        <v>Rorschacher Strasse 311 St. Gallen</v>
      </c>
      <c r="L915" s="2" t="str">
        <f t="shared" si="120"/>
        <v>{"results":[{"id":29796,"weight":7,"attrs":{"origin":"address","geom_quadindex":"030101331303031131232","zoomlevel":10,"featureId":"190942249_0","lon":9.419992446899414,"detail":"rorschacher strasse 311 9016 st. gallen 3203 st. gallen ch sg","rank":7,"geom_st_box2d":"BOX(749411.560236614 257508.720286523,749411.560236614 257508.720286523)","lat":47.451385498046875,"num":311,"y":749411.5625,"x":257508.71875,"label":"Rorschacher Strasse 311 &lt;b&gt;9016 St. Gallen&lt;/b&gt;"}},{"id":30292,"weight":7,"attrs":{"origin":"address","geom_quadindex":"030101331303301121030","zoomlevel":10,"featureId":"500003432_0","lon":9.420656204223633,"detail":"rorschacher strasse 311.01 9016 st. gallen 3203 st. gallen ch sg","rank":7,"geom_st_box2d":"BOX(749463.054175158 257452.308375829,749463.054175158 257452.308375829)","lat":47.45086669921875,"num":31101,"y":749463.0625,"x":257452.3125,"label":"Rorschacher Strasse 311.01 &lt;b&gt;9016 St. Gallen&lt;/b&gt;"}}]}</v>
      </c>
      <c r="M915" s="2" t="str">
        <f t="shared" si="121"/>
        <v>749411.5625</v>
      </c>
      <c r="N915" s="2" t="str">
        <f t="shared" si="122"/>
        <v>257508.71875</v>
      </c>
      <c r="O915" s="2" t="str">
        <f t="shared" si="123"/>
        <v>9.419992446899414</v>
      </c>
      <c r="P915" s="2" t="str">
        <f t="shared" si="124"/>
        <v>47.451385498046875</v>
      </c>
      <c r="Q915" s="8" t="str">
        <f t="shared" si="125"/>
        <v>Karte</v>
      </c>
      <c r="R915" s="2" t="str">
        <f t="shared" si="126"/>
        <v>uU mehrere Adressen</v>
      </c>
    </row>
    <row r="916" spans="1:18" x14ac:dyDescent="0.2">
      <c r="A916" s="3" t="s">
        <v>2788</v>
      </c>
      <c r="B916" s="3" t="s">
        <v>2789</v>
      </c>
      <c r="C916" s="3" t="s">
        <v>40</v>
      </c>
      <c r="D916" s="3" t="s">
        <v>21</v>
      </c>
      <c r="E916" s="3" t="s">
        <v>2790</v>
      </c>
      <c r="F916" s="3" t="s">
        <v>742</v>
      </c>
      <c r="G916" s="3" t="s">
        <v>2633</v>
      </c>
      <c r="H916" s="3" t="s">
        <v>61</v>
      </c>
      <c r="I916" s="3" t="s">
        <v>62</v>
      </c>
      <c r="J916" s="3" t="s">
        <v>27</v>
      </c>
      <c r="K916" s="1" t="str">
        <f t="shared" si="119"/>
        <v>Seidenhofstrasse 9 Luzern</v>
      </c>
      <c r="L916" s="2" t="str">
        <f t="shared" si="120"/>
        <v>{"results":[{"id":328344,"weight":4,"attrs":{"origin":"address","geom_quadindex":"030022233021112220023","zoomlevel":10,"featureId":"191301390_0","lon":8.307714462280273,"detail":"seidenhofstrasse 9 6003 luzern 1061 luzern ch lu","rank":7,"geom_st_box2d":"BOX(666035.879475222 211353.187130509,666035.879475222 211353.187130509)","lat":47.04991912841797,"num":9,"y":666035.875,"x":211353.1875,"label":"Seidenhofstrasse 9 &lt;b&gt;6003 Luzern&lt;/b&gt;"}}]}</v>
      </c>
      <c r="M916" s="2" t="str">
        <f t="shared" si="121"/>
        <v>666035.875</v>
      </c>
      <c r="N916" s="2" t="str">
        <f t="shared" si="122"/>
        <v>211353.1875</v>
      </c>
      <c r="O916" s="2" t="str">
        <f t="shared" si="123"/>
        <v>8.307714462280273</v>
      </c>
      <c r="P916" s="2" t="str">
        <f t="shared" si="124"/>
        <v>47.04991912841797</v>
      </c>
      <c r="Q916" s="8" t="str">
        <f t="shared" si="125"/>
        <v>Karte</v>
      </c>
      <c r="R916" s="2" t="str">
        <f t="shared" si="126"/>
        <v/>
      </c>
    </row>
    <row r="917" spans="1:18" x14ac:dyDescent="0.2">
      <c r="A917" s="3" t="s">
        <v>2791</v>
      </c>
      <c r="B917" s="3" t="s">
        <v>2792</v>
      </c>
      <c r="C917" s="3" t="s">
        <v>255</v>
      </c>
      <c r="D917" s="3" t="s">
        <v>21</v>
      </c>
      <c r="E917" s="3" t="s">
        <v>979</v>
      </c>
      <c r="F917" s="3" t="s">
        <v>228</v>
      </c>
      <c r="G917" s="3" t="s">
        <v>980</v>
      </c>
      <c r="H917" s="3" t="s">
        <v>981</v>
      </c>
      <c r="I917" s="3" t="s">
        <v>190</v>
      </c>
      <c r="J917" s="3" t="s">
        <v>27</v>
      </c>
      <c r="K917" s="1" t="str">
        <f t="shared" si="119"/>
        <v>rue de la Montagne 2 La Chaux-de-Fonds</v>
      </c>
      <c r="L917" s="2" t="str">
        <f t="shared" si="120"/>
        <v>{"results":[{"id":292186,"weight":19,"attrs":{"origin":"address","geom_quadindex":"021022310111210202001","zoomlevel":10,"featureId":"191709271_0","lon":6.818783283233643,"detail":"rue de la montagne 2 2300 la chaux-de-fonds 6421 la chaux-de-fonds ch ne","rank":7,"geom_st_box2d":"BOX(552950.121865605 217364.076964138,552950.121865605 217364.076964138)","lat":47.1056022644043,"num":2,"y":552950.125,"x":217364.078125,"label":"Rue de la Montagne 2 &lt;b&gt;2300 La Chaux-de-Fonds&lt;/b&gt;"}},{"id":292185,"weight":1,"attrs":{"origin":"address","geom_quadindex":"021022310111212132211","zoomlevel":10,"featureId":"1468922_0","lon":6.819085121154785,"detail":"rue de la montagne 1 2300 la chaux-de-fonds 6421 la chaux-de-fonds ch ne","rank":7,"geom_st_box2d":"BOX(552972.841335473 217340.524770997,552972.841335473 217340.524770997)","lat":47.10539245605469,"num":1,"y":552972.8125,"x":217340.53125,"label":"Rue de la Montagne 1 &lt;b&gt;2300 La Chaux-de-Fonds&lt;/b&gt;"}},{"id":292187,"weight":1,"attrs":{"origin":"address","geom_quadindex":"021022310111221133200","zoomlevel":10,"featureId":"1468923_0","lon":6.818731307983398,"detail":"rue de la montagne 5 2300 la chaux-de-fonds 6421 la chaux-de-fonds ch ne","rank":7,"geom_st_box2d":"BOX(552945.752883727 217311.210982263,552945.752883727 217311.210982263)","lat":47.105125427246094,"num":5,"y":552945.75,"x":217311.21875,"label":"Rue de la Montagne 5 &lt;b&gt;2300 La Chaux-de-Fonds&lt;/b&gt;"}},{"id":292188,"weight":1,"attrs":{"origin":"address","geom_quadindex":"021022310111202103131","zoomlevel":10,"featureId":"1468924_0","lon":6.818285942077637,"detail":"rue de la montagne 6 2300 la chaux-de-fonds 6421 la chaux-de-fonds ch ne","rank":7,"geom_st_box2d":"BOX(552912.246669343 217348.528211129,552912.246669343 217348.528211129)","lat":47.1054573059082,"num":6,"y":552912.25,"x":217348.53125,"label":"Rue de la Montagne 6 &lt;b&gt;2300 La Chaux-de-Fonds&lt;/b&gt;"}},{"id":292189,"weight":1,"attrs":{"origin":"address","geom_quadindex":"021022310111203232231","zoomlevel":10,"featureId":"191786491_0","lon":6.818506717681885,"detail":"rue de la montagne 6a 2300 la chaux-de-fonds 6421 la chaux-de-fonds ch ne","rank":7,"geom_st_box2d":"BOX(552928.814273379 217324.947792716,552928.814273379 217324.947792716)","lat":47.105247497558594,"num":6,"y":552928.8125,"x":217324.953125,"label":"Rue de la Montagne 6a &lt;b&gt;2300 La Chaux-de-Fonds&lt;/b&gt;"}},{"id":292190,"weight":1,"attrs":{"origin":"address","geom_quadindex":"021022310111220310020","zoomlevel":10,"featureId":"3166988_0","lon":6.818296432495117,"detail":"rue de la montagne 6b 2300 la chaux-de-fonds 6421 la chaux-de-fonds ch ne","rank":7,"geom_st_box2d":"BOX(552912.718600336 217308.374883427,552912.718600336 217308.374883427)","lat":47.105098724365234,"num":6,"y":552912.6875,"x":217308.375,"label":"Rue de la Montagne 6b &lt;b&gt;2300 La Chaux-de-Fonds&lt;/b&gt;"}},{"id":292191,"weight":1,"attrs":{"origin":"address","geom_quadindex":"021022310111223000321","zoomlevel":10,"featureId":"1468925_0","lon":6.818426609039307,"detail":"rue de la montagne 7 2300 la chaux-de-fonds 6421 la chaux-de-fonds ch ne","rank":7,"geom_st_box2d":"BOX(552922.463363641 217291.900921034,552922.463363641 217291.900921034)","lat":47.104949951171875,"num":7,"y":552922.4375,"x":217291.90625,"label":"Rue de la Montagne 7 &lt;b&gt;2300 La Chaux-de-Fonds&lt;/b&gt;"}},{"id":292192,"weight":1,"attrs":{"origin":"address","geom_quadindex":"021022310110313321212","zoomlevel":10,"featureId":"1468926_0","lon":6.817874431610107,"detail":"rue de la montagne 8 2300 la chaux-de-fonds 6421 la chaux-de-fonds ch ne","rank":7,"geom_st_box2d":"BOX(552880.851326086 217329.192852661,552880.851326086 217329.192852661)","lat":47.105281829833984,"num":8,"y":552880.875,"x":217329.1875,"label":"Rue de la Montagne 8 &lt;b&gt;2300 La Chaux-de-Fonds&lt;/b&gt;"}},{"id":292193,"weight":1,"attrs":{"origin":"address","geom_quadindex":"021022310110333300313","zoomlevel":10,"featureId":"3166989_0","lon":6.8178606033325195,"detail":"rue de la montagne 8a 2300 la chaux-de-fonds 6421 la chaux-de-fonds ch ne","rank":7,"geom_st_box2d":"BOX(552879.378282802 217277.667922049,552879.378282802 217277.667922049)","lat":47.104820251464844,"num":8,"y":552879.375,"x":217277.671875,"label":"Rue de la Montagne 8a &lt;b&gt;2300 La Chaux-de-Fonds&lt;/b&gt;"}},{"id":292194,"weight":1,"attrs":{"origin":"address","geom_quadindex":"021022310110331223222","zoomlevel":10,"featureId":"9016293_0","lon":6.817670822143555,"detail":"rue de la montagne 8b 2300 la chaux-de-fonds 6421 la chaux-de-fonds ch ne","rank":7,"geom_st_box2d":"BOX(552865.102619962 217295.226673012,552865.102619962 217295.226673012)","lat":47.104976654052734,"num":8,"y":552865.125,"x":217295.234375,"label":"Rue de la Montagne 8b &lt;b&gt;2300 La Chaux-de-Fonds&lt;/b&gt;"}},{"id":292195,"weight":1,"attrs":{"origin":"address","geom_quadindex":"021022310111222302020","zoomlevel":10,"featureId":"1468927_0","lon":6.818204402923584,"detail":"rue de la montagne 9 2300 la chaux-de-fonds 6421 la chaux-de-fonds ch ne","rank":7,"geom_st_box2d":"BOX(552905.462710185 217275.242981937,552905.462710185 217275.242981937)","lat":47.10479736328125,"num":9,"y":552905.4375,"x":217275.25,"label":"Rue de la Montagne 9 &lt;b&gt;2300 La Chaux-de-Fonds&lt;/b&gt;"}},{"id":292196,"weight":1,"attrs":{"origin":"address","geom_quadindex":"021022310110303231020","zoomlevel":10,"featureId":"3166990_0","lon":6.816992282867432,"detail":"rue de la montagne 10 2300 la chaux-de-fonds 6421 la chaux-de-fonds ch ne","rank":7,"geom_st_box2d":"BOX(552813.872789478 217330.573330973,552813.872789478 217330.573330973)","lat":47.105289459228516,"num":10,"y":552813.875,"x":217330.578125,"label":"Rue de la Montagne 10 &lt;b&gt;2300 La Chaux-de-Fonds&lt;/b&gt;"}},{"id":292197,"weight":1,"attrs":{"origin":"address","geom_quadindex":"021022310110321111012","zoomlevel":10,"featureId":"3166991_0","lon":6.817198276519775,"detail":"rue de la montagne 10a 2300 la chaux-de-fonds 6421 la chaux-de-fonds ch ne","rank":7,"geom_st_box2d":"BOX(552829.465438866 217323.474197357,552829.465438866 217323.474197357)","lat":47.105228424072266,"num":10,"y":552829.4375,"x":217323.46875,"label":"Rue de la Montagne 10a &lt;b&gt;2300 La Chaux-de-Fonds&lt;/b&gt;"}},{"id":292198,"weight":1,"attrs":{"origin":"address","geom_quadindex":"021022310110312202122","zoomlevel":10,"featureId":"3166992_0","lon":6.817257881164551,"detail":"rue de la montagne 10b 2300 la chaux-de-fonds 6421 la chaux-de-fonds ch ne","rank":7,"geom_st_box2d":"BOX(552834.074353138 217333.590950008,552834.074353138 217333.590950008)","lat":47.10531997680664,"num":10,"y":552834.0625,"x":217333.59375,"label":"Rue de la Montagne 10b &lt;b&gt;2300 La Chaux-de-Fonds&lt;/b&gt;"}},{"id":292199,"weight":1,"attrs":{"origin":"address","geom_quadindex":"021022310110312021321","zoomlevel":10,"featureId":"3166993_0","lon":6.817309379577637,"detail":"rue de la montagne 10c 2300 la chaux-de-fonds 6421 la chaux-de-fonds ch ne","rank":7,"geom_st_box2d":"BOX(552838.071279891 217343.116704487,552838.071279891 217343.116704487)","lat":47.105403900146484,"num":10,"y":552838.0625,"x":217343.109375,"label":"Rue de la Montagne 10c &lt;b&gt;2300 La Chaux-de-Fonds&lt;/b&gt;"}},{"id":292200,"weight":1,"attrs":{"origin":"address","geom_quadindex":"021022310110312010121","zoomlevel":10,"featureId":"3166994_0","lon":6.817358016967773,"detail":"rue de la montagne 10d 2300 la chaux-de-fonds 6421 la chaux-de-fonds ch ne","rank":7,"geom_st_box2d":"BOX(552841.820211708 217352.407459534,552841.820211708 217352.407459534)","lat":47.10548782348633,"num":10,"y":552841.8125,"x":217352.40625,"label":"Rue de la Montagne 10d &lt;b&gt;2300 La Chaux-de-Fonds&lt;/b&gt;"}},{"id":292201,"weight":1,"attrs":{"origin":"address","geom_quadindex":"021022310110310213303","zoomlevel":10,"featureId":"3166995_0","lon":6.817408561706543,"detail":"rue de la montagne 10e 2300 la chaux-de-fonds 6421 la chaux-de-fonds ch ne","rank":7,"geom_st_box2d":"BOX(552845.744139898 217361.833215455,552845.744139898 217361.833215455)","lat":47.10557174682617,"num":10,"y":552845.75,"x":217361.828125,"label":"Rue de la Montagne 10e &lt;b&gt;2300 La Chaux-de-Fonds&lt;/b&gt;"}},{"id":292202,"weight":1,"attrs":{"origin":"address","geom_quadindex":"021022310112113012310","zoomlevel":10,"featureId":"1468928_0","lon":6.817766189575195,"detail":"rue de la montagne 11 2300 la chaux-de-fonds 6421 la chaux-de-fonds ch ne","rank":7,"geom_st_box2d":"BOX(552871.84337855 217230.798576465,552871.84337855 217230.798576465)","lat":47.10439682006836,"num":11,"y":552871.8125,"x":217230.796875,"label":"Rue de la Montagne 11 &lt;b&gt;2300 La Chaux-de-Fonds&lt;/b&gt;"}},{"id":292203,"weight":1,"attrs":{"origin":"address","geom_quadindex":"021022310110332221212","zoomlevel":10,"featureId":"1468929_0","lon":6.817299842834473,"detail":"rue de la montagne 12 2300 la chaux-de-fonds 6421 la chaux-de-fonds ch ne","rank":7,"geom_st_box2d":"BOX(552836.764202025 217270.536647736,552836.764202025 217270.536647736)","lat":47.10475158691406,"num":12,"y":552836.75,"x":217270.53125,"label":"Rue de la Montagne 12 &lt;b&gt;2300 La Chaux-de-Fonds&lt;/b&gt;"}},{"id":292204,"weight":1,"attrs":{"origin":"address","geom_quadindex":"021022310112130003321","zoomlevel":10,"featureId":"1468930_0","lon":6.817326545715332,"detail":"rue de la montagne 13 2300 la chaux-de-fonds 6421 la chaux-de-fonds ch ne","rank":7,"geom_st_box2d":"BOX(552838.212067754 217200.495587721,552838.212067754 217200.495587721)","lat":47.104122161865234,"num":13,"y":552838.1875,"x":217200.5,"label":"Rue de la Montagne 13 &lt;b&gt;2300 La Chaux-de-Fonds&lt;/b&gt;"}},{"id":292205,"weight":1,"attrs":{"origin":"address","geom_quadindex":"021022310112103100002","zoomlevel":10,"featureId":"1468931_0","lon":6.817049026489258,"detail":"rue de la montagne 14 2300 la chaux-de-fonds 6421 la chaux-de-fonds ch ne","rank":7,"geom_st_box2d":"BOX(552817.438572197 217235.479381411,552817.438572197 217235.479381411)","lat":47.104434967041016,"num":14,"y":552817.4375,"x":217235.484375,"label":"Rue de la Montagne 14 &lt;b&gt;2300 La Chaux-de-Fonds&lt;/b&gt;"}},{"id":292206,"weight":1,"attrs":{"origin":"address","geom_quadindex":"021022310112121321020","zoomlevel":10,"featureId":"1468932_0","lon":6.817104816436768,"detail":"rue de la montagne 15 2300 la chaux-de-fonds 6421 la chaux-de-fonds ch ne","rank":7,"geom_st_box2d":"BOX(552821.257413395 217184.014643027,552821.257413395 217184.014643027)","lat":47.103973388671875,"num":15,"y":552821.25,"x":217184.015625,"label":"Rue de la Montagne 15 &lt;b&gt;2300 La Chaux-de-Fonds&lt;/b&gt;"}},{"id":292207,"weight":1,"attrs":{"origin":"address","geom_quadindex":"021022310112123221311","zoomlevel":10,"featureId":"1468933_0","lon":6.816957473754883,"detail":"rue de la montagne 15a 2300 la chaux-de-fonds 6421 la chaux-de-fonds ch ne","rank":7,"geom_st_box2d":"BOX(552809.834617834 217153.552478125,552809.834617834 217153.552478125)","lat":47.10369873046875,"num":15,"y":552809.8125,"x":217153.546875,"label":"Rue de la Montagne 15a &lt;b&gt;2300 La Chaux-de-Fonds&lt;/b&gt;"}},{"id":292208,"weight":1,"attrs":{"origin":"address","geom_quadindex":"021022310112303222202","zoomlevel":10,"featureId":"1468934_0","lon":6.81687068939209,"detail":"rue de la montagne 15c 2300 la chaux-de-fonds 6421 la chaux-de-fonds ch ne","rank":7,"geom_st_box2d":"BOX(552802.765679896 217090.818803483,552802.765679896 217090.818803483)","lat":47.10313415527344,"num":15,"y":552802.75,"x":217090.8125,"label":"Rue de la Montagne 15c &lt;b&gt;2300 La Chaux-de-Fonds&lt;/b&gt;"}},{"id":292209,"weight":1,"attrs":{"origin":"address","geom_quadindex":"021022310112102120220","zoomlevel":10,"featureId":"1468935_0","lon":6.816664695739746,"detail":"rue de la montagne 16 2300 la chaux-de-fonds 6421 la chaux-de-fonds ch ne","rank":7,"geom_st_box2d":"BOX(552788.181196727 217226.161688771,552788.181196727 217226.161688771)","lat":47.104347229003906,"num":16,"y":552788.1875,"x":217226.15625,"label":"Rue de la Montagne 16 &lt;b&gt;2300 La Chaux-de-Fonds&lt;/b&gt;"}},{"id":292210,"weight":1,"attrs":{"origin":"address","geom_quadindex":"021022310112300023031","zoomlevel":10,"featureId":"190137602_0","lon":6.81654691696167,"detail":"rue de la montagne 16a 2300 la chaux-de-fonds 6421 la chaux-de-fonds ch ne","rank":7,"geom_st_box2d":"BOX(552778.546274968 217136.361035222,552778.546274968 217136.361035222)","lat":47.10354232788086,"num":16,"y":552778.5625,"x":217136.359375,"label":"Rue de la Montagne 16a &lt;b&gt;2300 La Chaux-de-Fonds&lt;/b&gt;"}},{"id":292211,"weight":1,"attrs":{"origin":"address","geom_quadindex":"021022310112213132012","zoomlevel":10,"featureId":"3167104_0","lon":6.816403865814209,"detail":"rue de la montagne 16b 2300 la chaux-de-fonds 6421 la chaux-de-fonds ch ne","rank":7,"geom_st_box2d":"BOX(552767.431474582 217107.252825852,552767.431474582 217107.252825852)","lat":47.10327911376953,"num":16,"y":552767.4375,"x":217107.25,"label":"Rue de la Montagne 16b &lt;b&gt;2300 La Chaux-de-Fonds&lt;/b&gt;"}},{"id":292212,"weight":1,"attrs":{"origin":"address","geom_quadindex":"021022310112213102021","zoomlevel":10,"featureId":"3166996_0","lon":6.816300868988037,"detail":"rue de la montagne 16c 2300 la chaux-de-fonds 6421 la chaux-de-fonds ch ne","rank":7,"geom_st_box2d":"BOX(552759.669654503 217114.500241526,552759.669654503 217114.500241526)","lat":47.10334396362305,"num":16,"y":552759.6875,"x":217114.5,"label":"Rue de la Montagne 16c &lt;b&gt;2300 La Chaux-de-Fonds&lt;/b&gt;"}},{"id":292213,"weight":1,"attrs":{"origin":"address","geom_quadindex":"021022310112211223133","zoomlevel":10,"featureId":"3166997_0","lon":6.816191673278809,"detail":"rue de la montagne 16d 2300 la chaux-de-fonds 6421 la chaux-de-fonds ch ne","rank":7,"geom_st_box2d":"BOX(552751.442843757 217121.195662838,552751.442843757 217121.195662838)","lat":47.10340118408203,"num":16,"y":552751.4375,"x":217121.203125,"label":"Rue de la Montagne 16d &lt;b&gt;2300 La Chaux-de-Fonds&lt;/b&gt;"}},{"id":292214,"weight":1,"attrs":{"origin":"address","geom_quadindex":"021022310112300222102","zoomlevel":10,"featureId":"190137603_0","lon":6.816507816314697,"detail":"rue de la montagne 16e 2300 la chaux-de-fonds 6421 la chaux-de-fonds ch ne","rank":7,"geom_st_box2d":"BOX(552775.456321739 217122.331499719,552775.456321739 217122.331499719)","lat":47.10341262817383,"num":16,"y":552775.4375,"x":217122.328125,"label":"Rue de la Montagne 16e &lt;b&gt;2300 La Chaux-de-Fonds&lt;/b&gt;"}},{"id":292215,"weight":1,"attrs":{"origin":"address","geom_quadindex":"021022310112322120103","zoomlevel":10,"featureId":"1468936_0","lon":6.816718101501465,"detail":"rue de la montagne 17 2300 la chaux-de-fonds 6421 la chaux-de-fonds ch ne","rank":7,"geom_st_box2d":"BOX(552790.854883234 217052.427947382,552790.854883234 217052.427947382)","lat":47.102787017822266,"num":17,"y":552790.875,"x":217052.421875,"label":"Rue de la Montagne 17 &lt;b&gt;2300 La Chaux-de-Fonds&lt;/b&gt;"}},{"id":292216,"weight":1,"attrs":{"origin":"address","geom_quadindex":"021022310130011222232","zoomlevel":10,"featureId":"1468937_0","lon":6.816120147705078,"detail":"rue de la montagne 18 2300 la chaux-de-fonds 6421 la chaux-de-fonds ch ne","rank":7,"geom_st_box2d":"BOX(552745.07380727 217001.991341249,552745.07380727 217001.991341249)","lat":47.10232925415039,"num":18,"y":552745.0625,"x":217001.984375,"label":"Rue de la Montagne 18 &lt;b&gt;2300 La Chaux-de-Fonds&lt;/b&gt;"}},{"id":292402,"weight":1,"attrs":{"origin":"address","geom_quadindex":"021022310130030103121","zoomlevel":10,"featureId":"1468938_0","lon":6.816000461578369,"detail":"rue de la montagne 20 2300 la chaux-de-fonds 6421 la chaux-de-fonds ch ne","rank":7,"geom_st_box2d":"BOX(552735.704961493 216967.99939738,552735.704961493 216967.99939738)","lat":47.10202407836914,"num":20,"y":552735.6875,"x":216968.0,"label":"Rue de la Montagne 20 &lt;b&gt;2300 La Chaux-de-Fonds&lt;/b&gt;"}},{"id":292403,"weight":1,"attrs":{"origin":"address","geom_quadindex":"021022310130100223210","zoomlevel":10,"featureId":"1468939_0","lon":6.816555023193359,"detail":"rue de la montagne 21 2300 la chaux-de-fonds 6421 la chaux-de-fonds ch ne","rank":7,"geom_st_box2d":"BOX(552778.100089511 217003.552492324,552778.100089511 217003.552492324)","lat":47.10234451293945,"num":21,"y":552778.125,"x":217003.546875,"label":"Rue de la Montagne 21 &lt;b&gt;2300 La Chaux-de-Fonds&lt;/b&gt;"}},{"id":292404,"weight":1,"attrs":{"origin":"address","geom_quadindex":"021022310130223233303","zoomlevel":10,"featureId":"1468941_0","lon":6.815536022186279,"detail":"rue de la montagne 40 2300 la chaux-de-fonds 6421 la chaux-de-fonds ch ne","rank":7,"geom_st_box2d":"BOX(552699.102520772 216798.209054545,552699.102520772 216798.209054545)","lat":47.100494384765625,"num":40,"y":552699.125,"x":216798.203125,"label":"Rue de la Montagne 40 &lt;b&gt;2300 La Chaux-de-Fonds&lt;/b&gt;"}},{"id":292405,"weight":1,"attrs":{"origin":"address","geom_quadindex":"021022310132000321200","zoomlevel":10,"featureId":"1468940_0","lon":6.815218925476074,"detail":"rue de la montagne 42 2300 la chaux-de-fonds 6421 la chaux-de-fonds ch ne","rank":7,"geom_st_box2d":"BOX(552674.830027217 216772.851214847,552674.830027217 216772.851214847)","lat":47.10026168823242,"num":42,"y":552674.8125,"x":216772.84375,"label":"Rue de la Montagne 42 &lt;b&gt;2300 La Chaux-de-Fonds&lt;/b&gt;"}}]}</v>
      </c>
      <c r="M917" s="2" t="str">
        <f t="shared" si="121"/>
        <v>552950.125</v>
      </c>
      <c r="N917" s="2" t="str">
        <f t="shared" si="122"/>
        <v>217364.078125</v>
      </c>
      <c r="O917" s="2" t="str">
        <f t="shared" si="123"/>
        <v>6.818783283233643</v>
      </c>
      <c r="P917" s="2" t="str">
        <f t="shared" si="124"/>
        <v>47.1056022644043</v>
      </c>
      <c r="Q917" s="8" t="str">
        <f t="shared" si="125"/>
        <v>Karte</v>
      </c>
      <c r="R917" s="2" t="str">
        <f t="shared" si="126"/>
        <v>uU mehrere Adressen</v>
      </c>
    </row>
    <row r="918" spans="1:18" x14ac:dyDescent="0.2">
      <c r="A918" s="3" t="s">
        <v>2793</v>
      </c>
      <c r="B918" s="3" t="s">
        <v>400</v>
      </c>
      <c r="C918" s="3" t="s">
        <v>2794</v>
      </c>
      <c r="D918" s="3" t="s">
        <v>21</v>
      </c>
      <c r="E918" s="3" t="s">
        <v>401</v>
      </c>
      <c r="F918" s="3" t="s">
        <v>402</v>
      </c>
      <c r="G918" s="3" t="s">
        <v>403</v>
      </c>
      <c r="H918" s="3" t="s">
        <v>404</v>
      </c>
      <c r="I918" s="3" t="s">
        <v>239</v>
      </c>
      <c r="J918" s="3" t="s">
        <v>27</v>
      </c>
      <c r="K918" s="1" t="str">
        <f t="shared" si="119"/>
        <v>Oberdorfstrasse 41 Lachen SZ</v>
      </c>
      <c r="L918" s="2" t="str">
        <f t="shared" si="120"/>
        <v>{"results":[{"id":1228269,"weight":6,"attrs":{"origin":"address","geom_quadindex":"030031221213212211310","zoomlevel":10,"featureId":"251071_0","lon":8.859123229980469,"detail":"oberdorfstrasse 41 8853 lachen sz 1344 lachen ch sz","rank":7,"geom_st_box2d":"BOX(707650.862188577 227415.081201025,707650.862188577 227415.081201025)","lat":47.18891906738281,"num":41,"y":707650.875,"x":227415.078125,"label":"Oberdorfstrasse 41 &lt;b&gt;8853 Lachen SZ&lt;/b&gt;"}},{"id":1228270,"weight":6,"attrs":{"origin":"address","geom_quadindex":"030031221213120311303","zoomlevel":10,"featureId":"191717972_0","lon":8.86010456085205,"detail":"oberdorfstrasse 41 8853 lachen sz 1344 lachen ch sz","rank":7,"geom_st_box2d":"BOX(707723.694328092 227502.327352416,707723.694328092 227502.327352416)","lat":47.18968963623047,"num":41,"y":707723.6875,"x":227502.328125,"label":"Oberdorfstrasse 41 &lt;b&gt;8853 Lachen SZ&lt;/b&gt;"}}]}</v>
      </c>
      <c r="M918" s="2" t="str">
        <f t="shared" si="121"/>
        <v>707650.875</v>
      </c>
      <c r="N918" s="2" t="str">
        <f t="shared" si="122"/>
        <v>227415.078125</v>
      </c>
      <c r="O918" s="2" t="str">
        <f t="shared" si="123"/>
        <v>8.859123229980469</v>
      </c>
      <c r="P918" s="2" t="str">
        <f t="shared" si="124"/>
        <v>47.18891906738281</v>
      </c>
      <c r="Q918" s="8" t="str">
        <f t="shared" si="125"/>
        <v>Karte</v>
      </c>
      <c r="R918" s="2" t="str">
        <f t="shared" si="126"/>
        <v>uU mehrere Adressen</v>
      </c>
    </row>
    <row r="919" spans="1:18" x14ac:dyDescent="0.2">
      <c r="A919" s="3" t="s">
        <v>2795</v>
      </c>
      <c r="B919" s="3" t="s">
        <v>2796</v>
      </c>
      <c r="C919" s="3" t="s">
        <v>288</v>
      </c>
      <c r="D919" s="3" t="s">
        <v>21</v>
      </c>
      <c r="E919" s="3" t="s">
        <v>133</v>
      </c>
      <c r="F919" s="3" t="s">
        <v>1227</v>
      </c>
      <c r="G919" s="3" t="s">
        <v>134</v>
      </c>
      <c r="H919" s="3" t="s">
        <v>135</v>
      </c>
      <c r="I919" s="3" t="s">
        <v>26</v>
      </c>
      <c r="J919" s="3" t="s">
        <v>27</v>
      </c>
      <c r="K919" s="1" t="str">
        <f t="shared" si="119"/>
        <v>Freiburgstrasse 18 Bern</v>
      </c>
      <c r="L919" s="2" t="str">
        <f t="shared" si="120"/>
        <v>{"results":[{"id":1216777,"weight":4,"attrs":{"origin":"address","geom_quadindex":"021211313211130231113","zoomlevel":10,"featureId":"1232800_0","lon":7.425736904144287,"detail":"freiburgstrasse 18 3010 bern 351 bern ch be","rank":7,"geom_st_box2d":"BOX(599018.142113339 199606.139254777,599018.142113339 199606.139254777)","lat":46.947540283203125,"num":18,"y":599018.125,"x":199606.140625,"label":"Freiburgstrasse 18 &lt;b&gt;3010 Bern&lt;/b&gt;"}},{"id":1217516,"weight":2,"attrs":{"origin":"address","geom_quadindex":"021211312320303301000","zoomlevel":10,"featureId":"1241633_0","lon":7.4038591384887695,"detail":"freiburgstrasse 180 3008 bern 351 bern ch be","rank":7,"geom_st_box2d":"BOX(597352.351322174 199057.218835149,597352.351322174 199057.218835149)","lat":46.942596435546875,"num":180,"y":597352.375,"x":199057.21875,"label":"Freiburgstrasse 180 &lt;b&gt;3008 Bern&lt;/b&gt;"}},{"id":1217517,"weight":2,"attrs":{"origin":"address","geom_quadindex":"021211312320321113011","zoomlevel":10,"featureId":"1241634_0","lon":7.4039740562438965,"detail":"freiburgstrasse 182 3008 bern 351 bern ch be","rank":7,"geom_st_box2d":"BOX(597361.086697642 199039.002094394,597361.086697642 199039.002094394)","lat":46.94243240356445,"num":182,"y":597361.0625,"x":199039.0,"label":"Freiburgstrasse 182 &lt;b&gt;3008 Bern&lt;/b&gt;"}},{"id":1217518,"weight":2,"attrs":{"origin":"address","geom_quadindex":"021211312320321121010","zoomlevel":10,"featureId":"1241635_0","lon":7.403872489929199,"detail":"freiburgstrasse 184 3008 bern 351 bern ch be","rank":7,"geom_st_box2d":"BOX(597353.339718495 199035.322061169,597353.339718495 199035.322061169)","lat":46.94240188598633,"num":184,"y":597353.3125,"x":199035.328125,"label":"Freiburgstrasse 184 &lt;b&gt;3008 Bern&lt;/b&gt;"}},{"id":1217519,"weight":2,"attrs":{"origin":"address","geom_quadindex":"021211312320321201003","zoomlevel":10,"featureId":"1241636_0","lon":7.40367317199707,"detail":"freiburgstrasse 186 3008 bern 351 bern ch be","rank":7,"geom_st_box2d":"BOX(597338.15777168 199027.41700293,597338.15777168 199027.41700293)","lat":46.94232940673828,"num":186,"y":597338.1875,"x":199027.421875,"label":"Freiburgstrasse 186 &lt;b&gt;3008 Bern&lt;/b&gt;"}},{"id":1217520,"weight":2,"attrs":{"origin":"address","geom_quadindex":"021211312320320313003","zoomlevel":10,"featureId":"1241637_0","lon":7.403579235076904,"detail":"freiburgstrasse 188 3008 bern 351 bern ch be","rank":7,"geom_st_box2d":"BOX(597331.00779029 199024.053971927,597331.00779029 199024.053971927)","lat":46.942298889160156,"num":188,"y":597331.0,"x":199024.046875,"label":"Freiburgstrasse 188 &lt;b&gt;3008 Bern&lt;/b&gt;"}}]}</v>
      </c>
      <c r="M919" s="2" t="str">
        <f t="shared" si="121"/>
        <v>599018.125</v>
      </c>
      <c r="N919" s="2" t="str">
        <f t="shared" si="122"/>
        <v>199606.140625</v>
      </c>
      <c r="O919" s="2" t="str">
        <f t="shared" si="123"/>
        <v>7.425736904144287</v>
      </c>
      <c r="P919" s="2" t="str">
        <f t="shared" si="124"/>
        <v>46.947540283203125</v>
      </c>
      <c r="Q919" s="8" t="str">
        <f t="shared" si="125"/>
        <v>Karte</v>
      </c>
      <c r="R919" s="2" t="str">
        <f t="shared" si="126"/>
        <v>uU mehrere Adressen</v>
      </c>
    </row>
    <row r="920" spans="1:18" x14ac:dyDescent="0.2">
      <c r="A920" s="3" t="s">
        <v>2797</v>
      </c>
      <c r="B920" s="3" t="s">
        <v>2798</v>
      </c>
      <c r="C920" s="3" t="s">
        <v>40</v>
      </c>
      <c r="D920" s="3" t="s">
        <v>21</v>
      </c>
      <c r="E920" s="3" t="s">
        <v>2537</v>
      </c>
      <c r="F920" s="3" t="s">
        <v>459</v>
      </c>
      <c r="G920" s="3" t="s">
        <v>247</v>
      </c>
      <c r="H920" s="3" t="s">
        <v>34</v>
      </c>
      <c r="I920" s="3" t="s">
        <v>35</v>
      </c>
      <c r="J920" s="3" t="s">
        <v>27</v>
      </c>
      <c r="K920" s="1" t="str">
        <f t="shared" si="119"/>
        <v>avenue de Beau-Séjour 6 Genève</v>
      </c>
      <c r="L920" s="2" t="str">
        <f t="shared" si="120"/>
        <v>{"results":[{"id":648705,"weight":7,"attrs":{"origin":"address","geom_quadindex":"022121012333213101200","zoomlevel":10,"featureId":"295104754_0","lon":6.149740695953369,"detail":"avenue de beau-sejour 6 1206 geneve 6621 geneve ch ge","rank":7,"geom_st_box2d":"BOX(500497.033922963 116335.988049809,500497.033922963 116335.988049809)","lat":46.19111633300781,"num":6,"y":500497.03125,"x":116335.984375,"label":"Avenue de Beau-S\u00e9jour 6 &lt;b&gt;1206 Gen\u00e8ve&lt;/b&gt;"}},{"id":648706,"weight":7,"attrs":{"origin":"address","geom_quadindex":"022121012333300212301","zoomlevel":10,"featureId":"1012222_0","lon":6.15000581741333,"detail":"avenue de beau-sejour 6 1206 geneve 6621 geneve ch ge","rank":7,"geom_st_box2d":"BOX(500517.694015599 116346.994941011,500517.694015599 116346.994941011)","lat":46.191219329833984,"num":6,"y":500517.6875,"x":116346.9921875,"label":"Avenue de Beau-S\u00e9jour 6 &lt;b&gt;1206 Gen\u00e8ve&lt;/b&gt;"}},{"id":648700,"weight":1,"attrs":{"origin":"address","geom_quadindex":"022121012331330221132","zoomlevel":10,"featureId":"295105107_0","lon":6.150688171386719,"detail":"avenue de beau-sejour 1 1206 geneve 6621 geneve ch ge","rank":7,"geom_st_box2d":"BOX(500573.217411616 116519.581713475,500573.217411616 116519.581713475)","lat":46.192779541015625,"num":1,"y":500573.21875,"x":116519.578125,"label":"Avenue de Beau-S\u00e9jour 1 &lt;b&gt;1206 Gen\u00e8ve&lt;/b&gt;"}},{"id":648701,"weight":1,"attrs":{"origin":"address","geom_quadindex":"022121012333101202020","zoomlevel":10,"featureId":"1012219_0","lon":6.150237083435059,"detail":"avenue de beau-sejour 2 1206 geneve 6621 geneve ch ge","rank":7,"geom_st_box2d":"BOX(500537.48919234 116464.783905753,500537.48919234 116464.783905753)","lat":46.19227981567383,"num":2,"y":500537.5,"x":116464.78125,"label":"Avenue de Beau-S\u00e9jour 2 &lt;b&gt;1206 Gen\u00e8ve&lt;/b&gt;"}},{"id":648702,"weight":1,"attrs":{"origin":"address","geom_quadindex":"022121012333102131100","zoomlevel":10,"featureId":"1012220_0","lon":6.15021276473999,"detail":"avenue de beau-sejour 4 1206 geneve 6621 geneve ch ge","rank":7,"geom_st_box2d":"BOX(500535.323807913 116447.579599542,500535.323807913 116447.579599542)","lat":46.19212341308594,"num":4,"y":500535.3125,"x":116447.578125,"label":"Avenue de Beau-S\u00e9jour 4 &lt;b&gt;1206 Gen\u00e8ve&lt;/b&gt;"}},{"id":648703,"weight":1,"attrs":{"origin":"address","geom_quadindex":"022121012333120110303","zoomlevel":10,"featureId":"1012221_0","lon":6.150181293487549,"detail":"avenue de beau-sejour 4bis 1206 geneve 6621 geneve ch ge","rank":7,"geom_st_box2d":"BOX(500532.468699738 116423.112166743,500532.468699738 116423.112166743)","lat":46.1919059753418,"num":4,"y":500532.46875,"x":116423.109375,"label":"Avenue de Beau-S\u00e9jour 4bis &lt;b&gt;1206 Gen\u00e8ve&lt;/b&gt;"}},{"id":648704,"weight":1,"attrs":{"origin":"address","geom_quadindex":"022121012331332222313","zoomlevel":10,"featureId":"295009981_1","lon":6.150653839111328,"detail":"avenue de beau-sejour 5 1206 geneve 6621 geneve ch ge","rank":7,"geom_st_box2d":"BOX(500569.985712041 116485.689040981,500569.985712041 116485.689040981)","lat":46.192474365234375,"num":5,"y":500570.0,"x":116485.6875,"label":"Avenue de Beau-S\u00e9jour 5 &lt;b&gt;1206 Gen\u00e8ve&lt;/b&gt;"}},{"id":648707,"weight":1,"attrs":{"origin":"address","geom_quadindex":"022121012333302323101","zoomlevel":10,"featureId":"1012223_0","lon":6.150157928466797,"detail":"avenue de beau-sejour 8 1206 geneve 6621 geneve ch ge","rank":7,"geom_st_box2d":"BOX(500528.839465965 116311.86211795,500528.839465965 116311.86211795)","lat":46.19090270996094,"num":8,"y":500528.84375,"x":116311.859375,"label":"Avenue de Beau-S\u00e9jour 8 &lt;b&gt;1206 Gen\u00e8ve&lt;/b&gt;"}},{"id":648708,"weight":1,"attrs":{"origin":"address","geom_quadindex":"022121012333233121131","zoomlevel":10,"featureId":"2749146_0","lon":6.149798393249512,"detail":"avenue de beau-sejour 8bis 1206 geneve 6621 geneve ch ge","rank":7,"geom_st_box2d":"BOX(500500.420121423 116270.925856062,500500.420121423 116270.925856062)","lat":46.19053268432617,"num":8,"y":500500.40625,"x":116270.9296875,"label":"Avenue de Beau-S\u00e9jour 8bis &lt;b&gt;1206 Gen\u00e8ve&lt;/b&gt;"}},{"id":648709,"weight":1,"attrs":{"origin":"address","geom_quadindex":"022121012333323020020","zoomlevel":10,"featureId":"1012224_0","lon":6.1502766609191895,"detail":"avenue de beau-sejour 10 1206 geneve 6621 geneve ch ge","rank":7,"geom_st_box2d":"BOX(500537.359978003 116271.023193497,500537.359978003 116271.023193497)","lat":46.19053649902344,"num":10,"y":500537.375,"x":116271.0234375,"label":"Avenue de Beau-S\u00e9jour 10 &lt;b&gt;1206 Gen\u00e8ve&lt;/b&gt;"}},{"id":648710,"weight":1,"attrs":{"origin":"address","geom_quadindex":"022121012333233322100","zoomlevel":10,"featureId":"1012229_0","lon":6.149735927581787,"detail":"avenue de beau-sejour 10bis 1206 geneve 6621 geneve ch ge","rank":7,"geom_st_box2d":"BOX(500495.293226955 116253.631669662,500495.293226955 116253.631669662)","lat":46.19037628173828,"num":10,"y":500495.28125,"x":116253.6328125,"label":"Avenue de Beau-S\u00e9jour 10bis &lt;b&gt;1206 Gen\u00e8ve&lt;/b&gt;"}},{"id":649458,"weight":1,"attrs":{"origin":"address","geom_quadindex":"022121012333322311312","zoomlevel":10,"featureId":"1012225_0","lon":6.150264263153076,"detail":"avenue de beau-sejour 12 1206 geneve 6621 geneve ch ge","rank":7,"geom_st_box2d":"BOX(500536.242296416 116262.105041742,500536.242296416 116262.105041742)","lat":46.19045639038086,"num":12,"y":500536.25,"x":116262.1015625,"label":"Avenue de Beau-S\u00e9jour 12 &lt;b&gt;1206 Gen\u00e8ve&lt;/b&gt;"}},{"id":649459,"weight":1,"attrs":{"origin":"address","geom_quadindex":"022121012333322333103","zoomlevel":10,"featureId":"1012226_0","lon":6.15026330947876,"detail":"avenue de beau-sejour 14 1206 geneve 6621 geneve ch ge","rank":7,"geom_st_box2d":"BOX(500536.020395187 116253.05890583,500536.020395187 116253.05890583)","lat":46.19037628173828,"num":14,"y":500536.03125,"x":116253.0625,"label":"Avenue de Beau-S\u00e9jour 14 &lt;b&gt;1206 Gen\u00e8ve&lt;/b&gt;"}},{"id":649460,"weight":1,"attrs":{"origin":"address","geom_quadindex":"022121030111100113303","zoomlevel":10,"featureId":"1012227_0","lon":6.150262832641602,"detail":"avenue de beau-sejour 16 1206 geneve 6621 geneve ch ge","rank":7,"geom_st_box2d":"BOX(500535.828323779 116243.896787842,500535.828323779 116243.896787842)","lat":46.19029235839844,"num":16,"y":500535.84375,"x":116243.8984375,"label":"Avenue de Beau-S\u00e9jour 16 &lt;b&gt;1206 Gen\u00e8ve&lt;/b&gt;"}},{"id":649461,"weight":1,"attrs":{"origin":"address","geom_quadindex":"022121012333301033320","zoomlevel":10,"featureId":"295163993_0","lon":6.150424957275391,"detail":"avenue de beau-sejour 17 1206 geneve 6621 geneve ch ge","rank":7,"geom_st_box2d":"BOX(500550.16123043 116353.205594081,500550.16123043 116353.205594081)","lat":46.191280364990234,"num":17,"y":500550.15625,"x":116353.203125,"label":"Avenue de Beau-S\u00e9jour 17 &lt;b&gt;1206 Gen\u00e8ve&lt;/b&gt;"}},{"id":649462,"weight":1,"attrs":{"origin":"address","geom_quadindex":"022121030111100311213","zoomlevel":10,"featureId":"1012228_0","lon":6.150252342224121,"detail":"avenue de beau-sejour 18 1206 geneve 6621 geneve ch ge","rank":7,"geom_st_box2d":"BOX(500534.857182342 116232.994661101,500534.857182342 116232.994661101)","lat":46.19019317626953,"num":18,"y":500534.84375,"x":116232.9921875,"label":"Avenue de Beau-S\u00e9jour 18 &lt;b&gt;1206 Gen\u00e8ve&lt;/b&gt;"}},{"id":649463,"weight":1,"attrs":{"origin":"address","geom_quadindex":"022121012333303211232","zoomlevel":10,"featureId":"1012230_0","lon":6.150418281555176,"detail":"avenue de beau-sejour 19 1206 geneve 6621 geneve ch ge","rank":7,"geom_st_box2d":"BOX(500549.079675258 116319.610945867,500549.079675258 116319.610945867)","lat":46.190975189208984,"num":19,"y":500549.09375,"x":116319.609375,"label":"Avenue de Beau-S\u00e9jour 19 &lt;b&gt;1206 Gen\u00e8ve&lt;/b&gt;"}},{"id":649464,"weight":1,"attrs":{"origin":"address","geom_quadindex":"022121030111102222101","zoomlevel":10,"featureId":"2039071_0","lon":6.149942398071289,"detail":"avenue de beau-sejour 20 1206 geneve 6621 geneve ch ge","rank":7,"geom_st_box2d":"BOX(500510.277156881 116194.985600947,500510.277156881 116194.985600947)","lat":46.189849853515625,"num":20,"y":500510.28125,"x":116194.984375,"label":"Avenue de Beau-S\u00e9jour 20 &lt;b&gt;1206 Gen\u00e8ve&lt;/b&gt;"}},{"id":649465,"weight":1,"attrs":{"origin":"address","geom_quadindex":"022121012333321013313","zoomlevel":10,"featureId":"1012231_0","lon":6.150454998016357,"detail":"avenue de beau-sejour 21 1206 geneve 6621 geneve ch ge","rank":7,"geom_st_box2d":"BOX(500551.627657268 116302.348562228,500551.627657268 116302.348562228)","lat":46.19082260131836,"num":21,"y":500551.625,"x":116302.3515625,"label":"Avenue de Beau-S\u00e9jour 21 &lt;b&gt;1206 Gen\u00e8ve&lt;/b&gt;"}},{"id":649466,"weight":1,"attrs":{"origin":"address","geom_quadindex":"022121030111120200211","zoomlevel":10,"featureId":"2039070_0","lon":6.149934768676758,"detail":"avenue de beau-sejour 22 1206 geneve 6621 geneve ch ge","rank":7,"geom_st_box2d":"BOX(500509.375008012 116174.531341595,500509.375008012 116174.531341595)","lat":46.189666748046875,"num":22,"y":500509.375,"x":116174.53125,"label":"Avenue de Beau-S\u00e9jour 22 &lt;b&gt;1206 Gen\u00e8ve&lt;/b&gt;"}},{"id":649467,"weight":1,"attrs":{"origin":"address","geom_quadindex":"022121012333321322132","zoomlevel":10,"featureId":"1012232_0","lon":6.150498390197754,"detail":"avenue de beau-sejour 23 1206 geneve 6621 geneve ch ge","rank":7,"geom_st_box2d":"BOX(500554.655846764 116281.360090957,500554.655846764 116281.360090957)","lat":46.19063186645508,"num":23,"y":500554.65625,"x":116281.359375,"label":"Avenue de Beau-S\u00e9jour 23 &lt;b&gt;1206 Gen\u00e8ve&lt;/b&gt;"}},{"id":649468,"weight":1,"attrs":{"origin":"address","geom_quadindex":"022121030111033123100","zoomlevel":10,"featureId":"2039069_0","lon":6.149803638458252,"detail":"avenue de beau-sejour 24 1206 geneve 6621 geneve ch ge","rank":7,"geom_st_box2d":"BOX(500498.831182711 116150.868209295,500498.831182711 116150.868209295)","lat":46.189449310302734,"num":24,"y":500498.84375,"x":116150.8671875,"label":"Avenue de Beau-S\u00e9jour 24 &lt;b&gt;1206 Gen\u00e8ve&lt;/b&gt;"}},{"id":649469,"weight":1,"attrs":{"origin":"address","geom_quadindex":"022121030113103002321","zoomlevel":10,"featureId":"295104786_0","lon":6.150367259979248,"detail":"avenue de beau-sejour 26 1206 geneve 6621 geneve ch ge","rank":7,"geom_st_box2d":"BOX(500539.538796172 115979.792233905,500539.538796172 115979.792233905)","lat":46.18791961669922,"num":26,"y":500539.53125,"x":115979.7890625,"label":"Avenue de Beau-S\u00e9jour 26 &lt;b&gt;1206 Gen\u00e8ve&lt;/b&gt;"}},{"id":649470,"weight":1,"attrs":{"origin":"address","geom_quadindex":"022121030113121023221","zoomlevel":10,"featureId":"295104325_0","lon":6.150402545928955,"detail":"avenue de beau-sejour 26 1206 geneve 6621 geneve ch ge","rank":7,"geom_st_box2d":"BOX(500541.668638223 115943.171718301,500541.668638223 115943.171718301)","lat":46.18758773803711,"num":26,"y":500541.65625,"x":115943.171875,"label":"Avenue de Beau-S\u00e9jour 26 &lt;b&gt;1206 Gen\u00e8ve&lt;/b&gt;"}},{"id":649471,"weight":1,"attrs":{"origin":"address","geom_quadindex":"022121030111230121310","zoomlevel":10,"featureId":"295104902_0","lon":6.149456977844238,"detail":"avenue de beau-sejour 26 1206 geneve 6621 geneve ch ge","rank":7,"geom_st_box2d":"BOX(500470.665158524 116064.924522302,500470.665158524 116064.924522302)","lat":46.18867492675781,"num":26,"y":500470.65625,"x":116064.921875,"label":"Avenue de Beau-S\u00e9jour 26 &lt;b&gt;1206 Gen\u00e8ve&lt;/b&gt;"}},{"id":649472,"weight":1,"attrs":{"origin":"address","geom_quadindex":"022121030111231112210","zoomlevel":10,"featureId":"2039067_0","lon":6.149855136871338,"detail":"avenue de beau-sejour 26 1206 geneve 6621 geneve ch ge","rank":7,"geom_st_box2d":"BOX(500501.483068921 116068.447047825,500501.483068921 116068.447047825)","lat":46.1887092590332,"num":26,"y":500501.46875,"x":116068.4453125,"label":"Avenue de Beau-S\u00e9jour 26 &lt;b&gt;1206 Gen\u00e8ve&lt;/b&gt;"}},{"id":649473,"weight":1,"attrs":{"origin":"address","geom_quadindex":"022121030111121211203","zoomlevel":10,"featureId":"2039066_0","lon":6.150443077087402,"detail":"avenue de beau-sejour 27 1206 geneve 6621 geneve ch ge","rank":7,"geom_st_box2d":"BOX(500548.586793002 116174.065633898,500548.586793002 116174.065633898)","lat":46.189666748046875,"num":27,"y":500548.59375,"x":116174.0625,"label":"Avenue de Beau-S\u00e9jour 27 &lt;b&gt;1206 Gen\u00e8ve&lt;/b&gt;"}},{"id":649474,"weight":1,"attrs":{"origin":"address","geom_quadindex":"022121030111122311232","zoomlevel":10,"featureId":"1012216_0","lon":6.150269508361816,"detail":"avenue de beau-sejour 29 1206 geneve 6621 geneve ch ge","rank":7,"geom_st_box2d":"BOX(500534.704617488 116144.248487138,500534.704617488 116144.248487138)","lat":46.189395904541016,"num":29,"y":500534.71875,"x":116144.25,"label":"Avenue de Beau-S\u00e9jour 29 &lt;b&gt;1206 Gen\u00e8ve&lt;/b&gt;"}}]}</v>
      </c>
      <c r="M920" s="2" t="str">
        <f t="shared" si="121"/>
        <v>500497.03125</v>
      </c>
      <c r="N920" s="2" t="str">
        <f t="shared" si="122"/>
        <v>116335.984375</v>
      </c>
      <c r="O920" s="2" t="str">
        <f t="shared" si="123"/>
        <v>6.149740695953369</v>
      </c>
      <c r="P920" s="2" t="str">
        <f t="shared" si="124"/>
        <v>46.19111633300781</v>
      </c>
      <c r="Q920" s="8" t="str">
        <f t="shared" si="125"/>
        <v>Karte</v>
      </c>
      <c r="R920" s="2" t="str">
        <f t="shared" si="126"/>
        <v>uU mehrere Adressen</v>
      </c>
    </row>
    <row r="921" spans="1:18" x14ac:dyDescent="0.2">
      <c r="A921" s="3" t="s">
        <v>2799</v>
      </c>
      <c r="B921" s="3" t="s">
        <v>2800</v>
      </c>
      <c r="C921" s="3" t="s">
        <v>2801</v>
      </c>
      <c r="D921" s="3" t="s">
        <v>21</v>
      </c>
      <c r="E921" s="3" t="s">
        <v>1205</v>
      </c>
      <c r="F921" s="3" t="s">
        <v>1206</v>
      </c>
      <c r="G921" s="3" t="s">
        <v>1207</v>
      </c>
      <c r="H921" s="3" t="s">
        <v>1208</v>
      </c>
      <c r="I921" s="3" t="s">
        <v>26</v>
      </c>
      <c r="J921" s="3" t="s">
        <v>27</v>
      </c>
      <c r="K921" s="1" t="str">
        <f t="shared" si="119"/>
        <v>rue Beausite 49 Moutier</v>
      </c>
      <c r="L921" s="2" t="str">
        <f t="shared" si="120"/>
        <v>{"results":[{"id":1239563,"weight":5,"attrs":{"origin":"address","geom_quadindex":"021031103213221000102","zoomlevel":10,"featureId":"1377362_0","lon":7.373989582061768,"detail":"rue beausite 49 2740 moutier 700 moutier ch be","rank":7,"geom_st_box2d":"BOX(595109.356460763 236776.548535621,595109.356460763 236776.548535621)","lat":47.28186798095703,"num":49,"y":595109.375,"x":236776.546875,"label":"Rue Beausite 49 &lt;b&gt;2740 Moutier&lt;/b&gt;"}}]}</v>
      </c>
      <c r="M921" s="2" t="str">
        <f t="shared" si="121"/>
        <v>595109.375</v>
      </c>
      <c r="N921" s="2" t="str">
        <f t="shared" si="122"/>
        <v>236776.546875</v>
      </c>
      <c r="O921" s="2" t="str">
        <f t="shared" si="123"/>
        <v>7.373989582061768</v>
      </c>
      <c r="P921" s="2" t="str">
        <f t="shared" si="124"/>
        <v>47.28186798095703</v>
      </c>
      <c r="Q921" s="8" t="str">
        <f t="shared" si="125"/>
        <v>Karte</v>
      </c>
      <c r="R921" s="2" t="str">
        <f t="shared" si="126"/>
        <v/>
      </c>
    </row>
    <row r="922" spans="1:18" x14ac:dyDescent="0.2">
      <c r="A922" s="3" t="s">
        <v>2802</v>
      </c>
      <c r="B922" s="3" t="s">
        <v>1846</v>
      </c>
      <c r="C922" s="3" t="s">
        <v>2803</v>
      </c>
      <c r="D922" s="3" t="s">
        <v>21</v>
      </c>
      <c r="E922" s="3" t="s">
        <v>2804</v>
      </c>
      <c r="F922" s="3" t="s">
        <v>789</v>
      </c>
      <c r="G922" s="3" t="s">
        <v>602</v>
      </c>
      <c r="H922" s="3" t="s">
        <v>84</v>
      </c>
      <c r="I922" s="3" t="s">
        <v>85</v>
      </c>
      <c r="J922" s="3" t="s">
        <v>27</v>
      </c>
      <c r="K922" s="1" t="str">
        <f t="shared" si="119"/>
        <v>Schmelzbergstrasse 8 Zürich</v>
      </c>
      <c r="L922" s="2" t="str">
        <f t="shared" si="120"/>
        <v>{"results":[{"id":202251,"weight":1,"attrs":{"origin":"address","geom_quadindex":"030003122321110313221","zoomlevel":10,"featureId":"302033140_0","lon":8.549267768859863,"detail":"schmelzbergstrasse 2a 8006 zuerich 261 zuerich ch zh","rank":7,"geom_st_box2d":"BOX(683874.248990546 247947.271372618,683874.248990546 247947.271372618)","lat":47.37702178955078,"num":2,"y":683874.25,"x":247947.265625,"label":"Schmelzbergstrasse 2a &lt;b&gt;8006 Z\u00fcrich&lt;/b&gt;"}},{"id":202252,"weight":1,"attrs":{"origin":"address","geom_quadindex":"030003122321111211212","zoomlevel":10,"featureId":"302007726_0","lon":8.549466133117676,"detail":"schmelzbergstrasse 4 8006 zuerich 261 zuerich ch zh","rank":7,"geom_st_box2d":"BOX(683889.2349445 247951.649523136,683889.2349445 247951.649523136)","lat":47.37705993652344,"num":4,"y":683889.25,"x":247951.65625,"label":"Schmelzbergstrasse 4 &lt;b&gt;8006 Z\u00fcrich&lt;/b&gt;"}},{"id":202253,"weight":1,"attrs":{"origin":"address","geom_quadindex":"030003122321111111331","zoomlevel":10,"featureId":"302033141_0","lon":8.549691200256348,"detail":"schmelzbergstrasse 4a 8006 zuerich 261 zuerich ch zh","rank":7,"geom_st_box2d":"BOX(683906.028904121 247965.993692112,683906.028904121 247965.993692112)","lat":47.3771858215332,"num":4,"y":683906.0,"x":247966.0,"label":"Schmelzbergstrasse 4a &lt;b&gt;8006 Z\u00fcrich&lt;/b&gt;"}},{"id":202254,"weight":1,"attrs":{"origin":"address","geom_quadindex":"030003122303333133111","zoomlevel":10,"featureId":"302033065_0","lon":8.54969596862793,"detail":"schmelzbergstrasse 5 8006 zuerich 261 zuerich ch zh","rank":7,"geom_st_box2d":"BOX(683906.088928639 247986.712693462,683906.088928639 247986.712693462)","lat":47.37737274169922,"num":5,"y":683906.0625,"x":247986.71875,"label":"Schmelzbergstrasse 5 &lt;b&gt;8006 Z\u00fcrich&lt;/b&gt;"}},{"id":202255,"weight":1,"attrs":{"origin":"address","geom_quadindex":"030003122312222333132","zoomlevel":10,"featureId":"302007697_0","lon":8.550073623657227,"detail":"schmelzbergstrasse 6 8006 zuerich 261 zuerich ch zh","rank":7,"geom_st_box2d":"BOX(683934.810811295 247970.90898083,683934.810811295 247970.90898083)","lat":47.37722396850586,"num":6,"y":683934.8125,"x":247970.90625,"label":"Schmelzbergstrasse 6 &lt;b&gt;8006 Z\u00fcrich&lt;/b&gt;"}},{"id":202256,"weight":1,"attrs":{"origin":"address","geom_quadindex":"030003122312220300200","zoomlevel":10,"featureId":"302007081_0","lon":8.549901008605957,"detail":"schmelzbergstrasse 7 8006 zuerich 261 zuerich ch zh","rank":7,"geom_st_box2d":"BOX(683921.174905545 248010.855845364,683921.174905545 248010.855845364)","lat":47.377586364746094,"num":7,"y":683921.1875,"x":248010.859375,"label":"Schmelzbergstrasse 7 &lt;b&gt;8006 Z\u00fcrich&lt;/b&gt;"}},{"id":202257,"weight":1,"attrs":{"origin":"address","geom_quadindex":"030003122312221013003","zoomlevel":10,"featureId":"302007064_0","lon":8.550249099731445,"detail":"schmelzbergstrasse 9 8006 zuerich 261 zuerich ch zh","rank":7,"geom_st_box2d":"BOX(683947.294830213 248023.148107144,683947.294830213 248023.148107144)","lat":47.37769317626953,"num":9,"y":683947.3125,"x":248023.140625,"label":"Schmelzbergstrasse 9 &lt;b&gt;8006 Z\u00fcrich&lt;/b&gt;"}},{"id":202258,"weight":1,"attrs":{"origin":"address","geom_quadindex":"030003122312232230233","zoomlevel":10,"featureId":"302007700_0","lon":8.55058765411377,"detail":"schmelzbergstrasse 10 8006 zuerich 261 zuerich ch zh","rank":7,"geom_st_box2d":"BOX(683973.606680534 247972.829369836,683973.606680534 247972.829369836)","lat":47.37723922729492,"num":10,"y":683973.625,"x":247972.828125,"label":"Schmelzbergstrasse 10 &lt;b&gt;8006 Z\u00fcrich&lt;/b&gt;"}},{"id":202259,"weight":1,"attrs":{"origin":"address","geom_quadindex":"030003122312223131002","zoomlevel":10,"featureId":"302031029_0","lon":8.550426483154297,"detail":"schmelzbergstrasse 10a 8006 zuerich 261 zuerich ch zh","rank":7,"geom_st_box2d":"BOX(683961.197743462 247990.129245722,683961.197743462 247990.129245722)","lat":47.37739562988281,"num":10,"y":683961.1875,"x":247990.125,"label":"Schmelzbergstrasse 10a &lt;b&gt;8006 Z\u00fcrich&lt;/b&gt;"}},{"id":202260,"weight":1,"attrs":{"origin":"address","geom_quadindex":"030003122330012003210","zoomlevel":10,"featureId":"302061510_0","lon":8.550531387329102,"detail":"schmelzbergstrasse 10b 8006 zuerich 261 zuerich ch zh","rank":7,"geom_st_box2d":"BOX(683969.922647293 247933.819332315,683969.922647293 247933.819332315)","lat":47.376888275146484,"num":10,"y":683969.9375,"x":247933.8125,"label":"Schmelzbergstrasse 10b &lt;b&gt;8006 Z\u00fcrich&lt;/b&gt;"}},{"id":202261,"weight":1,"attrs":{"origin":"address","geom_quadindex":"030003122312231200123","zoomlevel":10,"featureId":"302007701_1","lon":8.550902366638184,"detail":"schmelzbergstrasse 12 8006 zuerich 261 zuerich ch zh","rank":7,"geom_st_box2d":"BOX(683996.845645485 248011.049603049,683996.845645485 248011.049603049)","lat":47.37757873535156,"num":12,"y":683996.875,"x":248011.046875,"label":"Schmelzbergstrasse 12 &lt;b&gt;8006 Z\u00fcrich&lt;/b&gt;"}},{"id":202262,"weight":1,"attrs":{"origin":"address","geom_quadindex":"030003122312302012323","zoomlevel":10,"featureId":"302007704_1","lon":8.551395416259766,"detail":"schmelzbergstrasse 14 8006 zuerich 261 zuerich ch zh","rank":7,"geom_st_box2d":"BOX(684033.528563988 248049.652970136,684033.528563988 248049.652970136)","lat":47.37792205810547,"num":14,"y":684033.5,"x":248049.65625,"label":"Schmelzbergstrasse 14 &lt;b&gt;8006 Z\u00fcrich&lt;/b&gt;"}},{"id":202263,"weight":1,"attrs":{"origin":"address","geom_quadindex":"030003122312303301330","zoomlevel":10,"featureId":"302034111_0","lon":8.55192756652832,"detail":"schmelzbergstrasse 14d 8006 zuerich 261 zuerich ch zh","rank":7,"geom_st_box2d":"BOX(684073.897412283 248038.792374182,684073.897412283 248038.792374182)","lat":47.3778190612793,"num":14,"y":684073.875,"x":248038.796875,"label":"Schmelzbergstrasse 14d &lt;b&gt;8006 Z\u00fcrich&lt;/b&gt;"}},{"id":202264,"weight":1,"attrs":{"origin":"address","geom_quadindex":"030003122312312002321","zoomlevel":10,"featureId":"302007487_0","lon":8.552069664001465,"detail":"schmelzbergstrasse 16 8006 zuerich 261 zuerich ch zh","rank":7,"geom_st_box2d":"BOX(684084.423388856 248050.037479247,684084.423388856 248050.037479247)","lat":47.3779182434082,"num":16,"y":684084.4375,"x":248050.03125,"label":"Schmelzbergstrasse 16 &lt;b&gt;8006 Z\u00fcrich&lt;/b&gt;"}},{"id":202265,"weight":1,"attrs":{"origin":"address","geom_quadindex":"030003122312301210321","zoomlevel":10,"featureId":"302007719_0","lon":8.551782608032227,"detail":"schmelzbergstrasse 20 8006 zuerich 261 zuerich ch zh","rank":7,"geom_st_box2d":"BOX(684062.529485118 248068.090259913,684062.529485118 248068.090259913)","lat":47.378082275390625,"num":20,"y":684062.5,"x":248068.09375,"label":"Schmelzbergstrasse 20 &lt;b&gt;8006 Z\u00fcrich&lt;/b&gt;"}},{"id":202603,"weight":1,"attrs":{"origin":"address","geom_quadindex":"030003122312212230002","zoomlevel":10,"featureId":"302007087_0","lon":8.550581932067871,"detail":"schmelzbergstrasse 21 8006 zuerich 261 zuerich ch zh","rank":7,"geom_st_box2d":"BOX(683972.286757073 248034.143357428,683972.286757073 248034.143357428)","lat":47.37778854370117,"num":21,"y":683972.3125,"x":248034.140625,"label":"Schmelzbergstrasse 21 &lt;b&gt;8006 Z\u00fcrich&lt;/b&gt;"}},{"id":202604,"weight":1,"attrs":{"origin":"address","geom_quadindex":"030003122312212211332","zoomlevel":10,"featureId":"302020946_0","lon":8.550671577453613,"detail":"schmelzbergstrasse 23 8006 zuerich 261 zuerich ch zh","rank":7,"geom_st_box2d":"BOX(683979.045739175 248038.745425106,683979.045739175 248038.745425106)","lat":47.377830505371094,"num":23,"y":683979.0625,"x":248038.75,"label":"Schmelzbergstrasse 23 &lt;b&gt;8006 Z\u00fcrich&lt;/b&gt;"}},{"id":202605,"weight":1,"attrs":{"origin":"address","geom_quadindex":"030003122312301000213","zoomlevel":10,"featureId":"302007412_0","lon":8.551678657531738,"detail":"schmelzbergstrasse 24 8006 zuerich 261 zuerich ch zh","rank":7,"geom_st_box2d":"BOX(684054.463530663 248083.455179044,684054.463530663 248083.455179044)","lat":47.37822341918945,"num":24,"y":684054.4375,"x":248083.453125,"label":"Schmelzbergstrasse 24 &lt;b&gt;8006 Z\u00fcrich&lt;/b&gt;"}},{"id":202606,"weight":1,"attrs":{"origin":"address","geom_quadindex":"030003122312123223111","zoomlevel":10,"featureId":"302007413_0","lon":8.551750183105469,"detail":"schmelzbergstrasse 24a 8006 zuerich 261 zuerich ch zh","rank":7,"geom_st_box2d":"BOX(684059.732519172 248089.318231591,684059.732519172 248089.318231591)","lat":47.378273010253906,"num":24,"y":684059.75,"x":248089.3125,"label":"Schmelzbergstrasse 24a &lt;b&gt;8006 Z\u00fcrich&lt;/b&gt;"}},{"id":202607,"weight":1,"attrs":{"origin":"address","geom_quadindex":"030003122312212011002","zoomlevel":10,"featureId":"302007086_0","lon":8.550639152526855,"detail":"schmelzbergstrasse 25 8006 zuerich 261 zuerich ch zh","rank":7,"geom_st_box2d":"BOX(683976.295768655 248055.7983978,683976.295768655 248055.7983978)","lat":47.37798309326172,"num":25,"y":683976.3125,"x":248055.796875,"label":"Schmelzbergstrasse 25 &lt;b&gt;8006 Z\u00fcrich&lt;/b&gt;"}},{"id":202608,"weight":1,"attrs":{"origin":"address","geom_quadindex":"030003122312123122033","zoomlevel":10,"featureId":"302007317_0","lon":8.551873207092285,"detail":"schmelzbergstrasse 26 8006 zuerich 261 zuerich ch zh","rank":7,"geom_st_box2d":"BOX(684068.867502633 248102.468322585,684068.867502633 248102.468322585)","lat":47.37839126586914,"num":26,"y":684068.875,"x":248102.46875,"label":"Schmelzbergstrasse 26 &lt;b&gt;8006 Z\u00fcrich&lt;/b&gt;"}},{"id":202609,"weight":1,"attrs":{"origin":"address","geom_quadindex":"030003122312211221210","zoomlevel":10,"featureId":"302007093_0","lon":8.550942420959473,"detail":"schmelzbergstrasse 27 8006 zuerich 261 zuerich ch zh","rank":7,"geom_st_box2d":"BOX(683999.149696625 248061.682626333,683999.149696625 248061.682626333)","lat":47.37803268432617,"num":27,"y":683999.125,"x":248061.6875,"label":"Schmelzbergstrasse 27 &lt;b&gt;8006 Z\u00fcrich&lt;/b&gt;"}},{"id":202610,"weight":1,"attrs":{"origin":"address","geom_quadindex":"030003122312122232320","zoomlevel":10,"featureId":"302020948_0","lon":8.551393508911133,"detail":"schmelzbergstrasse 31 8006 zuerich 261 zuerich ch zh","rank":7,"geom_st_box2d":"BOX(684032.845609187 248086.693963025,684032.845609187 248086.693963025)","lat":47.37825393676758,"num":31,"y":684032.875,"x":248086.6875,"label":"Schmelzbergstrasse 31 &lt;b&gt;8006 Z\u00fcrich&lt;/b&gt;"}},{"id":202611,"weight":1,"attrs":{"origin":"address","geom_quadindex":"030003122312113023233","zoomlevel":10,"featureId":"155062_0","lon":8.55251407623291,"detail":"schmelzbergstrasse 34 8006 zuerich 261 zuerich ch zh","rank":7,"geom_st_box2d":"BOX(684116.44540205 248159.182795668,684116.44540205 248159.182795668)","lat":47.3788948059082,"num":34,"y":684116.4375,"x":248159.1875,"label":"Schmelzbergstrasse 34 &lt;b&gt;8006 Z\u00fcrich&lt;/b&gt;"}},{"id":202612,"weight":1,"attrs":{"origin":"address","geom_quadindex":"030003122312120303333","zoomlevel":10,"featureId":"2368754_2","lon":8.55156135559082,"detail":"schmelzbergstrasse 35 8006 zuerich 261 zuerich ch zh","rank":7,"geom_st_box2d":"BOX(684045.052608602 248122.827084538,684045.052608602 248122.827084538)","lat":47.378578186035156,"num":35,"y":684045.0625,"x":248122.828125,"label":"Schmelzbergstrasse 35 &lt;b&gt;8006 Z\u00fcrich&lt;/b&gt;"}},{"id":202613,"weight":1,"attrs":{"origin":"address","geom_quadindex":"030003122312113333010","zoomlevel":10,"featureId":"302007550_0","lon":8.552802085876465,"detail":"schmelzbergstrasse 36 8006 zuerich 261 zuerich ch zh","rank":7,"geom_st_box2d":"BOX(684138.354312997 248147.797014575,684138.354312997 248147.797014575)","lat":47.37879180908203,"num":36,"y":684138.375,"x":248147.796875,"label":"Schmelzbergstrasse 36 &lt;b&gt;8006 Z\u00fcrich&lt;/b&gt;"}},{"id":202614,"weight":1,"attrs":{"origin":"address","geom_quadindex":"030003122312111303303","zoomlevel":10,"featureId":"302019631_0","lon":8.552729606628418,"detail":"schmelzbergstrasse 38 8044 zuerich 261 zuerich ch zh","rank":7,"geom_st_box2d":"BOX(684132.393372716 248182.382953667,684132.393372716 248182.382953667)","lat":47.37910079956055,"num":38,"y":684132.375,"x":248182.390625,"label":"Schmelzbergstrasse 38 &lt;b&gt;8044 Z\u00fcrich&lt;/b&gt;"}},{"id":202615,"weight":1,"attrs":{"origin":"address","geom_quadindex":"030003122313000002033","zoomlevel":10,"featureId":"155063_0","lon":8.552862167358398,"detail":"schmelzbergstrasse 40 8044 zuerich 261 zuerich ch zh","rank":7,"geom_st_box2d":"BOX(684142.232355891 248197.921050964,684142.232355891 248197.921050964)","lat":47.379241943359375,"num":40,"y":684142.25,"x":248197.921875,"label":"Schmelzbergstrasse 40 &lt;b&gt;8044 Z\u00fcrich&lt;/b&gt;"}},{"id":202616,"weight":1,"attrs":{"origin":"address","geom_quadindex":"030003122311222211120","zoomlevel":10,"featureId":"302034422_0","lon":8.553018569946289,"detail":"schmelzbergstrasse 44 8044 zuerich 261 zuerich ch zh","rank":7,"geom_st_box2d":"BOX(684153.774336598 248216.647164951,684153.774336598 248216.647164951)","lat":47.3794059753418,"num":44,"y":684153.75,"x":248216.640625,"label":"Schmelzbergstrasse 44 &lt;b&gt;8044 Z\u00fcrich&lt;/b&gt;"}},{"id":202617,"weight":1,"attrs":{"origin":"address","geom_quadindex":"030003122311221121321","zoomlevel":10,"featureId":"154946_0","lon":8.553513526916504,"detail":"schmelzbergstrasse 50 8044 zuerich 261 zuerich ch zh","rank":7,"geom_st_box2d":"BOX(684190.639246336 248251.396529614,684190.639246336 248251.396529614)","lat":47.37971496582031,"num":50,"y":684190.625,"x":248251.390625,"label":"Schmelzbergstrasse 50 &lt;b&gt;8044 Z\u00fcrich&lt;/b&gt;"}},{"id":202618,"weight":1,"attrs":{"origin":"address","geom_quadindex":"030003122311203202020","zoomlevel":10,"featureId":"154947_0","lon":8.553243637084961,"detail":"schmelzbergstrasse 51 8044 zuerich 261 zuerich ch zh","rank":7,"geom_st_box2d":"BOX(684169.944341149 248271.370322805,684169.944341149 248271.370322805)","lat":47.37989807128906,"num":51,"y":684169.9375,"x":248271.375,"label":"Schmelzbergstrasse 51 &lt;b&gt;8044 Z\u00fcrich&lt;/b&gt;"}},{"id":202619,"weight":1,"attrs":{"origin":"address","geom_quadindex":"030003122311212230331","zoomlevel":10,"featureId":"302063189_0","lon":8.553770065307617,"detail":"schmelzbergstrasse 52 8044 zuerich 261 zuerich ch zh","rank":7,"geom_st_box2d":"BOX(684209.821195372 248266.116719272,684209.821195372 248266.116719272)","lat":47.379844665527344,"num":52,"y":684209.8125,"x":248266.109375,"label":"Schmelzbergstrasse 52 &lt;b&gt;8044 Z\u00fcrich&lt;/b&gt;"}},{"id":202620,"weight":1,"attrs":{"origin":"address","geom_quadindex":"030003122311203013002","zoomlevel":10,"featureId":"154949_0","lon":8.553391456604004,"detail":"schmelzbergstrasse 53 8044 zuerich 261 zuerich ch zh","rank":7,"geom_st_box2d":"BOX(684180.946319316 248286.462431183,684180.946319316 248286.462431183)","lat":47.38003158569336,"num":53,"y":684180.9375,"x":248286.46875,"label":"Schmelzbergstrasse 53 &lt;b&gt;8044 Z\u00fcrich&lt;/b&gt;"}},{"id":202621,"weight":1,"attrs":{"origin":"address","geom_quadindex":"030003122311201322131","zoomlevel":10,"featureId":"154950_0","lon":8.553488731384277,"detail":"schmelzbergstrasse 55 8044 zuerich 261 zuerich ch zh","rank":7,"geom_st_box2d":"BOX(684188.201301464 248293.348502779,684188.201301464 248293.348502779)","lat":47.38009262084961,"num":55,"y":684188.1875,"x":248293.34375,"label":"Schmelzbergstrasse 55 &lt;b&gt;8044 Z\u00fcrich&lt;/b&gt;"}},{"id":202622,"weight":1,"attrs":{"origin":"address","geom_quadindex":"030003122311210200001","zoomlevel":10,"featureId":"154951_0","lon":8.553647994995117,"detail":"schmelzbergstrasse 57 8044 zuerich 261 zuerich ch zh","rank":7,"geom_st_box2d":"BOX(684199.999273304 248305.388619081,684199.999273304 248305.388619081)","lat":47.38019943237305,"num":57,"y":684200.0,"x":248305.390625,"label":"Schmelzbergstrasse 57 &lt;b&gt;8044 Z\u00fcrich&lt;/b&gt;"}},{"id":202623,"weight":1,"attrs":{"origin":"address","geom_quadindex":"030003122311210021312","zoomlevel":10,"featureId":"154952_0","lon":8.553726196289062,"detail":"schmelzbergstrasse 59 8044 zuerich 261 zuerich ch zh","rank":7,"geom_st_box2d":"BOX(684205.843258554 248310.653676708,684205.843258554 248310.653676708)","lat":47.380245208740234,"num":59,"y":684205.8125,"x":248310.65625,"label":"Schmelzbergstrasse 59 &lt;b&gt;8044 Z\u00fcrich&lt;/b&gt;"}}]}</v>
      </c>
      <c r="M922" s="2" t="str">
        <f t="shared" si="121"/>
        <v>683874.25</v>
      </c>
      <c r="N922" s="2" t="str">
        <f t="shared" si="122"/>
        <v>247947.265625</v>
      </c>
      <c r="O922" s="2" t="str">
        <f t="shared" si="123"/>
        <v>8.549267768859863</v>
      </c>
      <c r="P922" s="2" t="str">
        <f t="shared" si="124"/>
        <v>47.37702178955078</v>
      </c>
      <c r="Q922" s="8" t="str">
        <f t="shared" si="125"/>
        <v>Karte</v>
      </c>
      <c r="R922" s="2" t="str">
        <f t="shared" si="126"/>
        <v>uU mehrere Adressen</v>
      </c>
    </row>
    <row r="923" spans="1:18" x14ac:dyDescent="0.2">
      <c r="A923" s="3" t="s">
        <v>2805</v>
      </c>
      <c r="B923" s="3" t="s">
        <v>1062</v>
      </c>
      <c r="C923" s="3" t="s">
        <v>2806</v>
      </c>
      <c r="D923" s="3" t="s">
        <v>21</v>
      </c>
      <c r="E923" s="3" t="s">
        <v>1712</v>
      </c>
      <c r="F923" s="3" t="s">
        <v>709</v>
      </c>
      <c r="G923" s="3" t="s">
        <v>689</v>
      </c>
      <c r="H923" s="3" t="s">
        <v>690</v>
      </c>
      <c r="I923" s="3" t="s">
        <v>70</v>
      </c>
      <c r="J923" s="3" t="s">
        <v>27</v>
      </c>
      <c r="K923" s="1" t="str">
        <f t="shared" si="119"/>
        <v>Roberstenstrasse 33 Rheinfelden</v>
      </c>
      <c r="L923" s="2" t="str">
        <f t="shared" si="120"/>
        <v>{"results":[{"id":1459997,"weight":4,"attrs":{"origin":"address","geom_quadindex":"021101112031300013130","zoomlevel":10,"featureId":"263000198_0","lon":7.798485279083252,"detail":"roberstenstrasse 33 4310 rheinfelden 4258 rheinfelden ch ag","rank":7,"geom_st_box2d":"BOX(627084.528127196 267534.185758316,627084.528127196 267534.185758316)","lat":47.55796813964844,"num":33,"y":627084.5,"x":267534.1875,"label":"Roberstenstrasse 33 &lt;b&gt;4310 Rheinfelden&lt;/b&gt;"}},{"id":1460185,"weight":4,"attrs":{"origin":"address","geom_quadindex":"021101112031300112303","zoomlevel":10,"featureId":"263000199_0","lon":7.7986249923706055,"detail":"roberstenstrasse 33 4310 rheinfelden 4258 rheinfelden ch ag","rank":7,"geom_st_box2d":"BOX(627095.04211189 267532.80685712,627095.04211189 267532.80685712)","lat":47.55795669555664,"num":33,"y":627095.0625,"x":267532.8125,"label":"Roberstenstrasse 33 &lt;b&gt;4310 Rheinfelden&lt;/b&gt;"}}]}</v>
      </c>
      <c r="M923" s="2" t="str">
        <f t="shared" si="121"/>
        <v>627084.5</v>
      </c>
      <c r="N923" s="2" t="str">
        <f t="shared" si="122"/>
        <v>267534.1875</v>
      </c>
      <c r="O923" s="2" t="str">
        <f t="shared" si="123"/>
        <v>7.798485279083252</v>
      </c>
      <c r="P923" s="2" t="str">
        <f t="shared" si="124"/>
        <v>47.55796813964844</v>
      </c>
      <c r="Q923" s="8" t="str">
        <f t="shared" si="125"/>
        <v>Karte</v>
      </c>
      <c r="R923" s="2" t="str">
        <f t="shared" si="126"/>
        <v>uU mehrere Adressen</v>
      </c>
    </row>
    <row r="924" spans="1:18" x14ac:dyDescent="0.2">
      <c r="A924" s="3" t="s">
        <v>2807</v>
      </c>
      <c r="B924" s="3" t="s">
        <v>2808</v>
      </c>
      <c r="C924" s="3" t="s">
        <v>40</v>
      </c>
      <c r="D924" s="3" t="s">
        <v>21</v>
      </c>
      <c r="E924" s="3" t="s">
        <v>2809</v>
      </c>
      <c r="F924" s="3" t="s">
        <v>243</v>
      </c>
      <c r="G924" s="3" t="s">
        <v>1160</v>
      </c>
      <c r="H924" s="3" t="s">
        <v>1161</v>
      </c>
      <c r="I924" s="3" t="s">
        <v>864</v>
      </c>
      <c r="J924" s="3" t="s">
        <v>27</v>
      </c>
      <c r="K924" s="1" t="str">
        <f t="shared" si="119"/>
        <v>Route de Fontenais 27 Porrentruy</v>
      </c>
      <c r="L924" s="2" t="str">
        <f t="shared" si="120"/>
        <v>{"results":[{"id":1158972,"weight":6,"attrs":{"origin":"address","geom_quadindex":"021012003233110022221","zoomlevel":10,"featureId":"2021760_0","lon":7.07761812210083,"detail":"route de fontenais 27 2900 porrentruy 6800 porrentruy ch ju","rank":7,"geom_st_box2d":"BOX(572754.654891284 251470.473903957,572754.654891284 251470.473903957)","lat":47.413482666015625,"num":27,"y":572754.625,"x":251470.46875,"label":"Route de Fontenais 27 &lt;b&gt;2900 Porrentruy&lt;/b&gt;"}}]}</v>
      </c>
      <c r="M924" s="2" t="str">
        <f t="shared" si="121"/>
        <v>572754.625</v>
      </c>
      <c r="N924" s="2" t="str">
        <f t="shared" si="122"/>
        <v>251470.46875</v>
      </c>
      <c r="O924" s="2" t="str">
        <f t="shared" si="123"/>
        <v>7.07761812210083</v>
      </c>
      <c r="P924" s="2" t="str">
        <f t="shared" si="124"/>
        <v>47.413482666015625</v>
      </c>
      <c r="Q924" s="8" t="str">
        <f t="shared" si="125"/>
        <v>Karte</v>
      </c>
      <c r="R924" s="2" t="str">
        <f t="shared" si="126"/>
        <v/>
      </c>
    </row>
    <row r="925" spans="1:18" x14ac:dyDescent="0.2">
      <c r="A925" s="3" t="s">
        <v>2810</v>
      </c>
      <c r="B925" s="3" t="s">
        <v>365</v>
      </c>
      <c r="C925" s="3" t="s">
        <v>2811</v>
      </c>
      <c r="D925" s="3" t="s">
        <v>21</v>
      </c>
      <c r="E925" s="3" t="s">
        <v>367</v>
      </c>
      <c r="F925" s="3" t="s">
        <v>127</v>
      </c>
      <c r="G925" s="3" t="s">
        <v>368</v>
      </c>
      <c r="H925" s="3" t="s">
        <v>369</v>
      </c>
      <c r="I925" s="3" t="s">
        <v>123</v>
      </c>
      <c r="J925" s="3" t="s">
        <v>27</v>
      </c>
      <c r="K925" s="1" t="str">
        <f t="shared" si="119"/>
        <v>Taminaplatz 1 Valens</v>
      </c>
      <c r="L925" s="2" t="str">
        <f t="shared" si="120"/>
        <v>{"results":[{"id":544345,"weight":3,"attrs":{"origin":"address","geom_quadindex":"030310032113111003122","zoomlevel":10,"featureId":"9014915_0","lon":9.48359489440918,"detail":"taminaplatz 1 7317 valens 3294 pfaefers ch sg","rank":7,"geom_st_box2d":"BOX(755601.520095706 204135.399634205,755601.520095706 204135.399634205)","lat":46.97004318237305,"num":1,"y":755601.5,"x":204135.40625,"label":"Taminaplatz 1 &lt;b&gt;7317 Valens&lt;/b&gt;"}}]}</v>
      </c>
      <c r="M925" s="2" t="str">
        <f t="shared" si="121"/>
        <v>755601.5</v>
      </c>
      <c r="N925" s="2" t="str">
        <f t="shared" si="122"/>
        <v>204135.40625</v>
      </c>
      <c r="O925" s="2" t="str">
        <f t="shared" si="123"/>
        <v>9.48359489440918</v>
      </c>
      <c r="P925" s="2" t="str">
        <f t="shared" si="124"/>
        <v>46.97004318237305</v>
      </c>
      <c r="Q925" s="8" t="str">
        <f t="shared" si="125"/>
        <v>Karte</v>
      </c>
      <c r="R925" s="2" t="str">
        <f t="shared" si="126"/>
        <v/>
      </c>
    </row>
    <row r="926" spans="1:18" x14ac:dyDescent="0.2">
      <c r="A926" s="3" t="s">
        <v>2812</v>
      </c>
      <c r="B926" s="3" t="s">
        <v>2813</v>
      </c>
      <c r="C926" s="3" t="s">
        <v>2814</v>
      </c>
      <c r="D926" s="3" t="s">
        <v>21</v>
      </c>
      <c r="E926" s="3" t="s">
        <v>133</v>
      </c>
      <c r="F926" s="3" t="s">
        <v>40</v>
      </c>
      <c r="G926" s="3" t="s">
        <v>134</v>
      </c>
      <c r="H926" s="3" t="s">
        <v>135</v>
      </c>
      <c r="I926" s="3" t="s">
        <v>26</v>
      </c>
      <c r="J926" s="3" t="s">
        <v>27</v>
      </c>
      <c r="K926" s="1" t="str">
        <f t="shared" si="119"/>
        <v>Freiburgstrasse  Bern</v>
      </c>
      <c r="L926" s="2" t="str">
        <f t="shared" si="120"/>
        <v>{"results":[{"id":1216763,"weight":3,"attrs":{"origin":"address","geom_quadindex":"021211313300012033030","zoomlevel":10,"featureId":"1232775_0","lon":7.42725133895874,"detail":"freiburgstrasse 2 3008 bern 351 bern ch be","rank":7,"geom_st_box2d":"BOX(599133.446113482 199645.862831754,599133.446113482 199645.862831754)","lat":46.947898864746094,"num":2,"y":599133.4375,"x":199645.859375,"label":"Freiburgstrasse 2 &lt;b&gt;3008 Bern&lt;/b&gt;"}},{"id":1216764,"weight":3,"attrs":{"origin":"address","geom_quadindex":"021211313300013001123","zoomlevel":10,"featureId":"2243078_0","lon":7.427555084228516,"detail":"freiburgstrasse 2a 3008 bern 351 bern ch be","rank":7,"geom_st_box2d":"BOX(599156.583066763 199656.486920534,599156.583066763 199656.486920534)","lat":46.947994232177734,"num":2,"y":599156.5625,"x":199656.484375,"label":"Freiburgstrasse 2a &lt;b&gt;3008 Bern&lt;/b&gt;"}},{"id":1216765,"weight":3,"attrs":{"origin":"address","geom_quadindex":"021211313300031013111","zoomlevel":10,"featureId":"191667631_0","lon":7.427664279937744,"detail":"freiburgstrasse 3 3008 bern 351 bern ch be","rank":7,"geom_st_box2d":"BOX(599164.913680048 199624.936305863,599164.913680048 199624.936305863)","lat":46.94770812988281,"num":3,"y":599164.9375,"x":199624.9375,"label":"Freiburgstrasse 3 &lt;b&gt;3008 Bern&lt;/b&gt;"}},{"id":1216766,"weight":3,"attrs":{"origin":"address","geom_quadindex":"021211313300003231222","zoomlevel":10,"featureId":"2243080_0","lon":7.426849365234375,"detail":"freiburgstrasse 4 3010 bern 351 bern ch be","rank":7,"geom_st_box2d":"BOX(599102.85015731 199632.839703782,599102.85015731 199632.839703782)","lat":46.94778060913086,"num":4,"y":599102.875,"x":199632.84375,"label":"Freiburgstrasse 4 &lt;b&gt;3010 Bern&lt;/b&gt;"}},{"id":1216767,"weight":3,"attrs":{"origin":"address","geom_quadindex":"021211313300020113103","zoomlevel":10,"featureId":"2243080_1","lon":7.4266862869262695,"detail":"freiburgstrasse 6 3010 bern 351 bern ch be","rank":7,"geom_st_box2d":"BOX(599090.448225006 199624.768679597,599090.448225006 199624.768679597)","lat":46.94770812988281,"num":6,"y":599090.4375,"x":199624.765625,"label":"Freiburgstrasse 6 &lt;b&gt;3010 Bern&lt;/b&gt;"}},{"id":1216768,"weight":3,"attrs":{"origin":"address","geom_quadindex":"021211313300022103113","zoomlevel":10,"featureId":"2243082_0","lon":7.42660665512085,"detail":"freiburgstrasse 7 3010 bern 351 bern ch be","rank":7,"geom_st_box2d":"BOX(599084.367718043 199595.047924068,599084.367718043 199595.047924068)","lat":46.94744110107422,"num":7,"y":599084.375,"x":199595.046875,"label":"Freiburgstrasse 7 &lt;b&gt;3010 Bern&lt;/b&gt;"}},{"id":1216769,"weight":3,"attrs":{"origin":"address","geom_quadindex":"021211313211111303313","zoomlevel":10,"featureId":"190196224_0","lon":7.426218032836914,"detail":"freiburgstrasse 8 3010 bern 351 bern ch be","rank":7,"geom_st_box2d":"BOX(599054.815260496 199666.498964528,599054.815260496 199666.498964528)","lat":46.948081970214844,"num":8,"y":599054.8125,"x":199666.5,"label":"Freiburgstrasse 8 &lt;b&gt;3010 Bern&lt;/b&gt;"}},{"id":1216770,"weight":3,"attrs":{"origin":"address","geom_quadindex":"021211313211101231223","zoomlevel":10,"featureId":"2243085_0","lon":7.425321578979492,"detail":"freiburgstrasse 14 3010 bern 351 bern ch be","rank":7,"geom_st_box2d":"BOX(598986.543922243 199661.862436344,598986.543922243 199661.862436344)","lat":46.94804000854492,"num":14,"y":598986.5625,"x":199661.859375,"label":"Freiburgstrasse 14 &lt;b&gt;3010 Bern&lt;/b&gt;"}},{"id":1216771,"weight":3,"attrs":{"origin":"address","geom_quadindex":"021211313211100033231","zoomlevel":10,"featureId":"2243086_0","lon":7.4249444007873535,"detail":"freiburgstrasse 14a 3010 bern 351 bern ch be","rank":7,"geom_st_box2d":"BOX(598957.818537078 199673.479079894,598957.818537078 199673.479079894)","lat":46.94814682006836,"num":14,"y":598957.8125,"x":199673.484375,"label":"Freiburgstrasse 14a &lt;b&gt;3010 Bern&lt;/b&gt;"}},{"id":1216772,"weight":3,"attrs":{"origin":"address","geom_quadindex":"021211313211310321313","zoomlevel":10,"featureId":"1234088_0","lon":7.425835132598877,"detail":"freiburgstrasse 15 3010 bern 351 bern ch be","rank":7,"geom_st_box2d":"BOX(599025.618238165 199545.778916748,599025.618238165 199545.778916748)","lat":46.946998596191406,"num":15,"y":599025.625,"x":199545.78125,"label":"Freiburgstrasse 15 &lt;b&gt;3010 Bern&lt;/b&gt;"}},{"id":1216773,"weight":3,"attrs":{"origin":"address","geom_quadindex":"021211313033233310100","zoomlevel":10,"featureId":"2243087_0","lon":7.424712181091309,"detail":"freiburgstrasse 16 3010 bern 351 bern ch be","rank":7,"geom_st_box2d":"BOX(598940.161919199 199701.886650858,598940.161919199 199701.886650858)","lat":46.948402404785156,"num":16,"y":598940.1875,"x":199701.890625,"label":"Freiburgstrasse 16 &lt;b&gt;3010 Bern&lt;/b&gt;"}},{"id":1216774,"weight":3,"attrs":{"origin":"address","geom_quadindex":"021211313211001032313","zoomlevel":10,"featureId":"2243093_0","lon":7.423766136169434,"detail":"freiburgstrasse 16c 3010 bern 351 bern ch be","rank":7,"geom_st_box2d":"BOX(598868.150988125 199673.809309994,598868.150988125 199673.809309994)","lat":46.94814682006836,"num":16,"y":598868.125,"x":199673.8125,"label":"Freiburgstrasse 16c &lt;b&gt;3010 Bern&lt;/b&gt;"}},{"id":1216775,"weight":3,"attrs":{"origin":"address","geom_quadindex":"021211313211200321031","zoomlevel":10,"featureId":"191682592_0","lon":7.423501968383789,"detail":"freiburgstrasse 16d 3010 bern 351 bern ch be","rank":7,"geom_st_box2d":"BOX(598848.000147425 199547.000378501,598848.000147425 199547.000378501)","lat":46.94700622558594,"num":16,"y":598848.0,"x":199547.0,"label":"Freiburgstrasse 16d &lt;b&gt;3010 Bern&lt;/b&gt;"}},{"id":1216776,"weight":3,"attrs":{"origin":"address","geom_quadindex":"021211313210130220300","zoomlevel":10,"featureId":"191659169_1","lon":7.422501564025879,"detail":"freiburgstrasse 16p 3010 bern 351 bern ch be","rank":7,"geom_st_box2d":"BOX(598771.859673717 199604.978121574,598771.859673717 199604.978121574)","lat":46.94752883911133,"num":16,"y":598771.875,"x":199604.984375,"label":"Freiburgstrasse 16p &lt;b&gt;3010 Bern&lt;/b&gt;"}},{"id":1216777,"weight":3,"attrs":{"origin":"address","geom_quadindex":"021211313211130231113","zoomlevel":10,"featureId":"1232800_0","lon":7.425736904144287,"detail":"freiburgstrasse 18 3010 bern 351 bern ch be","rank":7,"geom_st_box2d":"BOX(599018.142113339 199606.139254777,599018.142113339 199606.139254777)","lat":46.947540283203125,"num":18,"y":599018.125,"x":199606.140625,"label":"Freiburgstrasse 18 &lt;b&gt;3010 Bern&lt;/b&gt;"}},{"id":1216778,"weight":3,"attrs":{"origin":"address","geom_quadindex":"021211313211033223220","zoomlevel":10,"featureId":"191792440_0","lon":7.4244465827941895,"detail":"freiburgstrasse 20 3010 bern 351 bern ch be","rank":7,"geom_st_box2d":"BOX(598919.913141037 199570.93477345,598919.913141037 199570.93477345)","lat":46.94722366333008,"num":20,"y":598919.9375,"x":199570.9375,"label":"Freiburgstrasse 20 &lt;b&gt;3010 Bern&lt;/b&gt;"}},{"id":1216779,"weight":3,"attrs":{"origin":"address","geom_quadindex":"021211313211201221000","zoomlevel":10,"featureId":"2243097_0","lon":7.423675537109375,"detail":"freiburgstrasse 34 3010 bern 351 bern ch be","rank":7,"geom_st_box2d":"BOX(598861.224206028 199547.940488254,598861.224206028 199547.940488254)","lat":46.947017669677734,"num":34,"y":598861.25,"x":199547.9375,"label":"Freiburgstrasse 34 &lt;b&gt;3010 Bern&lt;/b&gt;"}},{"id":1216780,"weight":3,"attrs":{"origin":"address","geom_quadindex":"021211313210321011210","zoomlevel":10,"featureId":"1232801_0","lon":7.422245025634766,"detail":"freiburgstrasse 36 3010 bern 351 bern ch be","rank":7,"geom_st_box2d":"BOX(598752.296272781 199509.535886844,598752.296272781 199509.535886844)","lat":46.94667053222656,"num":36,"y":598752.3125,"x":199509.53125,"label":"Freiburgstrasse 36 &lt;b&gt;3010 Bern&lt;/b&gt;"}},{"id":1216781,"weight":3,"attrs":{"origin":"address","geom_quadindex":"021211313210301322123","zoomlevel":10,"featureId":"1232802_0","lon":7.422313213348389,"detail":"freiburgstrasse 40 3010 bern 351 bern ch be","rank":7,"geom_st_box2d":"BOX(598757.504702585 199543.00860356,598757.504702585 199543.00860356)","lat":46.94697189331055,"num":40,"y":598757.5,"x":199543.015625,"label":"Freiburgstrasse 40 &lt;b&gt;3010 Bern&lt;/b&gt;"}},{"id":1216782,"weight":3,"attrs":{"origin":"address","geom_quadindex":"021211313212101223332","zoomlevel":10,"featureId":"1232803_0","lon":7.422174453735352,"detail":"freiburgstrasse 41 3010 bern 351 bern ch be","rank":7,"geom_st_box2d":"BOX(598746.895776132 199423.932682607,598746.895776132 199423.932682607)","lat":46.945899963378906,"num":41,"y":598746.875,"x":199423.9375,"label":"Freiburgstrasse 41 &lt;b&gt;3010 Bern&lt;/b&gt;"}},{"id":1216783,"weight":3,"attrs":{"origin":"address","geom_quadindex":"021211313212100322222","zoomlevel":10,"featureId":"9072088_0","lon":7.421896934509277,"detail":"freiburgstrasse 41a 3010 bern 351 bern ch be","rank":7,"geom_st_box2d":"BOX(598725.796655542 199423.928492986,598725.796655542 199423.928492986)","lat":46.945899963378906,"num":41,"y":598725.8125,"x":199423.921875,"label":"Freiburgstrasse 41a &lt;b&gt;3010 Bern&lt;/b&gt;"}},{"id":1216784,"weight":3,"attrs":{"origin":"address","geom_quadindex":"021211313212012030003","zoomlevel":10,"featureId":"2243102_0","lon":7.4210405349731445,"detail":"freiburgstrasse 41c 3010 bern 351 bern ch be","rank":7,"geom_st_box2d":"BOX(598660.570430322 199415.677988163,598660.570430322 199415.677988163)","lat":46.94582748413086,"num":41,"y":598660.5625,"x":199415.671875,"label":"Freiburgstrasse 41c &lt;b&gt;3010 Bern&lt;/b&gt;"}},{"id":1216785,"weight":3,"attrs":{"origin":"address","geom_quadindex":"021211313212033000310","zoomlevel":10,"featureId":"1232804_0","lon":7.421359539031982,"detail":"freiburgstrasse 41g 3010 bern 351 bern ch be","rank":7,"geom_st_box2d":"BOX(598684.870513695 199362.964726659,598684.870513695 199362.964726659)","lat":46.945350646972656,"num":41,"y":598684.875,"x":199362.96875,"label":"Freiburgstrasse 41g &lt;b&gt;3010 Bern&lt;/b&gt;"}},{"id":1216786,"weight":3,"attrs":{"origin":"address","geom_quadindex":"021211313203111300211","zoomlevel":10,"featureId":"1232888_0","lon":7.419989109039307,"detail":"freiburgstrasse 43 3008 bern 351 bern ch be","rank":7,"geom_st_box2d":"BOX(598580.549603425 199436.300065547,598580.549603425 199436.300065547)","lat":46.94601058959961,"num":43,"y":598580.5625,"x":199436.296875,"label":"Freiburgstrasse 43 &lt;b&gt;3008 Bern&lt;/b&gt;"}},{"id":1216787,"weight":3,"attrs":{"origin":"address","geom_quadindex":"021211313210320221223","zoomlevel":10,"featureId":"1232805_0","lon":7.421756267547607,"detail":"freiburgstrasse 44a 3010 bern 351 bern ch be","rank":7,"geom_st_box2d":"BOX(598715.090477007 199486.282781611,598715.090477007 199486.282781611)","lat":46.94646072387695,"num":44,"y":598715.0625,"x":199486.28125,"label":"Freiburgstrasse 44a &lt;b&gt;3010 Bern&lt;/b&gt;"}},{"id":1216788,"weight":3,"attrs":{"origin":"address","geom_quadindex":"021211313210213301122","zoomlevel":10,"featureId":"1232806_0","lon":7.421585559844971,"detail":"freiburgstrasse 44b 3010 bern 351 bern ch be","rank":7,"geom_st_box2d":"BOX(598702.092715943 199524.615286546,598702.092715943 199524.615286546)","lat":46.94680404663086,"num":44,"y":598702.0625,"x":199524.609375,"label":"Freiburgstrasse 44b &lt;b&gt;3010 Bern&lt;/b&gt;"}},{"id":1216938,"weight":3,"attrs":{"origin":"address","geom_quadindex":"021211313210300030121","zoomlevel":10,"featureId":"1232807_0","lon":7.4218292236328125,"detail":"freiburgstrasse 44c 3010 bern 351 bern ch be","rank":7,"geom_st_box2d":"BOX(598720.65215556 199561.800086648,598720.65215556 199561.800086648)","lat":46.947139739990234,"num":44,"y":598720.625,"x":199561.796875,"label":"Freiburgstrasse 44c &lt;b&gt;3010 Bern&lt;/b&gt;"}},{"id":1216939,"weight":3,"attrs":{"origin":"address","geom_quadindex":"021211313203110313133","zoomlevel":10,"featureId":"1232889_0","lon":7.419775485992432,"detail":"freiburgstrasse 45 3008 bern 351 bern ch be","rank":7,"geom_st_box2d":"BOX(598564.277567135 199433.130950636,598564.277567135 199433.130950636)","lat":46.94598388671875,"num":45,"y":598564.25,"x":199433.125,"label":"Freiburgstrasse 45 &lt;b&gt;3008 Bern&lt;/b&gt;"}},{"id":1216940,"weight":3,"attrs":{"origin":"address","geom_quadindex":"021211313210230233123","zoomlevel":10,"featureId":"1232808_0","lon":7.421113014221191,"detail":"freiburgstrasse 46 3010 bern 351 bern ch be","rank":7,"geom_st_box2d":"BOX(598666.101233023 199484.281360879,598666.101233023 199484.281360879)","lat":46.946441650390625,"num":46,"y":598666.125,"x":199484.28125,"label":"Freiburgstrasse 46 &lt;b&gt;3010 Bern&lt;/b&gt;"}},{"id":1216941,"weight":3,"attrs":{"origin":"address","geom_quadindex":"021211313203110320003","zoomlevel":10,"featureId":"1232890_0","lon":7.419593334197998,"detail":"freiburgstrasse 47 3008 bern 351 bern ch be","rank":7,"geom_st_box2d":"BOX(598550.381534771 199430.500851761,598550.381534771 199430.500851761)","lat":46.94595718383789,"num":47,"y":598550.375,"x":199430.5,"label":"Freiburgstrasse 47 &lt;b&gt;3008 Bern&lt;/b&gt;"}},{"id":1216942,"weight":3,"attrs":{"origin":"address","geom_quadindex":"021211313203110220213","zoomlevel":10,"featureId":"1232891_0","lon":7.4194135665893555,"detail":"freiburgstrasse 49 3008 bern 351 bern ch be","rank":7,"geom_st_box2d":"BOX(598536.722490364 199428.618747636,598536.722490364 199428.618747636)","lat":46.94594192504883,"num":49,"y":598536.75,"x":199428.625,"label":"Freiburgstrasse 49 &lt;b&gt;3008 Bern&lt;/b&gt;"}},{"id":1216943,"weight":3,"attrs":{"origin":"address","geom_quadindex":"021211313203101320323","zoomlevel":10,"featureId":"1232892_0","lon":7.419233798980713,"detail":"freiburgstrasse 51 3008 bern 351 bern ch be","rank":7,"geom_st_box2d":"BOX(598523.023425231 199427.881631855,598523.023425231 199427.881631855)","lat":46.9459342956543,"num":51,"y":598523.0,"x":199427.875,"label":"Freiburgstrasse 51 &lt;b&gt;3008 Bern&lt;/b&gt;"}},{"id":1216944,"weight":3,"attrs":{"origin":"address","geom_quadindex":"021211313201333121210","zoomlevel":10,"featureId":"1232859_0","lon":7.420036315917969,"detail":"freiburgstrasse 52 3008 bern 351 bern ch be","rank":7,"geom_st_box2d":"BOX(598584.139966129 199473.039735076,598584.139966129 199473.039735076)","lat":46.94634246826172,"num":52,"y":598584.125,"x":199473.046875,"label":"Freiburgstrasse 52 &lt;b&gt;3008 Bern&lt;/b&gt;"}},{"id":1216945,"weight":3,"attrs":{"origin":"address","geom_quadindex":"021211313203101220331","zoomlevel":10,"featureId":"1232893_0","lon":7.419053077697754,"detail":"freiburgstrasse 53 3008 bern 351 bern ch be","rank":7,"geom_st_box2d":"BOX(598509.262339965 199428.249504605,598509.262339965 199428.249504605)","lat":46.94593811035156,"num":53,"y":598509.25,"x":199428.25,"label":"Freiburgstrasse 53 &lt;b&gt;3008 Bern&lt;/b&gt;"}},{"id":1216946,"weight":3,"attrs":{"origin":"address","geom_quadindex":"021211313201332320131","zoomlevel":10,"featureId":"1232860_0","lon":7.419632911682129,"detail":"freiburgstrasse 54 3008 bern 351 bern ch be","rank":7,"geom_st_box2d":"BOX(598553.433039249 199459.155596211,598553.433039249 199459.155596211)","lat":46.94621658325195,"num":54,"y":598553.4375,"x":199459.15625,"label":"Freiburgstrasse 54 &lt;b&gt;3008 Bern&lt;/b&gt;"}},{"id":1216947,"weight":3,"attrs":{"origin":"address","geom_quadindex":"021211313203100320122","zoomlevel":10,"featureId":"1232894_0","lon":7.418842792510986,"detail":"freiburgstrasse 55 3008 bern 351 bern ch be","rank":7,"geom_st_box2d":"BOX(598493.252227547 199429.416349267,598493.252227547 199429.416349267)","lat":46.94594955444336,"num":55,"y":598493.25,"x":199429.421875,"label":"Freiburgstrasse 55 &lt;b&gt;3008 Bern&lt;/b&gt;"}},{"id":1216948,"weight":3,"attrs":{"origin":"address","geom_quadindex":"021211313203102033222","zoomlevel":10,"featureId":"190196223_0","lon":7.418772220611572,"detail":"freiburgstrasse 55a 3008 bern 351 bern ch be","rank":7,"geom_st_box2d":"BOX(598487.870558072 199409.226500376,598487.870558072 199409.226500376)","lat":46.94576644897461,"num":55,"y":598487.875,"x":199409.21875,"label":"Freiburgstrasse 55a &lt;b&gt;3008 Bern&lt;/b&gt;"}},{"id":1216949,"weight":3,"attrs":{"origin":"address","geom_quadindex":"021211313201332221333","zoomlevel":10,"featureId":"2243107_0","lon":7.419485569000244,"detail":"freiburgstrasse 56 3008 bern 351 bern ch be","rank":7,"geom_st_box2d":"BOX(598542.216010037 199457.206514672,598542.216010037 199457.206514672)","lat":46.946197509765625,"num":56,"y":598542.1875,"x":199457.203125,"label":"Freiburgstrasse 56 &lt;b&gt;3008 Bern&lt;/b&gt;"}},{"id":1216950,"weight":3,"attrs":{"origin":"address","geom_quadindex":"021211313203011303320","zoomlevel":10,"featureId":"1232868_0","lon":7.4185051918029785,"detail":"freiburgstrasse 57 3008 bern 351 bern ch be","rank":7,"geom_st_box2d":"BOX(598467.558039458 199431.718095745,598467.558039458 199431.718095745)","lat":46.94596862792969,"num":57,"y":598467.5625,"x":199431.71875,"label":"Freiburgstrasse 57 &lt;b&gt;3008 Bern&lt;/b&gt;"}},{"id":1216951,"weight":3,"attrs":{"origin":"address","geom_quadindex":"021211313201323032110","zoomlevel":10,"featureId":"1232861_0","lon":7.4191412925720215,"detail":"freiburgstrasse 58 3008 bern 351 bern ch be","rank":7,"geom_st_box2d":"BOX(598515.996610285 199471.170141168,598515.996610285 199471.170141168)","lat":46.94632339477539,"num":58,"y":598516.0,"x":199471.171875,"label":"Freiburgstrasse 58 &lt;b&gt;3008 Bern&lt;/b&gt;"}},{"id":1216952,"weight":3,"attrs":{"origin":"address","geom_quadindex":"021211313201322300321","zoomlevel":10,"featureId":"1232869_0","lon":7.41885232925415,"detail":"freiburgstrasse 60 3008 bern 351 bern ch be","rank":7,"geom_st_box2d":"BOX(598493.992600791 199464.676007609,598493.992600791 199464.676007609)","lat":46.946266174316406,"num":60,"y":598494.0,"x":199464.671875,"label":"Freiburgstrasse 60 &lt;b&gt;3008 Bern&lt;/b&gt;"}},{"id":1216953,"weight":3,"attrs":{"origin":"address","geom_quadindex":"021211313203011203210","zoomlevel":10,"featureId":"1232870_0","lon":7.418304443359375,"detail":"freiburgstrasse 61 3008 bern 351 bern ch be","rank":7,"geom_st_box2d":"BOX(598452.266930338 199432.930946424,598452.266930338 199432.930946424)","lat":46.945980072021484,"num":61,"y":598452.25,"x":199432.9375,"label":"Freiburgstrasse 61 &lt;b&gt;3008 Bern&lt;/b&gt;"}},{"id":1216954,"weight":3,"attrs":{"origin":"address","geom_quadindex":"021211313201322101020","zoomlevel":10,"featureId":"1232862_0","lon":7.418866157531738,"detail":"freiburgstrasse 62 3008 bern 351 bern ch be","rank":7,"geom_st_box2d":"BOX(598495.065307869 199481.386852173,598495.065307869 199481.386852173)","lat":46.946414947509766,"num":62,"y":598495.0625,"x":199481.390625,"label":"Freiburgstrasse 62 &lt;b&gt;3008 Bern&lt;/b&gt;"}},{"id":1216955,"weight":3,"attrs":{"origin":"address","geom_quadindex":"021211313203010213011","zoomlevel":10,"featureId":"1232833_0","lon":7.4180192947387695,"detail":"freiburgstrasse 63 3008 bern 351 bern ch be","rank":7,"geom_st_box2d":"BOX(598430.565775172 199434.669734345,598430.565775172 199434.669734345)","lat":46.94599533081055,"num":63,"y":598430.5625,"x":199434.671875,"label":"Freiburgstrasse 63 &lt;b&gt;3008 Bern&lt;/b&gt;"}},{"id":1216956,"weight":3,"attrs":{"origin":"address","geom_quadindex":"021211313201233231000","zoomlevel":10,"featureId":"1232871_0","lon":7.418386459350586,"detail":"freiburgstrasse 64 3008 bern 351 bern ch be","rank":7,"geom_st_box2d":"BOX(598458.537481271 199460.033734956,598458.537481271 199460.033734956)","lat":46.946224212646484,"num":64,"y":598458.5625,"x":199460.03125,"label":"Freiburgstrasse 64 &lt;b&gt;3008 Bern&lt;/b&gt;"}},{"id":1216957,"weight":3,"attrs":{"origin":"address","geom_quadindex":"021211313201232312331","zoomlevel":10,"featureId":"1232872_0","lon":7.418189525604248,"detail":"freiburgstrasse 66 3008 bern 351 bern ch be","rank":7,"geom_st_box2d":"BOX(598443.539374356 199461.21958851,598443.539374356 199461.21958851)","lat":46.94623565673828,"num":66,"y":598443.5625,"x":199461.21875,"label":"Freiburgstrasse 66 &lt;b&gt;3008 Bern&lt;/b&gt;"}},{"id":1216958,"weight":3,"attrs":{"origin":"address","geom_quadindex":"021211313201232203030","zoomlevel":10,"featureId":"1232873_0","lon":7.417919635772705,"detail":"freiburgstrasse 68 3008 bern 351 bern ch be","rank":7,"geom_st_box2d":"BOX(598422.994228078 199462.834388006,598422.994228078 199462.834388006)","lat":46.946250915527344,"num":68,"y":598423.0,"x":199462.828125,"label":"Freiburgstrasse 68 &lt;b&gt;3008 Bern&lt;/b&gt;"}},{"id":1216959,"weight":3,"attrs":{"origin":"address","geom_quadindex":"021211313202111303130","zoomlevel":10,"featureId":"1232912_0","lon":7.4169769287109375,"detail":"freiburgstrasse 69 3008 bern 351 bern ch be","rank":7,"geom_st_box2d":"BOX(598351.193342534 199433.490033274,598351.193342534 199433.490033274)","lat":46.94598388671875,"num":69,"y":598351.1875,"x":199433.484375,"label":"Freiburgstrasse 69 &lt;b&gt;3008 Bern&lt;/b&gt;"}},{"id":1216960,"weight":3,"attrs":{"origin":"address","geom_quadindex":"021211313201221312213","zoomlevel":10,"featureId":"1232874_0","lon":7.417779922485352,"detail":"freiburgstrasse 70 3008 bern 351 bern ch be","rank":7,"geom_st_box2d":"BOX(598412.352664358 199490.951014538,598412.352664358 199490.951014538)","lat":46.946502685546875,"num":70,"y":598412.375,"x":199490.953125,"label":"Freiburgstrasse 70 &lt;b&gt;3008 Bern&lt;/b&gt;"}},{"id":1216961,"weight":3,"attrs":{"origin":"address","geom_quadindex":"021211313202111023222","zoomlevel":10,"featureId":"1232913_0","lon":7.416754245758057,"detail":"freiburgstrasse 71 3008 bern 351 bern ch be","rank":7,"geom_st_box2d":"BOX(598334.244150482 199438.812828473,598334.244150482 199438.812828473)","lat":46.9460334777832,"num":71,"y":598334.25,"x":199438.8125,"label":"Freiburgstrasse 71 &lt;b&gt;3008 Bern&lt;/b&gt;"}}]}</v>
      </c>
      <c r="M926" s="2" t="str">
        <f t="shared" si="121"/>
        <v>599133.4375</v>
      </c>
      <c r="N926" s="2" t="str">
        <f t="shared" si="122"/>
        <v>199645.859375</v>
      </c>
      <c r="O926" s="2" t="str">
        <f t="shared" si="123"/>
        <v>7.42725133895874</v>
      </c>
      <c r="P926" s="2" t="str">
        <f t="shared" si="124"/>
        <v>46.947898864746094</v>
      </c>
      <c r="Q926" s="8" t="str">
        <f t="shared" si="125"/>
        <v>Karte</v>
      </c>
      <c r="R926" s="2" t="str">
        <f t="shared" si="126"/>
        <v>uU mehrere Adressen</v>
      </c>
    </row>
    <row r="927" spans="1:18" x14ac:dyDescent="0.2">
      <c r="A927" s="3" t="s">
        <v>2815</v>
      </c>
      <c r="B927" s="3" t="s">
        <v>2816</v>
      </c>
      <c r="C927" s="3" t="s">
        <v>2817</v>
      </c>
      <c r="D927" s="3" t="s">
        <v>21</v>
      </c>
      <c r="E927" s="3" t="s">
        <v>2818</v>
      </c>
      <c r="F927" s="3" t="s">
        <v>2819</v>
      </c>
      <c r="G927" s="3" t="s">
        <v>500</v>
      </c>
      <c r="H927" s="3" t="s">
        <v>61</v>
      </c>
      <c r="I927" s="3" t="s">
        <v>62</v>
      </c>
      <c r="J927" s="3" t="s">
        <v>27</v>
      </c>
      <c r="K927" s="1" t="str">
        <f t="shared" si="119"/>
        <v>Hemschlenstrasse 638 Luzern</v>
      </c>
      <c r="L927" s="2" t="str">
        <f t="shared" si="120"/>
        <v>{"fuzzy":"true","results":[]}</v>
      </c>
      <c r="M927" s="2" t="str">
        <f t="shared" si="121"/>
        <v>Adresse nicht eindeutig</v>
      </c>
      <c r="N927" s="2" t="str">
        <f t="shared" si="122"/>
        <v xml:space="preserve"> </v>
      </c>
      <c r="O927" s="2" t="str">
        <f t="shared" si="123"/>
        <v xml:space="preserve"> </v>
      </c>
      <c r="P927" s="2" t="str">
        <f t="shared" si="124"/>
        <v xml:space="preserve"> </v>
      </c>
      <c r="Q927" s="8" t="str">
        <f t="shared" si="125"/>
        <v xml:space="preserve"> </v>
      </c>
      <c r="R927" s="2" t="str">
        <f t="shared" si="126"/>
        <v/>
      </c>
    </row>
    <row r="928" spans="1:18" x14ac:dyDescent="0.2">
      <c r="A928" s="3" t="s">
        <v>2820</v>
      </c>
      <c r="B928" s="3" t="s">
        <v>549</v>
      </c>
      <c r="C928" s="3" t="s">
        <v>2821</v>
      </c>
      <c r="D928" s="3" t="s">
        <v>21</v>
      </c>
      <c r="E928" s="3" t="s">
        <v>2822</v>
      </c>
      <c r="F928" s="3" t="s">
        <v>55</v>
      </c>
      <c r="G928" s="3" t="s">
        <v>415</v>
      </c>
      <c r="H928" s="3" t="s">
        <v>84</v>
      </c>
      <c r="I928" s="3" t="s">
        <v>85</v>
      </c>
      <c r="J928" s="3" t="s">
        <v>27</v>
      </c>
      <c r="K928" s="1" t="str">
        <f t="shared" si="119"/>
        <v>Klusstrasse 44 Zürich</v>
      </c>
      <c r="L928" s="2" t="str">
        <f t="shared" si="120"/>
        <v>{"results":[{"id":85776,"weight":4,"attrs":{"origin":"address","geom_quadindex":"030003301123223013013","zoomlevel":10,"featureId":"156673_0","lon":8.571707725524902,"detail":"klusstrasse 44 8032 zuerich 261 zuerich ch zh","rank":7,"geom_st_box2d":"BOX(685588.79850554 246587.51014125,685588.79850554 246587.51014125)","lat":47.36457061767578,"num":44,"y":685588.8125,"x":246587.515625,"label":"Klusstrasse 44 &lt;b&gt;8032 Z\u00fcrich&lt;/b&gt;"}},{"id":85777,"weight":2,"attrs":{"origin":"address","geom_quadindex":"030003301123223300120","zoomlevel":10,"featureId":"302022897_0","lon":8.571758270263672,"detail":"klusstrasse 44a 8032 zuerich 261 zuerich ch zh","rank":7,"geom_st_box2d":"BOX(685592.797597642 246576.088208647,685592.797597642 246576.088208647)","lat":47.36446762084961,"num":44,"y":685592.8125,"x":246576.09375,"label":"Klusstrasse 44a &lt;b&gt;8032 Z\u00fcrich&lt;/b&gt;"}}]}</v>
      </c>
      <c r="M928" s="2" t="str">
        <f t="shared" si="121"/>
        <v>685588.8125</v>
      </c>
      <c r="N928" s="2" t="str">
        <f t="shared" si="122"/>
        <v>246587.515625</v>
      </c>
      <c r="O928" s="2" t="str">
        <f t="shared" si="123"/>
        <v>8.571707725524902</v>
      </c>
      <c r="P928" s="2" t="str">
        <f t="shared" si="124"/>
        <v>47.36457061767578</v>
      </c>
      <c r="Q928" s="8" t="str">
        <f t="shared" si="125"/>
        <v>Karte</v>
      </c>
      <c r="R928" s="2" t="str">
        <f t="shared" si="126"/>
        <v>uU mehrere Adressen</v>
      </c>
    </row>
    <row r="929" spans="1:18" x14ac:dyDescent="0.2">
      <c r="A929" s="3" t="s">
        <v>2823</v>
      </c>
      <c r="B929" s="3" t="s">
        <v>2824</v>
      </c>
      <c r="C929" s="3" t="s">
        <v>156</v>
      </c>
      <c r="D929" s="3" t="s">
        <v>21</v>
      </c>
      <c r="E929" s="3" t="s">
        <v>2825</v>
      </c>
      <c r="F929" s="3" t="s">
        <v>176</v>
      </c>
      <c r="G929" s="3" t="s">
        <v>2826</v>
      </c>
      <c r="H929" s="3" t="s">
        <v>2827</v>
      </c>
      <c r="I929" s="3" t="s">
        <v>161</v>
      </c>
      <c r="J929" s="3" t="s">
        <v>27</v>
      </c>
      <c r="K929" s="1" t="str">
        <f t="shared" si="119"/>
        <v>Steigstrasse 12 Fläsch</v>
      </c>
      <c r="L929" s="2" t="str">
        <f t="shared" si="120"/>
        <v>{"results":[{"id":40873,"weight":4,"attrs":{"origin":"address","geom_quadindex":"030132322223001303112","zoomlevel":10,"featureId":"191634514_0","lon":9.514389991760254,"detail":"steigstrasse 12 7306 flaesch 3951 flaesch ch gr","rank":7,"geom_st_box2d":"BOX(757784.838862179 210215.385121633,757784.838862179 210215.385121633)","lat":47.024200439453125,"num":12,"y":757784.8125,"x":210215.390625,"label":"Steigstrasse 12 &lt;b&gt;7306 Fl\u00e4sch&lt;/b&gt;"}}]}</v>
      </c>
      <c r="M929" s="2" t="str">
        <f t="shared" si="121"/>
        <v>757784.8125</v>
      </c>
      <c r="N929" s="2" t="str">
        <f t="shared" si="122"/>
        <v>210215.390625</v>
      </c>
      <c r="O929" s="2" t="str">
        <f t="shared" si="123"/>
        <v>9.514389991760254</v>
      </c>
      <c r="P929" s="2" t="str">
        <f t="shared" si="124"/>
        <v>47.024200439453125</v>
      </c>
      <c r="Q929" s="8" t="str">
        <f t="shared" si="125"/>
        <v>Karte</v>
      </c>
      <c r="R929" s="2" t="str">
        <f t="shared" si="126"/>
        <v/>
      </c>
    </row>
    <row r="930" spans="1:18" x14ac:dyDescent="0.2">
      <c r="A930" s="3" t="s">
        <v>2828</v>
      </c>
      <c r="B930" s="3" t="s">
        <v>2515</v>
      </c>
      <c r="C930" s="3" t="s">
        <v>2829</v>
      </c>
      <c r="D930" s="3" t="s">
        <v>21</v>
      </c>
      <c r="E930" s="3" t="s">
        <v>299</v>
      </c>
      <c r="F930" s="3" t="s">
        <v>2830</v>
      </c>
      <c r="G930" s="3" t="s">
        <v>301</v>
      </c>
      <c r="H930" s="3" t="s">
        <v>302</v>
      </c>
      <c r="I930" s="3" t="s">
        <v>303</v>
      </c>
      <c r="J930" s="3" t="s">
        <v>27</v>
      </c>
      <c r="K930" s="1" t="str">
        <f t="shared" si="119"/>
        <v>Brünigstrasse 183 Sarnen</v>
      </c>
      <c r="L930" s="2" t="str">
        <f t="shared" si="120"/>
        <v>{"results":[{"id":1561406,"weight":4,"attrs":{"origin":"address","geom_quadindex":"030202000330032030023","zoomlevel":10,"featureId":"275813_0","lon":8.245250701904297,"detail":"bruenigstrasse 183 6060 sarnen 1407 sarnen ch ow","rank":7,"geom_st_box2d":"BOX(661472.999532436 193496.999476874,661472.999532436 193496.999476874)","lat":46.889747619628906,"num":183,"y":661473.0,"x":193497.0,"label":"Br\u00fcnigstrasse 183 &lt;b&gt;6060 Sarnen&lt;/b&gt;"}}]}</v>
      </c>
      <c r="M930" s="2" t="str">
        <f t="shared" si="121"/>
        <v>661473.0</v>
      </c>
      <c r="N930" s="2" t="str">
        <f t="shared" si="122"/>
        <v>193497.0</v>
      </c>
      <c r="O930" s="2" t="str">
        <f t="shared" si="123"/>
        <v>8.245250701904297</v>
      </c>
      <c r="P930" s="2" t="str">
        <f t="shared" si="124"/>
        <v>46.889747619628906</v>
      </c>
      <c r="Q930" s="8" t="str">
        <f t="shared" si="125"/>
        <v>Karte</v>
      </c>
      <c r="R930" s="2" t="str">
        <f t="shared" si="126"/>
        <v/>
      </c>
    </row>
    <row r="931" spans="1:18" x14ac:dyDescent="0.2">
      <c r="A931" s="3" t="s">
        <v>2831</v>
      </c>
      <c r="B931" s="3" t="s">
        <v>2832</v>
      </c>
      <c r="C931" s="3" t="s">
        <v>2833</v>
      </c>
      <c r="D931" s="3" t="s">
        <v>21</v>
      </c>
      <c r="E931" s="3" t="s">
        <v>1036</v>
      </c>
      <c r="F931" s="3" t="s">
        <v>151</v>
      </c>
      <c r="G931" s="3" t="s">
        <v>1037</v>
      </c>
      <c r="H931" s="3" t="s">
        <v>1038</v>
      </c>
      <c r="I931" s="3" t="s">
        <v>435</v>
      </c>
      <c r="J931" s="3" t="s">
        <v>27</v>
      </c>
      <c r="K931" s="1" t="str">
        <f t="shared" si="119"/>
        <v>viale Officina 3 Bellinzona</v>
      </c>
      <c r="L931" s="2" t="str">
        <f t="shared" si="120"/>
        <v>{"results":[{"id":536772,"weight":5,"attrs":{"origin":"address","geom_quadindex":"032120003032111330111","zoomlevel":10,"featureId":"1627740_0","lon":9.026606559753418,"detail":"viale officina 3 6500 bellinzona 5002 bellinzona ch ti","rank":7,"geom_st_box2d":"BOX(722574.334857938 117399.700835093,722574.334857938 117399.700835093)","lat":46.1968879699707,"num":3,"y":722574.3125,"x":117399.703125,"label":"Viale Officina 3 &lt;b&gt;6500 Bellinzona&lt;/b&gt;"}}]}</v>
      </c>
      <c r="M931" s="2" t="str">
        <f t="shared" si="121"/>
        <v>722574.3125</v>
      </c>
      <c r="N931" s="2" t="str">
        <f t="shared" si="122"/>
        <v>117399.703125</v>
      </c>
      <c r="O931" s="2" t="str">
        <f t="shared" si="123"/>
        <v>9.026606559753418</v>
      </c>
      <c r="P931" s="2" t="str">
        <f t="shared" si="124"/>
        <v>46.1968879699707</v>
      </c>
      <c r="Q931" s="8" t="str">
        <f t="shared" si="125"/>
        <v>Karte</v>
      </c>
      <c r="R931" s="2" t="str">
        <f t="shared" si="126"/>
        <v/>
      </c>
    </row>
    <row r="932" spans="1:18" x14ac:dyDescent="0.2">
      <c r="A932" s="3" t="s">
        <v>2834</v>
      </c>
      <c r="B932" s="3" t="s">
        <v>2835</v>
      </c>
      <c r="C932" s="3" t="s">
        <v>945</v>
      </c>
      <c r="D932" s="3" t="s">
        <v>21</v>
      </c>
      <c r="E932" s="3" t="s">
        <v>246</v>
      </c>
      <c r="F932" s="3" t="s">
        <v>101</v>
      </c>
      <c r="G932" s="3" t="s">
        <v>247</v>
      </c>
      <c r="H932" s="3" t="s">
        <v>34</v>
      </c>
      <c r="I932" s="3" t="s">
        <v>35</v>
      </c>
      <c r="J932" s="3" t="s">
        <v>27</v>
      </c>
      <c r="K932" s="1" t="str">
        <f t="shared" si="119"/>
        <v>chemin de Beau-Soleil 20 Genève</v>
      </c>
      <c r="L932" s="2" t="str">
        <f t="shared" si="120"/>
        <v>{"results":[{"id":661384,"weight":7,"attrs":{"origin":"address","geom_quadindex":"022121031011232120030","zoomlevel":10,"featureId":"2038967_1","lon":6.1615309715271,"detail":"chemin de beau-soleil 20 1206 geneve 6621 geneve ch ge","rank":7,"geom_st_box2d":"BOX(501402.534032235 116036.652954088,501402.534032235 116036.652954088)","lat":46.18855667114258,"num":20,"y":501402.53125,"x":116036.65625,"label":"Chemin de Beau-Soleil 20 &lt;b&gt;1206 Gen\u00e8ve&lt;/b&gt;"}}]}</v>
      </c>
      <c r="M932" s="2" t="str">
        <f t="shared" si="121"/>
        <v>501402.53125</v>
      </c>
      <c r="N932" s="2" t="str">
        <f t="shared" si="122"/>
        <v>116036.65625</v>
      </c>
      <c r="O932" s="2" t="str">
        <f t="shared" si="123"/>
        <v>6.1615309715271</v>
      </c>
      <c r="P932" s="2" t="str">
        <f t="shared" si="124"/>
        <v>46.18855667114258</v>
      </c>
      <c r="Q932" s="8" t="str">
        <f t="shared" si="125"/>
        <v>Karte</v>
      </c>
      <c r="R932" s="2" t="str">
        <f t="shared" si="126"/>
        <v/>
      </c>
    </row>
    <row r="933" spans="1:18" x14ac:dyDescent="0.2">
      <c r="A933" s="3" t="s">
        <v>2836</v>
      </c>
      <c r="B933" s="3" t="s">
        <v>2837</v>
      </c>
      <c r="C933" s="3" t="s">
        <v>40</v>
      </c>
      <c r="D933" s="3" t="s">
        <v>21</v>
      </c>
      <c r="E933" s="3" t="s">
        <v>2838</v>
      </c>
      <c r="F933" s="3" t="s">
        <v>1254</v>
      </c>
      <c r="G933" s="3" t="s">
        <v>2839</v>
      </c>
      <c r="H933" s="3" t="s">
        <v>34</v>
      </c>
      <c r="I933" s="3" t="s">
        <v>35</v>
      </c>
      <c r="J933" s="3" t="s">
        <v>27</v>
      </c>
      <c r="K933" s="1" t="str">
        <f t="shared" si="119"/>
        <v>rue du Rhône 50 Genève</v>
      </c>
      <c r="L933" s="2" t="str">
        <f t="shared" si="120"/>
        <v>{"results":[{"id":718444,"weight":6,"attrs":{"origin":"address","geom_quadindex":"022121012112132330111","zoomlevel":10,"featureId":"9059034_1","lon":6.147622585296631,"detail":"rue du rhone 50 1204 geneve 6621 geneve ch ge","rank":7,"geom_st_box2d":"BOX(500357.264446915 117780.607158767,500357.264446915 117780.607158767)","lat":46.2040901184082,"num":50,"y":500357.25,"x":117780.609375,"label":"Rue du Rh\u00f4ne 50 &lt;b&gt;1204 Gen\u00e8ve&lt;/b&gt;"}}]}</v>
      </c>
      <c r="M933" s="2" t="str">
        <f t="shared" si="121"/>
        <v>500357.25</v>
      </c>
      <c r="N933" s="2" t="str">
        <f t="shared" si="122"/>
        <v>117780.609375</v>
      </c>
      <c r="O933" s="2" t="str">
        <f t="shared" si="123"/>
        <v>6.147622585296631</v>
      </c>
      <c r="P933" s="2" t="str">
        <f t="shared" si="124"/>
        <v>46.2040901184082</v>
      </c>
      <c r="Q933" s="8" t="str">
        <f t="shared" si="125"/>
        <v>Karte</v>
      </c>
      <c r="R933" s="2" t="str">
        <f t="shared" si="126"/>
        <v/>
      </c>
    </row>
    <row r="934" spans="1:18" x14ac:dyDescent="0.2">
      <c r="A934" s="3" t="s">
        <v>2840</v>
      </c>
      <c r="B934" s="3" t="s">
        <v>2841</v>
      </c>
      <c r="C934" s="3" t="s">
        <v>2842</v>
      </c>
      <c r="D934" s="3" t="s">
        <v>21</v>
      </c>
      <c r="E934" s="3" t="s">
        <v>2843</v>
      </c>
      <c r="F934" s="3" t="s">
        <v>40</v>
      </c>
      <c r="G934" s="3" t="s">
        <v>2844</v>
      </c>
      <c r="H934" s="3" t="s">
        <v>2845</v>
      </c>
      <c r="I934" s="3" t="s">
        <v>85</v>
      </c>
      <c r="J934" s="3" t="s">
        <v>27</v>
      </c>
      <c r="K934" s="1" t="str">
        <f t="shared" si="119"/>
        <v>Prime Center  Zürich Flughafen</v>
      </c>
      <c r="L934" s="2" t="str">
        <f t="shared" si="120"/>
        <v>{"fuzzy":"true","results":[]}</v>
      </c>
      <c r="M934" s="2" t="str">
        <f t="shared" si="121"/>
        <v>Adresse nicht eindeutig</v>
      </c>
      <c r="N934" s="2" t="str">
        <f t="shared" si="122"/>
        <v xml:space="preserve"> </v>
      </c>
      <c r="O934" s="2" t="str">
        <f t="shared" si="123"/>
        <v xml:space="preserve"> </v>
      </c>
      <c r="P934" s="2" t="str">
        <f t="shared" si="124"/>
        <v xml:space="preserve"> </v>
      </c>
      <c r="Q934" s="8" t="str">
        <f t="shared" si="125"/>
        <v xml:space="preserve"> </v>
      </c>
      <c r="R934" s="2" t="str">
        <f t="shared" si="126"/>
        <v/>
      </c>
    </row>
    <row r="935" spans="1:18" x14ac:dyDescent="0.2">
      <c r="A935" s="3" t="s">
        <v>2846</v>
      </c>
      <c r="B935" s="3" t="s">
        <v>1434</v>
      </c>
      <c r="C935" s="3" t="s">
        <v>80</v>
      </c>
      <c r="D935" s="3" t="s">
        <v>21</v>
      </c>
      <c r="E935" s="3" t="s">
        <v>1435</v>
      </c>
      <c r="F935" s="3" t="s">
        <v>1436</v>
      </c>
      <c r="G935" s="3" t="s">
        <v>1437</v>
      </c>
      <c r="H935" s="3" t="s">
        <v>1438</v>
      </c>
      <c r="I935" s="3" t="s">
        <v>70</v>
      </c>
      <c r="J935" s="3" t="s">
        <v>27</v>
      </c>
      <c r="K935" s="1" t="str">
        <f t="shared" si="119"/>
        <v>Hasel 837 Gontenschwil</v>
      </c>
      <c r="L935" s="2" t="str">
        <f t="shared" si="120"/>
        <v>{"results":[{"id":970565,"weight":3,"attrs":{"origin":"address","geom_quadindex":"021131031122333231133","zoomlevel":10,"featureId":"578776_0","lon":8.122881889343262,"detail":"hasel 837 5046 schmiedrued 4135 gontenschwil ch ag","rank":7,"geom_st_box2d":"BOX(651781.913740823 235318.432876401,651781.913740823 235318.432876401)","lat":47.26674270629883,"num":837,"y":651781.9375,"x":235318.4375,"label":"Hasel 837 &lt;b&gt;5046 Schmiedrued&lt;/b&gt;"}},{"id":970580,"weight":3,"attrs":{"origin":"address","geom_quadindex":"021131031301002021202","zoomlevel":10,"featureId":"263040746_0","lon":8.123126983642578,"detail":"hasel 837.1 5046 schmiedrued 4135 gontenschwil ch ag","rank":7,"geom_st_box2d":"BOX(651800.877921983 235273.280021649,651800.877921983 235273.280021649)","lat":47.266334533691406,"num":8371,"y":651800.875,"x":235273.28125,"label":"Hasel 837.1 &lt;b&gt;5046 Schmiedrued&lt;/b&gt;"}}]}</v>
      </c>
      <c r="M935" s="2" t="str">
        <f t="shared" si="121"/>
        <v>651781.9375</v>
      </c>
      <c r="N935" s="2" t="str">
        <f t="shared" si="122"/>
        <v>235318.4375</v>
      </c>
      <c r="O935" s="2" t="str">
        <f t="shared" si="123"/>
        <v>8.122881889343262</v>
      </c>
      <c r="P935" s="2" t="str">
        <f t="shared" si="124"/>
        <v>47.26674270629883</v>
      </c>
      <c r="Q935" s="8" t="str">
        <f t="shared" si="125"/>
        <v>Karte</v>
      </c>
      <c r="R935" s="2" t="str">
        <f t="shared" si="126"/>
        <v>uU mehrere Adressen</v>
      </c>
    </row>
    <row r="936" spans="1:18" x14ac:dyDescent="0.2">
      <c r="A936" s="3" t="s">
        <v>2847</v>
      </c>
      <c r="B936" s="3" t="s">
        <v>1057</v>
      </c>
      <c r="C936" s="3" t="s">
        <v>2848</v>
      </c>
      <c r="D936" s="3" t="s">
        <v>21</v>
      </c>
      <c r="E936" s="3" t="s">
        <v>59</v>
      </c>
      <c r="F936" s="3" t="s">
        <v>1058</v>
      </c>
      <c r="G936" s="3" t="s">
        <v>2849</v>
      </c>
      <c r="H936" s="3" t="s">
        <v>1060</v>
      </c>
      <c r="I936" s="3" t="s">
        <v>85</v>
      </c>
      <c r="J936" s="3" t="s">
        <v>27</v>
      </c>
      <c r="K936" s="1" t="str">
        <f t="shared" si="119"/>
        <v>Spitalstrasse 66 Wetzikon ZH</v>
      </c>
      <c r="L936" s="2" t="str">
        <f t="shared" si="120"/>
        <v>{"results":[{"id":995199,"weight":6,"attrs":{"origin":"address","geom_quadindex":"030012331222010121112","zoomlevel":10,"featureId":"210218797_0","lon":8.803840637207031,"detail":"spitalstrasse 66 8620 wetzikon zh 121 wetzikon _zh_ ch zh","rank":7,"geom_st_box2d":"BOX(703204.808329786 242101.1613404,703204.808329786 242101.1613404)","lat":47.32170104980469,"num":66,"y":703204.8125,"x":242101.15625,"label":"Spitalstrasse 66 &lt;b&gt;8620 Wetzikon ZH&lt;/b&gt;"}},{"id":995759,"weight":6,"attrs":{"origin":"address","geom_quadindex":"030012330333130130123","zoomlevel":10,"featureId":"210273888_0","lon":8.802324295043945,"detail":"spitalstrasse 66.1 8620 wetzikon zh 121 wetzikon _zh_ ch zh","rank":7,"geom_st_box2d":"BOX(703091.172114545 242041.892820126,703091.172114545 242041.892820126)","lat":47.32118606567383,"num":661,"y":703091.1875,"x":242041.890625,"label":"Spitalstrasse 66.1 &lt;b&gt;8620 Wetzikon ZH&lt;/b&gt;"}},{"id":995200,"weight":1,"attrs":{"origin":"address","geom_quadindex":"030012330333101302103","zoomlevel":10,"featureId":"2283934_2","lon":8.801849365234375,"detail":"spitalstrasse 66a 8620 wetzikon zh 121 wetzikon _zh_ ch zh","rank":7,"geom_st_box2d":"BOX(703054.398357569 242090.527821634,703054.398357569 242090.527821634)","lat":47.32162857055664,"num":66,"y":703054.375,"x":242090.53125,"label":"Spitalstrasse 66a &lt;b&gt;8620 Wetzikon ZH&lt;/b&gt;"}}]}</v>
      </c>
      <c r="M936" s="2" t="str">
        <f t="shared" si="121"/>
        <v>703204.8125</v>
      </c>
      <c r="N936" s="2" t="str">
        <f t="shared" si="122"/>
        <v>242101.15625</v>
      </c>
      <c r="O936" s="2" t="str">
        <f t="shared" si="123"/>
        <v>8.803840637207031</v>
      </c>
      <c r="P936" s="2" t="str">
        <f t="shared" si="124"/>
        <v>47.32170104980469</v>
      </c>
      <c r="Q936" s="8" t="str">
        <f t="shared" si="125"/>
        <v>Karte</v>
      </c>
      <c r="R936" s="2" t="str">
        <f t="shared" si="126"/>
        <v>uU mehrere Adressen</v>
      </c>
    </row>
    <row r="937" spans="1:18" x14ac:dyDescent="0.2">
      <c r="A937" s="3" t="s">
        <v>2850</v>
      </c>
      <c r="B937" s="3" t="s">
        <v>2851</v>
      </c>
      <c r="C937" s="3" t="s">
        <v>2852</v>
      </c>
      <c r="D937" s="3" t="s">
        <v>21</v>
      </c>
      <c r="E937" s="3" t="s">
        <v>2853</v>
      </c>
      <c r="F937" s="3" t="s">
        <v>40</v>
      </c>
      <c r="G937" s="3" t="s">
        <v>2854</v>
      </c>
      <c r="H937" s="3" t="s">
        <v>2855</v>
      </c>
      <c r="I937" s="3" t="s">
        <v>435</v>
      </c>
      <c r="J937" s="3" t="s">
        <v>27</v>
      </c>
      <c r="K937" s="1" t="str">
        <f t="shared" si="119"/>
        <v>via Pietro Capelli  Viganello</v>
      </c>
      <c r="L937" s="2" t="str">
        <f t="shared" si="120"/>
        <v>{"results":[{"id":1060272,"weight":4,"attrs":{"origin":"address","geom_quadindex":"032033310310101332321","zoomlevel":10,"featureId":"11154061_0","lon":8.959881782531738,"detail":"via pietro capelli 2 6962 viganello 5192 lugano ch ti","rank":7,"geom_st_box2d":"BOX(717827.39264904 96533.8104278623,717827.39264904 96533.8104278623)","lat":46.01007080078125,"num":2,"y":717827.375,"x":96533.8125,"label":"Via Pietro Capelli 2 &lt;b&gt;6962 Viganello&lt;/b&gt;"}},{"id":1060273,"weight":4,"attrs":{"origin":"address","geom_quadindex":"032033310310113023033","zoomlevel":10,"featureId":"755355_0","lon":8.960382461547852,"detail":"via pietro capelli 9 6962 viganello 5192 lugano ch ti","rank":7,"geom_st_box2d":"BOX(717866.431703877 96520.6799507418,717866.431703877 96520.6799507418)","lat":46.009944915771484,"num":9,"y":717866.4375,"x":96520.6796875,"label":"Via Pietro Capelli 9 &lt;b&gt;6962 Viganello&lt;/b&gt;"}}]}</v>
      </c>
      <c r="M937" s="2" t="str">
        <f t="shared" si="121"/>
        <v>717827.375</v>
      </c>
      <c r="N937" s="2" t="str">
        <f t="shared" si="122"/>
        <v>96533.8125</v>
      </c>
      <c r="O937" s="2" t="str">
        <f t="shared" si="123"/>
        <v>8.959881782531738</v>
      </c>
      <c r="P937" s="2" t="str">
        <f t="shared" si="124"/>
        <v>46.01007080078125</v>
      </c>
      <c r="Q937" s="8" t="str">
        <f t="shared" si="125"/>
        <v>Karte</v>
      </c>
      <c r="R937" s="2" t="str">
        <f t="shared" si="126"/>
        <v>uU mehrere Adressen</v>
      </c>
    </row>
    <row r="938" spans="1:18" x14ac:dyDescent="0.2">
      <c r="A938" s="3" t="s">
        <v>2856</v>
      </c>
      <c r="B938" s="3" t="s">
        <v>2857</v>
      </c>
      <c r="C938" s="3" t="s">
        <v>1332</v>
      </c>
      <c r="D938" s="3" t="s">
        <v>21</v>
      </c>
      <c r="E938" s="3" t="s">
        <v>389</v>
      </c>
      <c r="F938" s="3" t="s">
        <v>262</v>
      </c>
      <c r="G938" s="3" t="s">
        <v>390</v>
      </c>
      <c r="H938" s="3" t="s">
        <v>391</v>
      </c>
      <c r="I938" s="3" t="s">
        <v>392</v>
      </c>
      <c r="J938" s="3" t="s">
        <v>27</v>
      </c>
      <c r="K938" s="1" t="str">
        <f t="shared" si="119"/>
        <v>Hasenbühlstrasse 11 Heiden</v>
      </c>
      <c r="L938" s="2" t="str">
        <f t="shared" si="120"/>
        <v>{"results":[{"id":2038577,"weight":4,"attrs":{"origin":"address","geom_quadindex":"030110320220220021202","zoomlevel":10,"featureId":"2007874_0","lon":9.527130126953125,"detail":"hasenbuehlstrasse 11 9410 heiden 3032 heiden ch ar","rank":7,"geom_st_box2d":"BOX(757503.935347148 257158.151091204,757503.935347148 257158.151091204)","lat":47.446346282958984,"num":11,"y":757503.9375,"x":257158.15625,"label":"Hasenb\u00fchlstrasse 11 &lt;b&gt;9410 Heiden&lt;/b&gt;"}}]}</v>
      </c>
      <c r="M938" s="2" t="str">
        <f t="shared" si="121"/>
        <v>757503.9375</v>
      </c>
      <c r="N938" s="2" t="str">
        <f t="shared" si="122"/>
        <v>257158.15625</v>
      </c>
      <c r="O938" s="2" t="str">
        <f t="shared" si="123"/>
        <v>9.527130126953125</v>
      </c>
      <c r="P938" s="2" t="str">
        <f t="shared" si="124"/>
        <v>47.446346282958984</v>
      </c>
      <c r="Q938" s="8" t="str">
        <f t="shared" si="125"/>
        <v>Karte</v>
      </c>
      <c r="R938" s="2" t="str">
        <f t="shared" si="126"/>
        <v/>
      </c>
    </row>
    <row r="939" spans="1:18" x14ac:dyDescent="0.2">
      <c r="A939" s="3" t="s">
        <v>2858</v>
      </c>
      <c r="B939" s="3" t="s">
        <v>1574</v>
      </c>
      <c r="C939" s="3" t="s">
        <v>2859</v>
      </c>
      <c r="D939" s="3" t="s">
        <v>21</v>
      </c>
      <c r="E939" s="3" t="s">
        <v>1575</v>
      </c>
      <c r="F939" s="3" t="s">
        <v>453</v>
      </c>
      <c r="G939" s="3" t="s">
        <v>1576</v>
      </c>
      <c r="H939" s="3" t="s">
        <v>1577</v>
      </c>
      <c r="I939" s="3" t="s">
        <v>92</v>
      </c>
      <c r="J939" s="3" t="s">
        <v>27</v>
      </c>
      <c r="K939" s="1" t="str">
        <f t="shared" si="119"/>
        <v>Reinacherstrasse 28 Münchenstein</v>
      </c>
      <c r="L939" s="2" t="str">
        <f t="shared" si="120"/>
        <v>{"results":[{"id":812809,"weight":4,"attrs":{"origin":"address","geom_quadindex":"021100132103011320331","zoomlevel":10,"featureId":"2349924_0","lon":7.604982376098633,"detail":"reinacherstrasse 28 4142 muenchenstein 2769 muenchenstein ch bl","rank":7,"geom_st_box2d":"BOX(612527.819909937 264115.440877735,612527.819909937 264115.440877735)","lat":47.52766036987305,"num":28,"y":612527.8125,"x":264115.4375,"label":"Reinacherstrasse 28 &lt;b&gt;4142 M\u00fcnchenstein&lt;/b&gt;"}}]}</v>
      </c>
      <c r="M939" s="2" t="str">
        <f t="shared" si="121"/>
        <v>612527.8125</v>
      </c>
      <c r="N939" s="2" t="str">
        <f t="shared" si="122"/>
        <v>264115.4375</v>
      </c>
      <c r="O939" s="2" t="str">
        <f t="shared" si="123"/>
        <v>7.604982376098633</v>
      </c>
      <c r="P939" s="2" t="str">
        <f t="shared" si="124"/>
        <v>47.52766036987305</v>
      </c>
      <c r="Q939" s="8" t="str">
        <f t="shared" si="125"/>
        <v>Karte</v>
      </c>
      <c r="R939" s="2" t="str">
        <f t="shared" si="126"/>
        <v/>
      </c>
    </row>
    <row r="940" spans="1:18" x14ac:dyDescent="0.2">
      <c r="A940" s="3" t="s">
        <v>2860</v>
      </c>
      <c r="B940" s="3" t="s">
        <v>57</v>
      </c>
      <c r="C940" s="3" t="s">
        <v>2861</v>
      </c>
      <c r="D940" s="3" t="s">
        <v>21</v>
      </c>
      <c r="E940" s="3" t="s">
        <v>59</v>
      </c>
      <c r="F940" s="3" t="s">
        <v>40</v>
      </c>
      <c r="G940" s="3" t="s">
        <v>60</v>
      </c>
      <c r="H940" s="3" t="s">
        <v>61</v>
      </c>
      <c r="I940" s="3" t="s">
        <v>62</v>
      </c>
      <c r="J940" s="3" t="s">
        <v>27</v>
      </c>
      <c r="K940" s="1" t="str">
        <f t="shared" si="119"/>
        <v>Spitalstrasse  Luzern</v>
      </c>
      <c r="L940" s="2" t="str">
        <f t="shared" si="120"/>
        <v>{"results":[{"id":329589,"weight":3,"attrs":{"origin":"address","geom_quadindex":"030022231202201100320","zoomlevel":10,"featureId":"211476_0","lon":8.30307388305664,"detail":"spitalstrasse 1 6004 luzern 1061 luzern ch lu","rank":7,"geom_st_box2d":"BOX(665671.066813292 212457.950580234,665671.066813292 212457.950580234)","lat":47.05989456176758,"num":1,"y":665671.0625,"x":212457.953125,"label":"Spitalstrasse 1 &lt;b&gt;6004 Luzern&lt;/b&gt;"}},{"id":329590,"weight":3,"attrs":{"origin":"address","geom_quadindex":"030022231202201021222","zoomlevel":10,"featureId":"211477_0","lon":8.302901268005371,"detail":"spitalstrasse 3 6004 luzern 1061 luzern ch lu","rank":7,"geom_st_box2d":"BOX(665658.065948878 212450.116517426,665658.065948878 212450.116517426)","lat":47.05982208251953,"num":3,"y":665658.0625,"x":212450.109375,"label":"Spitalstrasse 3 &lt;b&gt;6004 Luzern&lt;/b&gt;"}},{"id":329591,"weight":3,"attrs":{"origin":"address","geom_quadindex":"030022230313133333133","zoomlevel":10,"featureId":"211258_0","lon":8.302464485168457,"detail":"spitalstrasse 4 6004 luzern 1061 luzern ch lu","rank":7,"geom_st_box2d":"BOX(665624.767950349 212462.80030275,665624.767950349 212462.80030275)","lat":47.059940338134766,"num":4,"y":665624.75,"x":212462.796875,"label":"Spitalstrasse 4 &lt;b&gt;6004 Luzern&lt;/b&gt;"}},{"id":329592,"weight":3,"attrs":{"origin":"address","geom_quadindex":"030022231202200312133","zoomlevel":10,"featureId":"211478_0","lon":8.302802085876465,"detail":"spitalstrasse 5 6004 luzern 1061 luzern ch lu","rank":7,"geom_st_box2d":"BOX(665650.63907567 212440.987488954,665650.63907567 212440.987488954)","lat":47.05974197387695,"num":5,"y":665650.625,"x":212440.984375,"label":"Spitalstrasse 5 &lt;b&gt;6004 Luzern&lt;/b&gt;"}},{"id":329593,"weight":3,"attrs":{"origin":"address","geom_quadindex":"030022230313313010211","zoomlevel":10,"featureId":"211259_0","lon":8.302194595336914,"detail":"spitalstrasse 6 6004 luzern 1061 luzern ch lu","rank":7,"geom_st_box2d":"BOX(665604.62238681 212429.513236325,665604.62238681 212429.513236325)","lat":47.05964279174805,"num":6,"y":665604.625,"x":212429.515625,"label":"Spitalstrasse 6 &lt;b&gt;6004 Luzern&lt;/b&gt;"}},{"id":329594,"weight":3,"attrs":{"origin":"address","geom_quadindex":"030022231202200322203","zoomlevel":10,"featureId":"211479_0","lon":8.302665710449219,"detail":"spitalstrasse 7 6004 luzern 1061 luzern ch lu","rank":7,"geom_st_box2d":"BOX(665640.396205781 212432.667442236,665640.396205781 212432.667442236)","lat":47.059669494628906,"num":7,"y":665640.375,"x":212432.671875,"label":"Spitalstrasse 7 &lt;b&gt;6004 Luzern&lt;/b&gt;"}},{"id":329595,"weight":3,"attrs":{"origin":"address","geom_quadindex":"030022230313312122000","zoomlevel":10,"featureId":"211260_0","lon":8.301883697509766,"detail":"spitalstrasse 8 6004 luzern 1061 luzern ch lu","rank":7,"geom_st_box2d":"BOX(665581.066582733 212420.287110934,665581.066582733 212420.287110934)","lat":47.05956268310547,"num":8,"y":665581.0625,"x":212420.28125,"label":"Spitalstrasse 8 &lt;b&gt;6004 Luzern&lt;/b&gt;"}},{"id":329596,"weight":3,"attrs":{"origin":"address","geom_quadindex":"030022231202202023200","zoomlevel":10,"featureId":"211480_0","lon":8.302513122558594,"detail":"spitalstrasse 9 6004 luzern 1061 luzern ch lu","rank":7,"geom_st_box2d":"BOX(665628.917401419 212418.683396749,665628.917401419 212418.683396749)","lat":47.05954360961914,"num":9,"y":665628.9375,"x":212418.6875,"label":"Spitalstrasse 9 &lt;b&gt;6004 Luzern&lt;/b&gt;"}},{"id":329597,"weight":3,"attrs":{"origin":"address","geom_quadindex":"030022230313320322132","zoomlevel":10,"featureId":"211263_0","lon":8.30114459991455,"detail":"spitalstrasse 10 6004 luzern 1061 luzern ch lu","rank":7,"geom_st_box2d":"BOX(665525.437300784 212375.190841365,665525.437300784 212375.190841365)","lat":47.05916213989258,"num":10,"y":665525.4375,"x":212375.1875,"label":"Spitalstrasse 10 &lt;b&gt;6004 Luzern&lt;/b&gt;"}},{"id":329598,"weight":3,"attrs":{"origin":"address","geom_quadindex":"030022230313313330031","zoomlevel":10,"featureId":"211481_0","lon":8.302384376525879,"detail":"spitalstrasse 11 6004 luzern 1061 luzern ch lu","rank":7,"geom_st_box2d":"BOX(665619.233551984 212408.29535555,665619.233551984 212408.29535555)","lat":47.059452056884766,"num":11,"y":665619.25,"x":212408.296875,"label":"Spitalstrasse 11 &lt;b&gt;6004 Luzern&lt;/b&gt;"}},{"id":329599,"weight":3,"attrs":{"origin":"address","geom_quadindex":"030022231202220102332","zoomlevel":10,"featureId":"211482_0","lon":8.302690505981445,"detail":"spitalstrasse 11a 6004 luzern 1061 luzern ch lu","rank":7,"geom_st_box2d":"BOX(665642.675592738 212395.206516242,665642.675592738 212395.206516242)","lat":47.059329986572266,"num":11,"y":665642.6875,"x":212395.203125,"label":"Spitalstrasse 11a &lt;b&gt;6004 Luzern&lt;/b&gt;"}},{"id":329600,"weight":3,"attrs":{"origin":"address","geom_quadindex":"030022230313322022132","zoomlevel":10,"featureId":"211262_0","lon":8.300952911376953,"detail":"spitalstrasse 12 6004 luzern 1061 luzern ch lu","rank":7,"geom_st_box2d":"BOX(665511.044523508 212360.263773756,665511.044523508 212360.263773756)","lat":47.05902862548828,"num":12,"y":665511.0625,"x":212360.265625,"label":"Spitalstrasse 12 &lt;b&gt;6004 Luzern&lt;/b&gt;"}},{"id":329601,"weight":3,"attrs":{"origin":"address","geom_quadindex":"030022230313331012131","zoomlevel":10,"featureId":"211483_0","lon":8.302215576171875,"detail":"spitalstrasse 13 6004 luzern 1061 luzern ch lu","rank":7,"geom_st_box2d":"BOX(665606.573721667 212397.320296946,665606.573721667 212397.320296946)","lat":47.05935287475586,"num":13,"y":665606.5625,"x":212397.3125,"label":"Spitalstrasse 13 &lt;b&gt;6004 Luzern&lt;/b&gt;"}},{"id":329602,"weight":3,"attrs":{"origin":"address","geom_quadindex":"030022230313331331031","zoomlevel":10,"featureId":"211484_0","lon":8.302427291870117,"detail":"spitalstrasse 13a 6004 luzern 1061 luzern ch lu","rank":7,"geom_st_box2d":"BOX(665622.825847846 212379.027422756,665622.825847846 212379.027422756)","lat":47.05918884277344,"num":13,"y":665622.8125,"x":212379.03125,"label":"Spitalstrasse 13a &lt;b&gt;6004 Luzern&lt;/b&gt;"}},{"id":329603,"weight":3,"attrs":{"origin":"address","geom_quadindex":"030022230313233211001","zoomlevel":10,"featureId":"211261_0","lon":8.300679206848145,"detail":"spitalstrasse 14 6004 luzern 1061 luzern ch lu","rank":7,"geom_st_box2d":"BOX(665490.280633993 212358.237650351,665490.280633993 212358.237650351)","lat":47.05901336669922,"num":14,"y":665490.25,"x":212358.234375,"label":"Spitalstrasse 14 &lt;b&gt;6004 Luzern&lt;/b&gt;"}},{"id":329604,"weight":3,"attrs":{"origin":"address","geom_quadindex":"030022230313330321201","zoomlevel":10,"featureId":"211485_0","lon":8.301936149597168,"detail":"spitalstrasse 15 6004 luzern 1061 luzern ch lu","rank":7,"geom_st_box2d":"BOX(665585.505014947 212378.150199216,665585.505014947 212378.150199216)","lat":47.05918502807617,"num":15,"y":665585.5,"x":212378.15625,"label":"Spitalstrasse 15 &lt;b&gt;6004 Luzern&lt;/b&gt;"}},{"id":329605,"weight":3,"attrs":{"origin":"address","geom_quadindex":"030022230313333023203","zoomlevel":10,"featureId":"211486_0","lon":8.30212688446045,"detail":"spitalstrasse 15a 6004 luzern 1061 luzern ch lu","rank":7,"geom_st_box2d":"BOX(665600.266150015 212359.636316067,665600.266150015 212359.636316067)","lat":47.059017181396484,"num":15,"y":665600.25,"x":212359.640625,"label":"Spitalstrasse 15a &lt;b&gt;6004 Luzern&lt;/b&gt;"}},{"id":329606,"weight":3,"attrs":{"origin":"address","geom_quadindex":"030022230313323123212","zoomlevel":10,"featureId":"211487_0","lon":8.301554679870605,"detail":"spitalstrasse 17 6004 luzern 1061 luzern ch lu","rank":7,"geom_st_box2d":"BOX(665556.784334748 212359.696052001,665556.784334748 212359.696052001)","lat":47.05902099609375,"num":17,"y":665556.8125,"x":212359.703125,"label":"Spitalstrasse 17 &lt;b&gt;6004 Luzern&lt;/b&gt;"}},{"id":329607,"weight":3,"attrs":{"origin":"address","geom_quadindex":"030022230331110120020","zoomlevel":10,"featureId":"160010026_0","lon":8.301874160766602,"detail":"spitalstrasse 17a 6004 luzern 1061 luzern ch lu","rank":7,"geom_st_box2d":"BOX(665581.298490188 212335.412236224,665581.298490188 212335.412236224)","lat":47.058799743652344,"num":17,"y":665581.3125,"x":212335.40625,"label":"Spitalstrasse 17a &lt;b&gt;6004 Luzern&lt;/b&gt;"}},{"id":329608,"weight":3,"attrs":{"origin":"address","geom_quadindex":"030022230331100021201","zoomlevel":10,"featureId":"211949_0","lon":8.3009672164917,"detail":"spitalstrasse 19 6004 luzern 1061 luzern ch lu","rank":7,"geom_st_box2d":"BOX(665512.394799482 212334.274815318,665512.394799482 212334.274815318)","lat":47.05879592895508,"num":19,"y":665512.375,"x":212334.28125,"label":"Spitalstrasse 19 &lt;b&gt;6004 Luzern&lt;/b&gt;"}},{"id":329609,"weight":3,"attrs":{"origin":"address","geom_quadindex":"030022230331010332120","zoomlevel":10,"featureId":"211947_0","lon":8.300447463989258,"detail":"spitalstrasse 21 6004 luzern 1061 luzern ch lu","rank":7,"geom_st_box2d":"BOX(665473.071159541 212316.820595,665473.071159541 212316.820595)","lat":47.05864334106445,"num":21,"y":665473.0625,"x":212316.828125,"label":"Spitalstrasse 21 &lt;b&gt;6004 Luzern&lt;/b&gt;"}},{"id":329610,"weight":3,"attrs":{"origin":"address","geom_quadindex":"030022230331012101010","zoomlevel":10,"featureId":"211948_0","lon":8.300389289855957,"detail":"spitalstrasse 23 6004 luzern 1061 luzern ch lu","rank":7,"geom_st_box2d":"BOX(665468.693205428 212314.361570869,665468.693205428 212314.361570869)","lat":47.05862045288086,"num":23,"y":665468.6875,"x":212314.359375,"label":"Spitalstrasse 23 &lt;b&gt;6004 Luzern&lt;/b&gt;"}},{"id":329611,"weight":3,"attrs":{"origin":"address","geom_quadindex":"030022230331003311003","zoomlevel":10,"featureId":"211950_0","lon":8.300089836120605,"detail":"spitalstrasse 25 6004 luzern 1061 luzern ch lu","rank":7,"geom_st_box2d":"BOX(665446.147473277 212298.884448884,665446.147473277 212298.884448884)","lat":47.0584831237793,"num":25,"y":665446.125,"x":212298.890625,"label":"Spitalstrasse 25 &lt;b&gt;6004 Luzern&lt;/b&gt;"}},{"id":329612,"weight":3,"attrs":{"origin":"address","geom_quadindex":"030022230331021000010","zoomlevel":10,"featureId":"211967_0","lon":8.299756050109863,"detail":"spitalstrasse 27 6004 luzern 1061 luzern ch lu","rank":7,"geom_st_box2d":"BOX(665420.909738308 212284.863306806,665420.909738308 212284.863306806)","lat":47.0583610534668,"num":27,"y":665420.9375,"x":212284.859375,"label":"Spitalstrasse 27 &lt;b&gt;6004 Luzern&lt;/b&gt;"}},{"id":329880,"weight":3,"attrs":{"origin":"address","geom_quadindex":"030022230331020201001","zoomlevel":10,"featureId":"211968_0","lon":8.299412727355957,"detail":"spitalstrasse 29 6004 luzern 1061 luzern ch lu","rank":7,"geom_st_box2d":"BOX(665395.029012727 212270.376159407,665395.029012727 212270.376159407)","lat":47.058231353759766,"num":29,"y":665395.0,"x":212270.375,"label":"Spitalstrasse 29 &lt;b&gt;6004 Luzern&lt;/b&gt;"}},{"id":329881,"weight":3,"attrs":{"origin":"address","geom_quadindex":"030022230330311212310","zoomlevel":10,"featureId":"212043_0","lon":8.299095153808594,"detail":"spitalstrasse 43 6004 luzern 1061 luzern ch lu","rank":7,"geom_st_box2d":"BOX(665371.566829978 212206.247071202,665371.566829978 212206.247071202)","lat":47.05765914916992,"num":43,"y":665371.5625,"x":212206.25,"label":"Spitalstrasse 43 &lt;b&gt;6004 Luzern&lt;/b&gt;"}},{"id":329882,"weight":3,"attrs":{"origin":"address","geom_quadindex":"030022230330132223133","zoomlevel":10,"featureId":"190673095_0","lon":8.29866886138916,"detail":"spitalstrasse 45 6004 luzern 1061 luzern ch lu","rank":7,"geom_st_box2d":"BOX(665338.954770837 212228.456768633,665338.954770837 212228.456768633)","lat":47.057861328125,"num":45,"y":665338.9375,"x":212228.453125,"label":"Spitalstrasse 45 &lt;b&gt;6004 Luzern&lt;/b&gt;"}},{"id":329883,"weight":3,"attrs":{"origin":"address","geom_quadindex":"030022230330310321313","zoomlevel":10,"featureId":"190673096_0","lon":8.298860549926758,"detail":"spitalstrasse 45a 6004 luzern 1061 luzern ch lu","rank":7,"geom_st_box2d":"BOX(665353.812967841 212202.006943896,665353.812967841 212202.006943896)","lat":47.057621002197266,"num":45,"y":665353.8125,"x":212202.0,"label":"Spitalstrasse 45a &lt;b&gt;6004 Luzern&lt;/b&gt;"}},{"id":329884,"weight":3,"attrs":{"origin":"address","geom_quadindex":"030022230330211332323","zoomlevel":10,"featureId":"3035445_0","lon":8.297740936279297,"detail":"spitalstrasse 53 6004 luzern 1061 luzern ch lu","rank":7,"geom_st_box2d":"BOX(665268.796574338 212197.370113926,665268.796574338 212197.370113926)","lat":47.05759048461914,"num":53,"y":665268.8125,"x":212197.375,"label":"Spitalstrasse 53 &lt;b&gt;6004 Luzern&lt;/b&gt;"}},{"id":329885,"weight":3,"attrs":{"origin":"address","geom_quadindex":"030022230330213020232","zoomlevel":10,"featureId":"212045_0","lon":8.297431945800781,"detail":"spitalstrasse 55 6004 luzern 1061 luzern ch lu","rank":7,"geom_st_box2d":"BOX(665245.410844258 212186.584908209,665245.410844258 212186.584908209)","lat":47.0574951171875,"num":55,"y":665245.4375,"x":212186.578125,"label":"Spitalstrasse 55 &lt;b&gt;6004 Luzern&lt;/b&gt;"}},{"id":329886,"weight":3,"attrs":{"origin":"address","geom_quadindex":"030022230330212231211","zoomlevel":10,"featureId":"190408495_0","lon":8.297194480895996,"detail":"spitalstrasse 57 6004 luzern 1061 luzern ch lu","rank":7,"geom_st_box2d":"BOX(665227.538104445 212173.280767484,665227.538104445 212173.280767484)","lat":47.057376861572266,"num":57,"y":665227.5625,"x":212173.28125,"label":"Spitalstrasse 57 &lt;b&gt;6004 Luzern&lt;/b&gt;"}},{"id":329887,"weight":3,"attrs":{"origin":"address","geom_quadindex":"030022230330230121233","zoomlevel":10,"featureId":"212046_0","lon":8.297285079956055,"detail":"spitalstrasse 57a 6004 luzern 1061 luzern ch lu","rank":7,"geom_st_box2d":"BOX(665234.606231636 212157.331872696,665234.606231636 212157.331872696)","lat":47.05723190307617,"num":57,"y":665234.625,"x":212157.328125,"label":"Spitalstrasse 57a &lt;b&gt;6004 Luzern&lt;/b&gt;"}},{"id":329888,"weight":3,"attrs":{"origin":"address","geom_quadindex":"030022230330232101022","zoomlevel":10,"featureId":"212047_0","lon":8.297266006469727,"detail":"spitalstrasse 57b 6004 luzern 1061 luzern ch lu","rank":7,"geom_st_box2d":"BOX(665233.349458787 212137.114909266,665233.349458787 212137.114909266)","lat":47.05704879760742,"num":57,"y":665233.375,"x":212137.109375,"label":"Spitalstrasse 57b &lt;b&gt;6004 Luzern&lt;/b&gt;"}},{"id":329889,"weight":3,"attrs":{"origin":"address","geom_quadindex":"030022230330221122221","zoomlevel":10,"featureId":"212048_0","lon":8.296843528747559,"detail":"spitalstrasse 59 6004 luzern 1061 luzern ch lu","rank":7,"geom_st_box2d":"BOX(665201.051481284 212154.164567833,665201.051481284 212154.164567833)","lat":47.05720520019531,"num":59,"y":665201.0625,"x":212154.171875,"label":"Spitalstrasse 59 &lt;b&gt;6004 Luzern&lt;/b&gt;"}},{"id":329890,"weight":3,"attrs":{"origin":"address","geom_quadindex":"030022230330221330123","zoomlevel":10,"featureId":"212049_0","lon":8.296963691711426,"detail":"spitalstrasse 59a 6004 luzern 1061 luzern ch lu","rank":7,"geom_st_box2d":"BOX(665210.296528834 212144.245680407,665210.296528834 212144.245680407)","lat":47.0571174621582,"num":59,"y":665210.3125,"x":212144.25,"label":"Spitalstrasse 59a &lt;b&gt;6004 Luzern&lt;/b&gt;"}},{"id":329891,"weight":3,"attrs":{"origin":"address","geom_quadindex":"030022230330232013103","zoomlevel":10,"featureId":"212050_0","lon":8.297201156616211,"detail":"spitalstrasse 59b 6004 luzern 1061 luzern ch lu","rank":7,"geom_st_box2d":"BOX(665228.431519621 212134.388871204,665228.431519621 212134.388871204)","lat":47.05702590942383,"num":59,"y":665228.4375,"x":212134.390625,"label":"Spitalstrasse 59b &lt;b&gt;6004 Luzern&lt;/b&gt;"}},{"id":329892,"weight":3,"attrs":{"origin":"address","geom_quadindex":"030022230330221200200","zoomlevel":10,"featureId":"212052_0","lon":8.296639442443848,"detail":"spitalstrasse 61 6004 luzern 1061 luzern ch lu","rank":7,"geom_st_box2d":"BOX(665185.626611754 212151.226432868,665185.626611754 212151.226432868)","lat":47.05718231201172,"num":61,"y":665185.625,"x":212151.21875,"label":"Spitalstrasse 61 &lt;b&gt;6004 Luzern&lt;/b&gt;"}},{"id":329893,"weight":3,"attrs":{"origin":"address","geom_quadindex":"030022230330223301320","zoomlevel":10,"featureId":"212051_0","lon":8.296905517578125,"detail":"spitalstrasse 61a 6004 luzern 1061 luzern ch lu","rank":7,"geom_st_box2d":"BOX(665206.128806086 212121.239687894,665206.128806086 212121.239687894)","lat":47.05691146850586,"num":61,"y":665206.125,"x":212121.234375,"label":"Spitalstrasse 61a &lt;b&gt;6004 Luzern&lt;/b&gt;"}},{"id":329894,"weight":3,"attrs":{"origin":"address","geom_quadindex":"030022230330220233123","zoomlevel":10,"featureId":"212053_0","lon":8.296429634094238,"detail":"spitalstrasse 63 6004 luzern 1061 luzern ch lu","rank":7,"geom_st_box2d":"BOX(665169.759824113 212140.856318378,665169.759824113 212140.856318378)","lat":47.057090759277344,"num":63,"y":665169.75,"x":212140.859375,"label":"Spitalstrasse 63 &lt;b&gt;6004 Luzern&lt;/b&gt;"}},{"id":329895,"weight":3,"attrs":{"origin":"address","geom_quadindex":"030022230321333112320","zoomlevel":10,"featureId":"212054_0","lon":8.296184539794922,"detail":"spitalstrasse 65 6004 luzern 1061 luzern ch lu","rank":7,"geom_st_box2d":"BOX(665151.237034861 212132.14717822,665151.237034861 212132.14717822)","lat":47.05701446533203,"num":65,"y":665151.25,"x":212132.140625,"label":"Spitalstrasse 65 &lt;b&gt;6004 Luzern&lt;/b&gt;"}},{"id":329896,"weight":3,"attrs":{"origin":"address","geom_quadindex":"030022230321332313320","zoomlevel":10,"featureId":"212010_0","lon":8.295842170715332,"detail":"spitalstrasse 67 6004 luzern 1061 luzern ch lu","rank":7,"geom_st_box2d":"BOX(665125.389362589 212117.323964881,665125.389362589 212117.323964881)","lat":47.056884765625,"num":67,"y":665125.375,"x":212117.328125,"label":"Spitalstrasse 67 &lt;b&gt;6004 Luzern&lt;/b&gt;"}},{"id":329897,"weight":3,"attrs":{"origin":"address","geom_quadindex":"030022230323110102021","zoomlevel":10,"featureId":"212011_0","lon":8.29568099975586,"detail":"spitalstrasse 69 6004 luzern 1061 luzern ch lu","rank":7,"geom_st_box2d":"BOX(665113.245579068 212104.728870572,665113.245579068 212104.728870572)","lat":47.05677032470703,"num":69,"y":665113.25,"x":212104.734375,"label":"Spitalstrasse 69 &lt;b&gt;6004 Luzern&lt;/b&gt;"}},{"id":329898,"weight":3,"attrs":{"origin":"address","geom_quadindex":"030022230323101300323","zoomlevel":10,"featureId":"212012_0","lon":8.295312881469727,"detail":"spitalstrasse 71 6004 luzern 1061 luzern ch lu","rank":7,"geom_st_box2d":"BOX(665085.489904039 212091.304637253,665085.489904039 212091.304637253)","lat":47.0566520690918,"num":71,"y":665085.5,"x":212091.296875,"label":"Spitalstrasse 71 &lt;b&gt;6004 Luzern&lt;/b&gt;"}},{"id":329899,"weight":3,"attrs":{"origin":"address","geom_quadindex":"030022230323101203232","zoomlevel":10,"featureId":"212013_0","lon":8.295147895812988,"detail":"spitalstrasse 73 6004 luzern 1061 luzern ch lu","rank":7,"geom_st_box2d":"BOX(665072.980025738 212087.49552954,665072.980025738 212087.49552954)","lat":47.05662155151367,"num":73,"y":665073.0,"x":212087.5,"label":"Spitalstrasse 73 &lt;b&gt;6004 Luzern&lt;/b&gt;"}},{"id":329900,"weight":3,"attrs":{"origin":"address","geom_quadindex":"030022230323102001203","zoomlevel":10,"featureId":"212014_0","lon":8.294760704040527,"detail":"spitalstrasse 75 6004 luzern 1061 luzern ch lu","rank":7,"geom_st_box2d":"BOX(665043.672323936 212077.393279008,665043.672323936 212077.393279008)","lat":47.0565299987793,"num":75,"y":665043.6875,"x":212077.390625,"label":"Spitalstrasse 75 &lt;b&gt;6004 Luzern&lt;/b&gt;"}},{"id":329901,"weight":3,"attrs":{"origin":"address","geom_quadindex":"030022230323013033210","zoomlevel":10,"featureId":"212015_0","lon":8.294472694396973,"detail":"spitalstrasse 83 6004 luzern 1061 luzern ch lu","rank":7,"geom_st_box2d":"BOX(665021.896577357 212067.013096879,665021.896577357 212067.013096879)","lat":47.05644226074219,"num":83,"y":665021.875,"x":212067.015625,"label":"Spitalstrasse 83 &lt;b&gt;6004 Luzern&lt;/b&gt;"}},{"id":329902,"weight":3,"attrs":{"origin":"address","geom_quadindex":"030022230323013032321","zoomlevel":10,"featureId":"212016_0","lon":8.294442176818848,"detail":"spitalstrasse 85 6004 luzern 1061 luzern ch lu","rank":7,"geom_st_box2d":"BOX(665019.55960386 212065.962077275,665019.55960386 212065.962077275)","lat":47.05643081665039,"num":85,"y":665019.5625,"x":212065.96875,"label":"Spitalstrasse 85 &lt;b&gt;6004 Luzern&lt;/b&gt;"}},{"id":329903,"weight":3,"attrs":{"origin":"address","geom_quadindex":"030022230323012321003","zoomlevel":10,"featureId":"212017_0","lon":8.29417610168457,"detail":"spitalstrasse 87 6004 luzern 1061 luzern ch lu","rank":7,"geom_st_box2d":"BOX(664999.463826152 212057.432908219,664999.463826152 212057.432908219)","lat":47.056358337402344,"num":87,"y":664999.4375,"x":212057.4375,"label":"Spitalstrasse 87 &lt;b&gt;6004 Luzern&lt;/b&gt;"}},{"id":329904,"weight":3,"attrs":{"origin":"address","geom_quadindex":"030022230323012320203","zoomlevel":10,"featureId":"212018_0","lon":8.2941255569458,"detail":"spitalstrasse 89 6004 luzern 1061 luzern ch lu","rank":7,"geom_st_box2d":"BOX(664995.638868539 212055.802876086,664995.638868539 212055.802876086)","lat":47.05634307861328,"num":89,"y":664995.625,"x":212055.796875,"label":"Spitalstrasse 89 &lt;b&gt;6004 Luzern&lt;/b&gt;"}},{"id":329905,"weight":3,"attrs":{"origin":"address","geom_quadindex":"030022230323020302330","zoomlevel":10,"featureId":"212019_0","lon":8.293383598327637,"detail":"spitalstrasse 91a 6004 luzern 1061 luzern ch lu","rank":7,"geom_st_box2d":"BOX(664939.550518168 212029.382409553,664939.550518168 212029.382409553)","lat":47.05611038208008,"num":91,"y":664939.5625,"x":212029.375,"label":"Spitalstrasse 91a &lt;b&gt;6004 Luzern&lt;/b&gt;"}}]}</v>
      </c>
      <c r="M940" s="2" t="str">
        <f t="shared" si="121"/>
        <v>665671.0625</v>
      </c>
      <c r="N940" s="2" t="str">
        <f t="shared" si="122"/>
        <v>212457.953125</v>
      </c>
      <c r="O940" s="2" t="str">
        <f t="shared" si="123"/>
        <v>8.30307388305664</v>
      </c>
      <c r="P940" s="2" t="str">
        <f t="shared" si="124"/>
        <v>47.05989456176758</v>
      </c>
      <c r="Q940" s="8" t="str">
        <f t="shared" si="125"/>
        <v>Karte</v>
      </c>
      <c r="R940" s="2" t="str">
        <f t="shared" si="126"/>
        <v>uU mehrere Adressen</v>
      </c>
    </row>
    <row r="941" spans="1:18" x14ac:dyDescent="0.2">
      <c r="A941" s="3" t="s">
        <v>2862</v>
      </c>
      <c r="B941" s="3" t="s">
        <v>1120</v>
      </c>
      <c r="C941" s="3" t="s">
        <v>2863</v>
      </c>
      <c r="D941" s="3" t="s">
        <v>21</v>
      </c>
      <c r="E941" s="3" t="s">
        <v>2864</v>
      </c>
      <c r="F941" s="3" t="s">
        <v>228</v>
      </c>
      <c r="G941" s="3" t="s">
        <v>2865</v>
      </c>
      <c r="H941" s="3" t="s">
        <v>2866</v>
      </c>
      <c r="I941" s="3" t="s">
        <v>43</v>
      </c>
      <c r="J941" s="3" t="s">
        <v>27</v>
      </c>
      <c r="K941" s="1" t="str">
        <f t="shared" si="119"/>
        <v>route d'Aubonne 2 Cossonay-Ville</v>
      </c>
      <c r="L941" s="2" t="str">
        <f t="shared" si="120"/>
        <v>{"results":[{"id":1922344,"weight":7,"attrs":{"origin":"address","geom_quadindex":"020333003110303213032","zoomlevel":10,"featureId":"863092_0","lon":6.504451751708984,"detail":"route d'aubonne 2 1304 cossonay-ville 5477 cossonay ch vd","rank":7,"geom_st_box2d":"BOX(528439.770701867 162958.540521178,528439.770701867 162958.540521178)","lat":46.614044189453125,"num":2,"y":528439.75,"x":162958.546875,"label":"Route d'Aubonne 2 &lt;b&gt;1304 Cossonay-Ville&lt;/b&gt;"}},{"id":1922573,"weight":1,"attrs":{"origin":"address","geom_quadindex":"020333003110302023021","zoomlevel":10,"featureId":"280096250_0","lon":6.503967761993408,"detail":"route d'aubonne 2b 1304 cossonay-ville 5477 cossonay ch vd","rank":7,"geom_st_box2d":"BOX(528402.783814208 162966.356377752,528402.783814208 162966.356377752)","lat":46.61410903930664,"num":2,"y":528402.8125,"x":162966.359375,"label":"Route d'Aubonne 2b &lt;b&gt;1304 Cossonay-Ville&lt;/b&gt;"}},{"id":1922586,"weight":1,"attrs":{"origin":"address","geom_quadindex":"020333003103333232330","zoomlevel":10,"featureId":"863100_0","lon":6.502181053161621,"detail":"route d'aubonne 20 1304 cossonay-ville 5477 cossonay ch vd","rank":7,"geom_st_box2d":"BOX(528262.199874775 162656.780050347,528262.199874775 162656.780050347)","lat":46.61130905151367,"num":20,"y":528262.1875,"x":162656.78125,"label":"Route d'Aubonne 20 &lt;b&gt;1304 Cossonay-Ville&lt;/b&gt;"}},{"id":1922587,"weight":1,"attrs":{"origin":"address","geom_quadindex":"020333003121133002020","zoomlevel":10,"featureId":"863105_0","lon":6.502067565917969,"detail":"route d'aubonne 22 1304 cossonay-ville 5477 cossonay ch vd","rank":7,"geom_st_box2d":"BOX(528252.389811151 162563.390360734,528252.389811151 162563.390360734)","lat":46.610469818115234,"num":22,"y":528252.375,"x":162563.390625,"label":"Route d'Aubonne 22 &lt;b&gt;1304 Cossonay-Ville&lt;/b&gt;"}},{"id":1922588,"weight":1,"attrs":{"origin":"address","geom_quadindex":"020333003121123112012","zoomlevel":10,"featureId":"863104_0","lon":6.501601696014404,"detail":"route d'aubonne 24 1304 cossonay-ville 5477 cossonay ch vd","rank":7,"geom_st_box2d":"BOX(528216.679940609 162563.830265099,528216.679940609 162563.830265099)","lat":46.610469818115234,"num":24,"y":528216.6875,"x":162563.828125,"label":"Route d'Aubonne 24 &lt;b&gt;1304 Cossonay-Ville&lt;/b&gt;"}},{"id":1922589,"weight":1,"attrs":{"origin":"address","geom_quadindex":"020333003121131010300","zoomlevel":10,"featureId":"863106_0","lon":6.502176761627197,"detail":"route d'aubonne 26 1304 cossonay-ville 5477 cossonay ch vd","rank":7,"geom_st_box2d":"BOX(528261.129813578 162595.460268283,528261.129813578 162595.460268283)","lat":46.61075973510742,"num":26,"y":528261.125,"x":162595.453125,"label":"Route d'Aubonne 26 &lt;b&gt;1304 Cossonay-Ville&lt;/b&gt;"}},{"id":1922590,"weight":1,"attrs":{"origin":"address","geom_quadindex":"020333003121113013113","zoomlevel":10,"featureId":"863101_0","lon":6.502243518829346,"detail":"route d'aubonne 28 1304 cossonay-ville 5477 cossonay ch vd","rank":7,"geom_st_box2d":"BOX(528266.569823254 162622.51018561,528266.569823254 162622.51018561)","lat":46.61100387573242,"num":28,"y":528266.5625,"x":162622.515625,"label":"Route d'Aubonne 28 &lt;b&gt;1304 Cossonay-Ville&lt;/b&gt;"}}]}</v>
      </c>
      <c r="M941" s="2" t="str">
        <f t="shared" si="121"/>
        <v>528439.75</v>
      </c>
      <c r="N941" s="2" t="str">
        <f t="shared" si="122"/>
        <v>162958.546875</v>
      </c>
      <c r="O941" s="2" t="str">
        <f t="shared" si="123"/>
        <v>6.504451751708984</v>
      </c>
      <c r="P941" s="2" t="str">
        <f t="shared" si="124"/>
        <v>46.614044189453125</v>
      </c>
      <c r="Q941" s="8" t="str">
        <f t="shared" si="125"/>
        <v>Karte</v>
      </c>
      <c r="R941" s="2" t="str">
        <f t="shared" si="126"/>
        <v>uU mehrere Adressen</v>
      </c>
    </row>
    <row r="942" spans="1:18" x14ac:dyDescent="0.2">
      <c r="A942" s="3" t="s">
        <v>2867</v>
      </c>
      <c r="B942" s="3" t="s">
        <v>497</v>
      </c>
      <c r="C942" s="3" t="s">
        <v>2868</v>
      </c>
      <c r="D942" s="3" t="s">
        <v>21</v>
      </c>
      <c r="E942" s="3" t="s">
        <v>498</v>
      </c>
      <c r="F942" s="3" t="s">
        <v>499</v>
      </c>
      <c r="G942" s="3" t="s">
        <v>500</v>
      </c>
      <c r="H942" s="3" t="s">
        <v>61</v>
      </c>
      <c r="I942" s="3" t="s">
        <v>62</v>
      </c>
      <c r="J942" s="3" t="s">
        <v>27</v>
      </c>
      <c r="K942" s="1" t="str">
        <f t="shared" si="119"/>
        <v>St.-Anna-Strasse 32 Luzern</v>
      </c>
      <c r="L942" s="2" t="str">
        <f t="shared" si="120"/>
        <v>{"results":[{"id":330407,"weight":5,"attrs":{"origin":"address","geom_quadindex":"030022230323210033120","zoomlevel":10,"featureId":"212101_0","lon":8.294085502624512,"detail":"st.-karli-strasse 32 6004 luzern 1061 luzern ch lu","rank":7,"geom_st_box2d":"BOX(664993.423723094 211979.894955286,664993.423723094 211979.894955286)","lat":47.055660247802734,"num":32,"y":664993.4375,"x":211979.890625,"label":"St.-Karli-Strasse 32 &lt;b&gt;6004 Luzern&lt;/b&gt;"}},{"id":330122,"weight":7,"attrs":{"origin":"address","geom_quadindex":"030022231331103301010","zoomlevel":10,"featureId":"210157_0","lon":8.326224327087402,"detail":"st.-anna-strasse 32 6006 luzern 1061 luzern ch lu","rank":7,"geom_st_box2d":"BOX(667431.779194216 212299.579305229,667431.779194216 212299.579305229)","lat":47.058292388916016,"num":32,"y":667431.75,"x":212299.578125,"label":"St.-Anna-Strasse 32 &lt;b&gt;6006 Luzern&lt;/b&gt;"}},{"id":330135,"weight":4,"attrs":{"origin":"address","geom_quadindex":"030022231331102312303","zoomlevel":10,"featureId":"190813093_0","lon":8.325904846191406,"detail":"st.-anna-strasse 32.1 6006 luzern 1061 luzern ch lu","rank":7,"geom_st_box2d":"BOX(667407.544310215 212293.396279366,667407.544310215 212293.396279366)","lat":47.0582389831543,"num":321,"y":667407.5625,"x":212293.390625,"label":"St.-Anna-Strasse 32.1 &lt;b&gt;6006 Luzern&lt;/b&gt;"}}]}</v>
      </c>
      <c r="M942" s="2" t="str">
        <f t="shared" si="121"/>
        <v>664993.4375</v>
      </c>
      <c r="N942" s="2" t="str">
        <f t="shared" si="122"/>
        <v>211979.890625</v>
      </c>
      <c r="O942" s="2" t="str">
        <f t="shared" si="123"/>
        <v>8.294085502624512</v>
      </c>
      <c r="P942" s="2" t="str">
        <f t="shared" si="124"/>
        <v>47.055660247802734</v>
      </c>
      <c r="Q942" s="8" t="str">
        <f t="shared" si="125"/>
        <v>Karte</v>
      </c>
      <c r="R942" s="2" t="str">
        <f t="shared" si="126"/>
        <v>uU mehrere Adressen</v>
      </c>
    </row>
    <row r="943" spans="1:18" x14ac:dyDescent="0.2">
      <c r="A943" s="3" t="s">
        <v>2869</v>
      </c>
      <c r="B943" s="3" t="s">
        <v>2870</v>
      </c>
      <c r="C943" s="3" t="s">
        <v>2871</v>
      </c>
      <c r="D943" s="3" t="s">
        <v>21</v>
      </c>
      <c r="E943" s="3" t="s">
        <v>2872</v>
      </c>
      <c r="F943" s="3" t="s">
        <v>74</v>
      </c>
      <c r="G943" s="3" t="s">
        <v>2873</v>
      </c>
      <c r="H943" s="3" t="s">
        <v>2874</v>
      </c>
      <c r="I943" s="3" t="s">
        <v>579</v>
      </c>
      <c r="J943" s="3" t="s">
        <v>27</v>
      </c>
      <c r="K943" s="1" t="str">
        <f t="shared" si="119"/>
        <v>Bürgenstock 30 Obbürgen</v>
      </c>
      <c r="L943" s="2" t="str">
        <f t="shared" si="120"/>
        <v>{"fuzzy":"true","results":[]}</v>
      </c>
      <c r="M943" s="2" t="str">
        <f t="shared" si="121"/>
        <v>Adresse nicht eindeutig</v>
      </c>
      <c r="N943" s="2" t="str">
        <f t="shared" si="122"/>
        <v xml:space="preserve"> </v>
      </c>
      <c r="O943" s="2" t="str">
        <f t="shared" si="123"/>
        <v xml:space="preserve"> </v>
      </c>
      <c r="P943" s="2" t="str">
        <f t="shared" si="124"/>
        <v xml:space="preserve"> </v>
      </c>
      <c r="Q943" s="8" t="str">
        <f t="shared" si="125"/>
        <v xml:space="preserve"> </v>
      </c>
      <c r="R943" s="2" t="str">
        <f t="shared" si="126"/>
        <v/>
      </c>
    </row>
    <row r="944" spans="1:18" x14ac:dyDescent="0.2">
      <c r="A944" s="3" t="s">
        <v>2875</v>
      </c>
      <c r="B944" s="3" t="s">
        <v>1696</v>
      </c>
      <c r="C944" s="3" t="s">
        <v>2876</v>
      </c>
      <c r="D944" s="3" t="s">
        <v>21</v>
      </c>
      <c r="E944" s="3" t="s">
        <v>1697</v>
      </c>
      <c r="F944" s="3" t="s">
        <v>2877</v>
      </c>
      <c r="G944" s="3" t="s">
        <v>1698</v>
      </c>
      <c r="H944" s="3" t="s">
        <v>1699</v>
      </c>
      <c r="I944" s="3" t="s">
        <v>392</v>
      </c>
      <c r="J944" s="3" t="s">
        <v>27</v>
      </c>
      <c r="K944" s="1" t="str">
        <f t="shared" si="119"/>
        <v>Dorf 113 Walzenhausen</v>
      </c>
      <c r="L944" s="2" t="str">
        <f t="shared" si="120"/>
        <v>{"results":[{"id":2062579,"weight":4,"attrs":{"origin":"address","geom_quadindex":"030110331023222300033","zoomlevel":10,"featureId":"503257_0","lon":9.605193138122559,"detail":"dorf 113 9428 walzenhausen 3037 walzenhausen ch ar","rank":7,"geom_st_box2d":"BOX(763375.544627556 257825.443767539,763375.544627556 257825.443767539)","lat":47.45091247558594,"num":113,"y":763375.5625,"x":257825.4375,"label":"Dorf 113 &lt;b&gt;9428 Walzenhausen&lt;/b&gt;"}}]}</v>
      </c>
      <c r="M944" s="2" t="str">
        <f t="shared" si="121"/>
        <v>763375.5625</v>
      </c>
      <c r="N944" s="2" t="str">
        <f t="shared" si="122"/>
        <v>257825.4375</v>
      </c>
      <c r="O944" s="2" t="str">
        <f t="shared" si="123"/>
        <v>9.605193138122559</v>
      </c>
      <c r="P944" s="2" t="str">
        <f t="shared" si="124"/>
        <v>47.45091247558594</v>
      </c>
      <c r="Q944" s="8" t="str">
        <f t="shared" si="125"/>
        <v>Karte</v>
      </c>
      <c r="R944" s="2" t="str">
        <f t="shared" si="126"/>
        <v/>
      </c>
    </row>
    <row r="945" spans="1:18" x14ac:dyDescent="0.2">
      <c r="A945" s="3" t="s">
        <v>2878</v>
      </c>
      <c r="B945" s="3" t="s">
        <v>417</v>
      </c>
      <c r="C945" s="3" t="s">
        <v>1332</v>
      </c>
      <c r="D945" s="3" t="s">
        <v>21</v>
      </c>
      <c r="E945" s="3" t="s">
        <v>418</v>
      </c>
      <c r="F945" s="3" t="s">
        <v>408</v>
      </c>
      <c r="G945" s="3" t="s">
        <v>263</v>
      </c>
      <c r="H945" s="3" t="s">
        <v>135</v>
      </c>
      <c r="I945" s="3" t="s">
        <v>26</v>
      </c>
      <c r="J945" s="3" t="s">
        <v>27</v>
      </c>
      <c r="K945" s="1" t="str">
        <f t="shared" si="119"/>
        <v>Schänzlistrasse 39 Bern</v>
      </c>
      <c r="L945" s="2" t="str">
        <f t="shared" si="120"/>
        <v>{"results":[{"id":1277917,"weight":4,"attrs":{"origin":"address","geom_quadindex":"021300202120111232220","zoomlevel":10,"featureId":"1239134_0","lon":7.453740119934082,"detail":"schaenzlistrasse 39 3013 bern 351 bern ch be","rank":7,"geom_st_box2d":"BOX(601150.014815833 200127.51314108,601150.014815833 200127.51314108)","lat":46.95222854614258,"num":39,"y":601150.0,"x":200127.515625,"label":"Sch\u00e4nzlistrasse 39 &lt;b&gt;3013 Bern&lt;/b&gt;"}}]}</v>
      </c>
      <c r="M945" s="2" t="str">
        <f t="shared" si="121"/>
        <v>601150.0</v>
      </c>
      <c r="N945" s="2" t="str">
        <f t="shared" si="122"/>
        <v>200127.515625</v>
      </c>
      <c r="O945" s="2" t="str">
        <f t="shared" si="123"/>
        <v>7.453740119934082</v>
      </c>
      <c r="P945" s="2" t="str">
        <f t="shared" si="124"/>
        <v>46.95222854614258</v>
      </c>
      <c r="Q945" s="8" t="str">
        <f t="shared" si="125"/>
        <v>Karte</v>
      </c>
      <c r="R945" s="2" t="str">
        <f t="shared" si="126"/>
        <v/>
      </c>
    </row>
    <row r="946" spans="1:18" x14ac:dyDescent="0.2">
      <c r="A946" s="3" t="s">
        <v>2879</v>
      </c>
      <c r="B946" s="3" t="s">
        <v>2880</v>
      </c>
      <c r="C946" s="3" t="s">
        <v>40</v>
      </c>
      <c r="D946" s="3" t="s">
        <v>21</v>
      </c>
      <c r="E946" s="3" t="s">
        <v>2881</v>
      </c>
      <c r="F946" s="3" t="s">
        <v>228</v>
      </c>
      <c r="G946" s="3" t="s">
        <v>2882</v>
      </c>
      <c r="H946" s="3" t="s">
        <v>2883</v>
      </c>
      <c r="I946" s="3" t="s">
        <v>35</v>
      </c>
      <c r="J946" s="3" t="s">
        <v>27</v>
      </c>
      <c r="K946" s="1" t="str">
        <f t="shared" si="119"/>
        <v>avenue du Grand-Salève 2 Veyrier</v>
      </c>
      <c r="L946" s="2" t="str">
        <f t="shared" si="120"/>
        <v>{"results":[{"id":923446,"weight":7,"attrs":{"origin":"address","geom_quadindex":"022121122030222331211","zoomlevel":10,"featureId":"295512790_0","lon":6.182659149169922,"detail":"avenue du grand-saleve 2 1255 veyrier 6645 veyrier ch ge","rank":7,"geom_st_box2d":"BOX(502996.204631816 113677.301583615,502996.204631816 113677.301583615)","lat":46.16756820678711,"num":2,"y":502996.21875,"x":113677.3046875,"label":"Avenue du Grand-Sal\u00e8ve 2 &lt;b&gt;1255 Veyrier&lt;/b&gt;"}},{"id":923447,"weight":7,"attrs":{"origin":"address","geom_quadindex":"022121122032000100213","zoomlevel":10,"featureId":"1031560_1","lon":6.182516574859619,"detail":"avenue du grand-saleve 2 1255 veyrier 6645 veyrier ch ge","rank":7,"geom_st_box2d":"BOX(502985.059306003 113669.441534805,502985.059306003 113669.441534805)","lat":46.16749572753906,"num":2,"y":502985.0625,"x":113669.4453125,"label":"Avenue du Grand-Sal\u00e8ve 2 &lt;b&gt;1255 Veyrier&lt;/b&gt;"}},{"id":923791,"weight":1,"attrs":{"origin":"address","geom_quadindex":"022121122023133210221","zoomlevel":10,"featureId":"1031601_0","lon":6.182048797607422,"detail":"avenue du grand-saleve 21 1255 veyrier 6645 veyrier ch ge","rank":7,"geom_st_box2d":"BOX(502947.262901598 113566.585491072,502947.262901598 113566.585491072)","lat":46.16656494140625,"num":21,"y":502947.25,"x":113566.5859375,"label":"Avenue du Grand-Sal\u00e8ve 21 &lt;b&gt;1255 Veyrier&lt;/b&gt;"}},{"id":923792,"weight":1,"attrs":{"origin":"address","geom_quadindex":"022121122023132333022","zoomlevel":10,"featureId":"1031602_0","lon":6.18190336227417,"detail":"avenue du grand-saleve 23 1255 veyrier 6645 veyrier ch ge","rank":7,"geom_st_box2d":"BOX(502935.889645671 113556.693603336,502935.889645671 113556.693603336)","lat":46.166473388671875,"num":23,"y":502935.875,"x":113556.6953125,"label":"Avenue du Grand-Sal\u00e8ve 23 &lt;b&gt;1255 Veyrier&lt;/b&gt;"}},{"id":923793,"weight":1,"attrs":{"origin":"address","geom_quadindex":"022121122023310120200","zoomlevel":10,"featureId":"1031603_0","lon":6.181767463684082,"detail":"avenue du grand-saleve 25 1255 veyrier 6645 veyrier ch ge","rank":7,"geom_st_box2d":"BOX(502925.196415298 113545.500696584,502925.196415298 113545.500696584)","lat":46.16637420654297,"num":25,"y":502925.1875,"x":113545.5,"label":"Avenue du Grand-Sal\u00e8ve 25 &lt;b&gt;1255 Veyrier&lt;/b&gt;"}},{"id":923794,"weight":1,"attrs":{"origin":"address","geom_quadindex":"022121122023310203030","zoomlevel":10,"featureId":"1031604_0","lon":6.181638240814209,"detail":"avenue du grand-saleve 27 1255 veyrier 6645 veyrier ch ge","rank":7,"geom_st_box2d":"BOX(502915.047192148 113535.447788007,502915.047192148 113535.447788007)","lat":46.16627883911133,"num":27,"y":502915.0625,"x":113535.4453125,"label":"Avenue du Grand-Sal\u00e8ve 27 &lt;b&gt;1255 Veyrier&lt;/b&gt;"}}]}</v>
      </c>
      <c r="M946" s="2" t="str">
        <f t="shared" si="121"/>
        <v>502996.21875</v>
      </c>
      <c r="N946" s="2" t="str">
        <f t="shared" si="122"/>
        <v>113677.3046875</v>
      </c>
      <c r="O946" s="2" t="str">
        <f t="shared" si="123"/>
        <v>6.182659149169922</v>
      </c>
      <c r="P946" s="2" t="str">
        <f t="shared" si="124"/>
        <v>46.16756820678711</v>
      </c>
      <c r="Q946" s="8" t="str">
        <f t="shared" si="125"/>
        <v>Karte</v>
      </c>
      <c r="R946" s="2" t="str">
        <f t="shared" si="126"/>
        <v>uU mehrere Adressen</v>
      </c>
    </row>
    <row r="947" spans="1:18" x14ac:dyDescent="0.2">
      <c r="A947" s="3" t="s">
        <v>2884</v>
      </c>
      <c r="B947" s="3" t="s">
        <v>1419</v>
      </c>
      <c r="C947" s="3" t="s">
        <v>40</v>
      </c>
      <c r="D947" s="3" t="s">
        <v>21</v>
      </c>
      <c r="E947" s="3" t="s">
        <v>133</v>
      </c>
      <c r="F947" s="3" t="s">
        <v>326</v>
      </c>
      <c r="G947" s="3" t="s">
        <v>134</v>
      </c>
      <c r="H947" s="3" t="s">
        <v>135</v>
      </c>
      <c r="I947" s="3" t="s">
        <v>26</v>
      </c>
      <c r="J947" s="3" t="s">
        <v>27</v>
      </c>
      <c r="K947" s="1" t="str">
        <f t="shared" si="119"/>
        <v>Freiburgstrasse 7 Bern</v>
      </c>
      <c r="L947" s="2" t="str">
        <f t="shared" si="120"/>
        <v>{"results":[{"id":1216768,"weight":4,"attrs":{"origin":"address","geom_quadindex":"021211313300022103113","zoomlevel":10,"featureId":"2243082_0","lon":7.42660665512085,"detail":"freiburgstrasse 7 3010 bern 351 bern ch be","rank":7,"geom_st_box2d":"BOX(599084.367718043 199595.047924068,599084.367718043 199595.047924068)","lat":46.94744110107422,"num":7,"y":599084.375,"x":199595.046875,"label":"Freiburgstrasse 7 &lt;b&gt;3010 Bern&lt;/b&gt;"}},{"id":1216960,"weight":2,"attrs":{"origin":"address","geom_quadindex":"021211313201221312213","zoomlevel":10,"featureId":"1232874_0","lon":7.417779922485352,"detail":"freiburgstrasse 70 3008 bern 351 bern ch be","rank":7,"geom_st_box2d":"BOX(598412.352664358 199490.951014538,598412.352664358 199490.951014538)","lat":46.946502685546875,"num":70,"y":598412.375,"x":199490.953125,"label":"Freiburgstrasse 70 &lt;b&gt;3008 Bern&lt;/b&gt;"}},{"id":1216961,"weight":2,"attrs":{"origin":"address","geom_quadindex":"021211313202111023222","zoomlevel":10,"featureId":"1232913_0","lon":7.416754245758057,"detail":"freiburgstrasse 71 3008 bern 351 bern ch be","rank":7,"geom_st_box2d":"BOX(598334.244150482 199438.812828473,598334.244150482 199438.812828473)","lat":46.9460334777832,"num":71,"y":598334.25,"x":199438.8125,"label":"Freiburgstrasse 71 &lt;b&gt;3008 Bern&lt;/b&gt;"}},{"id":1216962,"weight":2,"attrs":{"origin":"address","geom_quadindex":"021211313201222131032","zoomlevel":10,"featureId":"1232875_0","lon":7.417438507080078,"detail":"freiburgstrasse 72 3008 bern 351 bern ch be","rank":7,"geom_st_box2d":"BOX(598386.360832174 199473.267955843,598386.360832174 199473.267955843)","lat":46.94634246826172,"num":72,"y":598386.375,"x":199473.265625,"label":"Freiburgstrasse 72 &lt;b&gt;3008 Bern&lt;/b&gt;"}},{"id":1216963,"weight":2,"attrs":{"origin":"address","geom_quadindex":"021211313201220333102","zoomlevel":10,"featureId":"1232876_0","lon":7.417447566986084,"detail":"freiburgstrasse 72a 3008 bern 351 bern ch be","rank":7,"geom_st_box2d":"BOX(598387.030618173 199485.447841463,598387.030618173 199485.447841463)","lat":46.94645309448242,"num":72,"y":598387.0,"x":199485.453125,"label":"Freiburgstrasse 72a &lt;b&gt;3008 Bern&lt;/b&gt;"}},{"id":1216964,"weight":2,"attrs":{"origin":"address","geom_quadindex":"021211313201220311323","zoomlevel":10,"featureId":"1232877_0","lon":7.417453289031982,"detail":"freiburgstrasse 72b 3008 bern 351 bern ch be","rank":7,"geom_st_box2d":"BOX(598387.482473585 199493.676764182,598387.482473585 199493.676764182)","lat":46.94652557373047,"num":72,"y":598387.5,"x":199493.671875,"label":"Freiburgstrasse 72b &lt;b&gt;3008 Bern&lt;/b&gt;"}},{"id":1216965,"weight":2,"attrs":{"origin":"address","geom_quadindex":"021211313202110020230","zoomlevel":10,"featureId":"1232914_0","lon":7.416329383850098,"detail":"freiburgstrasse 73 3008 bern 351 bern ch be","rank":7,"geom_st_box2d":"BOX(598301.906894994 199442.765499062,598301.906894994 199442.765499062)","lat":46.946067810058594,"num":73,"y":598301.9375,"x":199442.765625,"label":"Freiburgstrasse 73 &lt;b&gt;3008 Bern&lt;/b&gt;"}},{"id":1216966,"weight":2,"attrs":{"origin":"address","geom_quadindex":"021211313200333130101","zoomlevel":10,"featureId":"1232878_0","lon":7.417020320892334,"detail":"freiburgstrasse 74 3008 bern 351 bern ch be","rank":7,"geom_st_box2d":"BOX(598354.519621201 199474.894653787,598354.519621201 199474.894653787)","lat":46.94635772705078,"num":74,"y":598354.5,"x":199474.890625,"label":"Freiburgstrasse 74 &lt;b&gt;3008 Bern&lt;/b&gt;"}},{"id":1216967,"weight":2,"attrs":{"origin":"address","geom_quadindex":"021211313200331330312","zoomlevel":10,"featureId":"1232879_0","lon":7.41702938079834,"detail":"freiburgstrasse 74a 3008 bern 351 bern ch be","rank":7,"geom_st_box2d":"BOX(598355.208407509 199487.065539639,598355.208407509 199487.065539639)","lat":46.946468353271484,"num":74,"y":598355.1875,"x":199487.0625,"label":"Freiburgstrasse 74a &lt;b&gt;3008 Bern&lt;/b&gt;"}},{"id":1216968,"weight":2,"attrs":{"origin":"address","geom_quadindex":"021211313200331310133","zoomlevel":10,"featureId":"1232880_0","lon":7.4170355796813965,"detail":"freiburgstrasse 74b 3008 bern 351 bern ch be","rank":7,"geom_st_box2d":"BOX(598355.689257482 199495.609459489,598355.689257482 199495.609459489)","lat":46.9465446472168,"num":74,"y":598355.6875,"x":199495.609375,"label":"Freiburgstrasse 74b &lt;b&gt;3008 Bern&lt;/b&gt;"}},{"id":1216969,"weight":2,"attrs":{"origin":"address","geom_quadindex":"021211313202101031211","zoomlevel":10,"featureId":"1232915_0","lon":7.416097640991211,"detail":"freiburgstrasse 75 3008 bern 351 bern ch be","rank":7,"geom_st_box2d":"BOX(598284.256777874 199443.674331628,598284.256777874 199443.674331628)","lat":46.946075439453125,"num":75,"y":598284.25,"x":199443.671875,"label":"Freiburgstrasse 75 &lt;b&gt;3008 Bern&lt;/b&gt;"}},{"id":1216970,"weight":2,"attrs":{"origin":"address","geom_quadindex":"021211313200332103311","zoomlevel":10,"featureId":"1232881_0","lon":7.416597843170166,"detail":"freiburgstrasse 76 3008 bern 351 bern ch be","rank":7,"geom_st_box2d":"BOX(598322.361404085 199476.764346495,598322.361404085 199476.764346495)","lat":46.946372985839844,"num":76,"y":598322.375,"x":199476.765625,"label":"Freiburgstrasse 76 &lt;b&gt;3008 Bern&lt;/b&gt;"}},{"id":1216971,"weight":2,"attrs":{"origin":"address","geom_quadindex":"021211313200330330002","zoomlevel":10,"featureId":"1232882_0","lon":7.416606903076172,"detail":"freiburgstrasse 76a 3008 bern 351 bern ch be","rank":7,"geom_st_box2d":"BOX(598323.039190211 199488.944232142,598323.039190211 199488.944232142)","lat":46.94648361206055,"num":76,"y":598323.0625,"x":199488.9375,"label":"Freiburgstrasse 76a &lt;b&gt;3008 Bern&lt;/b&gt;"}},{"id":1216972,"weight":2,"attrs":{"origin":"address","geom_quadindex":"021211313200330132223","zoomlevel":10,"featureId":"1232883_0","lon":7.4166131019592285,"detail":"freiburgstrasse 76b 3008 bern 351 bern ch be","rank":7,"geom_st_box2d":"BOX(598323.517040141 199497.491151919,598323.517040141 199497.491151919)","lat":46.94655990600586,"num":76,"y":598323.5,"x":199497.484375,"label":"Freiburgstrasse 76b &lt;b&gt;3008 Bern&lt;/b&gt;"}},{"id":1216973,"weight":2,"attrs":{"origin":"address","geom_quadindex":"021211313202100122122","zoomlevel":10,"featureId":"1232916_0","lon":7.415767192840576,"detail":"freiburgstrasse 77 3008 bern 351 bern ch be","rank":7,"geom_st_box2d":"BOX(598259.10669099 199440.493137328,598259.10669099 199440.493137328)","lat":46.946048736572266,"num":77,"y":598259.125,"x":199440.5,"label":"Freiburgstrasse 77 &lt;b&gt;3008 Bern&lt;/b&gt;"}},{"id":1216974,"weight":2,"attrs":{"origin":"address","geom_quadindex":"021211313202102031313","zoomlevel":10,"featureId":"191648380_0","lon":7.4157328605651855,"detail":"freiburgstrasse 77a 3008 bern 351 bern ch be","rank":7,"geom_st_box2d":"BOX(598256.469148693 199414.037375373,598256.469148693 199414.037375373)","lat":46.94580841064453,"num":77,"y":598256.5,"x":199414.03125,"label":"Freiburgstrasse 77a &lt;b&gt;3008 Bern&lt;/b&gt;"}},{"id":1216975,"weight":2,"attrs":{"origin":"address","geom_quadindex":"021211313200321112333","zoomlevel":10,"featureId":"1232884_0","lon":7.416263103485107,"detail":"freiburgstrasse 78 3008 bern 351 bern ch be","rank":7,"geom_st_box2d":"BOX(598296.862757584 199504.784840402,598296.862757584 199504.784840402)","lat":46.946624755859375,"num":78,"y":598296.875,"x":199504.78125,"label":"Freiburgstrasse 78 &lt;b&gt;3008 Bern&lt;/b&gt;"}},{"id":1381534,"weight":1,"attrs":{"origin":"address","geom_quadindex":"021211322133131230213","zoomlevel":10,"featureId":"190478248_0","lon":7.364526271820068,"detail":"freiburgstrasse 707 3173 oberwangen b. bern 355 koeniz ch be","rank":7,"geom_st_box2d":"BOX(594354.79150465 196088.732302127,594354.79150465 196088.732302127)","lat":46.91587448120117,"num":707,"y":594354.8125,"x":196088.734375,"label":"Freiburgstrasse 707 &lt;b&gt;3173 Oberwangen b. Bern&lt;/b&gt;"}},{"id":1381535,"weight":1,"attrs":{"origin":"address","geom_quadindex":"021211322133132302301","zoomlevel":10,"featureId":"1275872_0","lon":7.364249229431152,"detail":"freiburgstrasse 711 3173 oberwangen b. bern 355 koeniz ch be","rank":7,"geom_st_box2d":"BOX(594333.65979657 196063.790623286,594333.65979657 196063.790623286)","lat":46.915653228759766,"num":711,"y":594333.6875,"x":196063.796875,"label":"Freiburgstrasse 711 &lt;b&gt;3173 Oberwangen b. Bern&lt;/b&gt;"}},{"id":1381536,"weight":1,"attrs":{"origin":"address","geom_quadindex":"021211322133322103022","zoomlevel":10,"featureId":"1275880_0","lon":7.363498210906982,"detail":"freiburgstrasse 726 3173 oberwangen b. bern 355 koeniz ch be","rank":7,"geom_st_box2d":"BOX(594276.344822422 195961.310892456,594276.344822422 195961.310892456)","lat":46.914730072021484,"num":726,"y":594276.375,"x":195961.3125,"label":"Freiburgstrasse 726 &lt;b&gt;3173 Oberwangen b. Bern&lt;/b&gt;"}},{"id":1381537,"weight":1,"attrs":{"origin":"address","geom_quadindex":"021211322311031113022","zoomlevel":10,"featureId":"1275878_0","lon":7.363213539123535,"detail":"freiburgstrasse 732 3173 oberwangen b. bern 355 koeniz ch be","rank":7,"geom_st_box2d":"BOX(594254.582532701 195873.751913227,594254.582532701 195873.751913227)","lat":46.9139404296875,"num":732,"y":594254.5625,"x":195873.75,"label":"Freiburgstrasse 732 &lt;b&gt;3173 Oberwangen b. Bern&lt;/b&gt;"}},{"id":1381538,"weight":1,"attrs":{"origin":"address","geom_quadindex":"021211322311012133012","zoomlevel":10,"featureId":"1275876_0","lon":7.36284065246582,"detail":"freiburgstrasse 734a 3173 oberwangen b. bern 355 koeniz ch be","rank":7,"geom_st_box2d":"BOX(594226.190536435 195896.331651041,594226.190536435 195896.331651041)","lat":46.91414260864258,"num":734,"y":594226.1875,"x":195896.328125,"label":"Freiburgstrasse 734a &lt;b&gt;3173 Oberwangen b. Bern&lt;/b&gt;"}},{"id":1381539,"weight":1,"attrs":{"origin":"address","geom_quadindex":"021211322311120223013","zoomlevel":10,"featureId":"1275884_0","lon":7.363327503204346,"detail":"freiburgstrasse 737 3173 oberwangen b. bern 355 koeniz ch be","rank":7,"geom_st_box2d":"BOX(594263.257629012 195852.401161705,594263.257629012 195852.401161705)","lat":46.91374969482422,"num":737,"y":594263.25,"x":195852.40625,"label":"Freiburgstrasse 737 &lt;b&gt;3173 Oberwangen b. Bern&lt;/b&gt;"}},{"id":1381540,"weight":1,"attrs":{"origin":"address","geom_quadindex":"021211322311032131310","zoomlevel":10,"featureId":"1275883_0","lon":7.362863540649414,"detail":"freiburgstrasse 740 3173 oberwangen b. bern 355 koeniz ch be","rank":7,"geom_st_box2d":"BOX(594227.879905669 195840.283304072,594227.879905669 195840.283304072)","lat":46.913639068603516,"num":740,"y":594227.875,"x":195840.28125,"label":"Freiburgstrasse 740 &lt;b&gt;3173 Oberwangen b. Bern&lt;/b&gt;"}},{"id":1381541,"weight":1,"attrs":{"origin":"address","geom_quadindex":"021211322311030232323","zoomlevel":10,"featureId":"1275882_0","lon":7.362618923187256,"detail":"freiburgstrasse 742 3173 oberwangen b. bern 355 koeniz ch be","rank":7,"geom_st_box2d":"BOX(594209.262943024 195849.934192245,594209.262943024 195849.934192245)","lat":46.913726806640625,"num":742,"y":594209.25,"x":195849.9375,"label":"Freiburgstrasse 742 &lt;b&gt;3173 Oberwangen b. Bern&lt;/b&gt;"}},{"id":1381542,"weight":1,"attrs":{"origin":"address","geom_quadindex":"021211322311021033103","zoomlevel":10,"featureId":"1275881_0","lon":7.362280368804932,"detail":"freiburgstrasse 744 3173 oberwangen b. bern 355 koeniz ch be","rank":7,"geom_st_box2d":"BOX(594183.496967464 195867.305990678,594183.496967464 195867.305990678)","lat":46.913883209228516,"num":744,"y":594183.5,"x":195867.3125,"label":"Freiburgstrasse 744 &lt;b&gt;3173 Oberwangen b. Bern&lt;/b&gt;"}},{"id":1381543,"weight":1,"attrs":{"origin":"address","geom_quadindex":"021211322312313231301","zoomlevel":10,"featureId":"1275894_0","lon":7.361515045166016,"detail":"freiburgstrasse 772 3173 oberwangen b. bern 355 koeniz ch be","rank":7,"geom_st_box2d":"BOX(594124.867558093 195532.443895896,594124.867558093 195532.443895896)","lat":46.91086959838867,"num":772,"y":594124.875,"x":195532.4375,"label":"Freiburgstrasse 772 &lt;b&gt;3173 Oberwangen b. Bern&lt;/b&gt;"}},{"id":1381544,"weight":1,"attrs":{"origin":"address","geom_quadindex":"021211322331003003120","zoomlevel":10,"featureId":"1275895_0","lon":7.362183570861816,"detail":"freiburgstrasse 777 3173 oberwangen b. bern 355 koeniz ch be","rank":7,"geom_st_box2d":"BOX(594175.672937175 195434.543034375,594175.672937175 195434.543034375)","lat":46.90998840332031,"num":777,"y":594175.6875,"x":195434.546875,"label":"Freiburgstrasse 777 &lt;b&gt;3173 Oberwangen b. Bern&lt;/b&gt;"}},{"id":1381545,"weight":1,"attrs":{"origin":"address","geom_quadindex":"021211322330123130233","zoomlevel":10,"featureId":"190664009_0","lon":7.360882759094238,"detail":"freiburgstrasse 792 3173 oberwangen b. bern 355 koeniz ch be","rank":7,"geom_st_box2d":"BOX(594076.524929312 195369.931792814,594076.524929312 195369.931792814)","lat":46.90940856933594,"num":792,"y":594076.5,"x":195369.9375,"label":"Freiburgstrasse 792 &lt;b&gt;3173 Oberwangen b. Bern&lt;/b&gt;"}},{"id":1381546,"weight":1,"attrs":{"origin":"address","geom_quadindex":"021211322330310003121","zoomlevel":10,"featureId":"1275896_0","lon":7.361035346984863,"detail":"freiburgstrasse 794 3173 oberwangen b. bern 355 koeniz ch be","rank":7,"geom_st_box2d":"BOX(594088.113021148 195346.809061706,594088.113021148 195346.809061706)","lat":46.90919876098633,"num":794,"y":594088.125,"x":195346.8125,"label":"Freiburgstrasse 794 &lt;b&gt;3173 Oberwangen b. Bern&lt;/b&gt;"}},{"id":1381547,"weight":1,"attrs":{"origin":"address","geom_quadindex":"021211322330302133032","zoomlevel":10,"featureId":"190664008_0","lon":7.360540866851807,"detail":"freiburgstrasse 798 3173 oberwangen b. bern 355 koeniz ch be","rank":7,"geom_st_box2d":"BOX(594050.414484128 195309.718496309,594050.414484128 195309.718496309)","lat":46.90886688232422,"num":798,"y":594050.4375,"x":195309.71875,"label":"Freiburgstrasse 798 &lt;b&gt;3173 Oberwangen b. Bern&lt;/b&gt;"}}]}</v>
      </c>
      <c r="M947" s="2" t="str">
        <f t="shared" si="121"/>
        <v>599084.375</v>
      </c>
      <c r="N947" s="2" t="str">
        <f t="shared" si="122"/>
        <v>199595.046875</v>
      </c>
      <c r="O947" s="2" t="str">
        <f t="shared" si="123"/>
        <v>7.42660665512085</v>
      </c>
      <c r="P947" s="2" t="str">
        <f t="shared" si="124"/>
        <v>46.94744110107422</v>
      </c>
      <c r="Q947" s="8" t="str">
        <f t="shared" si="125"/>
        <v>Karte</v>
      </c>
      <c r="R947" s="2" t="str">
        <f t="shared" si="126"/>
        <v>uU mehrere Adressen</v>
      </c>
    </row>
    <row r="948" spans="1:18" x14ac:dyDescent="0.2">
      <c r="A948" s="3" t="s">
        <v>2885</v>
      </c>
      <c r="B948" s="3" t="s">
        <v>1419</v>
      </c>
      <c r="C948" s="3" t="s">
        <v>2886</v>
      </c>
      <c r="D948" s="3" t="s">
        <v>21</v>
      </c>
      <c r="E948" s="3" t="s">
        <v>133</v>
      </c>
      <c r="F948" s="3" t="s">
        <v>326</v>
      </c>
      <c r="G948" s="3" t="s">
        <v>134</v>
      </c>
      <c r="H948" s="3" t="s">
        <v>135</v>
      </c>
      <c r="I948" s="3" t="s">
        <v>26</v>
      </c>
      <c r="J948" s="3" t="s">
        <v>27</v>
      </c>
      <c r="K948" s="1" t="str">
        <f t="shared" si="119"/>
        <v>Freiburgstrasse 7 Bern</v>
      </c>
      <c r="L948" s="2" t="str">
        <f t="shared" si="120"/>
        <v>{"results":[{"id":1216768,"weight":4,"attrs":{"origin":"address","geom_quadindex":"021211313300022103113","zoomlevel":10,"featureId":"2243082_0","lon":7.42660665512085,"detail":"freiburgstrasse 7 3010 bern 351 bern ch be","rank":7,"geom_st_box2d":"BOX(599084.367718043 199595.047924068,599084.367718043 199595.047924068)","lat":46.94744110107422,"num":7,"y":599084.375,"x":199595.046875,"label":"Freiburgstrasse 7 &lt;b&gt;3010 Bern&lt;/b&gt;"}},{"id":1216960,"weight":2,"attrs":{"origin":"address","geom_quadindex":"021211313201221312213","zoomlevel":10,"featureId":"1232874_0","lon":7.417779922485352,"detail":"freiburgstrasse 70 3008 bern 351 bern ch be","rank":7,"geom_st_box2d":"BOX(598412.352664358 199490.951014538,598412.352664358 199490.951014538)","lat":46.946502685546875,"num":70,"y":598412.375,"x":199490.953125,"label":"Freiburgstrasse 70 &lt;b&gt;3008 Bern&lt;/b&gt;"}},{"id":1216961,"weight":2,"attrs":{"origin":"address","geom_quadindex":"021211313202111023222","zoomlevel":10,"featureId":"1232913_0","lon":7.416754245758057,"detail":"freiburgstrasse 71 3008 bern 351 bern ch be","rank":7,"geom_st_box2d":"BOX(598334.244150482 199438.812828473,598334.244150482 199438.812828473)","lat":46.9460334777832,"num":71,"y":598334.25,"x":199438.8125,"label":"Freiburgstrasse 71 &lt;b&gt;3008 Bern&lt;/b&gt;"}},{"id":1216962,"weight":2,"attrs":{"origin":"address","geom_quadindex":"021211313201222131032","zoomlevel":10,"featureId":"1232875_0","lon":7.417438507080078,"detail":"freiburgstrasse 72 3008 bern 351 bern ch be","rank":7,"geom_st_box2d":"BOX(598386.360832174 199473.267955843,598386.360832174 199473.267955843)","lat":46.94634246826172,"num":72,"y":598386.375,"x":199473.265625,"label":"Freiburgstrasse 72 &lt;b&gt;3008 Bern&lt;/b&gt;"}},{"id":1216963,"weight":2,"attrs":{"origin":"address","geom_quadindex":"021211313201220333102","zoomlevel":10,"featureId":"1232876_0","lon":7.417447566986084,"detail":"freiburgstrasse 72a 3008 bern 351 bern ch be","rank":7,"geom_st_box2d":"BOX(598387.030618173 199485.447841463,598387.030618173 199485.447841463)","lat":46.94645309448242,"num":72,"y":598387.0,"x":199485.453125,"label":"Freiburgstrasse 72a &lt;b&gt;3008 Bern&lt;/b&gt;"}},{"id":1216964,"weight":2,"attrs":{"origin":"address","geom_quadindex":"021211313201220311323","zoomlevel":10,"featureId":"1232877_0","lon":7.417453289031982,"detail":"freiburgstrasse 72b 3008 bern 351 bern ch be","rank":7,"geom_st_box2d":"BOX(598387.482473585 199493.676764182,598387.482473585 199493.676764182)","lat":46.94652557373047,"num":72,"y":598387.5,"x":199493.671875,"label":"Freiburgstrasse 72b &lt;b&gt;3008 Bern&lt;/b&gt;"}},{"id":1216965,"weight":2,"attrs":{"origin":"address","geom_quadindex":"021211313202110020230","zoomlevel":10,"featureId":"1232914_0","lon":7.416329383850098,"detail":"freiburgstrasse 73 3008 bern 351 bern ch be","rank":7,"geom_st_box2d":"BOX(598301.906894994 199442.765499062,598301.906894994 199442.765499062)","lat":46.946067810058594,"num":73,"y":598301.9375,"x":199442.765625,"label":"Freiburgstrasse 73 &lt;b&gt;3008 Bern&lt;/b&gt;"}},{"id":1216966,"weight":2,"attrs":{"origin":"address","geom_quadindex":"021211313200333130101","zoomlevel":10,"featureId":"1232878_0","lon":7.417020320892334,"detail":"freiburgstrasse 74 3008 bern 351 bern ch be","rank":7,"geom_st_box2d":"BOX(598354.519621201 199474.894653787,598354.519621201 199474.894653787)","lat":46.94635772705078,"num":74,"y":598354.5,"x":199474.890625,"label":"Freiburgstrasse 74 &lt;b&gt;3008 Bern&lt;/b&gt;"}},{"id":1216967,"weight":2,"attrs":{"origin":"address","geom_quadindex":"021211313200331330312","zoomlevel":10,"featureId":"1232879_0","lon":7.41702938079834,"detail":"freiburgstrasse 74a 3008 bern 351 bern ch be","rank":7,"geom_st_box2d":"BOX(598355.208407509 199487.065539639,598355.208407509 199487.065539639)","lat":46.946468353271484,"num":74,"y":598355.1875,"x":199487.0625,"label":"Freiburgstrasse 74a &lt;b&gt;3008 Bern&lt;/b&gt;"}},{"id":1216968,"weight":2,"attrs":{"origin":"address","geom_quadindex":"021211313200331310133","zoomlevel":10,"featureId":"1232880_0","lon":7.4170355796813965,"detail":"freiburgstrasse 74b 3008 bern 351 bern ch be","rank":7,"geom_st_box2d":"BOX(598355.689257482 199495.609459489,598355.689257482 199495.609459489)","lat":46.9465446472168,"num":74,"y":598355.6875,"x":199495.609375,"label":"Freiburgstrasse 74b &lt;b&gt;3008 Bern&lt;/b&gt;"}},{"id":1216969,"weight":2,"attrs":{"origin":"address","geom_quadindex":"021211313202101031211","zoomlevel":10,"featureId":"1232915_0","lon":7.416097640991211,"detail":"freiburgstrasse 75 3008 bern 351 bern ch be","rank":7,"geom_st_box2d":"BOX(598284.256777874 199443.674331628,598284.256777874 199443.674331628)","lat":46.946075439453125,"num":75,"y":598284.25,"x":199443.671875,"label":"Freiburgstrasse 75 &lt;b&gt;3008 Bern&lt;/b&gt;"}},{"id":1216970,"weight":2,"attrs":{"origin":"address","geom_quadindex":"021211313200332103311","zoomlevel":10,"featureId":"1232881_0","lon":7.416597843170166,"detail":"freiburgstrasse 76 3008 bern 351 bern ch be","rank":7,"geom_st_box2d":"BOX(598322.361404085 199476.764346495,598322.361404085 199476.764346495)","lat":46.946372985839844,"num":76,"y":598322.375,"x":199476.765625,"label":"Freiburgstrasse 76 &lt;b&gt;3008 Bern&lt;/b&gt;"}},{"id":1216971,"weight":2,"attrs":{"origin":"address","geom_quadindex":"021211313200330330002","zoomlevel":10,"featureId":"1232882_0","lon":7.416606903076172,"detail":"freiburgstrasse 76a 3008 bern 351 bern ch be","rank":7,"geom_st_box2d":"BOX(598323.039190211 199488.944232142,598323.039190211 199488.944232142)","lat":46.94648361206055,"num":76,"y":598323.0625,"x":199488.9375,"label":"Freiburgstrasse 76a &lt;b&gt;3008 Bern&lt;/b&gt;"}},{"id":1216972,"weight":2,"attrs":{"origin":"address","geom_quadindex":"021211313200330132223","zoomlevel":10,"featureId":"1232883_0","lon":7.4166131019592285,"detail":"freiburgstrasse 76b 3008 bern 351 bern ch be","rank":7,"geom_st_box2d":"BOX(598323.517040141 199497.491151919,598323.517040141 199497.491151919)","lat":46.94655990600586,"num":76,"y":598323.5,"x":199497.484375,"label":"Freiburgstrasse 76b &lt;b&gt;3008 Bern&lt;/b&gt;"}},{"id":1216973,"weight":2,"attrs":{"origin":"address","geom_quadindex":"021211313202100122122","zoomlevel":10,"featureId":"1232916_0","lon":7.415767192840576,"detail":"freiburgstrasse 77 3008 bern 351 bern ch be","rank":7,"geom_st_box2d":"BOX(598259.10669099 199440.493137328,598259.10669099 199440.493137328)","lat":46.946048736572266,"num":77,"y":598259.125,"x":199440.5,"label":"Freiburgstrasse 77 &lt;b&gt;3008 Bern&lt;/b&gt;"}},{"id":1216974,"weight":2,"attrs":{"origin":"address","geom_quadindex":"021211313202102031313","zoomlevel":10,"featureId":"191648380_0","lon":7.4157328605651855,"detail":"freiburgstrasse 77a 3008 bern 351 bern ch be","rank":7,"geom_st_box2d":"BOX(598256.469148693 199414.037375373,598256.469148693 199414.037375373)","lat":46.94580841064453,"num":77,"y":598256.5,"x":199414.03125,"label":"Freiburgstrasse 77a &lt;b&gt;3008 Bern&lt;/b&gt;"}},{"id":1216975,"weight":2,"attrs":{"origin":"address","geom_quadindex":"021211313200321112333","zoomlevel":10,"featureId":"1232884_0","lon":7.416263103485107,"detail":"freiburgstrasse 78 3008 bern 351 bern ch be","rank":7,"geom_st_box2d":"BOX(598296.862757584 199504.784840402,598296.862757584 199504.784840402)","lat":46.946624755859375,"num":78,"y":598296.875,"x":199504.78125,"label":"Freiburgstrasse 78 &lt;b&gt;3008 Bern&lt;/b&gt;"}},{"id":1381534,"weight":1,"attrs":{"origin":"address","geom_quadindex":"021211322133131230213","zoomlevel":10,"featureId":"190478248_0","lon":7.364526271820068,"detail":"freiburgstrasse 707 3173 oberwangen b. bern 355 koeniz ch be","rank":7,"geom_st_box2d":"BOX(594354.79150465 196088.732302127,594354.79150465 196088.732302127)","lat":46.91587448120117,"num":707,"y":594354.8125,"x":196088.734375,"label":"Freiburgstrasse 707 &lt;b&gt;3173 Oberwangen b. Bern&lt;/b&gt;"}},{"id":1381535,"weight":1,"attrs":{"origin":"address","geom_quadindex":"021211322133132302301","zoomlevel":10,"featureId":"1275872_0","lon":7.364249229431152,"detail":"freiburgstrasse 711 3173 oberwangen b. bern 355 koeniz ch be","rank":7,"geom_st_box2d":"BOX(594333.65979657 196063.790623286,594333.65979657 196063.790623286)","lat":46.915653228759766,"num":711,"y":594333.6875,"x":196063.796875,"label":"Freiburgstrasse 711 &lt;b&gt;3173 Oberwangen b. Bern&lt;/b&gt;"}},{"id":1381536,"weight":1,"attrs":{"origin":"address","geom_quadindex":"021211322133322103022","zoomlevel":10,"featureId":"1275880_0","lon":7.363498210906982,"detail":"freiburgstrasse 726 3173 oberwangen b. bern 355 koeniz ch be","rank":7,"geom_st_box2d":"BOX(594276.344822422 195961.310892456,594276.344822422 195961.310892456)","lat":46.914730072021484,"num":726,"y":594276.375,"x":195961.3125,"label":"Freiburgstrasse 726 &lt;b&gt;3173 Oberwangen b. Bern&lt;/b&gt;"}},{"id":1381537,"weight":1,"attrs":{"origin":"address","geom_quadindex":"021211322311031113022","zoomlevel":10,"featureId":"1275878_0","lon":7.363213539123535,"detail":"freiburgstrasse 732 3173 oberwangen b. bern 355 koeniz ch be","rank":7,"geom_st_box2d":"BOX(594254.582532701 195873.751913227,594254.582532701 195873.751913227)","lat":46.9139404296875,"num":732,"y":594254.5625,"x":195873.75,"label":"Freiburgstrasse 732 &lt;b&gt;3173 Oberwangen b. Bern&lt;/b&gt;"}},{"id":1381538,"weight":1,"attrs":{"origin":"address","geom_quadindex":"021211322311012133012","zoomlevel":10,"featureId":"1275876_0","lon":7.36284065246582,"detail":"freiburgstrasse 734a 3173 oberwangen b. bern 355 koeniz ch be","rank":7,"geom_st_box2d":"BOX(594226.190536435 195896.331651041,594226.190536435 195896.331651041)","lat":46.91414260864258,"num":734,"y":594226.1875,"x":195896.328125,"label":"Freiburgstrasse 734a &lt;b&gt;3173 Oberwangen b. Bern&lt;/b&gt;"}},{"id":1381539,"weight":1,"attrs":{"origin":"address","geom_quadindex":"021211322311120223013","zoomlevel":10,"featureId":"1275884_0","lon":7.363327503204346,"detail":"freiburgstrasse 737 3173 oberwangen b. bern 355 koeniz ch be","rank":7,"geom_st_box2d":"BOX(594263.257629012 195852.401161705,594263.257629012 195852.401161705)","lat":46.91374969482422,"num":737,"y":594263.25,"x":195852.40625,"label":"Freiburgstrasse 737 &lt;b&gt;3173 Oberwangen b. Bern&lt;/b&gt;"}},{"id":1381540,"weight":1,"attrs":{"origin":"address","geom_quadindex":"021211322311032131310","zoomlevel":10,"featureId":"1275883_0","lon":7.362863540649414,"detail":"freiburgstrasse 740 3173 oberwangen b. bern 355 koeniz ch be","rank":7,"geom_st_box2d":"BOX(594227.879905669 195840.283304072,594227.879905669 195840.283304072)","lat":46.913639068603516,"num":740,"y":594227.875,"x":195840.28125,"label":"Freiburgstrasse 740 &lt;b&gt;3173 Oberwangen b. Bern&lt;/b&gt;"}},{"id":1381541,"weight":1,"attrs":{"origin":"address","geom_quadindex":"021211322311030232323","zoomlevel":10,"featureId":"1275882_0","lon":7.362618923187256,"detail":"freiburgstrasse 742 3173 oberwangen b. bern 355 koeniz ch be","rank":7,"geom_st_box2d":"BOX(594209.262943024 195849.934192245,594209.262943024 195849.934192245)","lat":46.913726806640625,"num":742,"y":594209.25,"x":195849.9375,"label":"Freiburgstrasse 742 &lt;b&gt;3173 Oberwangen b. Bern&lt;/b&gt;"}},{"id":1381542,"weight":1,"attrs":{"origin":"address","geom_quadindex":"021211322311021033103","zoomlevel":10,"featureId":"1275881_0","lon":7.362280368804932,"detail":"freiburgstrasse 744 3173 oberwangen b. bern 355 koeniz ch be","rank":7,"geom_st_box2d":"BOX(594183.496967464 195867.305990678,594183.496967464 195867.305990678)","lat":46.913883209228516,"num":744,"y":594183.5,"x":195867.3125,"label":"Freiburgstrasse 744 &lt;b&gt;3173 Oberwangen b. Bern&lt;/b&gt;"}},{"id":1381543,"weight":1,"attrs":{"origin":"address","geom_quadindex":"021211322312313231301","zoomlevel":10,"featureId":"1275894_0","lon":7.361515045166016,"detail":"freiburgstrasse 772 3173 oberwangen b. bern 355 koeniz ch be","rank":7,"geom_st_box2d":"BOX(594124.867558093 195532.443895896,594124.867558093 195532.443895896)","lat":46.91086959838867,"num":772,"y":594124.875,"x":195532.4375,"label":"Freiburgstrasse 772 &lt;b&gt;3173 Oberwangen b. Bern&lt;/b&gt;"}},{"id":1381544,"weight":1,"attrs":{"origin":"address","geom_quadindex":"021211322331003003120","zoomlevel":10,"featureId":"1275895_0","lon":7.362183570861816,"detail":"freiburgstrasse 777 3173 oberwangen b. bern 355 koeniz ch be","rank":7,"geom_st_box2d":"BOX(594175.672937175 195434.543034375,594175.672937175 195434.543034375)","lat":46.90998840332031,"num":777,"y":594175.6875,"x":195434.546875,"label":"Freiburgstrasse 777 &lt;b&gt;3173 Oberwangen b. Bern&lt;/b&gt;"}},{"id":1381545,"weight":1,"attrs":{"origin":"address","geom_quadindex":"021211322330123130233","zoomlevel":10,"featureId":"190664009_0","lon":7.360882759094238,"detail":"freiburgstrasse 792 3173 oberwangen b. bern 355 koeniz ch be","rank":7,"geom_st_box2d":"BOX(594076.524929312 195369.931792814,594076.524929312 195369.931792814)","lat":46.90940856933594,"num":792,"y":594076.5,"x":195369.9375,"label":"Freiburgstrasse 792 &lt;b&gt;3173 Oberwangen b. Bern&lt;/b&gt;"}},{"id":1381546,"weight":1,"attrs":{"origin":"address","geom_quadindex":"021211322330310003121","zoomlevel":10,"featureId":"1275896_0","lon":7.361035346984863,"detail":"freiburgstrasse 794 3173 oberwangen b. bern 355 koeniz ch be","rank":7,"geom_st_box2d":"BOX(594088.113021148 195346.809061706,594088.113021148 195346.809061706)","lat":46.90919876098633,"num":794,"y":594088.125,"x":195346.8125,"label":"Freiburgstrasse 794 &lt;b&gt;3173 Oberwangen b. Bern&lt;/b&gt;"}},{"id":1381547,"weight":1,"attrs":{"origin":"address","geom_quadindex":"021211322330302133032","zoomlevel":10,"featureId":"190664008_0","lon":7.360540866851807,"detail":"freiburgstrasse 798 3173 oberwangen b. bern 355 koeniz ch be","rank":7,"geom_st_box2d":"BOX(594050.414484128 195309.718496309,594050.414484128 195309.718496309)","lat":46.90886688232422,"num":798,"y":594050.4375,"x":195309.71875,"label":"Freiburgstrasse 798 &lt;b&gt;3173 Oberwangen b. Bern&lt;/b&gt;"}}]}</v>
      </c>
      <c r="M948" s="2" t="str">
        <f t="shared" si="121"/>
        <v>599084.375</v>
      </c>
      <c r="N948" s="2" t="str">
        <f t="shared" si="122"/>
        <v>199595.046875</v>
      </c>
      <c r="O948" s="2" t="str">
        <f t="shared" si="123"/>
        <v>7.42660665512085</v>
      </c>
      <c r="P948" s="2" t="str">
        <f t="shared" si="124"/>
        <v>46.94744110107422</v>
      </c>
      <c r="Q948" s="8" t="str">
        <f t="shared" si="125"/>
        <v>Karte</v>
      </c>
      <c r="R948" s="2" t="str">
        <f t="shared" si="126"/>
        <v>uU mehrere Adressen</v>
      </c>
    </row>
    <row r="949" spans="1:18" x14ac:dyDescent="0.2">
      <c r="A949" s="3" t="s">
        <v>2887</v>
      </c>
      <c r="B949" s="3" t="s">
        <v>1419</v>
      </c>
      <c r="C949" s="3" t="s">
        <v>2888</v>
      </c>
      <c r="D949" s="3" t="s">
        <v>21</v>
      </c>
      <c r="E949" s="3" t="s">
        <v>133</v>
      </c>
      <c r="F949" s="3" t="s">
        <v>326</v>
      </c>
      <c r="G949" s="3" t="s">
        <v>134</v>
      </c>
      <c r="H949" s="3" t="s">
        <v>135</v>
      </c>
      <c r="I949" s="3" t="s">
        <v>26</v>
      </c>
      <c r="J949" s="3" t="s">
        <v>27</v>
      </c>
      <c r="K949" s="1" t="str">
        <f t="shared" si="119"/>
        <v>Freiburgstrasse 7 Bern</v>
      </c>
      <c r="L949" s="2" t="str">
        <f t="shared" si="120"/>
        <v>{"results":[{"id":1216768,"weight":4,"attrs":{"origin":"address","geom_quadindex":"021211313300022103113","zoomlevel":10,"featureId":"2243082_0","lon":7.42660665512085,"detail":"freiburgstrasse 7 3010 bern 351 bern ch be","rank":7,"geom_st_box2d":"BOX(599084.367718043 199595.047924068,599084.367718043 199595.047924068)","lat":46.94744110107422,"num":7,"y":599084.375,"x":199595.046875,"label":"Freiburgstrasse 7 &lt;b&gt;3010 Bern&lt;/b&gt;"}},{"id":1216960,"weight":2,"attrs":{"origin":"address","geom_quadindex":"021211313201221312213","zoomlevel":10,"featureId":"1232874_0","lon":7.417779922485352,"detail":"freiburgstrasse 70 3008 bern 351 bern ch be","rank":7,"geom_st_box2d":"BOX(598412.352664358 199490.951014538,598412.352664358 199490.951014538)","lat":46.946502685546875,"num":70,"y":598412.375,"x":199490.953125,"label":"Freiburgstrasse 70 &lt;b&gt;3008 Bern&lt;/b&gt;"}},{"id":1216961,"weight":2,"attrs":{"origin":"address","geom_quadindex":"021211313202111023222","zoomlevel":10,"featureId":"1232913_0","lon":7.416754245758057,"detail":"freiburgstrasse 71 3008 bern 351 bern ch be","rank":7,"geom_st_box2d":"BOX(598334.244150482 199438.812828473,598334.244150482 199438.812828473)","lat":46.9460334777832,"num":71,"y":598334.25,"x":199438.8125,"label":"Freiburgstrasse 71 &lt;b&gt;3008 Bern&lt;/b&gt;"}},{"id":1216962,"weight":2,"attrs":{"origin":"address","geom_quadindex":"021211313201222131032","zoomlevel":10,"featureId":"1232875_0","lon":7.417438507080078,"detail":"freiburgstrasse 72 3008 bern 351 bern ch be","rank":7,"geom_st_box2d":"BOX(598386.360832174 199473.267955843,598386.360832174 199473.267955843)","lat":46.94634246826172,"num":72,"y":598386.375,"x":199473.265625,"label":"Freiburgstrasse 72 &lt;b&gt;3008 Bern&lt;/b&gt;"}},{"id":1216963,"weight":2,"attrs":{"origin":"address","geom_quadindex":"021211313201220333102","zoomlevel":10,"featureId":"1232876_0","lon":7.417447566986084,"detail":"freiburgstrasse 72a 3008 bern 351 bern ch be","rank":7,"geom_st_box2d":"BOX(598387.030618173 199485.447841463,598387.030618173 199485.447841463)","lat":46.94645309448242,"num":72,"y":598387.0,"x":199485.453125,"label":"Freiburgstrasse 72a &lt;b&gt;3008 Bern&lt;/b&gt;"}},{"id":1216964,"weight":2,"attrs":{"origin":"address","geom_quadindex":"021211313201220311323","zoomlevel":10,"featureId":"1232877_0","lon":7.417453289031982,"detail":"freiburgstrasse 72b 3008 bern 351 bern ch be","rank":7,"geom_st_box2d":"BOX(598387.482473585 199493.676764182,598387.482473585 199493.676764182)","lat":46.94652557373047,"num":72,"y":598387.5,"x":199493.671875,"label":"Freiburgstrasse 72b &lt;b&gt;3008 Bern&lt;/b&gt;"}},{"id":1216965,"weight":2,"attrs":{"origin":"address","geom_quadindex":"021211313202110020230","zoomlevel":10,"featureId":"1232914_0","lon":7.416329383850098,"detail":"freiburgstrasse 73 3008 bern 351 bern ch be","rank":7,"geom_st_box2d":"BOX(598301.906894994 199442.765499062,598301.906894994 199442.765499062)","lat":46.946067810058594,"num":73,"y":598301.9375,"x":199442.765625,"label":"Freiburgstrasse 73 &lt;b&gt;3008 Bern&lt;/b&gt;"}},{"id":1216966,"weight":2,"attrs":{"origin":"address","geom_quadindex":"021211313200333130101","zoomlevel":10,"featureId":"1232878_0","lon":7.417020320892334,"detail":"freiburgstrasse 74 3008 bern 351 bern ch be","rank":7,"geom_st_box2d":"BOX(598354.519621201 199474.894653787,598354.519621201 199474.894653787)","lat":46.94635772705078,"num":74,"y":598354.5,"x":199474.890625,"label":"Freiburgstrasse 74 &lt;b&gt;3008 Bern&lt;/b&gt;"}},{"id":1216967,"weight":2,"attrs":{"origin":"address","geom_quadindex":"021211313200331330312","zoomlevel":10,"featureId":"1232879_0","lon":7.41702938079834,"detail":"freiburgstrasse 74a 3008 bern 351 bern ch be","rank":7,"geom_st_box2d":"BOX(598355.208407509 199487.065539639,598355.208407509 199487.065539639)","lat":46.946468353271484,"num":74,"y":598355.1875,"x":199487.0625,"label":"Freiburgstrasse 74a &lt;b&gt;3008 Bern&lt;/b&gt;"}},{"id":1216968,"weight":2,"attrs":{"origin":"address","geom_quadindex":"021211313200331310133","zoomlevel":10,"featureId":"1232880_0","lon":7.4170355796813965,"detail":"freiburgstrasse 74b 3008 bern 351 bern ch be","rank":7,"geom_st_box2d":"BOX(598355.689257482 199495.609459489,598355.689257482 199495.609459489)","lat":46.9465446472168,"num":74,"y":598355.6875,"x":199495.609375,"label":"Freiburgstrasse 74b &lt;b&gt;3008 Bern&lt;/b&gt;"}},{"id":1216969,"weight":2,"attrs":{"origin":"address","geom_quadindex":"021211313202101031211","zoomlevel":10,"featureId":"1232915_0","lon":7.416097640991211,"detail":"freiburgstrasse 75 3008 bern 351 bern ch be","rank":7,"geom_st_box2d":"BOX(598284.256777874 199443.674331628,598284.256777874 199443.674331628)","lat":46.946075439453125,"num":75,"y":598284.25,"x":199443.671875,"label":"Freiburgstrasse 75 &lt;b&gt;3008 Bern&lt;/b&gt;"}},{"id":1216970,"weight":2,"attrs":{"origin":"address","geom_quadindex":"021211313200332103311","zoomlevel":10,"featureId":"1232881_0","lon":7.416597843170166,"detail":"freiburgstrasse 76 3008 bern 351 bern ch be","rank":7,"geom_st_box2d":"BOX(598322.361404085 199476.764346495,598322.361404085 199476.764346495)","lat":46.946372985839844,"num":76,"y":598322.375,"x":199476.765625,"label":"Freiburgstrasse 76 &lt;b&gt;3008 Bern&lt;/b&gt;"}},{"id":1216971,"weight":2,"attrs":{"origin":"address","geom_quadindex":"021211313200330330002","zoomlevel":10,"featureId":"1232882_0","lon":7.416606903076172,"detail":"freiburgstrasse 76a 3008 bern 351 bern ch be","rank":7,"geom_st_box2d":"BOX(598323.039190211 199488.944232142,598323.039190211 199488.944232142)","lat":46.94648361206055,"num":76,"y":598323.0625,"x":199488.9375,"label":"Freiburgstrasse 76a &lt;b&gt;3008 Bern&lt;/b&gt;"}},{"id":1216972,"weight":2,"attrs":{"origin":"address","geom_quadindex":"021211313200330132223","zoomlevel":10,"featureId":"1232883_0","lon":7.4166131019592285,"detail":"freiburgstrasse 76b 3008 bern 351 bern ch be","rank":7,"geom_st_box2d":"BOX(598323.517040141 199497.491151919,598323.517040141 199497.491151919)","lat":46.94655990600586,"num":76,"y":598323.5,"x":199497.484375,"label":"Freiburgstrasse 76b &lt;b&gt;3008 Bern&lt;/b&gt;"}},{"id":1216973,"weight":2,"attrs":{"origin":"address","geom_quadindex":"021211313202100122122","zoomlevel":10,"featureId":"1232916_0","lon":7.415767192840576,"detail":"freiburgstrasse 77 3008 bern 351 bern ch be","rank":7,"geom_st_box2d":"BOX(598259.10669099 199440.493137328,598259.10669099 199440.493137328)","lat":46.946048736572266,"num":77,"y":598259.125,"x":199440.5,"label":"Freiburgstrasse 77 &lt;b&gt;3008 Bern&lt;/b&gt;"}},{"id":1216974,"weight":2,"attrs":{"origin":"address","geom_quadindex":"021211313202102031313","zoomlevel":10,"featureId":"191648380_0","lon":7.4157328605651855,"detail":"freiburgstrasse 77a 3008 bern 351 bern ch be","rank":7,"geom_st_box2d":"BOX(598256.469148693 199414.037375373,598256.469148693 199414.037375373)","lat":46.94580841064453,"num":77,"y":598256.5,"x":199414.03125,"label":"Freiburgstrasse 77a &lt;b&gt;3008 Bern&lt;/b&gt;"}},{"id":1216975,"weight":2,"attrs":{"origin":"address","geom_quadindex":"021211313200321112333","zoomlevel":10,"featureId":"1232884_0","lon":7.416263103485107,"detail":"freiburgstrasse 78 3008 bern 351 bern ch be","rank":7,"geom_st_box2d":"BOX(598296.862757584 199504.784840402,598296.862757584 199504.784840402)","lat":46.946624755859375,"num":78,"y":598296.875,"x":199504.78125,"label":"Freiburgstrasse 78 &lt;b&gt;3008 Bern&lt;/b&gt;"}},{"id":1381534,"weight":1,"attrs":{"origin":"address","geom_quadindex":"021211322133131230213","zoomlevel":10,"featureId":"190478248_0","lon":7.364526271820068,"detail":"freiburgstrasse 707 3173 oberwangen b. bern 355 koeniz ch be","rank":7,"geom_st_box2d":"BOX(594354.79150465 196088.732302127,594354.79150465 196088.732302127)","lat":46.91587448120117,"num":707,"y":594354.8125,"x":196088.734375,"label":"Freiburgstrasse 707 &lt;b&gt;3173 Oberwangen b. Bern&lt;/b&gt;"}},{"id":1381535,"weight":1,"attrs":{"origin":"address","geom_quadindex":"021211322133132302301","zoomlevel":10,"featureId":"1275872_0","lon":7.364249229431152,"detail":"freiburgstrasse 711 3173 oberwangen b. bern 355 koeniz ch be","rank":7,"geom_st_box2d":"BOX(594333.65979657 196063.790623286,594333.65979657 196063.790623286)","lat":46.915653228759766,"num":711,"y":594333.6875,"x":196063.796875,"label":"Freiburgstrasse 711 &lt;b&gt;3173 Oberwangen b. Bern&lt;/b&gt;"}},{"id":1381536,"weight":1,"attrs":{"origin":"address","geom_quadindex":"021211322133322103022","zoomlevel":10,"featureId":"1275880_0","lon":7.363498210906982,"detail":"freiburgstrasse 726 3173 oberwangen b. bern 355 koeniz ch be","rank":7,"geom_st_box2d":"BOX(594276.344822422 195961.310892456,594276.344822422 195961.310892456)","lat":46.914730072021484,"num":726,"y":594276.375,"x":195961.3125,"label":"Freiburgstrasse 726 &lt;b&gt;3173 Oberwangen b. Bern&lt;/b&gt;"}},{"id":1381537,"weight":1,"attrs":{"origin":"address","geom_quadindex":"021211322311031113022","zoomlevel":10,"featureId":"1275878_0","lon":7.363213539123535,"detail":"freiburgstrasse 732 3173 oberwangen b. bern 355 koeniz ch be","rank":7,"geom_st_box2d":"BOX(594254.582532701 195873.751913227,594254.582532701 195873.751913227)","lat":46.9139404296875,"num":732,"y":594254.5625,"x":195873.75,"label":"Freiburgstrasse 732 &lt;b&gt;3173 Oberwangen b. Bern&lt;/b&gt;"}},{"id":1381538,"weight":1,"attrs":{"origin":"address","geom_quadindex":"021211322311012133012","zoomlevel":10,"featureId":"1275876_0","lon":7.36284065246582,"detail":"freiburgstrasse 734a 3173 oberwangen b. bern 355 koeniz ch be","rank":7,"geom_st_box2d":"BOX(594226.190536435 195896.331651041,594226.190536435 195896.331651041)","lat":46.91414260864258,"num":734,"y":594226.1875,"x":195896.328125,"label":"Freiburgstrasse 734a &lt;b&gt;3173 Oberwangen b. Bern&lt;/b&gt;"}},{"id":1381539,"weight":1,"attrs":{"origin":"address","geom_quadindex":"021211322311120223013","zoomlevel":10,"featureId":"1275884_0","lon":7.363327503204346,"detail":"freiburgstrasse 737 3173 oberwangen b. bern 355 koeniz ch be","rank":7,"geom_st_box2d":"BOX(594263.257629012 195852.401161705,594263.257629012 195852.401161705)","lat":46.91374969482422,"num":737,"y":594263.25,"x":195852.40625,"label":"Freiburgstrasse 737 &lt;b&gt;3173 Oberwangen b. Bern&lt;/b&gt;"}},{"id":1381540,"weight":1,"attrs":{"origin":"address","geom_quadindex":"021211322311032131310","zoomlevel":10,"featureId":"1275883_0","lon":7.362863540649414,"detail":"freiburgstrasse 740 3173 oberwangen b. bern 355 koeniz ch be","rank":7,"geom_st_box2d":"BOX(594227.879905669 195840.283304072,594227.879905669 195840.283304072)","lat":46.913639068603516,"num":740,"y":594227.875,"x":195840.28125,"label":"Freiburgstrasse 740 &lt;b&gt;3173 Oberwangen b. Bern&lt;/b&gt;"}},{"id":1381541,"weight":1,"attrs":{"origin":"address","geom_quadindex":"021211322311030232323","zoomlevel":10,"featureId":"1275882_0","lon":7.362618923187256,"detail":"freiburgstrasse 742 3173 oberwangen b. bern 355 koeniz ch be","rank":7,"geom_st_box2d":"BOX(594209.262943024 195849.934192245,594209.262943024 195849.934192245)","lat":46.913726806640625,"num":742,"y":594209.25,"x":195849.9375,"label":"Freiburgstrasse 742 &lt;b&gt;3173 Oberwangen b. Bern&lt;/b&gt;"}},{"id":1381542,"weight":1,"attrs":{"origin":"address","geom_quadindex":"021211322311021033103","zoomlevel":10,"featureId":"1275881_0","lon":7.362280368804932,"detail":"freiburgstrasse 744 3173 oberwangen b. bern 355 koeniz ch be","rank":7,"geom_st_box2d":"BOX(594183.496967464 195867.305990678,594183.496967464 195867.305990678)","lat":46.913883209228516,"num":744,"y":594183.5,"x":195867.3125,"label":"Freiburgstrasse 744 &lt;b&gt;3173 Oberwangen b. Bern&lt;/b&gt;"}},{"id":1381543,"weight":1,"attrs":{"origin":"address","geom_quadindex":"021211322312313231301","zoomlevel":10,"featureId":"1275894_0","lon":7.361515045166016,"detail":"freiburgstrasse 772 3173 oberwangen b. bern 355 koeniz ch be","rank":7,"geom_st_box2d":"BOX(594124.867558093 195532.443895896,594124.867558093 195532.443895896)","lat":46.91086959838867,"num":772,"y":594124.875,"x":195532.4375,"label":"Freiburgstrasse 772 &lt;b&gt;3173 Oberwangen b. Bern&lt;/b&gt;"}},{"id":1381544,"weight":1,"attrs":{"origin":"address","geom_quadindex":"021211322331003003120","zoomlevel":10,"featureId":"1275895_0","lon":7.362183570861816,"detail":"freiburgstrasse 777 3173 oberwangen b. bern 355 koeniz ch be","rank":7,"geom_st_box2d":"BOX(594175.672937175 195434.543034375,594175.672937175 195434.543034375)","lat":46.90998840332031,"num":777,"y":594175.6875,"x":195434.546875,"label":"Freiburgstrasse 777 &lt;b&gt;3173 Oberwangen b. Bern&lt;/b&gt;"}},{"id":1381545,"weight":1,"attrs":{"origin":"address","geom_quadindex":"021211322330123130233","zoomlevel":10,"featureId":"190664009_0","lon":7.360882759094238,"detail":"freiburgstrasse 792 3173 oberwangen b. bern 355 koeniz ch be","rank":7,"geom_st_box2d":"BOX(594076.524929312 195369.931792814,594076.524929312 195369.931792814)","lat":46.90940856933594,"num":792,"y":594076.5,"x":195369.9375,"label":"Freiburgstrasse 792 &lt;b&gt;3173 Oberwangen b. Bern&lt;/b&gt;"}},{"id":1381546,"weight":1,"attrs":{"origin":"address","geom_quadindex":"021211322330310003121","zoomlevel":10,"featureId":"1275896_0","lon":7.361035346984863,"detail":"freiburgstrasse 794 3173 oberwangen b. bern 355 koeniz ch be","rank":7,"geom_st_box2d":"BOX(594088.113021148 195346.809061706,594088.113021148 195346.809061706)","lat":46.90919876098633,"num":794,"y":594088.125,"x":195346.8125,"label":"Freiburgstrasse 794 &lt;b&gt;3173 Oberwangen b. Bern&lt;/b&gt;"}},{"id":1381547,"weight":1,"attrs":{"origin":"address","geom_quadindex":"021211322330302133032","zoomlevel":10,"featureId":"190664008_0","lon":7.360540866851807,"detail":"freiburgstrasse 798 3173 oberwangen b. bern 355 koeniz ch be","rank":7,"geom_st_box2d":"BOX(594050.414484128 195309.718496309,594050.414484128 195309.718496309)","lat":46.90886688232422,"num":798,"y":594050.4375,"x":195309.71875,"label":"Freiburgstrasse 798 &lt;b&gt;3173 Oberwangen b. Bern&lt;/b&gt;"}}]}</v>
      </c>
      <c r="M949" s="2" t="str">
        <f t="shared" si="121"/>
        <v>599084.375</v>
      </c>
      <c r="N949" s="2" t="str">
        <f t="shared" si="122"/>
        <v>199595.046875</v>
      </c>
      <c r="O949" s="2" t="str">
        <f t="shared" si="123"/>
        <v>7.42660665512085</v>
      </c>
      <c r="P949" s="2" t="str">
        <f t="shared" si="124"/>
        <v>46.94744110107422</v>
      </c>
      <c r="Q949" s="8" t="str">
        <f t="shared" si="125"/>
        <v>Karte</v>
      </c>
      <c r="R949" s="2" t="str">
        <f t="shared" si="126"/>
        <v>uU mehrere Adressen</v>
      </c>
    </row>
    <row r="950" spans="1:18" x14ac:dyDescent="0.2">
      <c r="A950" s="3" t="s">
        <v>2889</v>
      </c>
      <c r="B950" s="3" t="s">
        <v>1419</v>
      </c>
      <c r="C950" s="3" t="s">
        <v>2890</v>
      </c>
      <c r="D950" s="3" t="s">
        <v>21</v>
      </c>
      <c r="E950" s="3" t="s">
        <v>133</v>
      </c>
      <c r="F950" s="3" t="s">
        <v>326</v>
      </c>
      <c r="G950" s="3" t="s">
        <v>134</v>
      </c>
      <c r="H950" s="3" t="s">
        <v>135</v>
      </c>
      <c r="I950" s="3" t="s">
        <v>26</v>
      </c>
      <c r="J950" s="3" t="s">
        <v>27</v>
      </c>
      <c r="K950" s="1" t="str">
        <f t="shared" si="119"/>
        <v>Freiburgstrasse 7 Bern</v>
      </c>
      <c r="L950" s="2" t="str">
        <f t="shared" si="120"/>
        <v>{"results":[{"id":1216768,"weight":4,"attrs":{"origin":"address","geom_quadindex":"021211313300022103113","zoomlevel":10,"featureId":"2243082_0","lon":7.42660665512085,"detail":"freiburgstrasse 7 3010 bern 351 bern ch be","rank":7,"geom_st_box2d":"BOX(599084.367718043 199595.047924068,599084.367718043 199595.047924068)","lat":46.94744110107422,"num":7,"y":599084.375,"x":199595.046875,"label":"Freiburgstrasse 7 &lt;b&gt;3010 Bern&lt;/b&gt;"}},{"id":1216960,"weight":2,"attrs":{"origin":"address","geom_quadindex":"021211313201221312213","zoomlevel":10,"featureId":"1232874_0","lon":7.417779922485352,"detail":"freiburgstrasse 70 3008 bern 351 bern ch be","rank":7,"geom_st_box2d":"BOX(598412.352664358 199490.951014538,598412.352664358 199490.951014538)","lat":46.946502685546875,"num":70,"y":598412.375,"x":199490.953125,"label":"Freiburgstrasse 70 &lt;b&gt;3008 Bern&lt;/b&gt;"}},{"id":1216961,"weight":2,"attrs":{"origin":"address","geom_quadindex":"021211313202111023222","zoomlevel":10,"featureId":"1232913_0","lon":7.416754245758057,"detail":"freiburgstrasse 71 3008 bern 351 bern ch be","rank":7,"geom_st_box2d":"BOX(598334.244150482 199438.812828473,598334.244150482 199438.812828473)","lat":46.9460334777832,"num":71,"y":598334.25,"x":199438.8125,"label":"Freiburgstrasse 71 &lt;b&gt;3008 Bern&lt;/b&gt;"}},{"id":1216962,"weight":2,"attrs":{"origin":"address","geom_quadindex":"021211313201222131032","zoomlevel":10,"featureId":"1232875_0","lon":7.417438507080078,"detail":"freiburgstrasse 72 3008 bern 351 bern ch be","rank":7,"geom_st_box2d":"BOX(598386.360832174 199473.267955843,598386.360832174 199473.267955843)","lat":46.94634246826172,"num":72,"y":598386.375,"x":199473.265625,"label":"Freiburgstrasse 72 &lt;b&gt;3008 Bern&lt;/b&gt;"}},{"id":1216963,"weight":2,"attrs":{"origin":"address","geom_quadindex":"021211313201220333102","zoomlevel":10,"featureId":"1232876_0","lon":7.417447566986084,"detail":"freiburgstrasse 72a 3008 bern 351 bern ch be","rank":7,"geom_st_box2d":"BOX(598387.030618173 199485.447841463,598387.030618173 199485.447841463)","lat":46.94645309448242,"num":72,"y":598387.0,"x":199485.453125,"label":"Freiburgstrasse 72a &lt;b&gt;3008 Bern&lt;/b&gt;"}},{"id":1216964,"weight":2,"attrs":{"origin":"address","geom_quadindex":"021211313201220311323","zoomlevel":10,"featureId":"1232877_0","lon":7.417453289031982,"detail":"freiburgstrasse 72b 3008 bern 351 bern ch be","rank":7,"geom_st_box2d":"BOX(598387.482473585 199493.676764182,598387.482473585 199493.676764182)","lat":46.94652557373047,"num":72,"y":598387.5,"x":199493.671875,"label":"Freiburgstrasse 72b &lt;b&gt;3008 Bern&lt;/b&gt;"}},{"id":1216965,"weight":2,"attrs":{"origin":"address","geom_quadindex":"021211313202110020230","zoomlevel":10,"featureId":"1232914_0","lon":7.416329383850098,"detail":"freiburgstrasse 73 3008 bern 351 bern ch be","rank":7,"geom_st_box2d":"BOX(598301.906894994 199442.765499062,598301.906894994 199442.765499062)","lat":46.946067810058594,"num":73,"y":598301.9375,"x":199442.765625,"label":"Freiburgstrasse 73 &lt;b&gt;3008 Bern&lt;/b&gt;"}},{"id":1216966,"weight":2,"attrs":{"origin":"address","geom_quadindex":"021211313200333130101","zoomlevel":10,"featureId":"1232878_0","lon":7.417020320892334,"detail":"freiburgstrasse 74 3008 bern 351 bern ch be","rank":7,"geom_st_box2d":"BOX(598354.519621201 199474.894653787,598354.519621201 199474.894653787)","lat":46.94635772705078,"num":74,"y":598354.5,"x":199474.890625,"label":"Freiburgstrasse 74 &lt;b&gt;3008 Bern&lt;/b&gt;"}},{"id":1216967,"weight":2,"attrs":{"origin":"address","geom_quadindex":"021211313200331330312","zoomlevel":10,"featureId":"1232879_0","lon":7.41702938079834,"detail":"freiburgstrasse 74a 3008 bern 351 bern ch be","rank":7,"geom_st_box2d":"BOX(598355.208407509 199487.065539639,598355.208407509 199487.065539639)","lat":46.946468353271484,"num":74,"y":598355.1875,"x":199487.0625,"label":"Freiburgstrasse 74a &lt;b&gt;3008 Bern&lt;/b&gt;"}},{"id":1216968,"weight":2,"attrs":{"origin":"address","geom_quadindex":"021211313200331310133","zoomlevel":10,"featureId":"1232880_0","lon":7.4170355796813965,"detail":"freiburgstrasse 74b 3008 bern 351 bern ch be","rank":7,"geom_st_box2d":"BOX(598355.689257482 199495.609459489,598355.689257482 199495.609459489)","lat":46.9465446472168,"num":74,"y":598355.6875,"x":199495.609375,"label":"Freiburgstrasse 74b &lt;b&gt;3008 Bern&lt;/b&gt;"}},{"id":1216969,"weight":2,"attrs":{"origin":"address","geom_quadindex":"021211313202101031211","zoomlevel":10,"featureId":"1232915_0","lon":7.416097640991211,"detail":"freiburgstrasse 75 3008 bern 351 bern ch be","rank":7,"geom_st_box2d":"BOX(598284.256777874 199443.674331628,598284.256777874 199443.674331628)","lat":46.946075439453125,"num":75,"y":598284.25,"x":199443.671875,"label":"Freiburgstrasse 75 &lt;b&gt;3008 Bern&lt;/b&gt;"}},{"id":1216970,"weight":2,"attrs":{"origin":"address","geom_quadindex":"021211313200332103311","zoomlevel":10,"featureId":"1232881_0","lon":7.416597843170166,"detail":"freiburgstrasse 76 3008 bern 351 bern ch be","rank":7,"geom_st_box2d":"BOX(598322.361404085 199476.764346495,598322.361404085 199476.764346495)","lat":46.946372985839844,"num":76,"y":598322.375,"x":199476.765625,"label":"Freiburgstrasse 76 &lt;b&gt;3008 Bern&lt;/b&gt;"}},{"id":1216971,"weight":2,"attrs":{"origin":"address","geom_quadindex":"021211313200330330002","zoomlevel":10,"featureId":"1232882_0","lon":7.416606903076172,"detail":"freiburgstrasse 76a 3008 bern 351 bern ch be","rank":7,"geom_st_box2d":"BOX(598323.039190211 199488.944232142,598323.039190211 199488.944232142)","lat":46.94648361206055,"num":76,"y":598323.0625,"x":199488.9375,"label":"Freiburgstrasse 76a &lt;b&gt;3008 Bern&lt;/b&gt;"}},{"id":1216972,"weight":2,"attrs":{"origin":"address","geom_quadindex":"021211313200330132223","zoomlevel":10,"featureId":"1232883_0","lon":7.4166131019592285,"detail":"freiburgstrasse 76b 3008 bern 351 bern ch be","rank":7,"geom_st_box2d":"BOX(598323.517040141 199497.491151919,598323.517040141 199497.491151919)","lat":46.94655990600586,"num":76,"y":598323.5,"x":199497.484375,"label":"Freiburgstrasse 76b &lt;b&gt;3008 Bern&lt;/b&gt;"}},{"id":1216973,"weight":2,"attrs":{"origin":"address","geom_quadindex":"021211313202100122122","zoomlevel":10,"featureId":"1232916_0","lon":7.415767192840576,"detail":"freiburgstrasse 77 3008 bern 351 bern ch be","rank":7,"geom_st_box2d":"BOX(598259.10669099 199440.493137328,598259.10669099 199440.493137328)","lat":46.946048736572266,"num":77,"y":598259.125,"x":199440.5,"label":"Freiburgstrasse 77 &lt;b&gt;3008 Bern&lt;/b&gt;"}},{"id":1216974,"weight":2,"attrs":{"origin":"address","geom_quadindex":"021211313202102031313","zoomlevel":10,"featureId":"191648380_0","lon":7.4157328605651855,"detail":"freiburgstrasse 77a 3008 bern 351 bern ch be","rank":7,"geom_st_box2d":"BOX(598256.469148693 199414.037375373,598256.469148693 199414.037375373)","lat":46.94580841064453,"num":77,"y":598256.5,"x":199414.03125,"label":"Freiburgstrasse 77a &lt;b&gt;3008 Bern&lt;/b&gt;"}},{"id":1216975,"weight":2,"attrs":{"origin":"address","geom_quadindex":"021211313200321112333","zoomlevel":10,"featureId":"1232884_0","lon":7.416263103485107,"detail":"freiburgstrasse 78 3008 bern 351 bern ch be","rank":7,"geom_st_box2d":"BOX(598296.862757584 199504.784840402,598296.862757584 199504.784840402)","lat":46.946624755859375,"num":78,"y":598296.875,"x":199504.78125,"label":"Freiburgstrasse 78 &lt;b&gt;3008 Bern&lt;/b&gt;"}},{"id":1381534,"weight":1,"attrs":{"origin":"address","geom_quadindex":"021211322133131230213","zoomlevel":10,"featureId":"190478248_0","lon":7.364526271820068,"detail":"freiburgstrasse 707 3173 oberwangen b. bern 355 koeniz ch be","rank":7,"geom_st_box2d":"BOX(594354.79150465 196088.732302127,594354.79150465 196088.732302127)","lat":46.91587448120117,"num":707,"y":594354.8125,"x":196088.734375,"label":"Freiburgstrasse 707 &lt;b&gt;3173 Oberwangen b. Bern&lt;/b&gt;"}},{"id":1381535,"weight":1,"attrs":{"origin":"address","geom_quadindex":"021211322133132302301","zoomlevel":10,"featureId":"1275872_0","lon":7.364249229431152,"detail":"freiburgstrasse 711 3173 oberwangen b. bern 355 koeniz ch be","rank":7,"geom_st_box2d":"BOX(594333.65979657 196063.790623286,594333.65979657 196063.790623286)","lat":46.915653228759766,"num":711,"y":594333.6875,"x":196063.796875,"label":"Freiburgstrasse 711 &lt;b&gt;3173 Oberwangen b. Bern&lt;/b&gt;"}},{"id":1381536,"weight":1,"attrs":{"origin":"address","geom_quadindex":"021211322133322103022","zoomlevel":10,"featureId":"1275880_0","lon":7.363498210906982,"detail":"freiburgstrasse 726 3173 oberwangen b. bern 355 koeniz ch be","rank":7,"geom_st_box2d":"BOX(594276.344822422 195961.310892456,594276.344822422 195961.310892456)","lat":46.914730072021484,"num":726,"y":594276.375,"x":195961.3125,"label":"Freiburgstrasse 726 &lt;b&gt;3173 Oberwangen b. Bern&lt;/b&gt;"}},{"id":1381537,"weight":1,"attrs":{"origin":"address","geom_quadindex":"021211322311031113022","zoomlevel":10,"featureId":"1275878_0","lon":7.363213539123535,"detail":"freiburgstrasse 732 3173 oberwangen b. bern 355 koeniz ch be","rank":7,"geom_st_box2d":"BOX(594254.582532701 195873.751913227,594254.582532701 195873.751913227)","lat":46.9139404296875,"num":732,"y":594254.5625,"x":195873.75,"label":"Freiburgstrasse 732 &lt;b&gt;3173 Oberwangen b. Bern&lt;/b&gt;"}},{"id":1381538,"weight":1,"attrs":{"origin":"address","geom_quadindex":"021211322311012133012","zoomlevel":10,"featureId":"1275876_0","lon":7.36284065246582,"detail":"freiburgstrasse 734a 3173 oberwangen b. bern 355 koeniz ch be","rank":7,"geom_st_box2d":"BOX(594226.190536435 195896.331651041,594226.190536435 195896.331651041)","lat":46.91414260864258,"num":734,"y":594226.1875,"x":195896.328125,"label":"Freiburgstrasse 734a &lt;b&gt;3173 Oberwangen b. Bern&lt;/b&gt;"}},{"id":1381539,"weight":1,"attrs":{"origin":"address","geom_quadindex":"021211322311120223013","zoomlevel":10,"featureId":"1275884_0","lon":7.363327503204346,"detail":"freiburgstrasse 737 3173 oberwangen b. bern 355 koeniz ch be","rank":7,"geom_st_box2d":"BOX(594263.257629012 195852.401161705,594263.257629012 195852.401161705)","lat":46.91374969482422,"num":737,"y":594263.25,"x":195852.40625,"label":"Freiburgstrasse 737 &lt;b&gt;3173 Oberwangen b. Bern&lt;/b&gt;"}},{"id":1381540,"weight":1,"attrs":{"origin":"address","geom_quadindex":"021211322311032131310","zoomlevel":10,"featureId":"1275883_0","lon":7.362863540649414,"detail":"freiburgstrasse 740 3173 oberwangen b. bern 355 koeniz ch be","rank":7,"geom_st_box2d":"BOX(594227.879905669 195840.283304072,594227.879905669 195840.283304072)","lat":46.913639068603516,"num":740,"y":594227.875,"x":195840.28125,"label":"Freiburgstrasse 740 &lt;b&gt;3173 Oberwangen b. Bern&lt;/b&gt;"}},{"id":1381541,"weight":1,"attrs":{"origin":"address","geom_quadindex":"021211322311030232323","zoomlevel":10,"featureId":"1275882_0","lon":7.362618923187256,"detail":"freiburgstrasse 742 3173 oberwangen b. bern 355 koeniz ch be","rank":7,"geom_st_box2d":"BOX(594209.262943024 195849.934192245,594209.262943024 195849.934192245)","lat":46.913726806640625,"num":742,"y":594209.25,"x":195849.9375,"label":"Freiburgstrasse 742 &lt;b&gt;3173 Oberwangen b. Bern&lt;/b&gt;"}},{"id":1381542,"weight":1,"attrs":{"origin":"address","geom_quadindex":"021211322311021033103","zoomlevel":10,"featureId":"1275881_0","lon":7.362280368804932,"detail":"freiburgstrasse 744 3173 oberwangen b. bern 355 koeniz ch be","rank":7,"geom_st_box2d":"BOX(594183.496967464 195867.305990678,594183.496967464 195867.305990678)","lat":46.913883209228516,"num":744,"y":594183.5,"x":195867.3125,"label":"Freiburgstrasse 744 &lt;b&gt;3173 Oberwangen b. Bern&lt;/b&gt;"}},{"id":1381543,"weight":1,"attrs":{"origin":"address","geom_quadindex":"021211322312313231301","zoomlevel":10,"featureId":"1275894_0","lon":7.361515045166016,"detail":"freiburgstrasse 772 3173 oberwangen b. bern 355 koeniz ch be","rank":7,"geom_st_box2d":"BOX(594124.867558093 195532.443895896,594124.867558093 195532.443895896)","lat":46.91086959838867,"num":772,"y":594124.875,"x":195532.4375,"label":"Freiburgstrasse 772 &lt;b&gt;3173 Oberwangen b. Bern&lt;/b&gt;"}},{"id":1381544,"weight":1,"attrs":{"origin":"address","geom_quadindex":"021211322331003003120","zoomlevel":10,"featureId":"1275895_0","lon":7.362183570861816,"detail":"freiburgstrasse 777 3173 oberwangen b. bern 355 koeniz ch be","rank":7,"geom_st_box2d":"BOX(594175.672937175 195434.543034375,594175.672937175 195434.543034375)","lat":46.90998840332031,"num":777,"y":594175.6875,"x":195434.546875,"label":"Freiburgstrasse 777 &lt;b&gt;3173 Oberwangen b. Bern&lt;/b&gt;"}},{"id":1381545,"weight":1,"attrs":{"origin":"address","geom_quadindex":"021211322330123130233","zoomlevel":10,"featureId":"190664009_0","lon":7.360882759094238,"detail":"freiburgstrasse 792 3173 oberwangen b. bern 355 koeniz ch be","rank":7,"geom_st_box2d":"BOX(594076.524929312 195369.931792814,594076.524929312 195369.931792814)","lat":46.90940856933594,"num":792,"y":594076.5,"x":195369.9375,"label":"Freiburgstrasse 792 &lt;b&gt;3173 Oberwangen b. Bern&lt;/b&gt;"}},{"id":1381546,"weight":1,"attrs":{"origin":"address","geom_quadindex":"021211322330310003121","zoomlevel":10,"featureId":"1275896_0","lon":7.361035346984863,"detail":"freiburgstrasse 794 3173 oberwangen b. bern 355 koeniz ch be","rank":7,"geom_st_box2d":"BOX(594088.113021148 195346.809061706,594088.113021148 195346.809061706)","lat":46.90919876098633,"num":794,"y":594088.125,"x":195346.8125,"label":"Freiburgstrasse 794 &lt;b&gt;3173 Oberwangen b. Bern&lt;/b&gt;"}},{"id":1381547,"weight":1,"attrs":{"origin":"address","geom_quadindex":"021211322330302133032","zoomlevel":10,"featureId":"190664008_0","lon":7.360540866851807,"detail":"freiburgstrasse 798 3173 oberwangen b. bern 355 koeniz ch be","rank":7,"geom_st_box2d":"BOX(594050.414484128 195309.718496309,594050.414484128 195309.718496309)","lat":46.90886688232422,"num":798,"y":594050.4375,"x":195309.71875,"label":"Freiburgstrasse 798 &lt;b&gt;3173 Oberwangen b. Bern&lt;/b&gt;"}}]}</v>
      </c>
      <c r="M950" s="2" t="str">
        <f t="shared" si="121"/>
        <v>599084.375</v>
      </c>
      <c r="N950" s="2" t="str">
        <f t="shared" si="122"/>
        <v>199595.046875</v>
      </c>
      <c r="O950" s="2" t="str">
        <f t="shared" si="123"/>
        <v>7.42660665512085</v>
      </c>
      <c r="P950" s="2" t="str">
        <f t="shared" si="124"/>
        <v>46.94744110107422</v>
      </c>
      <c r="Q950" s="8" t="str">
        <f t="shared" si="125"/>
        <v>Karte</v>
      </c>
      <c r="R950" s="2" t="str">
        <f t="shared" si="126"/>
        <v>uU mehrere Adressen</v>
      </c>
    </row>
    <row r="951" spans="1:18" x14ac:dyDescent="0.2">
      <c r="A951" s="3" t="s">
        <v>2891</v>
      </c>
      <c r="B951" s="3" t="s">
        <v>1419</v>
      </c>
      <c r="C951" s="3" t="s">
        <v>2892</v>
      </c>
      <c r="D951" s="3" t="s">
        <v>21</v>
      </c>
      <c r="E951" s="3" t="s">
        <v>133</v>
      </c>
      <c r="F951" s="3" t="s">
        <v>326</v>
      </c>
      <c r="G951" s="3" t="s">
        <v>134</v>
      </c>
      <c r="H951" s="3" t="s">
        <v>135</v>
      </c>
      <c r="I951" s="3" t="s">
        <v>26</v>
      </c>
      <c r="J951" s="3" t="s">
        <v>27</v>
      </c>
      <c r="K951" s="1" t="str">
        <f t="shared" si="119"/>
        <v>Freiburgstrasse 7 Bern</v>
      </c>
      <c r="L951" s="2" t="str">
        <f t="shared" si="120"/>
        <v>{"results":[{"id":1216768,"weight":4,"attrs":{"origin":"address","geom_quadindex":"021211313300022103113","zoomlevel":10,"featureId":"2243082_0","lon":7.42660665512085,"detail":"freiburgstrasse 7 3010 bern 351 bern ch be","rank":7,"geom_st_box2d":"BOX(599084.367718043 199595.047924068,599084.367718043 199595.047924068)","lat":46.94744110107422,"num":7,"y":599084.375,"x":199595.046875,"label":"Freiburgstrasse 7 &lt;b&gt;3010 Bern&lt;/b&gt;"}},{"id":1216960,"weight":2,"attrs":{"origin":"address","geom_quadindex":"021211313201221312213","zoomlevel":10,"featureId":"1232874_0","lon":7.417779922485352,"detail":"freiburgstrasse 70 3008 bern 351 bern ch be","rank":7,"geom_st_box2d":"BOX(598412.352664358 199490.951014538,598412.352664358 199490.951014538)","lat":46.946502685546875,"num":70,"y":598412.375,"x":199490.953125,"label":"Freiburgstrasse 70 &lt;b&gt;3008 Bern&lt;/b&gt;"}},{"id":1216961,"weight":2,"attrs":{"origin":"address","geom_quadindex":"021211313202111023222","zoomlevel":10,"featureId":"1232913_0","lon":7.416754245758057,"detail":"freiburgstrasse 71 3008 bern 351 bern ch be","rank":7,"geom_st_box2d":"BOX(598334.244150482 199438.812828473,598334.244150482 199438.812828473)","lat":46.9460334777832,"num":71,"y":598334.25,"x":199438.8125,"label":"Freiburgstrasse 71 &lt;b&gt;3008 Bern&lt;/b&gt;"}},{"id":1216962,"weight":2,"attrs":{"origin":"address","geom_quadindex":"021211313201222131032","zoomlevel":10,"featureId":"1232875_0","lon":7.417438507080078,"detail":"freiburgstrasse 72 3008 bern 351 bern ch be","rank":7,"geom_st_box2d":"BOX(598386.360832174 199473.267955843,598386.360832174 199473.267955843)","lat":46.94634246826172,"num":72,"y":598386.375,"x":199473.265625,"label":"Freiburgstrasse 72 &lt;b&gt;3008 Bern&lt;/b&gt;"}},{"id":1216963,"weight":2,"attrs":{"origin":"address","geom_quadindex":"021211313201220333102","zoomlevel":10,"featureId":"1232876_0","lon":7.417447566986084,"detail":"freiburgstrasse 72a 3008 bern 351 bern ch be","rank":7,"geom_st_box2d":"BOX(598387.030618173 199485.447841463,598387.030618173 199485.447841463)","lat":46.94645309448242,"num":72,"y":598387.0,"x":199485.453125,"label":"Freiburgstrasse 72a &lt;b&gt;3008 Bern&lt;/b&gt;"}},{"id":1216964,"weight":2,"attrs":{"origin":"address","geom_quadindex":"021211313201220311323","zoomlevel":10,"featureId":"1232877_0","lon":7.417453289031982,"detail":"freiburgstrasse 72b 3008 bern 351 bern ch be","rank":7,"geom_st_box2d":"BOX(598387.482473585 199493.676764182,598387.482473585 199493.676764182)","lat":46.94652557373047,"num":72,"y":598387.5,"x":199493.671875,"label":"Freiburgstrasse 72b &lt;b&gt;3008 Bern&lt;/b&gt;"}},{"id":1216965,"weight":2,"attrs":{"origin":"address","geom_quadindex":"021211313202110020230","zoomlevel":10,"featureId":"1232914_0","lon":7.416329383850098,"detail":"freiburgstrasse 73 3008 bern 351 bern ch be","rank":7,"geom_st_box2d":"BOX(598301.906894994 199442.765499062,598301.906894994 199442.765499062)","lat":46.946067810058594,"num":73,"y":598301.9375,"x":199442.765625,"label":"Freiburgstrasse 73 &lt;b&gt;3008 Bern&lt;/b&gt;"}},{"id":1216966,"weight":2,"attrs":{"origin":"address","geom_quadindex":"021211313200333130101","zoomlevel":10,"featureId":"1232878_0","lon":7.417020320892334,"detail":"freiburgstrasse 74 3008 bern 351 bern ch be","rank":7,"geom_st_box2d":"BOX(598354.519621201 199474.894653787,598354.519621201 199474.894653787)","lat":46.94635772705078,"num":74,"y":598354.5,"x":199474.890625,"label":"Freiburgstrasse 74 &lt;b&gt;3008 Bern&lt;/b&gt;"}},{"id":1216967,"weight":2,"attrs":{"origin":"address","geom_quadindex":"021211313200331330312","zoomlevel":10,"featureId":"1232879_0","lon":7.41702938079834,"detail":"freiburgstrasse 74a 3008 bern 351 bern ch be","rank":7,"geom_st_box2d":"BOX(598355.208407509 199487.065539639,598355.208407509 199487.065539639)","lat":46.946468353271484,"num":74,"y":598355.1875,"x":199487.0625,"label":"Freiburgstrasse 74a &lt;b&gt;3008 Bern&lt;/b&gt;"}},{"id":1216968,"weight":2,"attrs":{"origin":"address","geom_quadindex":"021211313200331310133","zoomlevel":10,"featureId":"1232880_0","lon":7.4170355796813965,"detail":"freiburgstrasse 74b 3008 bern 351 bern ch be","rank":7,"geom_st_box2d":"BOX(598355.689257482 199495.609459489,598355.689257482 199495.609459489)","lat":46.9465446472168,"num":74,"y":598355.6875,"x":199495.609375,"label":"Freiburgstrasse 74b &lt;b&gt;3008 Bern&lt;/b&gt;"}},{"id":1216969,"weight":2,"attrs":{"origin":"address","geom_quadindex":"021211313202101031211","zoomlevel":10,"featureId":"1232915_0","lon":7.416097640991211,"detail":"freiburgstrasse 75 3008 bern 351 bern ch be","rank":7,"geom_st_box2d":"BOX(598284.256777874 199443.674331628,598284.256777874 199443.674331628)","lat":46.946075439453125,"num":75,"y":598284.25,"x":199443.671875,"label":"Freiburgstrasse 75 &lt;b&gt;3008 Bern&lt;/b&gt;"}},{"id":1216970,"weight":2,"attrs":{"origin":"address","geom_quadindex":"021211313200332103311","zoomlevel":10,"featureId":"1232881_0","lon":7.416597843170166,"detail":"freiburgstrasse 76 3008 bern 351 bern ch be","rank":7,"geom_st_box2d":"BOX(598322.361404085 199476.764346495,598322.361404085 199476.764346495)","lat":46.946372985839844,"num":76,"y":598322.375,"x":199476.765625,"label":"Freiburgstrasse 76 &lt;b&gt;3008 Bern&lt;/b&gt;"}},{"id":1216971,"weight":2,"attrs":{"origin":"address","geom_quadindex":"021211313200330330002","zoomlevel":10,"featureId":"1232882_0","lon":7.416606903076172,"detail":"freiburgstrasse 76a 3008 bern 351 bern ch be","rank":7,"geom_st_box2d":"BOX(598323.039190211 199488.944232142,598323.039190211 199488.944232142)","lat":46.94648361206055,"num":76,"y":598323.0625,"x":199488.9375,"label":"Freiburgstrasse 76a &lt;b&gt;3008 Bern&lt;/b&gt;"}},{"id":1216972,"weight":2,"attrs":{"origin":"address","geom_quadindex":"021211313200330132223","zoomlevel":10,"featureId":"1232883_0","lon":7.4166131019592285,"detail":"freiburgstrasse 76b 3008 bern 351 bern ch be","rank":7,"geom_st_box2d":"BOX(598323.517040141 199497.491151919,598323.517040141 199497.491151919)","lat":46.94655990600586,"num":76,"y":598323.5,"x":199497.484375,"label":"Freiburgstrasse 76b &lt;b&gt;3008 Bern&lt;/b&gt;"}},{"id":1216973,"weight":2,"attrs":{"origin":"address","geom_quadindex":"021211313202100122122","zoomlevel":10,"featureId":"1232916_0","lon":7.415767192840576,"detail":"freiburgstrasse 77 3008 bern 351 bern ch be","rank":7,"geom_st_box2d":"BOX(598259.10669099 199440.493137328,598259.10669099 199440.493137328)","lat":46.946048736572266,"num":77,"y":598259.125,"x":199440.5,"label":"Freiburgstrasse 77 &lt;b&gt;3008 Bern&lt;/b&gt;"}},{"id":1216974,"weight":2,"attrs":{"origin":"address","geom_quadindex":"021211313202102031313","zoomlevel":10,"featureId":"191648380_0","lon":7.4157328605651855,"detail":"freiburgstrasse 77a 3008 bern 351 bern ch be","rank":7,"geom_st_box2d":"BOX(598256.469148693 199414.037375373,598256.469148693 199414.037375373)","lat":46.94580841064453,"num":77,"y":598256.5,"x":199414.03125,"label":"Freiburgstrasse 77a &lt;b&gt;3008 Bern&lt;/b&gt;"}},{"id":1216975,"weight":2,"attrs":{"origin":"address","geom_quadindex":"021211313200321112333","zoomlevel":10,"featureId":"1232884_0","lon":7.416263103485107,"detail":"freiburgstrasse 78 3008 bern 351 bern ch be","rank":7,"geom_st_box2d":"BOX(598296.862757584 199504.784840402,598296.862757584 199504.784840402)","lat":46.946624755859375,"num":78,"y":598296.875,"x":199504.78125,"label":"Freiburgstrasse 78 &lt;b&gt;3008 Bern&lt;/b&gt;"}},{"id":1381534,"weight":1,"attrs":{"origin":"address","geom_quadindex":"021211322133131230213","zoomlevel":10,"featureId":"190478248_0","lon":7.364526271820068,"detail":"freiburgstrasse 707 3173 oberwangen b. bern 355 koeniz ch be","rank":7,"geom_st_box2d":"BOX(594354.79150465 196088.732302127,594354.79150465 196088.732302127)","lat":46.91587448120117,"num":707,"y":594354.8125,"x":196088.734375,"label":"Freiburgstrasse 707 &lt;b&gt;3173 Oberwangen b. Bern&lt;/b&gt;"}},{"id":1381535,"weight":1,"attrs":{"origin":"address","geom_quadindex":"021211322133132302301","zoomlevel":10,"featureId":"1275872_0","lon":7.364249229431152,"detail":"freiburgstrasse 711 3173 oberwangen b. bern 355 koeniz ch be","rank":7,"geom_st_box2d":"BOX(594333.65979657 196063.790623286,594333.65979657 196063.790623286)","lat":46.915653228759766,"num":711,"y":594333.6875,"x":196063.796875,"label":"Freiburgstrasse 711 &lt;b&gt;3173 Oberwangen b. Bern&lt;/b&gt;"}},{"id":1381536,"weight":1,"attrs":{"origin":"address","geom_quadindex":"021211322133322103022","zoomlevel":10,"featureId":"1275880_0","lon":7.363498210906982,"detail":"freiburgstrasse 726 3173 oberwangen b. bern 355 koeniz ch be","rank":7,"geom_st_box2d":"BOX(594276.344822422 195961.310892456,594276.344822422 195961.310892456)","lat":46.914730072021484,"num":726,"y":594276.375,"x":195961.3125,"label":"Freiburgstrasse 726 &lt;b&gt;3173 Oberwangen b. Bern&lt;/b&gt;"}},{"id":1381537,"weight":1,"attrs":{"origin":"address","geom_quadindex":"021211322311031113022","zoomlevel":10,"featureId":"1275878_0","lon":7.363213539123535,"detail":"freiburgstrasse 732 3173 oberwangen b. bern 355 koeniz ch be","rank":7,"geom_st_box2d":"BOX(594254.582532701 195873.751913227,594254.582532701 195873.751913227)","lat":46.9139404296875,"num":732,"y":594254.5625,"x":195873.75,"label":"Freiburgstrasse 732 &lt;b&gt;3173 Oberwangen b. Bern&lt;/b&gt;"}},{"id":1381538,"weight":1,"attrs":{"origin":"address","geom_quadindex":"021211322311012133012","zoomlevel":10,"featureId":"1275876_0","lon":7.36284065246582,"detail":"freiburgstrasse 734a 3173 oberwangen b. bern 355 koeniz ch be","rank":7,"geom_st_box2d":"BOX(594226.190536435 195896.331651041,594226.190536435 195896.331651041)","lat":46.91414260864258,"num":734,"y":594226.1875,"x":195896.328125,"label":"Freiburgstrasse 734a &lt;b&gt;3173 Oberwangen b. Bern&lt;/b&gt;"}},{"id":1381539,"weight":1,"attrs":{"origin":"address","geom_quadindex":"021211322311120223013","zoomlevel":10,"featureId":"1275884_0","lon":7.363327503204346,"detail":"freiburgstrasse 737 3173 oberwangen b. bern 355 koeniz ch be","rank":7,"geom_st_box2d":"BOX(594263.257629012 195852.401161705,594263.257629012 195852.401161705)","lat":46.91374969482422,"num":737,"y":594263.25,"x":195852.40625,"label":"Freiburgstrasse 737 &lt;b&gt;3173 Oberwangen b. Bern&lt;/b&gt;"}},{"id":1381540,"weight":1,"attrs":{"origin":"address","geom_quadindex":"021211322311032131310","zoomlevel":10,"featureId":"1275883_0","lon":7.362863540649414,"detail":"freiburgstrasse 740 3173 oberwangen b. bern 355 koeniz ch be","rank":7,"geom_st_box2d":"BOX(594227.879905669 195840.283304072,594227.879905669 195840.283304072)","lat":46.913639068603516,"num":740,"y":594227.875,"x":195840.28125,"label":"Freiburgstrasse 740 &lt;b&gt;3173 Oberwangen b. Bern&lt;/b&gt;"}},{"id":1381541,"weight":1,"attrs":{"origin":"address","geom_quadindex":"021211322311030232323","zoomlevel":10,"featureId":"1275882_0","lon":7.362618923187256,"detail":"freiburgstrasse 742 3173 oberwangen b. bern 355 koeniz ch be","rank":7,"geom_st_box2d":"BOX(594209.262943024 195849.934192245,594209.262943024 195849.934192245)","lat":46.913726806640625,"num":742,"y":594209.25,"x":195849.9375,"label":"Freiburgstrasse 742 &lt;b&gt;3173 Oberwangen b. Bern&lt;/b&gt;"}},{"id":1381542,"weight":1,"attrs":{"origin":"address","geom_quadindex":"021211322311021033103","zoomlevel":10,"featureId":"1275881_0","lon":7.362280368804932,"detail":"freiburgstrasse 744 3173 oberwangen b. bern 355 koeniz ch be","rank":7,"geom_st_box2d":"BOX(594183.496967464 195867.305990678,594183.496967464 195867.305990678)","lat":46.913883209228516,"num":744,"y":594183.5,"x":195867.3125,"label":"Freiburgstrasse 744 &lt;b&gt;3173 Oberwangen b. Bern&lt;/b&gt;"}},{"id":1381543,"weight":1,"attrs":{"origin":"address","geom_quadindex":"021211322312313231301","zoomlevel":10,"featureId":"1275894_0","lon":7.361515045166016,"detail":"freiburgstrasse 772 3173 oberwangen b. bern 355 koeniz ch be","rank":7,"geom_st_box2d":"BOX(594124.867558093 195532.443895896,594124.867558093 195532.443895896)","lat":46.91086959838867,"num":772,"y":594124.875,"x":195532.4375,"label":"Freiburgstrasse 772 &lt;b&gt;3173 Oberwangen b. Bern&lt;/b&gt;"}},{"id":1381544,"weight":1,"attrs":{"origin":"address","geom_quadindex":"021211322331003003120","zoomlevel":10,"featureId":"1275895_0","lon":7.362183570861816,"detail":"freiburgstrasse 777 3173 oberwangen b. bern 355 koeniz ch be","rank":7,"geom_st_box2d":"BOX(594175.672937175 195434.543034375,594175.672937175 195434.543034375)","lat":46.90998840332031,"num":777,"y":594175.6875,"x":195434.546875,"label":"Freiburgstrasse 777 &lt;b&gt;3173 Oberwangen b. Bern&lt;/b&gt;"}},{"id":1381545,"weight":1,"attrs":{"origin":"address","geom_quadindex":"021211322330123130233","zoomlevel":10,"featureId":"190664009_0","lon":7.360882759094238,"detail":"freiburgstrasse 792 3173 oberwangen b. bern 355 koeniz ch be","rank":7,"geom_st_box2d":"BOX(594076.524929312 195369.931792814,594076.524929312 195369.931792814)","lat":46.90940856933594,"num":792,"y":594076.5,"x":195369.9375,"label":"Freiburgstrasse 792 &lt;b&gt;3173 Oberwangen b. Bern&lt;/b&gt;"}},{"id":1381546,"weight":1,"attrs":{"origin":"address","geom_quadindex":"021211322330310003121","zoomlevel":10,"featureId":"1275896_0","lon":7.361035346984863,"detail":"freiburgstrasse 794 3173 oberwangen b. bern 355 koeniz ch be","rank":7,"geom_st_box2d":"BOX(594088.113021148 195346.809061706,594088.113021148 195346.809061706)","lat":46.90919876098633,"num":794,"y":594088.125,"x":195346.8125,"label":"Freiburgstrasse 794 &lt;b&gt;3173 Oberwangen b. Bern&lt;/b&gt;"}},{"id":1381547,"weight":1,"attrs":{"origin":"address","geom_quadindex":"021211322330302133032","zoomlevel":10,"featureId":"190664008_0","lon":7.360540866851807,"detail":"freiburgstrasse 798 3173 oberwangen b. bern 355 koeniz ch be","rank":7,"geom_st_box2d":"BOX(594050.414484128 195309.718496309,594050.414484128 195309.718496309)","lat":46.90886688232422,"num":798,"y":594050.4375,"x":195309.71875,"label":"Freiburgstrasse 798 &lt;b&gt;3173 Oberwangen b. Bern&lt;/b&gt;"}}]}</v>
      </c>
      <c r="M951" s="2" t="str">
        <f t="shared" si="121"/>
        <v>599084.375</v>
      </c>
      <c r="N951" s="2" t="str">
        <f t="shared" si="122"/>
        <v>199595.046875</v>
      </c>
      <c r="O951" s="2" t="str">
        <f t="shared" si="123"/>
        <v>7.42660665512085</v>
      </c>
      <c r="P951" s="2" t="str">
        <f t="shared" si="124"/>
        <v>46.94744110107422</v>
      </c>
      <c r="Q951" s="8" t="str">
        <f t="shared" si="125"/>
        <v>Karte</v>
      </c>
      <c r="R951" s="2" t="str">
        <f t="shared" si="126"/>
        <v>uU mehrere Adressen</v>
      </c>
    </row>
    <row r="952" spans="1:18" x14ac:dyDescent="0.2">
      <c r="A952" s="3" t="s">
        <v>2893</v>
      </c>
      <c r="B952" s="3" t="s">
        <v>2520</v>
      </c>
      <c r="C952" s="3" t="s">
        <v>2894</v>
      </c>
      <c r="D952" s="3" t="s">
        <v>21</v>
      </c>
      <c r="E952" s="3" t="s">
        <v>59</v>
      </c>
      <c r="F952" s="3" t="s">
        <v>40</v>
      </c>
      <c r="G952" s="3" t="s">
        <v>1295</v>
      </c>
      <c r="H952" s="3" t="s">
        <v>1296</v>
      </c>
      <c r="I952" s="3" t="s">
        <v>62</v>
      </c>
      <c r="J952" s="3" t="s">
        <v>27</v>
      </c>
      <c r="K952" s="1" t="str">
        <f t="shared" si="119"/>
        <v>Spitalstrasse  Luzern 16</v>
      </c>
      <c r="L952" s="2" t="str">
        <f t="shared" si="120"/>
        <v>{"fuzzy":"true","results":[]}</v>
      </c>
      <c r="M952" s="2" t="str">
        <f t="shared" si="121"/>
        <v>Adresse nicht eindeutig</v>
      </c>
      <c r="N952" s="2" t="str">
        <f t="shared" si="122"/>
        <v xml:space="preserve"> </v>
      </c>
      <c r="O952" s="2" t="str">
        <f t="shared" si="123"/>
        <v xml:space="preserve"> </v>
      </c>
      <c r="P952" s="2" t="str">
        <f t="shared" si="124"/>
        <v xml:space="preserve"> </v>
      </c>
      <c r="Q952" s="8" t="str">
        <f t="shared" si="125"/>
        <v xml:space="preserve"> </v>
      </c>
      <c r="R952" s="2" t="str">
        <f t="shared" si="126"/>
        <v/>
      </c>
    </row>
    <row r="953" spans="1:18" x14ac:dyDescent="0.2">
      <c r="A953" s="3" t="s">
        <v>2895</v>
      </c>
      <c r="B953" s="3" t="s">
        <v>2896</v>
      </c>
      <c r="C953" s="3" t="s">
        <v>40</v>
      </c>
      <c r="D953" s="3" t="s">
        <v>21</v>
      </c>
      <c r="E953" s="3" t="s">
        <v>81</v>
      </c>
      <c r="F953" s="3" t="s">
        <v>2236</v>
      </c>
      <c r="G953" s="3" t="s">
        <v>83</v>
      </c>
      <c r="H953" s="3" t="s">
        <v>84</v>
      </c>
      <c r="I953" s="3" t="s">
        <v>85</v>
      </c>
      <c r="J953" s="3" t="s">
        <v>27</v>
      </c>
      <c r="K953" s="1" t="str">
        <f t="shared" si="119"/>
        <v>Forchstrasse 8a Zürich</v>
      </c>
      <c r="L953" s="2" t="str">
        <f t="shared" si="120"/>
        <v>{"results":[{"id":2234698,"weight":4,"attrs":{"origin":"address","geom_quadindex":"030003300311113013312","zoomlevel":10,"featureId":"3169646_4","lon":8.555423736572266,"detail":"forchstrasse 8a 8008 zuerich 261 zuerich ch zh","rank":7,"geom_st_box2d":"BOX(684359.466263033 246527.023876395,684359.466263033 246527.023876395)","lat":47.36418533325195,"num":8,"y":684359.4375,"x":246527.03125,"label":"Forchstrasse 8a &lt;b&gt;8008 Z\u00fcrich&lt;/b&gt;"}}]}</v>
      </c>
      <c r="M953" s="2" t="str">
        <f t="shared" si="121"/>
        <v>684359.4375</v>
      </c>
      <c r="N953" s="2" t="str">
        <f t="shared" si="122"/>
        <v>246527.03125</v>
      </c>
      <c r="O953" s="2" t="str">
        <f t="shared" si="123"/>
        <v>8.555423736572266</v>
      </c>
      <c r="P953" s="2" t="str">
        <f t="shared" si="124"/>
        <v>47.36418533325195</v>
      </c>
      <c r="Q953" s="8" t="str">
        <f t="shared" si="125"/>
        <v>Karte</v>
      </c>
      <c r="R953" s="2" t="str">
        <f t="shared" si="126"/>
        <v/>
      </c>
    </row>
    <row r="954" spans="1:18" x14ac:dyDescent="0.2">
      <c r="A954" s="3" t="s">
        <v>2897</v>
      </c>
      <c r="B954" s="3" t="s">
        <v>2898</v>
      </c>
      <c r="C954" s="3" t="s">
        <v>2899</v>
      </c>
      <c r="D954" s="3" t="s">
        <v>21</v>
      </c>
      <c r="E954" s="3" t="s">
        <v>2900</v>
      </c>
      <c r="F954" s="3" t="s">
        <v>1104</v>
      </c>
      <c r="G954" s="3" t="s">
        <v>2901</v>
      </c>
      <c r="H954" s="3" t="s">
        <v>2902</v>
      </c>
      <c r="I954" s="3" t="s">
        <v>85</v>
      </c>
      <c r="J954" s="3" t="s">
        <v>27</v>
      </c>
      <c r="K954" s="1" t="str">
        <f t="shared" si="119"/>
        <v>Morgental 35 Zumikon</v>
      </c>
      <c r="L954" s="2" t="str">
        <f t="shared" si="120"/>
        <v>{"results":[{"id":1882928,"weight":4,"attrs":{"origin":"address","geom_quadindex":"030003331100202330302","zoomlevel":10,"featureId":"210118915_0","lon":8.617406845092773,"detail":"morgental 35 8126 zumikon 160 zumikon ch zh","rank":7,"geom_st_box2d":"BOX(689086.507775881 243578.92137055,689086.507775881 243578.92137055)","lat":47.33705139160156,"num":35,"y":689086.5,"x":243578.921875,"label":"Morgental 35 &lt;b&gt;8126 Zumikon&lt;/b&gt;"}}]}</v>
      </c>
      <c r="M954" s="2" t="str">
        <f t="shared" si="121"/>
        <v>689086.5</v>
      </c>
      <c r="N954" s="2" t="str">
        <f t="shared" si="122"/>
        <v>243578.921875</v>
      </c>
      <c r="O954" s="2" t="str">
        <f t="shared" si="123"/>
        <v>8.617406845092773</v>
      </c>
      <c r="P954" s="2" t="str">
        <f t="shared" si="124"/>
        <v>47.33705139160156</v>
      </c>
      <c r="Q954" s="8" t="str">
        <f t="shared" si="125"/>
        <v>Karte</v>
      </c>
      <c r="R954" s="2" t="str">
        <f t="shared" si="126"/>
        <v/>
      </c>
    </row>
    <row r="955" spans="1:18" x14ac:dyDescent="0.2">
      <c r="A955" s="3" t="s">
        <v>2903</v>
      </c>
      <c r="B955" s="3" t="s">
        <v>2904</v>
      </c>
      <c r="C955" s="3" t="s">
        <v>2905</v>
      </c>
      <c r="D955" s="3" t="s">
        <v>21</v>
      </c>
      <c r="E955" s="3" t="s">
        <v>2906</v>
      </c>
      <c r="F955" s="3" t="s">
        <v>789</v>
      </c>
      <c r="G955" s="3" t="s">
        <v>2907</v>
      </c>
      <c r="H955" s="3" t="s">
        <v>2908</v>
      </c>
      <c r="I955" s="3" t="s">
        <v>70</v>
      </c>
      <c r="J955" s="3" t="s">
        <v>27</v>
      </c>
      <c r="K955" s="1" t="str">
        <f t="shared" si="119"/>
        <v>Allmendstrasse 8 Villmergen</v>
      </c>
      <c r="L955" s="2" t="str">
        <f t="shared" si="120"/>
        <v>{"results":[{"id":722797,"weight":4,"attrs":{"origin":"address","geom_quadindex":"030002202101330323123","zoomlevel":10,"featureId":"190107195_0","lon":8.250933647155762,"detail":"allmendstrasse 8 5612 villmergen 4080 villmergen ch ag","rank":7,"geom_st_box2d":"BOX(661368.546166389 245422.015774049,661368.546166389 245422.015774049)","lat":47.35679244995117,"num":8,"y":661368.5625,"x":245422.015625,"label":"Allmendstrasse 8 &lt;b&gt;5612 Villmergen&lt;/b&gt;"}}]}</v>
      </c>
      <c r="M955" s="2" t="str">
        <f t="shared" si="121"/>
        <v>661368.5625</v>
      </c>
      <c r="N955" s="2" t="str">
        <f t="shared" si="122"/>
        <v>245422.015625</v>
      </c>
      <c r="O955" s="2" t="str">
        <f t="shared" si="123"/>
        <v>8.250933647155762</v>
      </c>
      <c r="P955" s="2" t="str">
        <f t="shared" si="124"/>
        <v>47.35679244995117</v>
      </c>
      <c r="Q955" s="8" t="str">
        <f t="shared" si="125"/>
        <v>Karte</v>
      </c>
      <c r="R955" s="2" t="str">
        <f t="shared" si="126"/>
        <v/>
      </c>
    </row>
    <row r="956" spans="1:18" x14ac:dyDescent="0.2">
      <c r="A956" s="3" t="s">
        <v>2909</v>
      </c>
      <c r="B956" s="3" t="s">
        <v>692</v>
      </c>
      <c r="C956" s="3" t="s">
        <v>2910</v>
      </c>
      <c r="D956" s="3" t="s">
        <v>21</v>
      </c>
      <c r="E956" s="3" t="s">
        <v>693</v>
      </c>
      <c r="F956" s="3" t="s">
        <v>694</v>
      </c>
      <c r="G956" s="3" t="s">
        <v>83</v>
      </c>
      <c r="H956" s="3" t="s">
        <v>84</v>
      </c>
      <c r="I956" s="3" t="s">
        <v>85</v>
      </c>
      <c r="J956" s="3" t="s">
        <v>27</v>
      </c>
      <c r="K956" s="1" t="str">
        <f t="shared" si="119"/>
        <v>Witellikerstrasse 40 Zürich</v>
      </c>
      <c r="L956" s="2" t="str">
        <f t="shared" si="120"/>
        <v>{"results":[{"id":291257,"weight":4,"attrs":{"origin":"address","geom_quadindex":"030003303130112020203","zoomlevel":10,"featureId":"2369667_0","lon":8.576312065124512,"detail":"witellikerstrasse 40 8008 zuerich 261 zuerich ch zh","rank":7,"geom_st_box2d":"BOX(685957.98595404 245117.299702222,685957.98595404 245117.299702222)","lat":47.35129928588867,"num":40,"y":685958.0,"x":245117.296875,"label":"Witellikerstrasse 40 &lt;b&gt;8008 Z\u00fcrich&lt;/b&gt;"}},{"id":291258,"weight":2,"attrs":{"origin":"address","geom_quadindex":"030003303130110010213","zoomlevel":10,"featureId":"302010734_0","lon":8.576424598693848,"detail":"witellikerstrasse 40a 8008 zuerich 261 zuerich ch zh","rank":7,"geom_st_box2d":"BOX(685965.942689721 245153.817685237,685965.942689721 245153.817685237)","lat":47.351627349853516,"num":40,"y":685965.9375,"x":245153.8125,"label":"Witellikerstrasse 40a &lt;b&gt;8008 Z\u00fcrich&lt;/b&gt;"}},{"id":291259,"weight":2,"attrs":{"origin":"address","geom_quadindex":"030003303130130021103","zoomlevel":10,"featureId":"302031379_0","lon":8.576374053955078,"detail":"witellikerstrasse 40b 8008 zuerich 261 zuerich ch zh","rank":7,"geom_st_box2d":"BOX(685963.055190547 245089.780758539,685963.055190547 245089.780758539)","lat":47.351051330566406,"num":40,"y":685963.0625,"x":245089.78125,"label":"Witellikerstrasse 40b &lt;b&gt;8008 Z\u00fcrich&lt;/b&gt;"}},{"id":291260,"weight":2,"attrs":{"origin":"address","geom_quadindex":"030003303130131023230","zoomlevel":10,"featureId":"302010730_0","lon":8.576744079589844,"detail":"witellikerstrasse 40c 8008 zuerich 261 zuerich ch zh","rank":7,"geom_st_box2d":"BOX(685991.150336727 245083.759877631,685991.150336727 245083.759877631)","lat":47.35099411010742,"num":40,"y":685991.125,"x":245083.765625,"label":"Witellikerstrasse 40c &lt;b&gt;8008 Z\u00fcrich&lt;/b&gt;"}}]}</v>
      </c>
      <c r="M956" s="2" t="str">
        <f t="shared" si="121"/>
        <v>685958.0</v>
      </c>
      <c r="N956" s="2" t="str">
        <f t="shared" si="122"/>
        <v>245117.296875</v>
      </c>
      <c r="O956" s="2" t="str">
        <f t="shared" si="123"/>
        <v>8.576312065124512</v>
      </c>
      <c r="P956" s="2" t="str">
        <f t="shared" si="124"/>
        <v>47.35129928588867</v>
      </c>
      <c r="Q956" s="8" t="str">
        <f t="shared" si="125"/>
        <v>Karte</v>
      </c>
      <c r="R956" s="2" t="str">
        <f t="shared" si="126"/>
        <v>uU mehrere Adressen</v>
      </c>
    </row>
    <row r="957" spans="1:18" x14ac:dyDescent="0.2">
      <c r="A957" s="3" t="s">
        <v>2911</v>
      </c>
      <c r="B957" s="3" t="s">
        <v>2912</v>
      </c>
      <c r="C957" s="3" t="s">
        <v>2913</v>
      </c>
      <c r="D957" s="3" t="s">
        <v>21</v>
      </c>
      <c r="E957" s="3" t="s">
        <v>1455</v>
      </c>
      <c r="F957" s="3" t="s">
        <v>1456</v>
      </c>
      <c r="G957" s="3" t="s">
        <v>1457</v>
      </c>
      <c r="H957" s="3" t="s">
        <v>84</v>
      </c>
      <c r="I957" s="3" t="s">
        <v>85</v>
      </c>
      <c r="J957" s="3" t="s">
        <v>27</v>
      </c>
      <c r="K957" s="1" t="str">
        <f t="shared" si="119"/>
        <v>Seestrasse 247 Zürich</v>
      </c>
      <c r="L957" s="2" t="str">
        <f t="shared" si="120"/>
        <v>{"results":[{"id":217542,"weight":4,"attrs":{"origin":"address","geom_quadindex":"030003302020120013200","zoomlevel":10,"featureId":"141026_0","lon":8.532248497009277,"detail":"seestrasse 247 8038 zuerich 261 zuerich ch zh","rank":7,"geom_st_box2d":"BOX(682628.619741097 245091.919645352,682628.619741097 245091.919645352)","lat":47.351497650146484,"num":247,"y":682628.625,"x":245091.921875,"label":"Seestrasse 247 &lt;b&gt;8038 Z\u00fcrich&lt;/b&gt;"}}]}</v>
      </c>
      <c r="M957" s="2" t="str">
        <f t="shared" si="121"/>
        <v>682628.625</v>
      </c>
      <c r="N957" s="2" t="str">
        <f t="shared" si="122"/>
        <v>245091.921875</v>
      </c>
      <c r="O957" s="2" t="str">
        <f t="shared" si="123"/>
        <v>8.532248497009277</v>
      </c>
      <c r="P957" s="2" t="str">
        <f t="shared" si="124"/>
        <v>47.351497650146484</v>
      </c>
      <c r="Q957" s="8" t="str">
        <f t="shared" si="125"/>
        <v>Karte</v>
      </c>
      <c r="R957" s="2" t="str">
        <f t="shared" si="126"/>
        <v/>
      </c>
    </row>
    <row r="958" spans="1:18" x14ac:dyDescent="0.2">
      <c r="A958" s="3" t="s">
        <v>2914</v>
      </c>
      <c r="B958" s="3" t="s">
        <v>2912</v>
      </c>
      <c r="C958" s="3" t="s">
        <v>2915</v>
      </c>
      <c r="D958" s="3" t="s">
        <v>21</v>
      </c>
      <c r="E958" s="3" t="s">
        <v>2916</v>
      </c>
      <c r="F958" s="3" t="s">
        <v>2917</v>
      </c>
      <c r="G958" s="3" t="s">
        <v>2918</v>
      </c>
      <c r="H958" s="3" t="s">
        <v>84</v>
      </c>
      <c r="I958" s="3" t="s">
        <v>85</v>
      </c>
      <c r="J958" s="3" t="s">
        <v>27</v>
      </c>
      <c r="K958" s="1" t="str">
        <f t="shared" si="119"/>
        <v>Talstrasse 65 Zürich</v>
      </c>
      <c r="L958" s="2" t="str">
        <f t="shared" si="120"/>
        <v>{"results":[{"id":245059,"weight":4,"attrs":{"origin":"address","geom_quadindex":"030003300003031003231","zoomlevel":10,"featureId":"141010_0","lon":8.535270690917969,"detail":"talstrasse 65 8001 zuerich 261 zuerich ch zh","rank":7,"geom_st_box2d":"BOX(682827.507322308 247200.519555383,682827.507322308 247200.519555383)","lat":47.37043762207031,"num":65,"y":682827.5,"x":247200.515625,"label":"Talstrasse 65 &lt;b&gt;8001 Z\u00fcrich&lt;/b&gt;"}},{"id":111964,"weight":4,"attrs":{"origin":"address","geom_quadindex":"030003030311131030323","zoomlevel":10,"featureId":"165558_0","lon":8.506406784057617,"detail":"limmattalstrasse 65 8049 zuerich 261 zuerich ch zh","rank":7,"geom_st_box2d":"BOX(680605.787553358 250242.935595173,680605.787553358 250242.935595173)","lat":47.398075103759766,"num":65,"y":680605.8125,"x":250242.9375,"label":"Limmattalstrasse 65 &lt;b&gt;8049 Z\u00fcrich&lt;/b&gt;"}},{"id":127331,"weight":4,"attrs":{"origin":"address","geom_quadindex":"030003023130113332202","zoomlevel":10,"featureId":"162429_0","lon":8.478382110595703,"detail":"meientalstrasse 65 8048 zuerich 261 zuerich ch zh","rank":7,"geom_st_box2d":"BOX(678508.415700871 248848.874923444,678508.415700871 248848.874923444)","lat":47.38579177856445,"num":65,"y":678508.4375,"x":248848.875,"label":"Meientalstrasse 65 &lt;b&gt;8048 Z\u00fcrich&lt;/b&gt;"}},{"id":131856,"weight":4,"attrs":{"origin":"address","geom_quadindex":"030003213330010112120","zoomlevel":10,"featureId":"141508_0","lon":8.525273323059082,"detail":"morgentalstrasse 65 8038 zuerich 261 zuerich ch zh","rank":7,"geom_st_box2d":"BOX(682113.68907624 244213.791321457,682113.68907624 244213.791321457)","lat":47.343666076660156,"num":65,"y":682113.6875,"x":244213.796875,"label":"Morgentalstrasse 65 &lt;b&gt;8038 Z\u00fcrich&lt;/b&gt;"}},{"id":127332,"weight":1,"attrs":{"origin":"address","geom_quadindex":"030003023130131310010","zoomlevel":10,"featureId":"302012040_0","lon":8.478391647338867,"detail":"meientalstrasse 65a 8048 zuerich 261 zuerich ch zh","rank":7,"geom_st_box2d":"BOX(678509.331970166 248832.827021051,678509.331970166 248832.827021051)","lat":47.38564682006836,"num":65,"y":678509.3125,"x":248832.828125,"label":"Meientalstrasse 65a &lt;b&gt;8048 Z\u00fcrich&lt;/b&gt;"}}]}</v>
      </c>
      <c r="M958" s="2" t="str">
        <f t="shared" si="121"/>
        <v>682827.5</v>
      </c>
      <c r="N958" s="2" t="str">
        <f t="shared" si="122"/>
        <v>247200.515625</v>
      </c>
      <c r="O958" s="2" t="str">
        <f t="shared" si="123"/>
        <v>8.535270690917969</v>
      </c>
      <c r="P958" s="2" t="str">
        <f t="shared" si="124"/>
        <v>47.37043762207031</v>
      </c>
      <c r="Q958" s="8" t="str">
        <f t="shared" si="125"/>
        <v>Karte</v>
      </c>
      <c r="R958" s="2" t="str">
        <f t="shared" si="126"/>
        <v>uU mehrere Adressen</v>
      </c>
    </row>
    <row r="959" spans="1:18" x14ac:dyDescent="0.2">
      <c r="A959" s="3" t="s">
        <v>2919</v>
      </c>
      <c r="B959" s="3" t="s">
        <v>2920</v>
      </c>
      <c r="C959" s="3" t="s">
        <v>2921</v>
      </c>
      <c r="D959" s="3" t="s">
        <v>21</v>
      </c>
      <c r="E959" s="3" t="s">
        <v>2922</v>
      </c>
      <c r="F959" s="3" t="s">
        <v>127</v>
      </c>
      <c r="G959" s="3" t="s">
        <v>1675</v>
      </c>
      <c r="H959" s="3" t="s">
        <v>607</v>
      </c>
      <c r="I959" s="3" t="s">
        <v>70</v>
      </c>
      <c r="J959" s="3" t="s">
        <v>27</v>
      </c>
      <c r="K959" s="1" t="str">
        <f t="shared" si="119"/>
        <v>Langhaus 1 Baden</v>
      </c>
      <c r="L959" s="2" t="str">
        <f t="shared" si="120"/>
        <v>{"results":[{"id":333407,"weight":4,"attrs":{"origin":"address","geom_quadindex":"030000230111003002322","zoomlevel":10,"featureId":"90000565_0","lon":8.306529998779297,"detail":"langhaus 1 5400 baden 4021 baden ch ag","rank":7,"geom_st_box2d":"BOX(665422.080827538 258713.577286264,665422.080827538 258713.577286264)","lat":47.4759407043457,"num":1,"y":665422.0625,"x":258713.578125,"label":"Langhaus 1 &lt;b&gt;5400 Baden&lt;/b&gt;"}}]}</v>
      </c>
      <c r="M959" s="2" t="str">
        <f t="shared" si="121"/>
        <v>665422.0625</v>
      </c>
      <c r="N959" s="2" t="str">
        <f t="shared" si="122"/>
        <v>258713.578125</v>
      </c>
      <c r="O959" s="2" t="str">
        <f t="shared" si="123"/>
        <v>8.306529998779297</v>
      </c>
      <c r="P959" s="2" t="str">
        <f t="shared" si="124"/>
        <v>47.4759407043457</v>
      </c>
      <c r="Q959" s="8" t="str">
        <f t="shared" si="125"/>
        <v>Karte</v>
      </c>
      <c r="R959" s="2" t="str">
        <f t="shared" si="126"/>
        <v/>
      </c>
    </row>
    <row r="960" spans="1:18" x14ac:dyDescent="0.2">
      <c r="A960" s="3" t="s">
        <v>2923</v>
      </c>
      <c r="B960" s="3" t="s">
        <v>2924</v>
      </c>
      <c r="C960" s="3" t="s">
        <v>2925</v>
      </c>
      <c r="D960" s="3" t="s">
        <v>21</v>
      </c>
      <c r="E960" s="3" t="s">
        <v>2926</v>
      </c>
      <c r="F960" s="3" t="s">
        <v>2927</v>
      </c>
      <c r="G960" s="3" t="s">
        <v>2928</v>
      </c>
      <c r="H960" s="3" t="s">
        <v>2929</v>
      </c>
      <c r="I960" s="3" t="s">
        <v>70</v>
      </c>
      <c r="J960" s="3" t="s">
        <v>27</v>
      </c>
      <c r="K960" s="1" t="str">
        <f t="shared" si="119"/>
        <v>Niederlenzer Kirchweg 2a Lenzburg</v>
      </c>
      <c r="L960" s="2" t="str">
        <f t="shared" si="120"/>
        <v>{"results":[{"id":1213939,"weight":5,"attrs":{"origin":"address","geom_quadindex":"021113123100323013230","zoomlevel":10,"featureId":"263015440_3","lon":8.173343658447266,"detail":"niederlenzer kirchweg 2a 5600 lenzburg 4201 lenzburg ch ag","rank":7,"geom_st_box2d":"BOX(655471.320619109 249163.320821832,655471.320619109 249163.320821832)","lat":47.39096450805664,"num":2,"y":655471.3125,"x":249163.328125,"label":"Niederlenzer Kirchweg 2a &lt;b&gt;5600 Lenzburg&lt;/b&gt;"}}]}</v>
      </c>
      <c r="M960" s="2" t="str">
        <f t="shared" si="121"/>
        <v>655471.3125</v>
      </c>
      <c r="N960" s="2" t="str">
        <f t="shared" si="122"/>
        <v>249163.328125</v>
      </c>
      <c r="O960" s="2" t="str">
        <f t="shared" si="123"/>
        <v>8.173343658447266</v>
      </c>
      <c r="P960" s="2" t="str">
        <f t="shared" si="124"/>
        <v>47.39096450805664</v>
      </c>
      <c r="Q960" s="8" t="str">
        <f t="shared" si="125"/>
        <v>Karte</v>
      </c>
      <c r="R960" s="2" t="str">
        <f t="shared" si="126"/>
        <v/>
      </c>
    </row>
    <row r="961" spans="1:18" x14ac:dyDescent="0.2">
      <c r="A961" s="3" t="s">
        <v>2930</v>
      </c>
      <c r="B961" s="3" t="s">
        <v>2931</v>
      </c>
      <c r="C961" s="3" t="s">
        <v>40</v>
      </c>
      <c r="D961" s="3" t="s">
        <v>21</v>
      </c>
      <c r="E961" s="3" t="s">
        <v>2005</v>
      </c>
      <c r="F961" s="3" t="s">
        <v>187</v>
      </c>
      <c r="G961" s="3" t="s">
        <v>247</v>
      </c>
      <c r="H961" s="3" t="s">
        <v>34</v>
      </c>
      <c r="I961" s="3" t="s">
        <v>35</v>
      </c>
      <c r="J961" s="3" t="s">
        <v>27</v>
      </c>
      <c r="K961" s="1" t="str">
        <f t="shared" si="119"/>
        <v>Avenue de Champel 42 Genève</v>
      </c>
      <c r="L961" s="2" t="str">
        <f t="shared" si="120"/>
        <v>{"results":[{"id":649823,"weight":6,"attrs":{"origin":"address","geom_quadindex":"022121031000210210113","zoomlevel":10,"featureId":"2037594_0","lon":6.152345180511475,"detail":"avenue de champel 42 1206 geneve 6621 geneve ch ge","rank":7,"geom_st_box2d":"BOX(500694.55407 116117.576348797,500694.55407 116117.576348797)","lat":46.18918228149414,"num":42,"y":500694.5625,"x":116117.578125,"label":"Avenue de Champel 42 &lt;b&gt;1206 Gen\u00e8ve&lt;/b&gt;"}}]}</v>
      </c>
      <c r="M961" s="2" t="str">
        <f t="shared" si="121"/>
        <v>500694.5625</v>
      </c>
      <c r="N961" s="2" t="str">
        <f t="shared" si="122"/>
        <v>116117.578125</v>
      </c>
      <c r="O961" s="2" t="str">
        <f t="shared" si="123"/>
        <v>6.152345180511475</v>
      </c>
      <c r="P961" s="2" t="str">
        <f t="shared" si="124"/>
        <v>46.18918228149414</v>
      </c>
      <c r="Q961" s="8" t="str">
        <f t="shared" si="125"/>
        <v>Karte</v>
      </c>
      <c r="R961" s="2" t="str">
        <f t="shared" si="126"/>
        <v/>
      </c>
    </row>
    <row r="962" spans="1:18" x14ac:dyDescent="0.2">
      <c r="A962" s="3" t="s">
        <v>2932</v>
      </c>
      <c r="B962" s="3" t="s">
        <v>1892</v>
      </c>
      <c r="C962" s="3" t="s">
        <v>2933</v>
      </c>
      <c r="D962" s="3" t="s">
        <v>21</v>
      </c>
      <c r="E962" s="3" t="s">
        <v>2934</v>
      </c>
      <c r="F962" s="3" t="s">
        <v>243</v>
      </c>
      <c r="G962" s="3" t="s">
        <v>1789</v>
      </c>
      <c r="H962" s="3" t="s">
        <v>1790</v>
      </c>
      <c r="I962" s="3" t="s">
        <v>70</v>
      </c>
      <c r="J962" s="3" t="s">
        <v>27</v>
      </c>
      <c r="K962" s="1" t="str">
        <f t="shared" ref="K962:K997" si="127">CONCATENATE(E962," ",F962," ",H962)</f>
        <v>Mühletalstrasse 27 Zofingen</v>
      </c>
      <c r="L962" s="2" t="str">
        <f t="shared" si="120"/>
        <v>{"fuzzy":"true","results":[]}</v>
      </c>
      <c r="M962" s="2" t="str">
        <f t="shared" si="121"/>
        <v>Adresse nicht eindeutig</v>
      </c>
      <c r="N962" s="2" t="str">
        <f t="shared" si="122"/>
        <v xml:space="preserve"> </v>
      </c>
      <c r="O962" s="2" t="str">
        <f t="shared" si="123"/>
        <v xml:space="preserve"> </v>
      </c>
      <c r="P962" s="2" t="str">
        <f t="shared" si="124"/>
        <v xml:space="preserve"> </v>
      </c>
      <c r="Q962" s="8" t="str">
        <f t="shared" si="125"/>
        <v xml:space="preserve"> </v>
      </c>
      <c r="R962" s="2" t="str">
        <f t="shared" si="126"/>
        <v/>
      </c>
    </row>
    <row r="963" spans="1:18" x14ac:dyDescent="0.2">
      <c r="A963" s="3" t="s">
        <v>2935</v>
      </c>
      <c r="B963" s="3" t="s">
        <v>2936</v>
      </c>
      <c r="C963" s="3" t="s">
        <v>2937</v>
      </c>
      <c r="D963" s="3" t="s">
        <v>21</v>
      </c>
      <c r="E963" s="3" t="s">
        <v>2938</v>
      </c>
      <c r="F963" s="3" t="s">
        <v>127</v>
      </c>
      <c r="G963" s="3" t="s">
        <v>152</v>
      </c>
      <c r="H963" s="3" t="s">
        <v>153</v>
      </c>
      <c r="I963" s="3" t="s">
        <v>35</v>
      </c>
      <c r="J963" s="3" t="s">
        <v>27</v>
      </c>
      <c r="K963" s="1" t="str">
        <f t="shared" si="127"/>
        <v>chemin de la Planche 1 Meyrin</v>
      </c>
      <c r="L963" s="2" t="str">
        <f t="shared" si="120"/>
        <v>{"results":[{"id":783073,"weight":7,"attrs":{"origin":"address","geom_quadindex":"022102333211113131201","zoomlevel":10,"featureId":"295514545_1","lon":6.065329551696777,"detail":"chemin de la planche 1 1217 meyrin 6630 meyrin ch ge","rank":7,"geom_st_box2d":"BOX(494059.346175711 120898.965111193,494059.346175711 120898.965111193)","lat":46.231170654296875,"num":1,"y":494059.34375,"x":120898.96875,"label":"Chemin de la Planche 1 &lt;b&gt;1217 Meyrin&lt;/b&gt;"}},{"id":783074,"weight":1,"attrs":{"origin":"address","geom_quadindex":"022102333301200002010","zoomlevel":10,"featureId":"2041305_0","lon":6.0684428215026855,"detail":"chemin de la planche 4 1217 meyrin 6630 meyrin ch ge","rank":7,"geom_st_box2d":"BOX(494298.1317699 120816.406241294,494298.1317699 120816.406241294)","lat":46.23046875,"num":4,"y":494298.125,"x":120816.40625,"label":"Chemin de la Planche 4 &lt;b&gt;1217 Meyrin&lt;/b&gt;"}}]}</v>
      </c>
      <c r="M963" s="2" t="str">
        <f t="shared" si="121"/>
        <v>494059.34375</v>
      </c>
      <c r="N963" s="2" t="str">
        <f t="shared" si="122"/>
        <v>120898.96875</v>
      </c>
      <c r="O963" s="2" t="str">
        <f t="shared" si="123"/>
        <v>6.065329551696777</v>
      </c>
      <c r="P963" s="2" t="str">
        <f t="shared" si="124"/>
        <v>46.231170654296875</v>
      </c>
      <c r="Q963" s="8" t="str">
        <f t="shared" si="125"/>
        <v>Karte</v>
      </c>
      <c r="R963" s="2" t="str">
        <f t="shared" si="126"/>
        <v>uU mehrere Adressen</v>
      </c>
    </row>
    <row r="964" spans="1:18" x14ac:dyDescent="0.2">
      <c r="A964" s="3" t="s">
        <v>2939</v>
      </c>
      <c r="B964" s="3" t="s">
        <v>2940</v>
      </c>
      <c r="C964" s="3" t="s">
        <v>40</v>
      </c>
      <c r="D964" s="3" t="s">
        <v>21</v>
      </c>
      <c r="E964" s="3" t="s">
        <v>2941</v>
      </c>
      <c r="F964" s="3" t="s">
        <v>2942</v>
      </c>
      <c r="G964" s="3" t="s">
        <v>2943</v>
      </c>
      <c r="H964" s="3" t="s">
        <v>2944</v>
      </c>
      <c r="I964" s="3" t="s">
        <v>43</v>
      </c>
      <c r="J964" s="3" t="s">
        <v>27</v>
      </c>
      <c r="K964" s="1" t="str">
        <f t="shared" si="127"/>
        <v>Sonloup sur les Avants 37 Les Avants</v>
      </c>
      <c r="L964" s="2" t="str">
        <f t="shared" si="120"/>
        <v>{"fuzzy":"true","results":[]}</v>
      </c>
      <c r="M964" s="2" t="str">
        <f t="shared" si="121"/>
        <v>Adresse nicht eindeutig</v>
      </c>
      <c r="N964" s="2" t="str">
        <f t="shared" si="122"/>
        <v xml:space="preserve"> </v>
      </c>
      <c r="O964" s="2" t="str">
        <f t="shared" si="123"/>
        <v xml:space="preserve"> </v>
      </c>
      <c r="P964" s="2" t="str">
        <f t="shared" si="124"/>
        <v xml:space="preserve"> </v>
      </c>
      <c r="Q964" s="8" t="str">
        <f t="shared" si="125"/>
        <v xml:space="preserve"> </v>
      </c>
      <c r="R964" s="2" t="str">
        <f t="shared" si="126"/>
        <v/>
      </c>
    </row>
    <row r="965" spans="1:18" x14ac:dyDescent="0.2">
      <c r="A965" s="3" t="s">
        <v>2945</v>
      </c>
      <c r="B965" s="3" t="s">
        <v>2946</v>
      </c>
      <c r="C965" s="3" t="s">
        <v>255</v>
      </c>
      <c r="D965" s="3" t="s">
        <v>21</v>
      </c>
      <c r="E965" s="3" t="s">
        <v>1388</v>
      </c>
      <c r="F965" s="3" t="s">
        <v>2012</v>
      </c>
      <c r="G965" s="3" t="s">
        <v>1390</v>
      </c>
      <c r="H965" s="3" t="s">
        <v>1391</v>
      </c>
      <c r="I965" s="3" t="s">
        <v>26</v>
      </c>
      <c r="J965" s="3" t="s">
        <v>27</v>
      </c>
      <c r="K965" s="1" t="str">
        <f t="shared" si="127"/>
        <v>Worbstrasse 316 Gümligen</v>
      </c>
      <c r="L965" s="2" t="str">
        <f t="shared" ref="L965:L997" si="128">IF($K965="","",_xlfn.WEBSERVICE(CONCATENATE("https://api3.geo.admin.ch/rest/services/api/SearchServer?searchText=",$K965,"&amp;origins=address&amp;type=locations")))</f>
        <v>{"results":[{"id":1467275,"weight":3,"attrs":{"origin":"address","geom_quadindex":"021300231023303300313","zoomlevel":10,"featureId":"191077630_0","lon":7.517735004425049,"detail":"worbstrasse 316 3073 guemligen 356 muri bei bern ch be","rank":7,"geom_st_box2d":"BOX(606023.758107236 197883.232973662,606023.758107236 197883.232973662)","lat":46.93201446533203,"num":316,"y":606023.75,"x":197883.234375,"label":"Worbstrasse 316 &lt;b&gt;3073 G\u00fcmligen&lt;/b&gt;"}}]}</v>
      </c>
      <c r="M965" s="2" t="str">
        <f t="shared" ref="M965:M997" si="129">IF($L965="","",IF(ISNUMBER(SEARCH("[]",$L965)),"Adresse nicht eindeutig",MID($L965,SEARCH("""y"":",$L965)+4,SEARCH(",""x""",$L965)-SEARCH("""y"":",$L965)-4)))</f>
        <v>606023.75</v>
      </c>
      <c r="N965" s="2" t="str">
        <f t="shared" ref="N965:N997" si="130">IF($L965="","",IF(ISNUMBER(SEARCH("[]",$L965))," ",MID($L965,SEARCH("""x"":",$L965)+4,SEARCH(",""label""",$L965)-SEARCH("""x"":",$L965)-4)))</f>
        <v>197883.234375</v>
      </c>
      <c r="O965" s="2" t="str">
        <f t="shared" ref="O965:O997" si="131">IF($L965="","",IF(ISNUMBER(SEARCH("[]",$L965))," ",MID($L965,SEARCH("""lon"":",$L965)+6,SEARCH(",""detail""",$L965)-SEARCH("""lon"":",$L965)-6)))</f>
        <v>7.517735004425049</v>
      </c>
      <c r="P965" s="2" t="str">
        <f t="shared" ref="P965:P997" si="132">IF($L965="","",IF(ISNUMBER(SEARCH("[]",$L965))," ",MID($L965,SEARCH("""lat"":",$L965)+6,SEARCH(",""num""",$L965)-SEARCH("""lat"":",$L965)-6)))</f>
        <v>46.93201446533203</v>
      </c>
      <c r="Q965" s="8" t="str">
        <f t="shared" ref="Q965:Q997" si="133">IF($L965="","",IF(ISNUMBER(SEARCH("[]",$L965))," ",HYPERLINK(CONCATENATE("https://map.geo.admin.ch/?layers=ch.bfs.gebaeude_wohnungs_register&amp;X=",N965,"&amp;Y=",M965,"&amp;zoom=10&amp;crosshair=circle"),"Karte")))</f>
        <v>Karte</v>
      </c>
      <c r="R965" s="2" t="str">
        <f t="shared" ref="R965:R997" si="134">IF((LEN($L965)-LEN(SUBSTITUTE($L965,"""id"":","")))/LEN("""id"":")&gt;1,"uU mehrere Adressen","")</f>
        <v/>
      </c>
    </row>
    <row r="966" spans="1:18" x14ac:dyDescent="0.2">
      <c r="A966" s="3" t="s">
        <v>2947</v>
      </c>
      <c r="B966" s="3" t="s">
        <v>599</v>
      </c>
      <c r="C966" s="3" t="s">
        <v>2948</v>
      </c>
      <c r="D966" s="3" t="s">
        <v>21</v>
      </c>
      <c r="E966" s="3" t="s">
        <v>601</v>
      </c>
      <c r="F966" s="3" t="s">
        <v>108</v>
      </c>
      <c r="G966" s="3" t="s">
        <v>602</v>
      </c>
      <c r="H966" s="3" t="s">
        <v>84</v>
      </c>
      <c r="I966" s="3" t="s">
        <v>85</v>
      </c>
      <c r="J966" s="3" t="s">
        <v>27</v>
      </c>
      <c r="K966" s="1" t="str">
        <f t="shared" si="127"/>
        <v>Rämistrasse 100 Zürich</v>
      </c>
      <c r="L966" s="2" t="str">
        <f t="shared" si="128"/>
        <v>{"results":[{"id":186398,"weight":4,"attrs":{"origin":"address","geom_quadindex":"030003122321130121211","zoomlevel":10,"featureId":"155061_0","lon":8.54916763305664,"detail":"raemistrasse 100 8006 zuerich 261 zuerich ch zh","rank":7,"geom_st_box2d":"BOX(683867.397958243 247900.999301587,683867.397958243 247900.999301587)","lat":47.37660598754883,"num":100,"y":683867.375,"x":247901.0,"label":"R\u00e4mistrasse 100 &lt;b&gt;8006 Z\u00fcrich&lt;/b&gt;"}}]}</v>
      </c>
      <c r="M966" s="2" t="str">
        <f t="shared" si="129"/>
        <v>683867.375</v>
      </c>
      <c r="N966" s="2" t="str">
        <f t="shared" si="130"/>
        <v>247901.0</v>
      </c>
      <c r="O966" s="2" t="str">
        <f t="shared" si="131"/>
        <v>8.54916763305664</v>
      </c>
      <c r="P966" s="2" t="str">
        <f t="shared" si="132"/>
        <v>47.37660598754883</v>
      </c>
      <c r="Q966" s="8" t="str">
        <f t="shared" si="133"/>
        <v>Karte</v>
      </c>
      <c r="R966" s="2" t="str">
        <f t="shared" si="134"/>
        <v/>
      </c>
    </row>
    <row r="967" spans="1:18" x14ac:dyDescent="0.2">
      <c r="A967" s="3" t="s">
        <v>2949</v>
      </c>
      <c r="B967" s="3" t="s">
        <v>2950</v>
      </c>
      <c r="C967" s="3" t="s">
        <v>40</v>
      </c>
      <c r="D967" s="3" t="s">
        <v>21</v>
      </c>
      <c r="E967" s="3" t="s">
        <v>133</v>
      </c>
      <c r="F967" s="3" t="s">
        <v>1227</v>
      </c>
      <c r="G967" s="3" t="s">
        <v>134</v>
      </c>
      <c r="H967" s="3" t="s">
        <v>135</v>
      </c>
      <c r="I967" s="3" t="s">
        <v>26</v>
      </c>
      <c r="J967" s="3" t="s">
        <v>27</v>
      </c>
      <c r="K967" s="1" t="str">
        <f t="shared" si="127"/>
        <v>Freiburgstrasse 18 Bern</v>
      </c>
      <c r="L967" s="2" t="str">
        <f t="shared" si="128"/>
        <v>{"results":[{"id":1216777,"weight":4,"attrs":{"origin":"address","geom_quadindex":"021211313211130231113","zoomlevel":10,"featureId":"1232800_0","lon":7.425736904144287,"detail":"freiburgstrasse 18 3010 bern 351 bern ch be","rank":7,"geom_st_box2d":"BOX(599018.142113339 199606.139254777,599018.142113339 199606.139254777)","lat":46.947540283203125,"num":18,"y":599018.125,"x":199606.140625,"label":"Freiburgstrasse 18 &lt;b&gt;3010 Bern&lt;/b&gt;"}},{"id":1217516,"weight":2,"attrs":{"origin":"address","geom_quadindex":"021211312320303301000","zoomlevel":10,"featureId":"1241633_0","lon":7.4038591384887695,"detail":"freiburgstrasse 180 3008 bern 351 bern ch be","rank":7,"geom_st_box2d":"BOX(597352.351322174 199057.218835149,597352.351322174 199057.218835149)","lat":46.942596435546875,"num":180,"y":597352.375,"x":199057.21875,"label":"Freiburgstrasse 180 &lt;b&gt;3008 Bern&lt;/b&gt;"}},{"id":1217517,"weight":2,"attrs":{"origin":"address","geom_quadindex":"021211312320321113011","zoomlevel":10,"featureId":"1241634_0","lon":7.4039740562438965,"detail":"freiburgstrasse 182 3008 bern 351 bern ch be","rank":7,"geom_st_box2d":"BOX(597361.086697642 199039.002094394,597361.086697642 199039.002094394)","lat":46.94243240356445,"num":182,"y":597361.0625,"x":199039.0,"label":"Freiburgstrasse 182 &lt;b&gt;3008 Bern&lt;/b&gt;"}},{"id":1217518,"weight":2,"attrs":{"origin":"address","geom_quadindex":"021211312320321121010","zoomlevel":10,"featureId":"1241635_0","lon":7.403872489929199,"detail":"freiburgstrasse 184 3008 bern 351 bern ch be","rank":7,"geom_st_box2d":"BOX(597353.339718495 199035.322061169,597353.339718495 199035.322061169)","lat":46.94240188598633,"num":184,"y":597353.3125,"x":199035.328125,"label":"Freiburgstrasse 184 &lt;b&gt;3008 Bern&lt;/b&gt;"}},{"id":1217519,"weight":2,"attrs":{"origin":"address","geom_quadindex":"021211312320321201003","zoomlevel":10,"featureId":"1241636_0","lon":7.40367317199707,"detail":"freiburgstrasse 186 3008 bern 351 bern ch be","rank":7,"geom_st_box2d":"BOX(597338.15777168 199027.41700293,597338.15777168 199027.41700293)","lat":46.94232940673828,"num":186,"y":597338.1875,"x":199027.421875,"label":"Freiburgstrasse 186 &lt;b&gt;3008 Bern&lt;/b&gt;"}},{"id":1217520,"weight":2,"attrs":{"origin":"address","geom_quadindex":"021211312320320313003","zoomlevel":10,"featureId":"1241637_0","lon":7.403579235076904,"detail":"freiburgstrasse 188 3008 bern 351 bern ch be","rank":7,"geom_st_box2d":"BOX(597331.00779029 199024.053971927,597331.00779029 199024.053971927)","lat":46.942298889160156,"num":188,"y":597331.0,"x":199024.046875,"label":"Freiburgstrasse 188 &lt;b&gt;3008 Bern&lt;/b&gt;"}}]}</v>
      </c>
      <c r="M967" s="2" t="str">
        <f t="shared" si="129"/>
        <v>599018.125</v>
      </c>
      <c r="N967" s="2" t="str">
        <f t="shared" si="130"/>
        <v>199606.140625</v>
      </c>
      <c r="O967" s="2" t="str">
        <f t="shared" si="131"/>
        <v>7.425736904144287</v>
      </c>
      <c r="P967" s="2" t="str">
        <f t="shared" si="132"/>
        <v>46.947540283203125</v>
      </c>
      <c r="Q967" s="8" t="str">
        <f t="shared" si="133"/>
        <v>Karte</v>
      </c>
      <c r="R967" s="2" t="str">
        <f t="shared" si="134"/>
        <v>uU mehrere Adressen</v>
      </c>
    </row>
    <row r="968" spans="1:18" x14ac:dyDescent="0.2">
      <c r="A968" s="3" t="s">
        <v>2951</v>
      </c>
      <c r="B968" s="3" t="s">
        <v>2952</v>
      </c>
      <c r="C968" s="3" t="s">
        <v>40</v>
      </c>
      <c r="D968" s="3" t="s">
        <v>21</v>
      </c>
      <c r="E968" s="3" t="s">
        <v>2953</v>
      </c>
      <c r="F968" s="3" t="s">
        <v>151</v>
      </c>
      <c r="G968" s="3" t="s">
        <v>152</v>
      </c>
      <c r="H968" s="3" t="s">
        <v>153</v>
      </c>
      <c r="I968" s="3" t="s">
        <v>35</v>
      </c>
      <c r="J968" s="3" t="s">
        <v>27</v>
      </c>
      <c r="K968" s="1" t="str">
        <f t="shared" si="127"/>
        <v>Av. Jacob-D. Maillard 3 Meyrin</v>
      </c>
      <c r="L968" s="2" t="str">
        <f t="shared" si="128"/>
        <v>{"results":[{"id":777898,"weight":3,"attrs":{"origin":"address","geom_quadindex":"022102333302211111022","zoomlevel":10,"featureId":"295130042_0","lon":6.06691837310791,"detail":"avenue jacob-daniel maillard 3 1217 meyrin 6630 meyrin ch ge","rank":7,"geom_st_box2d":"BOX(494176.450834074 120584.23725931,494176.450834074 120584.23725931)","lat":46.22835922241211,"num":3,"y":494176.4375,"x":120584.234375,"label":"Avenue Jacob-Daniel MAILLARD 3 &lt;b&gt;1217 Meyrin&lt;/b&gt;"}},{"id":777899,"weight":3,"attrs":{"origin":"address","geom_quadindex":"022102333302100113333","zoomlevel":10,"featureId":"2041165_0","lon":6.067310810089111,"detail":"avenue jacob-daniel maillard 3 1217 meyrin 6630 meyrin ch ge","rank":7,"geom_st_box2d":"BOX(494208.693123882 120696.162550068,494208.693123882 120696.162550068)","lat":46.2293701171875,"num":3,"y":494208.6875,"x":120696.1640625,"label":"Avenue Jacob-Daniel MAILLARD 3 &lt;b&gt;1217 Meyrin&lt;/b&gt;"}}]}</v>
      </c>
      <c r="M968" s="2" t="str">
        <f t="shared" si="129"/>
        <v>494176.4375</v>
      </c>
      <c r="N968" s="2" t="str">
        <f t="shared" si="130"/>
        <v>120584.234375</v>
      </c>
      <c r="O968" s="2" t="str">
        <f t="shared" si="131"/>
        <v>6.06691837310791</v>
      </c>
      <c r="P968" s="2" t="str">
        <f t="shared" si="132"/>
        <v>46.22835922241211</v>
      </c>
      <c r="Q968" s="8" t="str">
        <f t="shared" si="133"/>
        <v>Karte</v>
      </c>
      <c r="R968" s="2" t="str">
        <f t="shared" si="134"/>
        <v>uU mehrere Adressen</v>
      </c>
    </row>
    <row r="969" spans="1:18" x14ac:dyDescent="0.2">
      <c r="A969" s="3" t="s">
        <v>2954</v>
      </c>
      <c r="B969" s="3" t="s">
        <v>1647</v>
      </c>
      <c r="C969" s="3" t="s">
        <v>2955</v>
      </c>
      <c r="D969" s="3" t="s">
        <v>21</v>
      </c>
      <c r="E969" s="3" t="s">
        <v>1648</v>
      </c>
      <c r="F969" s="3" t="s">
        <v>789</v>
      </c>
      <c r="G969" s="3" t="s">
        <v>1649</v>
      </c>
      <c r="H969" s="3" t="s">
        <v>1650</v>
      </c>
      <c r="I969" s="3" t="s">
        <v>466</v>
      </c>
      <c r="J969" s="3" t="s">
        <v>27</v>
      </c>
      <c r="K969" s="1" t="str">
        <f t="shared" si="127"/>
        <v>Pflanzettastrasse 8 Visp</v>
      </c>
      <c r="L969" s="2" t="str">
        <f t="shared" si="128"/>
        <v>{"results":[{"id":128574,"weight":4,"attrs":{"origin":"address","geom_quadindex":"023112210210231022011","zoomlevel":10,"featureId":"959033_0","lon":7.883821964263916,"detail":"pflanzettastrasse 8 3930 visp 6297 visp ch vs","rank":7,"geom_st_box2d":"BOX(634308.2774931 126375.455128648,634308.2774931 126375.455128648)","lat":46.28791809082031,"num":8,"y":634308.25,"x":126375.453125,"label":"Pflanzettastrasse 8 &lt;b&gt;3930 Visp&lt;/b&gt;"}}]}</v>
      </c>
      <c r="M969" s="2" t="str">
        <f t="shared" si="129"/>
        <v>634308.25</v>
      </c>
      <c r="N969" s="2" t="str">
        <f t="shared" si="130"/>
        <v>126375.453125</v>
      </c>
      <c r="O969" s="2" t="str">
        <f t="shared" si="131"/>
        <v>7.883821964263916</v>
      </c>
      <c r="P969" s="2" t="str">
        <f t="shared" si="132"/>
        <v>46.28791809082031</v>
      </c>
      <c r="Q969" s="8" t="str">
        <f t="shared" si="133"/>
        <v>Karte</v>
      </c>
      <c r="R969" s="2" t="str">
        <f t="shared" si="134"/>
        <v/>
      </c>
    </row>
    <row r="970" spans="1:18" x14ac:dyDescent="0.2">
      <c r="A970" s="3" t="s">
        <v>2956</v>
      </c>
      <c r="B970" s="3" t="s">
        <v>520</v>
      </c>
      <c r="C970" s="3" t="s">
        <v>2957</v>
      </c>
      <c r="D970" s="3" t="s">
        <v>21</v>
      </c>
      <c r="E970" s="3" t="s">
        <v>521</v>
      </c>
      <c r="F970" s="3" t="s">
        <v>463</v>
      </c>
      <c r="G970" s="3" t="s">
        <v>522</v>
      </c>
      <c r="H970" s="3" t="s">
        <v>523</v>
      </c>
      <c r="I970" s="3" t="s">
        <v>466</v>
      </c>
      <c r="J970" s="3" t="s">
        <v>27</v>
      </c>
      <c r="K970" s="1" t="str">
        <f t="shared" si="127"/>
        <v>Ueberlandstrasse 14 Brig</v>
      </c>
      <c r="L970" s="2" t="str">
        <f t="shared" si="128"/>
        <v>{"results":[{"id":1135624,"weight":3,"attrs":{"origin":"address","geom_quadindex":"023112130230231133130","zoomlevel":10,"featureId":"890693_0","lon":7.981783390045166,"detail":"ueberlandstrasse 14 3902 glis 6002 brig-glis ch vs","rank":7,"geom_st_box2d":"BOX(641835.233628871 129655.884035318,641835.233628871 129655.884035318)","lat":46.31700134277344,"num":14,"y":641835.25,"x":129655.8828125,"label":"Ueberlandstrasse 14 &lt;b&gt;3902 Glis&lt;/b&gt;"}}]}</v>
      </c>
      <c r="M970" s="2" t="str">
        <f t="shared" si="129"/>
        <v>641835.25</v>
      </c>
      <c r="N970" s="2" t="str">
        <f t="shared" si="130"/>
        <v>129655.8828125</v>
      </c>
      <c r="O970" s="2" t="str">
        <f t="shared" si="131"/>
        <v>7.981783390045166</v>
      </c>
      <c r="P970" s="2" t="str">
        <f t="shared" si="132"/>
        <v>46.31700134277344</v>
      </c>
      <c r="Q970" s="8" t="str">
        <f t="shared" si="133"/>
        <v>Karte</v>
      </c>
      <c r="R970" s="2" t="str">
        <f t="shared" si="134"/>
        <v/>
      </c>
    </row>
    <row r="971" spans="1:18" x14ac:dyDescent="0.2">
      <c r="A971" s="3" t="s">
        <v>2958</v>
      </c>
      <c r="B971" s="3" t="s">
        <v>1152</v>
      </c>
      <c r="C971" s="3" t="s">
        <v>2959</v>
      </c>
      <c r="D971" s="3" t="s">
        <v>21</v>
      </c>
      <c r="E971" s="3" t="s">
        <v>1154</v>
      </c>
      <c r="F971" s="3" t="s">
        <v>1155</v>
      </c>
      <c r="G971" s="3" t="s">
        <v>777</v>
      </c>
      <c r="H971" s="3" t="s">
        <v>778</v>
      </c>
      <c r="I971" s="3" t="s">
        <v>466</v>
      </c>
      <c r="J971" s="3" t="s">
        <v>27</v>
      </c>
      <c r="K971" s="1" t="str">
        <f t="shared" si="127"/>
        <v>av. du Grand-Champsec 86 Sion</v>
      </c>
      <c r="L971" s="2" t="str">
        <f t="shared" si="128"/>
        <v>{"results":[{"id":2234488,"weight":7,"attrs":{"origin":"address","geom_quadindex":"023013323331000221220","zoomlevel":10,"featureId":"9080417_0","lon":7.387037754058838,"detail":"avenue du grand-champsec 86 1950 sion 6266 sion ch vs","rank":7,"geom_st_box2d":"BOX(596019.526243639 120443.9969514,596019.526243639 120443.9969514)","lat":46.23542404174805,"num":86,"y":596019.5,"x":120444.0,"label":"Avenue du Grand-Champsec 86 &lt;b&gt;1950 Sion&lt;/b&gt;"}},{"id":2234489,"weight":1,"attrs":{"origin":"address","geom_quadindex":"023013323313222331101","zoomlevel":10,"featureId":"190237489_1","lon":7.387354850769043,"detail":"avenue du grand-champsec 86a 1950 sion 6266 sion ch vs","rank":7,"geom_st_box2d":"BOX(596043.999822916 120476.002857103,596043.999822916 120476.002857103)","lat":46.235713958740234,"num":86,"y":596044.0,"x":120476.0,"label":"Avenue du Grand-Champsec 86a &lt;b&gt;1950 Sion&lt;/b&gt;"}}]}</v>
      </c>
      <c r="M971" s="2" t="str">
        <f t="shared" si="129"/>
        <v>596019.5</v>
      </c>
      <c r="N971" s="2" t="str">
        <f t="shared" si="130"/>
        <v>120444.0</v>
      </c>
      <c r="O971" s="2" t="str">
        <f t="shared" si="131"/>
        <v>7.387037754058838</v>
      </c>
      <c r="P971" s="2" t="str">
        <f t="shared" si="132"/>
        <v>46.23542404174805</v>
      </c>
      <c r="Q971" s="8" t="str">
        <f t="shared" si="133"/>
        <v>Karte</v>
      </c>
      <c r="R971" s="2" t="str">
        <f t="shared" si="134"/>
        <v>uU mehrere Adressen</v>
      </c>
    </row>
    <row r="972" spans="1:18" x14ac:dyDescent="0.2">
      <c r="A972" s="3" t="s">
        <v>2960</v>
      </c>
      <c r="B972" s="3" t="s">
        <v>1152</v>
      </c>
      <c r="C972" s="3" t="s">
        <v>2961</v>
      </c>
      <c r="D972" s="3" t="s">
        <v>21</v>
      </c>
      <c r="E972" s="3" t="s">
        <v>1154</v>
      </c>
      <c r="F972" s="3" t="s">
        <v>1155</v>
      </c>
      <c r="G972" s="3" t="s">
        <v>777</v>
      </c>
      <c r="H972" s="3" t="s">
        <v>778</v>
      </c>
      <c r="I972" s="3" t="s">
        <v>466</v>
      </c>
      <c r="J972" s="3" t="s">
        <v>27</v>
      </c>
      <c r="K972" s="1" t="str">
        <f t="shared" si="127"/>
        <v>av. du Grand-Champsec 86 Sion</v>
      </c>
      <c r="L972" s="2" t="str">
        <f t="shared" si="128"/>
        <v>{"results":[{"id":2234488,"weight":7,"attrs":{"origin":"address","geom_quadindex":"023013323331000221220","zoomlevel":10,"featureId":"9080417_0","lon":7.387037754058838,"detail":"avenue du grand-champsec 86 1950 sion 6266 sion ch vs","rank":7,"geom_st_box2d":"BOX(596019.526243639 120443.9969514,596019.526243639 120443.9969514)","lat":46.23542404174805,"num":86,"y":596019.5,"x":120444.0,"label":"Avenue du Grand-Champsec 86 &lt;b&gt;1950 Sion&lt;/b&gt;"}},{"id":2234489,"weight":1,"attrs":{"origin":"address","geom_quadindex":"023013323313222331101","zoomlevel":10,"featureId":"190237489_1","lon":7.387354850769043,"detail":"avenue du grand-champsec 86a 1950 sion 6266 sion ch vs","rank":7,"geom_st_box2d":"BOX(596043.999822916 120476.002857103,596043.999822916 120476.002857103)","lat":46.235713958740234,"num":86,"y":596044.0,"x":120476.0,"label":"Avenue du Grand-Champsec 86a &lt;b&gt;1950 Sion&lt;/b&gt;"}}]}</v>
      </c>
      <c r="M972" s="2" t="str">
        <f t="shared" si="129"/>
        <v>596019.5</v>
      </c>
      <c r="N972" s="2" t="str">
        <f t="shared" si="130"/>
        <v>120444.0</v>
      </c>
      <c r="O972" s="2" t="str">
        <f t="shared" si="131"/>
        <v>7.387037754058838</v>
      </c>
      <c r="P972" s="2" t="str">
        <f t="shared" si="132"/>
        <v>46.23542404174805</v>
      </c>
      <c r="Q972" s="8" t="str">
        <f t="shared" si="133"/>
        <v>Karte</v>
      </c>
      <c r="R972" s="2" t="str">
        <f t="shared" si="134"/>
        <v>uU mehrere Adressen</v>
      </c>
    </row>
    <row r="973" spans="1:18" x14ac:dyDescent="0.2">
      <c r="A973" s="3" t="s">
        <v>2962</v>
      </c>
      <c r="B973" s="3" t="s">
        <v>2963</v>
      </c>
      <c r="C973" s="3" t="s">
        <v>2964</v>
      </c>
      <c r="D973" s="3" t="s">
        <v>21</v>
      </c>
      <c r="E973" s="3" t="s">
        <v>2965</v>
      </c>
      <c r="F973" s="3" t="s">
        <v>776</v>
      </c>
      <c r="G973" s="3" t="s">
        <v>1457</v>
      </c>
      <c r="H973" s="3" t="s">
        <v>84</v>
      </c>
      <c r="I973" s="3" t="s">
        <v>85</v>
      </c>
      <c r="J973" s="3" t="s">
        <v>27</v>
      </c>
      <c r="K973" s="1" t="str">
        <f t="shared" si="127"/>
        <v>Albisstrasse 80 Zürich</v>
      </c>
      <c r="L973" s="2" t="str">
        <f t="shared" si="128"/>
        <v>{"results":[{"id":2126868,"weight":4,"attrs":{"origin":"address","geom_quadindex":"030003213333131003200","zoomlevel":10,"featureId":"3169985_0","lon":8.52999210357666,"detail":"albisstrasse 80 8038 zuerich 261 zuerich ch zh","rank":7,"geom_st_box2d":"BOX(682474.424182788 243920.057536967,682474.424182788 243920.057536967)","lat":47.340980529785156,"num":80,"y":682474.4375,"x":243920.0625,"label":"Albisstrasse 80 &lt;b&gt;8038 Z\u00fcrich&lt;/b&gt;"}},{"id":2126869,"weight":2,"attrs":{"origin":"address","geom_quadindex":"030003213333130130031","zoomlevel":10,"featureId":"302046093_0","lon":8.529868125915527,"detail":"albisstrasse 80a 8038 zuerich 261 zuerich ch zh","rank":7,"geom_st_box2d":"BOX(682465.124119088 243917.337486283,682465.124119088 243917.337486283)","lat":47.3409538269043,"num":80,"y":682465.125,"x":243917.34375,"label":"Albisstrasse 80a &lt;b&gt;8038 Z\u00fcrich&lt;/b&gt;"}},{"id":2126335,"weight":1,"attrs":{"origin":"address","geom_quadindex":"030003302202133231033","zoomlevel":10,"featureId":"302062664_0","lon":8.533291816711426,"detail":"albisstrasse 5 8038 zuerich 261 zuerich ch zh","rank":7,"geom_st_box2d":"BOX(682717.932722714 244341.583608841,682717.932722714 244341.583608841)","lat":47.3447380065918,"num":5,"y":682717.9375,"x":244341.578125,"label":"Albisstrasse 5 &lt;b&gt;8038 Z\u00fcrich&lt;/b&gt;"}},{"id":2126336,"weight":1,"attrs":{"origin":"address","geom_quadindex":"030003302202311110003","zoomlevel":10,"featureId":"141799_0","lon":8.533417701721191,"detail":"albisstrasse 7 8038 zuerich 261 zuerich ch zh","rank":7,"geom_st_box2d":"BOX(682727.574750483 244335.200701808,682727.574750483 244335.200701808)","lat":47.34468078613281,"num":7,"y":682727.5625,"x":244335.203125,"label":"Albisstrasse 7 &lt;b&gt;8038 Z\u00fcrich&lt;/b&gt;"}},{"id":2126337,"weight":1,"attrs":{"origin":"address","geom_quadindex":"030003302202131212201","zoomlevel":10,"featureId":"141307_0","lon":8.533232688903809,"detail":"albisstrasse 8 8038 zuerich 261 zuerich ch zh","rank":7,"geom_st_box2d":"BOX(682712.997574142 244374.040518648,682712.997574142 244374.040518648)","lat":47.34503173828125,"num":8,"y":682713.0,"x":244374.046875,"label":"Albisstrasse 8 &lt;b&gt;8038 Z\u00fcrich&lt;/b&gt;"}},{"id":2126338,"weight":1,"attrs":{"origin":"address","geom_quadindex":"030003302202311211010","zoomlevel":10,"featureId":"141800_0","lon":8.533279418945312,"detail":"albisstrasse 9 8038 zuerich 261 zuerich ch zh","rank":7,"geom_st_box2d":"BOX(682717.294816952 244321.280632984,682717.294816952 244321.280632984)","lat":47.34455871582031,"num":9,"y":682717.3125,"x":244321.28125,"label":"Albisstrasse 9 &lt;b&gt;8038 Z\u00fcrich&lt;/b&gt;"}},{"id":2126339,"weight":1,"attrs":{"origin":"address","geom_quadindex":"030003302202132131000","zoomlevel":10,"featureId":"141308_0","lon":8.5330810546875,"detail":"albisstrasse 10 8038 zuerich 261 zuerich ch zh","rank":7,"geom_st_box2d":"BOX(682701.822653344 244357.677445716,682701.822653344 244357.677445716)","lat":47.344886779785156,"num":10,"y":682701.8125,"x":244357.671875,"label":"Albisstrasse 10 &lt;b&gt;8038 Z\u00fcrich&lt;/b&gt;"}},{"id":2126340,"weight":1,"attrs":{"origin":"address","geom_quadindex":"030003302202311220311","zoomlevel":10,"featureId":"141801_0","lon":8.533159255981445,"detail":"albisstrasse 11 8038 zuerich 261 zuerich ch zh","rank":7,"geom_st_box2d":"BOX(682708.333860216 244312.039568678,682708.333860216 244312.039568678)","lat":47.34447479248047,"num":11,"y":682708.3125,"x":244312.046875,"label":"Albisstrasse 11 &lt;b&gt;8038 Z\u00fcrich&lt;/b&gt;"}},{"id":2126341,"weight":1,"attrs":{"origin":"address","geom_quadindex":"030003302202132333223","zoomlevel":10,"featureId":"302062665_0","lon":8.53307819366455,"detail":"albisstrasse 14 8038 zuerich 261 zuerich ch zh","rank":7,"geom_st_box2d":"BOX(682701.889751439 244336.079477735,682701.889751439 244336.079477735)","lat":47.34469223022461,"num":14,"y":682701.875,"x":244336.078125,"label":"Albisstrasse 14 &lt;b&gt;8038 Z\u00fcrich&lt;/b&gt;"}},{"id":2126342,"weight":1,"attrs":{"origin":"address","geom_quadindex":"030003302202312210333","zoomlevel":10,"featureId":"141813_0","lon":8.532867431640625,"detail":"albisstrasse 15 8038 zuerich 261 zuerich ch zh","rank":7,"geom_st_box2d":"BOX(682686.626965709 244288.552414204,682686.626965709 244288.552414204)","lat":47.34426498413086,"num":15,"y":682686.625,"x":244288.546875,"label":"Albisstrasse 15 &lt;b&gt;8038 Z\u00fcrich&lt;/b&gt;"}},{"id":2126343,"weight":1,"attrs":{"origin":"address","geom_quadindex":"030003302202321131213","zoomlevel":10,"featureId":"141814_0","lon":8.532693862915039,"detail":"albisstrasse 19 8038 zuerich 261 zuerich ch zh","rank":7,"geom_st_box2d":"BOX(682673.814056991 244267.359333407,682673.814056991 244267.359333407)","lat":47.344078063964844,"num":19,"y":682673.8125,"x":244267.359375,"label":"Albisstrasse 19 &lt;b&gt;8038 Z\u00fcrich&lt;/b&gt;"}},{"id":2126344,"weight":1,"attrs":{"origin":"address","geom_quadindex":"030003302202301212202","zoomlevel":10,"featureId":"141265_0","lon":8.53244400024414,"detail":"albisstrasse 20 8038 zuerich 261 zuerich ch zh","rank":7,"geom_st_box2d":"BOX(682654.254850558 244315.039094818,682654.254850558 244315.039094818)","lat":47.34450912475586,"num":20,"y":682654.25,"x":244315.046875,"label":"Albisstrasse 20 &lt;b&gt;8038 Z\u00fcrich&lt;/b&gt;"}},{"id":2126345,"weight":1,"attrs":{"origin":"address","geom_quadindex":"030003302202300330131","zoomlevel":10,"featureId":"141266_0","lon":8.532291412353516,"detail":"albisstrasse 22 8038 zuerich 261 zuerich ch zh","rank":7,"geom_st_box2d":"BOX(682642.774861672 244312.59999866,682642.774861672 244312.59999866)","lat":47.34449005126953,"num":22,"y":682642.75,"x":244312.59375,"label":"Albisstrasse 22 &lt;b&gt;8038 Z\u00fcrich&lt;/b&gt;"}},{"id":2126566,"weight":1,"attrs":{"origin":"address","geom_quadindex":"030003302202300231332","zoomlevel":10,"featureId":"141267_0","lon":8.53213882446289,"detail":"albisstrasse 24 8038 zuerich 261 zuerich ch zh","rank":7,"geom_st_box2d":"BOX(682631.254836899 244310.639908165,682631.254836899 244310.639908165)","lat":47.3444709777832,"num":24,"y":682631.25,"x":244310.640625,"label":"Albisstrasse 24 &lt;b&gt;8038 Z\u00fcrich&lt;/b&gt;"}},{"id":2126567,"weight":1,"attrs":{"origin":"address","geom_quadindex":"030003302202231313120","zoomlevel":10,"featureId":"141815_0","lon":8.531925201416016,"detail":"albisstrasse 25 8038 zuerich 261 zuerich ch zh","rank":7,"geom_st_box2d":"BOX(682615.845959006 244257.793872484,682615.845959006 244257.793872484)","lat":47.343997955322266,"num":25,"y":682615.875,"x":244257.796875,"label":"Albisstrasse 25 &lt;b&gt;8038 Z\u00fcrich&lt;/b&gt;"}},{"id":2126568,"weight":1,"attrs":{"origin":"address","geom_quadindex":"030003302202302023031","zoomlevel":10,"featureId":"141268_0","lon":8.532018661499023,"detail":"albisstrasse 26 8038 zuerich 261 zuerich ch zh","rank":7,"geom_st_box2d":"BOX(682622.406851991 244294.423865652,682622.406851991 244294.423865652)","lat":47.34432601928711,"num":26,"y":682622.4375,"x":244294.421875,"label":"Albisstrasse 26 &lt;b&gt;8038 Z\u00fcrich&lt;/b&gt;"}},{"id":2126569,"weight":1,"attrs":{"origin":"address","geom_quadindex":"030003302202231230111","zoomlevel":10,"featureId":"141816_0","lon":8.531698226928711,"detail":"albisstrasse 27 8038 zuerich 261 zuerich ch zh","rank":7,"geom_st_box2d":"BOX(682598.710867958 244255.273750474,682598.710867958 244255.273750474)","lat":47.34397888183594,"num":27,"y":682598.6875,"x":244255.28125,"label":"Albisstrasse 27 &lt;b&gt;8038 Z\u00fcrich&lt;/b&gt;"}},{"id":2126570,"weight":1,"attrs":{"origin":"address","geom_quadindex":"030003302202212312211","zoomlevel":10,"featureId":"141269_0","lon":8.531486511230469,"detail":"albisstrasse 28 8038 zuerich 261 zuerich ch zh","rank":7,"geom_st_box2d":"BOX(682582.298654406 244286.441578245,682582.298654406 244286.441578245)","lat":47.344261169433594,"num":28,"y":682582.3125,"x":244286.4375,"label":"Albisstrasse 28 &lt;b&gt;8038 Z\u00fcrich&lt;/b&gt;"}},{"id":2126571,"weight":1,"attrs":{"origin":"address","geom_quadindex":"030003302202212121321","zoomlevel":10,"featureId":"302022232_0","lon":8.531452178955078,"detail":"albisstrasse 28a 8038 zuerich 261 zuerich ch zh","rank":7,"geom_st_box2d":"BOX(682579.579602009 244296.300541517,682579.579602009 244296.300541517)","lat":47.3443489074707,"num":28,"y":682579.5625,"x":244296.296875,"label":"Albisstrasse 28a &lt;b&gt;8038 Z\u00fcrich&lt;/b&gt;"}},{"id":2126572,"weight":1,"attrs":{"origin":"address","geom_quadindex":"030003302202212113002","zoomlevel":10,"featureId":"302061109_0","lon":8.53152084350586,"detail":"albisstrasse 28b 8038 zuerich 261 zuerich ch zh","rank":7,"geom_st_box2d":"BOX(682584.672608828 244302.140570129,682584.672608828 244302.140570129)","lat":47.34440231323242,"num":28,"y":682584.6875,"x":244302.140625,"label":"Albisstrasse 28b &lt;b&gt;8038 Z\u00fcrich&lt;/b&gt;"}},{"id":2126573,"weight":1,"attrs":{"origin":"address","geom_quadindex":"030003302202230330302","zoomlevel":10,"featureId":"141817_0","lon":8.531484603881836,"detail":"albisstrasse 29 8038 zuerich 261 zuerich ch zh","rank":7,"geom_st_box2d":"BOX(682582.609782735 244252.711636434,682582.609782735 244252.711636434)","lat":47.343955993652344,"num":29,"y":682582.625,"x":244252.71875,"label":"Albisstrasse 29 &lt;b&gt;8038 Z\u00fcrich&lt;/b&gt;"}},{"id":2126574,"weight":1,"attrs":{"origin":"address","geom_quadindex":"030003302202232201031","zoomlevel":10,"featureId":"302023607_0","lon":8.531235694885254,"detail":"albisstrasse 31 8038 zuerich 261 zuerich ch zh","rank":7,"geom_st_box2d":"BOX(682564.0577476 244232.310535586,682564.0577476 244232.310535586)","lat":47.34377670288086,"num":31,"y":682564.0625,"x":244232.3125,"label":"Albisstrasse 31 &lt;b&gt;8038 Z\u00fcrich&lt;/b&gt;"}},{"id":2126575,"weight":1,"attrs":{"origin":"address","geom_quadindex":"030003302202223110210","zoomlevel":10,"featureId":"141876_0","lon":8.531081199645996,"detail":"albisstrasse 33 8038 zuerich 261 zuerich ch zh","rank":7,"geom_st_box2d":"BOX(682552.21562757 244245.959425358,682552.21562757 244245.959425358)","lat":47.34389877319336,"num":33,"y":682552.1875,"x":244245.953125,"label":"Albisstrasse 33 &lt;b&gt;8038 Z\u00fcrich&lt;/b&gt;"}},{"id":2126576,"weight":1,"attrs":{"origin":"address","geom_quadindex":"030003302202203233230","zoomlevel":10,"featureId":"141270_0","lon":8.530946731567383,"detail":"albisstrasse 34 8038 zuerich 261 zuerich ch zh","rank":7,"geom_st_box2d":"BOX(682541.593451467 244278.060289439,682541.593451467 244278.060289439)","lat":47.34418869018555,"num":34,"y":682541.5625,"x":244278.0625,"label":"Albisstrasse 34 &lt;b&gt;8038 Z\u00fcrich&lt;/b&gt;"}},{"id":2126577,"weight":1,"attrs":{"origin":"address","geom_quadindex":"030003302202223002130","zoomlevel":10,"featureId":"141877_0","lon":8.530816078186035,"detail":"albisstrasse 35 8038 zuerich 261 zuerich ch zh","rank":7,"geom_st_box2d":"BOX(682532.215518736 244243.119284317,682532.215518736 244243.119284317)","lat":47.343875885009766,"num":35,"y":682532.1875,"x":244243.125,"label":"Albisstrasse 35 &lt;b&gt;8038 Z\u00fcrich&lt;/b&gt;"}},{"id":2126578,"weight":1,"attrs":{"origin":"address","geom_quadindex":"030003302202220111301","zoomlevel":10,"featureId":"141270_1","lon":8.53077220916748,"detail":"albisstrasse 36 8038 zuerich 261 zuerich ch zh","rank":7,"geom_st_box2d":"BOX(682528.424385333 244275.26719669,682528.424385333 244275.26719669)","lat":47.34416580200195,"num":36,"y":682528.4375,"x":244275.265625,"label":"Albisstrasse 36 &lt;b&gt;8038 Z\u00fcrich&lt;/b&gt;"}},{"id":2126579,"weight":1,"attrs":{"origin":"address","geom_quadindex":"030003302202222031121","zoomlevel":10,"featureId":"141878_0","lon":8.530570030212402,"detail":"albisstrasse 37 8038 zuerich 261 zuerich ch zh","rank":7,"geom_st_box2d":"BOX(682513.695419903 244239.759155472,682513.695419903 244239.759155472)","lat":47.343849182128906,"num":37,"y":682513.6875,"x":244239.765625,"label":"Albisstrasse 37 &lt;b&gt;8038 Z\u00fcrich&lt;/b&gt;"}},{"id":2126580,"weight":1,"attrs":{"origin":"address","geom_quadindex":"030003302202220100232","zoomlevel":10,"featureId":"141263_0","lon":8.530606269836426,"detail":"albisstrasse 38 8038 zuerich 261 zuerich ch zh","rank":7,"geom_st_box2d":"BOX(682515.953317674 244274.005106458,682515.953317674 244274.005106458)","lat":47.34415817260742,"num":38,"y":682515.9375,"x":244274.0,"label":"Albisstrasse 38 &lt;b&gt;8038 Z\u00fcrich&lt;/b&gt;"}},{"id":2126581,"weight":1,"attrs":{"origin":"address","geom_quadindex":"030003213313333310130","zoomlevel":10,"featureId":"141879_0","lon":8.530328750610352,"detail":"albisstrasse 39 8038 zuerich 261 zuerich ch zh","rank":7,"geom_st_box2d":"BOX(682495.513335865 244232.28503774,682495.513335865 244232.28503774)","lat":47.34378433227539,"num":39,"y":682495.5,"x":244232.28125,"label":"Albisstrasse 39 &lt;b&gt;8038 Z\u00fcrich&lt;/b&gt;"}},{"id":2126582,"weight":1,"attrs":{"origin":"address","geom_quadindex":"030003302202220002301","zoomlevel":10,"featureId":"141264_0","lon":8.530426025390625,"detail":"albisstrasse 40 8038 zuerich 261 zuerich ch zh","rank":7,"geom_st_box2d":"BOX(682502.31724729 244271.485010164,682502.31724729 244271.485010164)","lat":47.34413528442383,"num":40,"y":682502.3125,"x":244271.484375,"label":"Albisstrasse 40 &lt;b&gt;8038 Z\u00fcrich&lt;/b&gt;"}},{"id":2126583,"weight":1,"attrs":{"origin":"address","geom_quadindex":"030003213331111113312","zoomlevel":10,"featureId":"141880_0","lon":8.530377388000488,"detail":"albisstrasse 41 8038 zuerich 261 zuerich ch zh","rank":7,"geom_st_box2d":"BOX(682499.495423969 244212.719105389,682499.495423969 244212.719105389)","lat":47.34360885620117,"num":41,"y":682499.5,"x":244212.71875,"label":"Albisstrasse 41 &lt;b&gt;8038 Z\u00fcrich&lt;/b&gt;"}},{"id":2126584,"weight":1,"attrs":{"origin":"address","geom_quadindex":"030003213331111312222","zoomlevel":10,"featureId":"302031842_0","lon":8.530289649963379,"detail":"albisstrasse 43 8038 zuerich 261 zuerich ch zh","rank":7,"geom_st_box2d":"BOX(682493.066435013 244197.195090278,682493.066435013 244197.195090278)","lat":47.343467712402344,"num":43,"y":682493.0625,"x":244197.1875,"label":"Albisstrasse 43 &lt;b&gt;8038 Z\u00fcrich&lt;/b&gt;"}},{"id":2126585,"weight":1,"attrs":{"origin":"address","geom_quadindex":"030003213331111333323","zoomlevel":10,"featureId":"302031843_0","lon":8.530363082885742,"detail":"albisstrasse 43a 8038 zuerich 261 zuerich ch zh","rank":7,"geom_st_box2d":"BOX(682498.720494587 244189.699145487,682498.720494587 244189.699145487)","lat":47.34340286254883,"num":43,"y":682498.75,"x":244189.703125,"label":"Albisstrasse 43a &lt;b&gt;8038 Z\u00fcrich&lt;/b&gt;"}},{"id":2126586,"weight":1,"attrs":{"origin":"address","geom_quadindex":"030003213313332013211","zoomlevel":10,"featureId":"141664_0","lon":8.529783248901367,"detail":"albisstrasse 44 8038 zuerich 261 zuerich ch zh","rank":7,"geom_st_box2d":"BOX(682454.195056887 244242.541715389,682454.195056887 244242.541715389)","lat":47.3438835144043,"num":44,"y":682454.1875,"x":244242.546875,"label":"Albisstrasse 44 &lt;b&gt;8038 Z\u00fcrich&lt;/b&gt;"}},{"id":2126587,"weight":1,"attrs":{"origin":"address","geom_quadindex":"030003302220000230330","zoomlevel":10,"featureId":"302034630_0","lon":8.530518531799316,"detail":"albisstrasse 45 8038 zuerich 261 zuerich ch zh","rank":7,"geom_st_box2d":"BOX(682510.452554709 244193.625221201,682510.452554709 244193.625221201)","lat":47.34343338012695,"num":45,"y":682510.4375,"x":244193.625,"label":"Albisstrasse 45 &lt;b&gt;8038 Z\u00fcrich&lt;/b&gt;"}},{"id":2126588,"weight":1,"attrs":{"origin":"address","geom_quadindex":"030003213331110103233","zoomlevel":10,"featureId":"141665_0","lon":8.52987003326416,"detail":"albisstrasse 46 8038 zuerich 261 zuerich ch zh","rank":7,"geom_st_box2d":"BOX(682461.179193268 244211.613832137,682461.179193268 244211.613832137)","lat":47.34360122680664,"num":46,"y":682461.1875,"x":244211.609375,"label":"Albisstrasse 46 &lt;b&gt;8038 Z\u00fcrich&lt;/b&gt;"}},{"id":2126589,"weight":1,"attrs":{"origin":"address","geom_quadindex":"030003302220012100123","zoomlevel":10,"featureId":"141881_0","lon":8.531381607055664,"detail":"albisstrasse 47 8038 zuerich 261 zuerich ch zh","rank":7,"geom_st_box2d":"BOX(682575.734982699 244187.799695544,682575.734982699 244187.799695544)","lat":47.3433723449707,"num":47,"y":682575.75,"x":244187.796875,"label":"Albisstrasse 47 &lt;b&gt;8038 Z\u00fcrich&lt;/b&gt;"}},{"id":2126590,"weight":1,"attrs":{"origin":"address","geom_quadindex":"030003302220010213023","zoomlevel":10,"featureId":"302060697_0","lon":8.5313138961792,"detail":"albisstrasse 47a 8038 zuerich 261 zuerich ch zh","rank":7,"geom_st_box2d":"BOX(682570.482909007 244198.910639296,682570.482909007 244198.910639296)","lat":47.343475341796875,"num":47,"y":682570.5,"x":244198.90625,"label":"Albisstrasse 47a &lt;b&gt;8038 Z\u00fcrich&lt;/b&gt;"}},{"id":2126591,"weight":1,"attrs":{"origin":"address","geom_quadindex":"030003302220012321013","zoomlevel":10,"featureId":"302060698_0","lon":8.531413078308105,"detail":"albisstrasse 47c 8038 zuerich 261 zuerich ch zh","rank":7,"geom_st_box2d":"BOX(682578.390077134 244166.847749614,682578.390077134 244166.847749614)","lat":47.34318542480469,"num":47,"y":682578.375,"x":244166.84375,"label":"Albisstrasse 47c &lt;b&gt;8038 Z\u00fcrich&lt;/b&gt;"}},{"id":2126592,"weight":1,"attrs":{"origin":"address","geom_quadindex":"030003213331110312100","zoomlevel":10,"featureId":"141534_0","lon":8.529926300048828,"detail":"albisstrasse 48 8038 zuerich 261 zuerich ch zh","rank":7,"geom_st_box2d":"BOX(682465.56925586 244200.03988812,682465.56925586 244200.03988812)","lat":47.34349822998047,"num":48,"y":682465.5625,"x":244200.046875,"label":"Albisstrasse 48 &lt;b&gt;8038 Z\u00fcrich&lt;/b&gt;"}},{"id":2126593,"weight":1,"attrs":{"origin":"address","geom_quadindex":"030003302220003320312","zoomlevel":10,"featureId":"302045720_0","lon":8.530996322631836,"detail":"albisstrasse 49 8038 zuerich 261 zuerich ch zh","rank":7,"geom_st_box2d":"BOX(682546.931882574 244165.128532148,682546.931882574 244165.128532148)","lat":47.34317398071289,"num":49,"y":682546.9375,"x":244165.125,"label":"Albisstrasse 49 &lt;b&gt;8038 Z\u00fcrich&lt;/b&gt;"}},{"id":2126594,"weight":1,"attrs":{"origin":"address","geom_quadindex":"030003302220030003101","zoomlevel":10,"featureId":"302022299_0","lon":8.531232833862305,"detail":"albisstrasse 49a 8038 zuerich 261 zuerich ch zh","rank":7,"geom_st_box2d":"BOX(682564.920030271 244156.102673827,682564.920030271 244156.102673827)","lat":47.34309005737305,"num":49,"y":682564.9375,"x":244156.109375,"label":"Albisstrasse 49a &lt;b&gt;8038 Z\u00fcrich&lt;/b&gt;"}},{"id":2126595,"weight":1,"attrs":{"origin":"address","geom_quadindex":"030003213331113000031","zoomlevel":10,"featureId":"141667_0","lon":8.530011177062988,"detail":"albisstrasse 50 8038 zuerich 261 zuerich ch zh","rank":7,"geom_st_box2d":"BOX(682472.154332702 244188.466959318,682472.154332702 244188.466959318)","lat":47.34339141845703,"num":50,"y":682472.125,"x":244188.46875,"label":"Albisstrasse 50 &lt;b&gt;8038 Z\u00fcrich&lt;/b&gt;"}},{"id":2126596,"weight":1,"attrs":{"origin":"address","geom_quadindex":"030003213331113020221","zoomlevel":10,"featureId":"302045715_0","lon":8.530000686645508,"detail":"albisstrasse 50a 8038 zuerich 261 zuerich ch zh","rank":7,"geom_st_box2d":"BOX(682471.496357644 244179.152974105,682471.496357644 244179.152974105)","lat":47.34331130981445,"num":50,"y":682471.5,"x":244179.15625,"label":"Albisstrasse 50a &lt;b&gt;8038 Z\u00fcrich&lt;/b&gt;"}},{"id":2126597,"weight":1,"attrs":{"origin":"address","geom_quadindex":"030003213331113213110","zoomlevel":10,"featureId":"141668_0","lon":8.530174255371094,"detail":"albisstrasse 52 8038 zuerich 261 zuerich ch zh","rank":7,"geom_st_box2d":"BOX(682484.725467245 244170.90808439,682484.725467245 244170.90808439)","lat":47.34323501586914,"num":52,"y":682484.75,"x":244170.90625,"label":"Albisstrasse 52 &lt;b&gt;8038 Z\u00fcrich&lt;/b&gt;"}},{"id":2126598,"weight":1,"attrs":{"origin":"address","geom_quadindex":"030003302220021313311","zoomlevel":10,"featureId":"302024255_0","lon":8.531143188476562,"detail":"albisstrasse 53 8038 zuerich 261 zuerich ch zh","rank":7,"geom_st_box2d":"BOX(682558.35504672 244139.780656824,682558.35504672 244139.780656824)","lat":47.34294509887695,"num":53,"y":682558.375,"x":244139.78125,"label":"Albisstrasse 53 &lt;b&gt;8038 Z\u00fcrich&lt;/b&gt;"}},{"id":2126599,"weight":1,"attrs":{"origin":"address","geom_quadindex":"030003213331131110030","zoomlevel":10,"featureId":"141669_0","lon":8.530290603637695,"detail":"albisstrasse 54 8038 zuerich 261 zuerich ch zh","rank":7,"geom_st_box2d":"BOX(682493.704562995 244158.935171563,682493.704562995 244158.935171563)","lat":47.34312438964844,"num":54,"y":682493.6875,"x":244158.9375,"label":"Albisstrasse 54 &lt;b&gt;8038 Z\u00fcrich&lt;/b&gt;"}},{"id":2126600,"weight":1,"attrs":{"origin":"address","geom_quadindex":"030003302220023111332","zoomlevel":10,"featureId":"2377300_0","lon":8.531132698059082,"detail":"albisstrasse 55 8038 zuerich 261 zuerich ch zh","rank":7,"geom_st_box2d":"BOX(682557.756086525 244127.608674173,682557.756086525 244127.608674173)","lat":47.34283447265625,"num":55,"y":682557.75,"x":244127.609375,"label":"Albisstrasse 55 &lt;b&gt;8038 Z\u00fcrich&lt;/b&gt;"}},{"id":2126601,"weight":1,"attrs":{"origin":"address","geom_quadindex":"030003302220020022321","zoomlevel":10,"featureId":"141670_0","lon":8.530406951904297,"detail":"albisstrasse 56 8038 zuerich 261 zuerich ch zh","rank":7,"geom_st_box2d":"BOX(682502.682663202 244145.965259883,682502.682663202 244145.965259883)","lat":47.3430061340332,"num":56,"y":682502.6875,"x":244145.96875,"label":"Albisstrasse 56 &lt;b&gt;8038 Z\u00fcrich&lt;/b&gt;"}},{"id":2126602,"weight":1,"attrs":{"origin":"address","geom_quadindex":"030003302220020322231","zoomlevel":10,"featureId":"141671_0","lon":8.530587196350098,"detail":"albisstrasse 58 8038 zuerich 261 zuerich ch zh","rank":7,"geom_st_box2d":"BOX(682516.450801474 244131.399383382,682516.450801474 244131.399383382)","lat":47.342872619628906,"num":58,"y":682516.4375,"x":244131.40625,"label":"Albisstrasse 58 &lt;b&gt;8038 Z\u00fcrich&lt;/b&gt;"}}]}</v>
      </c>
      <c r="M973" s="2" t="str">
        <f t="shared" si="129"/>
        <v>682474.4375</v>
      </c>
      <c r="N973" s="2" t="str">
        <f t="shared" si="130"/>
        <v>243920.0625</v>
      </c>
      <c r="O973" s="2" t="str">
        <f t="shared" si="131"/>
        <v>8.52999210357666</v>
      </c>
      <c r="P973" s="2" t="str">
        <f t="shared" si="132"/>
        <v>47.340980529785156</v>
      </c>
      <c r="Q973" s="8" t="str">
        <f t="shared" si="133"/>
        <v>Karte</v>
      </c>
      <c r="R973" s="2" t="str">
        <f t="shared" si="134"/>
        <v>uU mehrere Adressen</v>
      </c>
    </row>
    <row r="974" spans="1:18" x14ac:dyDescent="0.2">
      <c r="A974" s="3" t="s">
        <v>2966</v>
      </c>
      <c r="B974" s="3" t="s">
        <v>2967</v>
      </c>
      <c r="C974" s="3" t="s">
        <v>40</v>
      </c>
      <c r="D974" s="3" t="s">
        <v>21</v>
      </c>
      <c r="E974" s="3" t="s">
        <v>688</v>
      </c>
      <c r="F974" s="3" t="s">
        <v>218</v>
      </c>
      <c r="G974" s="3" t="s">
        <v>2968</v>
      </c>
      <c r="H974" s="3" t="s">
        <v>2969</v>
      </c>
      <c r="I974" s="3" t="s">
        <v>239</v>
      </c>
      <c r="J974" s="3" t="s">
        <v>27</v>
      </c>
      <c r="K974" s="1" t="str">
        <f t="shared" si="127"/>
        <v>Bahnhofstrasse 15 Pfäffikon SZ</v>
      </c>
      <c r="L974" s="2" t="str">
        <f t="shared" si="128"/>
        <v>{"results":[{"id":1125658,"weight":5,"attrs":{"origin":"address","geom_quadindex":"030030312222311230210","zoomlevel":10,"featureId":"190202191_1","lon":8.777815818786621,"detail":"bahnhofstrasse 15 8808 pfaeffikon sz 1322 freienbach ch sz","rank":7,"geom_st_box2d":"BOX(701463.389241277 228843.345675822,701463.389241277 228843.345675822)","lat":47.20274353027344,"num":15,"y":701463.375,"x":228843.34375,"label":"Bahnhofstrasse 15 &lt;b&gt;8808 Pf\u00e4ffikon SZ&lt;/b&gt;"}}]}</v>
      </c>
      <c r="M974" s="2" t="str">
        <f t="shared" si="129"/>
        <v>701463.375</v>
      </c>
      <c r="N974" s="2" t="str">
        <f t="shared" si="130"/>
        <v>228843.34375</v>
      </c>
      <c r="O974" s="2" t="str">
        <f t="shared" si="131"/>
        <v>8.777815818786621</v>
      </c>
      <c r="P974" s="2" t="str">
        <f t="shared" si="132"/>
        <v>47.20274353027344</v>
      </c>
      <c r="Q974" s="8" t="str">
        <f t="shared" si="133"/>
        <v>Karte</v>
      </c>
      <c r="R974" s="2" t="str">
        <f t="shared" si="134"/>
        <v/>
      </c>
    </row>
    <row r="975" spans="1:18" x14ac:dyDescent="0.2">
      <c r="A975" s="3" t="s">
        <v>2970</v>
      </c>
      <c r="B975" s="3" t="s">
        <v>2971</v>
      </c>
      <c r="C975" s="3" t="s">
        <v>40</v>
      </c>
      <c r="D975" s="3" t="s">
        <v>21</v>
      </c>
      <c r="E975" s="3" t="s">
        <v>1490</v>
      </c>
      <c r="F975" s="3" t="s">
        <v>1491</v>
      </c>
      <c r="G975" s="3" t="s">
        <v>1452</v>
      </c>
      <c r="H975" s="3" t="s">
        <v>135</v>
      </c>
      <c r="I975" s="3" t="s">
        <v>26</v>
      </c>
      <c r="J975" s="3" t="s">
        <v>27</v>
      </c>
      <c r="K975" s="1" t="str">
        <f t="shared" si="127"/>
        <v>Bremgartenstrasse 117 Bern</v>
      </c>
      <c r="L975" s="2" t="str">
        <f t="shared" si="128"/>
        <v>{"results":[{"id":1198522,"weight":4,"attrs":{"origin":"address","geom_quadindex":"021211311322031103231","zoomlevel":10,"featureId":"1231431_0","lon":7.427734851837158,"detail":"bremgartenstrasse 117 3012 bern 351 bern ch be","rank":7,"geom_st_box2d":"BOX(599170.412969024 200793.936418116,599170.412969024 200793.936418116)","lat":46.95822525024414,"num":117,"y":599170.4375,"x":200793.9375,"label":"Bremgartenstrasse 117 &lt;b&gt;3012 Bern&lt;/b&gt;"}}]}</v>
      </c>
      <c r="M975" s="2" t="str">
        <f t="shared" si="129"/>
        <v>599170.4375</v>
      </c>
      <c r="N975" s="2" t="str">
        <f t="shared" si="130"/>
        <v>200793.9375</v>
      </c>
      <c r="O975" s="2" t="str">
        <f t="shared" si="131"/>
        <v>7.427734851837158</v>
      </c>
      <c r="P975" s="2" t="str">
        <f t="shared" si="132"/>
        <v>46.95822525024414</v>
      </c>
      <c r="Q975" s="8" t="str">
        <f t="shared" si="133"/>
        <v>Karte</v>
      </c>
      <c r="R975" s="2" t="str">
        <f t="shared" si="134"/>
        <v/>
      </c>
    </row>
    <row r="976" spans="1:18" x14ac:dyDescent="0.2">
      <c r="A976" s="3" t="s">
        <v>2972</v>
      </c>
      <c r="B976" s="3" t="s">
        <v>564</v>
      </c>
      <c r="C976" s="3" t="s">
        <v>2973</v>
      </c>
      <c r="D976" s="3" t="s">
        <v>21</v>
      </c>
      <c r="E976" s="3" t="s">
        <v>2974</v>
      </c>
      <c r="F976" s="3" t="s">
        <v>101</v>
      </c>
      <c r="G976" s="3" t="s">
        <v>2975</v>
      </c>
      <c r="H976" s="3" t="s">
        <v>2976</v>
      </c>
      <c r="I976" s="3" t="s">
        <v>43</v>
      </c>
      <c r="J976" s="3" t="s">
        <v>27</v>
      </c>
      <c r="K976" s="1" t="str">
        <f t="shared" si="127"/>
        <v>route du Vieux Séquoia 20 Rennaz</v>
      </c>
      <c r="L976" s="2" t="str">
        <f t="shared" si="128"/>
        <v>{"results":[{"id":1809074,"weight":7,"attrs":{"origin":"address","geom_quadindex":"023001232112002132102","zoomlevel":10,"featureId":"280095266_0","lon":6.921067714691162,"detail":"route du vieux-sequoia 20 1847 rennaz 5412 rennaz ch vd","rank":7,"geom_st_box2d":"BOX(560180.403541448 136599.649703487,560180.403541448 136599.649703487)","lat":46.379581451416016,"num":20,"y":560180.375,"x":136599.65625,"label":"Route du Vieux-S\u00e9quoia 20 &lt;b&gt;1847 Rennaz&lt;/b&gt;"}}]}</v>
      </c>
      <c r="M976" s="2" t="str">
        <f t="shared" si="129"/>
        <v>560180.375</v>
      </c>
      <c r="N976" s="2" t="str">
        <f t="shared" si="130"/>
        <v>136599.65625</v>
      </c>
      <c r="O976" s="2" t="str">
        <f t="shared" si="131"/>
        <v>6.921067714691162</v>
      </c>
      <c r="P976" s="2" t="str">
        <f t="shared" si="132"/>
        <v>46.379581451416016</v>
      </c>
      <c r="Q976" s="8" t="str">
        <f t="shared" si="133"/>
        <v>Karte</v>
      </c>
      <c r="R976" s="2" t="str">
        <f t="shared" si="134"/>
        <v/>
      </c>
    </row>
    <row r="977" spans="1:18" x14ac:dyDescent="0.2">
      <c r="A977" s="3" t="s">
        <v>2977</v>
      </c>
      <c r="B977" s="3" t="s">
        <v>564</v>
      </c>
      <c r="C977" s="3" t="s">
        <v>2978</v>
      </c>
      <c r="D977" s="3" t="s">
        <v>21</v>
      </c>
      <c r="E977" s="3" t="s">
        <v>2974</v>
      </c>
      <c r="F977" s="3" t="s">
        <v>101</v>
      </c>
      <c r="G977" s="3" t="s">
        <v>2975</v>
      </c>
      <c r="H977" s="3" t="s">
        <v>2976</v>
      </c>
      <c r="I977" s="3" t="s">
        <v>43</v>
      </c>
      <c r="J977" s="3" t="s">
        <v>27</v>
      </c>
      <c r="K977" s="1" t="str">
        <f t="shared" si="127"/>
        <v>route du Vieux Séquoia 20 Rennaz</v>
      </c>
      <c r="L977" s="2" t="str">
        <f t="shared" si="128"/>
        <v>{"results":[{"id":1809074,"weight":7,"attrs":{"origin":"address","geom_quadindex":"023001232112002132102","zoomlevel":10,"featureId":"280095266_0","lon":6.921067714691162,"detail":"route du vieux-sequoia 20 1847 rennaz 5412 rennaz ch vd","rank":7,"geom_st_box2d":"BOX(560180.403541448 136599.649703487,560180.403541448 136599.649703487)","lat":46.379581451416016,"num":20,"y":560180.375,"x":136599.65625,"label":"Route du Vieux-S\u00e9quoia 20 &lt;b&gt;1847 Rennaz&lt;/b&gt;"}}]}</v>
      </c>
      <c r="M977" s="2" t="str">
        <f t="shared" si="129"/>
        <v>560180.375</v>
      </c>
      <c r="N977" s="2" t="str">
        <f t="shared" si="130"/>
        <v>136599.65625</v>
      </c>
      <c r="O977" s="2" t="str">
        <f t="shared" si="131"/>
        <v>6.921067714691162</v>
      </c>
      <c r="P977" s="2" t="str">
        <f t="shared" si="132"/>
        <v>46.379581451416016</v>
      </c>
      <c r="Q977" s="8" t="str">
        <f t="shared" si="133"/>
        <v>Karte</v>
      </c>
      <c r="R977" s="2" t="str">
        <f t="shared" si="134"/>
        <v/>
      </c>
    </row>
    <row r="978" spans="1:18" x14ac:dyDescent="0.2">
      <c r="A978" s="3" t="s">
        <v>2979</v>
      </c>
      <c r="B978" s="3" t="s">
        <v>2800</v>
      </c>
      <c r="C978" s="3" t="s">
        <v>2980</v>
      </c>
      <c r="D978" s="3" t="s">
        <v>21</v>
      </c>
      <c r="E978" s="3" t="s">
        <v>2981</v>
      </c>
      <c r="F978" s="3" t="s">
        <v>74</v>
      </c>
      <c r="G978" s="3" t="s">
        <v>2982</v>
      </c>
      <c r="H978" s="3" t="s">
        <v>2983</v>
      </c>
      <c r="I978" s="3" t="s">
        <v>864</v>
      </c>
      <c r="J978" s="3" t="s">
        <v>27</v>
      </c>
      <c r="K978" s="1" t="str">
        <f t="shared" si="127"/>
        <v>faubourg des Capucins 30 Delémont</v>
      </c>
      <c r="L978" s="2" t="str">
        <f t="shared" si="128"/>
        <v>{"results":[{"id":1017724,"weight":6,"attrs":{"origin":"address","geom_quadindex":"021013211311303310011","zoomlevel":10,"featureId":"974149_0","lon":7.338488578796387,"detail":"faubourg des capucins 30 2800 delemont 6711 delemont ch ju","rank":7,"geom_st_box2d":"BOX(592435.79304722 246401.067094788,592435.79304722 246401.067094788)","lat":47.368408203125,"num":30,"y":592435.8125,"x":246401.0625,"label":"Faubourg des Capucins 30 &lt;b&gt;2800 Del\u00e9mont&lt;/b&gt;"}}]}</v>
      </c>
      <c r="M978" s="2" t="str">
        <f t="shared" si="129"/>
        <v>592435.8125</v>
      </c>
      <c r="N978" s="2" t="str">
        <f t="shared" si="130"/>
        <v>246401.0625</v>
      </c>
      <c r="O978" s="2" t="str">
        <f t="shared" si="131"/>
        <v>7.338488578796387</v>
      </c>
      <c r="P978" s="2" t="str">
        <f t="shared" si="132"/>
        <v>47.368408203125</v>
      </c>
      <c r="Q978" s="8" t="str">
        <f t="shared" si="133"/>
        <v>Karte</v>
      </c>
      <c r="R978" s="2" t="str">
        <f t="shared" si="134"/>
        <v/>
      </c>
    </row>
    <row r="979" spans="1:18" x14ac:dyDescent="0.2">
      <c r="A979" s="3" t="s">
        <v>2984</v>
      </c>
      <c r="B979" s="3" t="s">
        <v>2985</v>
      </c>
      <c r="C979" s="3" t="s">
        <v>40</v>
      </c>
      <c r="D979" s="3" t="s">
        <v>21</v>
      </c>
      <c r="E979" s="3" t="s">
        <v>693</v>
      </c>
      <c r="F979" s="3" t="s">
        <v>694</v>
      </c>
      <c r="G979" s="3" t="s">
        <v>83</v>
      </c>
      <c r="H979" s="3" t="s">
        <v>84</v>
      </c>
      <c r="I979" s="3" t="s">
        <v>85</v>
      </c>
      <c r="J979" s="3" t="s">
        <v>27</v>
      </c>
      <c r="K979" s="1" t="str">
        <f t="shared" si="127"/>
        <v>Witellikerstrasse 40 Zürich</v>
      </c>
      <c r="L979" s="2" t="str">
        <f t="shared" si="128"/>
        <v>{"results":[{"id":291257,"weight":4,"attrs":{"origin":"address","geom_quadindex":"030003303130112020203","zoomlevel":10,"featureId":"2369667_0","lon":8.576312065124512,"detail":"witellikerstrasse 40 8008 zuerich 261 zuerich ch zh","rank":7,"geom_st_box2d":"BOX(685957.98595404 245117.299702222,685957.98595404 245117.299702222)","lat":47.35129928588867,"num":40,"y":685958.0,"x":245117.296875,"label":"Witellikerstrasse 40 &lt;b&gt;8008 Z\u00fcrich&lt;/b&gt;"}},{"id":291258,"weight":2,"attrs":{"origin":"address","geom_quadindex":"030003303130110010213","zoomlevel":10,"featureId":"302010734_0","lon":8.576424598693848,"detail":"witellikerstrasse 40a 8008 zuerich 261 zuerich ch zh","rank":7,"geom_st_box2d":"BOX(685965.942689721 245153.817685237,685965.942689721 245153.817685237)","lat":47.351627349853516,"num":40,"y":685965.9375,"x":245153.8125,"label":"Witellikerstrasse 40a &lt;b&gt;8008 Z\u00fcrich&lt;/b&gt;"}},{"id":291259,"weight":2,"attrs":{"origin":"address","geom_quadindex":"030003303130130021103","zoomlevel":10,"featureId":"302031379_0","lon":8.576374053955078,"detail":"witellikerstrasse 40b 8008 zuerich 261 zuerich ch zh","rank":7,"geom_st_box2d":"BOX(685963.055190547 245089.780758539,685963.055190547 245089.780758539)","lat":47.351051330566406,"num":40,"y":685963.0625,"x":245089.78125,"label":"Witellikerstrasse 40b &lt;b&gt;8008 Z\u00fcrich&lt;/b&gt;"}},{"id":291260,"weight":2,"attrs":{"origin":"address","geom_quadindex":"030003303130131023230","zoomlevel":10,"featureId":"302010730_0","lon":8.576744079589844,"detail":"witellikerstrasse 40c 8008 zuerich 261 zuerich ch zh","rank":7,"geom_st_box2d":"BOX(685991.150336727 245083.759877631,685991.150336727 245083.759877631)","lat":47.35099411010742,"num":40,"y":685991.125,"x":245083.765625,"label":"Witellikerstrasse 40c &lt;b&gt;8008 Z\u00fcrich&lt;/b&gt;"}}]}</v>
      </c>
      <c r="M979" s="2" t="str">
        <f t="shared" si="129"/>
        <v>685958.0</v>
      </c>
      <c r="N979" s="2" t="str">
        <f t="shared" si="130"/>
        <v>245117.296875</v>
      </c>
      <c r="O979" s="2" t="str">
        <f t="shared" si="131"/>
        <v>8.576312065124512</v>
      </c>
      <c r="P979" s="2" t="str">
        <f t="shared" si="132"/>
        <v>47.35129928588867</v>
      </c>
      <c r="Q979" s="8" t="str">
        <f t="shared" si="133"/>
        <v>Karte</v>
      </c>
      <c r="R979" s="2" t="str">
        <f t="shared" si="134"/>
        <v>uU mehrere Adressen</v>
      </c>
    </row>
    <row r="980" spans="1:18" x14ac:dyDescent="0.2">
      <c r="A980" s="3" t="s">
        <v>2986</v>
      </c>
      <c r="B980" s="3" t="s">
        <v>2987</v>
      </c>
      <c r="C980" s="3" t="s">
        <v>40</v>
      </c>
      <c r="D980" s="3" t="s">
        <v>21</v>
      </c>
      <c r="E980" s="3" t="s">
        <v>1628</v>
      </c>
      <c r="F980" s="3" t="s">
        <v>384</v>
      </c>
      <c r="G980" s="3" t="s">
        <v>1432</v>
      </c>
      <c r="H980" s="3" t="s">
        <v>1431</v>
      </c>
      <c r="I980" s="3" t="s">
        <v>70</v>
      </c>
      <c r="J980" s="3" t="s">
        <v>27</v>
      </c>
      <c r="K980" s="1" t="str">
        <f t="shared" si="127"/>
        <v>Quellenstrasse 34 Bad Zurzach</v>
      </c>
      <c r="L980" s="2" t="str">
        <f t="shared" si="128"/>
        <v>{"results":[{"id":1729582,"weight":6,"attrs":{"origin":"address","geom_quadindex":"012222232020103010120","zoomlevel":10,"featureId":"190099638_0","lon":8.288241386413574,"detail":"quellenstrasse 34 5330 bad zurzach 4323 bad zurzach ch ag","rank":7,"geom_st_box2d":"BOX(663906.100598087 271375.678665727,663906.100598087 271375.678665727)","lat":47.589962005615234,"num":34,"y":663906.125,"x":271375.6875,"label":"Quellenstrasse 34 &lt;b&gt;5330 Bad Zurzach&lt;/b&gt;"}}]}</v>
      </c>
      <c r="M980" s="2" t="str">
        <f t="shared" si="129"/>
        <v>663906.125</v>
      </c>
      <c r="N980" s="2" t="str">
        <f t="shared" si="130"/>
        <v>271375.6875</v>
      </c>
      <c r="O980" s="2" t="str">
        <f t="shared" si="131"/>
        <v>8.288241386413574</v>
      </c>
      <c r="P980" s="2" t="str">
        <f t="shared" si="132"/>
        <v>47.589962005615234</v>
      </c>
      <c r="Q980" s="8" t="str">
        <f t="shared" si="133"/>
        <v>Karte</v>
      </c>
      <c r="R980" s="2" t="str">
        <f t="shared" si="134"/>
        <v/>
      </c>
    </row>
    <row r="981" spans="1:18" x14ac:dyDescent="0.2">
      <c r="A981" s="3" t="s">
        <v>2988</v>
      </c>
      <c r="B981" s="3" t="s">
        <v>2989</v>
      </c>
      <c r="C981" s="3" t="s">
        <v>2674</v>
      </c>
      <c r="D981" s="3" t="s">
        <v>21</v>
      </c>
      <c r="E981" s="3" t="s">
        <v>107</v>
      </c>
      <c r="F981" s="3" t="s">
        <v>108</v>
      </c>
      <c r="G981" s="3" t="s">
        <v>109</v>
      </c>
      <c r="H981" s="3" t="s">
        <v>110</v>
      </c>
      <c r="I981" s="3" t="s">
        <v>85</v>
      </c>
      <c r="J981" s="3" t="s">
        <v>27</v>
      </c>
      <c r="K981" s="1" t="str">
        <f t="shared" si="127"/>
        <v>Urdorferstrasse 100 Schlieren</v>
      </c>
      <c r="L981" s="2" t="str">
        <f t="shared" si="128"/>
        <v>{"results":[{"id":1614036,"weight":4,"attrs":{"origin":"address","geom_quadindex":"030002131331223300133","zoomlevel":10,"featureId":"210266568_0","lon":8.429574012756348,"detail":"urdorferstrasse 100 8952 schlieren 247 schlieren ch zh","rank":7,"geom_st_box2d":"BOX(674812.820597323 249622.545702801,674812.820597323 249622.545702801)","lat":47.39318084716797,"num":100,"y":674812.8125,"x":249622.546875,"label":"Urdorferstrasse 100 &lt;b&gt;8952 Schlieren&lt;/b&gt;"}}]}</v>
      </c>
      <c r="M981" s="2" t="str">
        <f t="shared" si="129"/>
        <v>674812.8125</v>
      </c>
      <c r="N981" s="2" t="str">
        <f t="shared" si="130"/>
        <v>249622.546875</v>
      </c>
      <c r="O981" s="2" t="str">
        <f t="shared" si="131"/>
        <v>8.429574012756348</v>
      </c>
      <c r="P981" s="2" t="str">
        <f t="shared" si="132"/>
        <v>47.39318084716797</v>
      </c>
      <c r="Q981" s="8" t="str">
        <f t="shared" si="133"/>
        <v>Karte</v>
      </c>
      <c r="R981" s="2" t="str">
        <f t="shared" si="134"/>
        <v/>
      </c>
    </row>
    <row r="982" spans="1:18" x14ac:dyDescent="0.2">
      <c r="A982" s="3" t="s">
        <v>2990</v>
      </c>
      <c r="B982" s="3" t="s">
        <v>2991</v>
      </c>
      <c r="C982" s="3" t="s">
        <v>2992</v>
      </c>
      <c r="D982" s="3" t="s">
        <v>21</v>
      </c>
      <c r="E982" s="3" t="s">
        <v>330</v>
      </c>
      <c r="F982" s="3" t="s">
        <v>283</v>
      </c>
      <c r="G982" s="3" t="s">
        <v>2993</v>
      </c>
      <c r="H982" s="3" t="s">
        <v>2994</v>
      </c>
      <c r="I982" s="3" t="s">
        <v>43</v>
      </c>
      <c r="J982" s="3" t="s">
        <v>27</v>
      </c>
      <c r="K982" s="1" t="str">
        <f t="shared" si="127"/>
        <v>route de l'Hôpital 17 Château-d'Oex</v>
      </c>
      <c r="L982" s="2" t="str">
        <f t="shared" si="128"/>
        <v>{"results":[{"id":799506,"weight":11,"attrs":{"origin":"address","geom_quadindex":"023010013130233103032","zoomlevel":10,"featureId":"826602_0","lon":7.1409454345703125,"detail":"route de l'hopital 17 1660 chateau-d'oex 5841 chateau-d'oex ch vd","rank":7,"geom_st_box2d":"BOX(577138.376865107 147445.798824893,577138.376865107 147445.798824893)","lat":46.477943420410156,"num":17,"y":577138.375,"x":147445.796875,"label":"Route de l'H\u00f4pital 17 &lt;b&gt;1660 Ch\u00e2teau-d'Oex&lt;/b&gt;"}}]}</v>
      </c>
      <c r="M982" s="2" t="str">
        <f t="shared" si="129"/>
        <v>577138.375</v>
      </c>
      <c r="N982" s="2" t="str">
        <f t="shared" si="130"/>
        <v>147445.796875</v>
      </c>
      <c r="O982" s="2" t="str">
        <f t="shared" si="131"/>
        <v>7.1409454345703125</v>
      </c>
      <c r="P982" s="2" t="str">
        <f t="shared" si="132"/>
        <v>46.477943420410156</v>
      </c>
      <c r="Q982" s="8" t="str">
        <f t="shared" si="133"/>
        <v>Karte</v>
      </c>
      <c r="R982" s="2" t="str">
        <f t="shared" si="134"/>
        <v/>
      </c>
    </row>
    <row r="983" spans="1:18" x14ac:dyDescent="0.2">
      <c r="A983" s="3" t="s">
        <v>2995</v>
      </c>
      <c r="B983" s="3" t="s">
        <v>1152</v>
      </c>
      <c r="C983" s="3" t="s">
        <v>2996</v>
      </c>
      <c r="D983" s="3" t="s">
        <v>21</v>
      </c>
      <c r="E983" s="3" t="s">
        <v>1154</v>
      </c>
      <c r="F983" s="3" t="s">
        <v>1155</v>
      </c>
      <c r="G983" s="3" t="s">
        <v>777</v>
      </c>
      <c r="H983" s="3" t="s">
        <v>778</v>
      </c>
      <c r="I983" s="3" t="s">
        <v>466</v>
      </c>
      <c r="J983" s="3" t="s">
        <v>27</v>
      </c>
      <c r="K983" s="1" t="str">
        <f t="shared" si="127"/>
        <v>av. du Grand-Champsec 86 Sion</v>
      </c>
      <c r="L983" s="2" t="str">
        <f t="shared" si="128"/>
        <v>{"results":[{"id":2234488,"weight":7,"attrs":{"origin":"address","geom_quadindex":"023013323331000221220","zoomlevel":10,"featureId":"9080417_0","lon":7.387037754058838,"detail":"avenue du grand-champsec 86 1950 sion 6266 sion ch vs","rank":7,"geom_st_box2d":"BOX(596019.526243639 120443.9969514,596019.526243639 120443.9969514)","lat":46.23542404174805,"num":86,"y":596019.5,"x":120444.0,"label":"Avenue du Grand-Champsec 86 &lt;b&gt;1950 Sion&lt;/b&gt;"}},{"id":2234489,"weight":1,"attrs":{"origin":"address","geom_quadindex":"023013323313222331101","zoomlevel":10,"featureId":"190237489_1","lon":7.387354850769043,"detail":"avenue du grand-champsec 86a 1950 sion 6266 sion ch vs","rank":7,"geom_st_box2d":"BOX(596043.999822916 120476.002857103,596043.999822916 120476.002857103)","lat":46.235713958740234,"num":86,"y":596044.0,"x":120476.0,"label":"Avenue du Grand-Champsec 86a &lt;b&gt;1950 Sion&lt;/b&gt;"}}]}</v>
      </c>
      <c r="M983" s="2" t="str">
        <f t="shared" si="129"/>
        <v>596019.5</v>
      </c>
      <c r="N983" s="2" t="str">
        <f t="shared" si="130"/>
        <v>120444.0</v>
      </c>
      <c r="O983" s="2" t="str">
        <f t="shared" si="131"/>
        <v>7.387037754058838</v>
      </c>
      <c r="P983" s="2" t="str">
        <f t="shared" si="132"/>
        <v>46.23542404174805</v>
      </c>
      <c r="Q983" s="8" t="str">
        <f t="shared" si="133"/>
        <v>Karte</v>
      </c>
      <c r="R983" s="2" t="str">
        <f t="shared" si="134"/>
        <v>uU mehrere Adressen</v>
      </c>
    </row>
    <row r="984" spans="1:18" x14ac:dyDescent="0.2">
      <c r="A984" s="3" t="s">
        <v>2997</v>
      </c>
      <c r="B984" s="3" t="s">
        <v>1152</v>
      </c>
      <c r="C984" s="3" t="s">
        <v>2998</v>
      </c>
      <c r="D984" s="3" t="s">
        <v>21</v>
      </c>
      <c r="E984" s="3" t="s">
        <v>1154</v>
      </c>
      <c r="F984" s="3" t="s">
        <v>1155</v>
      </c>
      <c r="G984" s="3" t="s">
        <v>777</v>
      </c>
      <c r="H984" s="3" t="s">
        <v>778</v>
      </c>
      <c r="I984" s="3" t="s">
        <v>466</v>
      </c>
      <c r="J984" s="3" t="s">
        <v>27</v>
      </c>
      <c r="K984" s="1" t="str">
        <f t="shared" si="127"/>
        <v>av. du Grand-Champsec 86 Sion</v>
      </c>
      <c r="L984" s="2" t="str">
        <f t="shared" si="128"/>
        <v>{"results":[{"id":2234488,"weight":7,"attrs":{"origin":"address","geom_quadindex":"023013323331000221220","zoomlevel":10,"featureId":"9080417_0","lon":7.387037754058838,"detail":"avenue du grand-champsec 86 1950 sion 6266 sion ch vs","rank":7,"geom_st_box2d":"BOX(596019.526243639 120443.9969514,596019.526243639 120443.9969514)","lat":46.23542404174805,"num":86,"y":596019.5,"x":120444.0,"label":"Avenue du Grand-Champsec 86 &lt;b&gt;1950 Sion&lt;/b&gt;"}},{"id":2234489,"weight":1,"attrs":{"origin":"address","geom_quadindex":"023013323313222331101","zoomlevel":10,"featureId":"190237489_1","lon":7.387354850769043,"detail":"avenue du grand-champsec 86a 1950 sion 6266 sion ch vs","rank":7,"geom_st_box2d":"BOX(596043.999822916 120476.002857103,596043.999822916 120476.002857103)","lat":46.235713958740234,"num":86,"y":596044.0,"x":120476.0,"label":"Avenue du Grand-Champsec 86a &lt;b&gt;1950 Sion&lt;/b&gt;"}}]}</v>
      </c>
      <c r="M984" s="2" t="str">
        <f t="shared" si="129"/>
        <v>596019.5</v>
      </c>
      <c r="N984" s="2" t="str">
        <f t="shared" si="130"/>
        <v>120444.0</v>
      </c>
      <c r="O984" s="2" t="str">
        <f t="shared" si="131"/>
        <v>7.387037754058838</v>
      </c>
      <c r="P984" s="2" t="str">
        <f t="shared" si="132"/>
        <v>46.23542404174805</v>
      </c>
      <c r="Q984" s="8" t="str">
        <f t="shared" si="133"/>
        <v>Karte</v>
      </c>
      <c r="R984" s="2" t="str">
        <f t="shared" si="134"/>
        <v>uU mehrere Adressen</v>
      </c>
    </row>
    <row r="985" spans="1:18" x14ac:dyDescent="0.2">
      <c r="A985" s="3" t="s">
        <v>2999</v>
      </c>
      <c r="B985" s="3" t="s">
        <v>3000</v>
      </c>
      <c r="C985" s="3" t="s">
        <v>945</v>
      </c>
      <c r="D985" s="3" t="s">
        <v>21</v>
      </c>
      <c r="E985" s="3" t="s">
        <v>1592</v>
      </c>
      <c r="F985" s="3" t="s">
        <v>74</v>
      </c>
      <c r="G985" s="3" t="s">
        <v>1593</v>
      </c>
      <c r="H985" s="3" t="s">
        <v>146</v>
      </c>
      <c r="I985" s="3" t="s">
        <v>147</v>
      </c>
      <c r="J985" s="3" t="s">
        <v>27</v>
      </c>
      <c r="K985" s="1" t="str">
        <f t="shared" si="127"/>
        <v>Rietstrasse 30 Schaffhausen</v>
      </c>
      <c r="L985" s="2" t="str">
        <f t="shared" si="128"/>
        <v>{"results":[{"id":1663329,"weight":4,"attrs":{"origin":"address","geom_quadindex":"012223111211100010022","zoomlevel":10,"featureId":"2029603_1","lon":8.623730659484863,"detail":"rietstrasse 30 8200 schaffhausen 2939 schaffhausen ch sh","rank":7,"geom_st_box2d":"BOX(688952.761840721 284061.110874498,688952.761840721 284061.110874498)","lat":47.701114654541016,"num":30,"y":688952.75,"x":284061.125,"label":"Rietstrasse 30 &lt;b&gt;8200 Schaffhausen&lt;/b&gt;"}},{"id":1614727,"weight":4,"attrs":{"origin":"address","geom_quadindex":"012230222230000223021","zoomlevel":10,"featureId":"1612720_0","lon":8.64426326751709,"detail":"bocksrietstrasse 30 8200 schaffhausen 2939 schaffhausen ch sh","rank":7,"geom_st_box2d":"BOX(690472.978585425 285442.057618323,690472.978585425 285442.057618323)","lat":47.71332550048828,"num":30,"y":690473.0,"x":285442.0625,"label":"Bocksrietstrasse 30 &lt;b&gt;8200 Schaffhausen&lt;/b&gt;"}}]}</v>
      </c>
      <c r="M985" s="2" t="str">
        <f t="shared" si="129"/>
        <v>688952.75</v>
      </c>
      <c r="N985" s="2" t="str">
        <f t="shared" si="130"/>
        <v>284061.125</v>
      </c>
      <c r="O985" s="2" t="str">
        <f t="shared" si="131"/>
        <v>8.623730659484863</v>
      </c>
      <c r="P985" s="2" t="str">
        <f t="shared" si="132"/>
        <v>47.701114654541016</v>
      </c>
      <c r="Q985" s="8" t="str">
        <f t="shared" si="133"/>
        <v>Karte</v>
      </c>
      <c r="R985" s="2" t="str">
        <f t="shared" si="134"/>
        <v>uU mehrere Adressen</v>
      </c>
    </row>
    <row r="986" spans="1:18" x14ac:dyDescent="0.2">
      <c r="A986" s="3" t="s">
        <v>3001</v>
      </c>
      <c r="B986" s="3" t="s">
        <v>216</v>
      </c>
      <c r="C986" s="3" t="s">
        <v>40</v>
      </c>
      <c r="D986" s="3" t="s">
        <v>21</v>
      </c>
      <c r="E986" s="3" t="s">
        <v>837</v>
      </c>
      <c r="F986" s="3" t="s">
        <v>3002</v>
      </c>
      <c r="G986" s="3" t="s">
        <v>514</v>
      </c>
      <c r="H986" s="3" t="s">
        <v>50</v>
      </c>
      <c r="I986" s="3" t="s">
        <v>43</v>
      </c>
      <c r="J986" s="3" t="s">
        <v>27</v>
      </c>
      <c r="K986" s="1" t="str">
        <f t="shared" si="127"/>
        <v>place de la Gare 5A Lausanne</v>
      </c>
      <c r="L986" s="2" t="str">
        <f t="shared" si="128"/>
        <v>{"results":[{"id":2217497,"weight":7,"attrs":{"origin":"address","geom_quadindex":"020333330333021003011","zoomlevel":10,"featureId":"300000595_0","lon":6.629739761352539,"detail":"place de la gare 5a 1003 lausanne 5586 lausanne ch vd","rank":7,"geom_st_box2d":"BOX(537925.160533262 152046.818711277,537925.160533262 152046.818711277)","lat":46.51683807373047,"num":5,"y":537925.1875,"x":152046.8125,"label":"Place de la Gare 5a &lt;b&gt;1003 Lausanne&lt;/b&gt;"}}]}</v>
      </c>
      <c r="M986" s="2" t="str">
        <f t="shared" si="129"/>
        <v>537925.1875</v>
      </c>
      <c r="N986" s="2" t="str">
        <f t="shared" si="130"/>
        <v>152046.8125</v>
      </c>
      <c r="O986" s="2" t="str">
        <f t="shared" si="131"/>
        <v>6.629739761352539</v>
      </c>
      <c r="P986" s="2" t="str">
        <f t="shared" si="132"/>
        <v>46.51683807373047</v>
      </c>
      <c r="Q986" s="8" t="str">
        <f t="shared" si="133"/>
        <v>Karte</v>
      </c>
      <c r="R986" s="2" t="str">
        <f t="shared" si="134"/>
        <v/>
      </c>
    </row>
    <row r="987" spans="1:18" x14ac:dyDescent="0.2">
      <c r="A987" s="3" t="s">
        <v>3003</v>
      </c>
      <c r="B987" s="3" t="s">
        <v>1261</v>
      </c>
      <c r="C987" s="3" t="s">
        <v>2521</v>
      </c>
      <c r="D987" s="3" t="s">
        <v>21</v>
      </c>
      <c r="E987" s="3" t="s">
        <v>3004</v>
      </c>
      <c r="F987" s="3" t="s">
        <v>459</v>
      </c>
      <c r="G987" s="3" t="s">
        <v>698</v>
      </c>
      <c r="H987" s="3" t="s">
        <v>699</v>
      </c>
      <c r="I987" s="3" t="s">
        <v>700</v>
      </c>
      <c r="J987" s="3" t="s">
        <v>27</v>
      </c>
      <c r="K987" s="1" t="str">
        <f t="shared" si="127"/>
        <v>Schlössliweg 6 Solothurn</v>
      </c>
      <c r="L987" s="2" t="str">
        <f t="shared" si="128"/>
        <v>{"results":[{"id":1801267,"weight":3,"attrs":{"origin":"address","geom_quadindex":"021120320032222213222","zoomlevel":10,"featureId":"9063488_0","lon":7.543950080871582,"detail":"schloessliweg 6 4500 solothurn 2513 biberist ch so","rank":7,"geom_st_box2d":"BOX(607980.064677767 227820.128874862,607980.064677767 227820.128874862)","lat":47.20127868652344,"num":6,"y":607980.0625,"x":227820.125,"label":"Schl\u00f6ssliweg 6 &lt;b&gt;4500 Solothurn&lt;/b&gt;"}}]}</v>
      </c>
      <c r="M987" s="2" t="str">
        <f t="shared" si="129"/>
        <v>607980.0625</v>
      </c>
      <c r="N987" s="2" t="str">
        <f t="shared" si="130"/>
        <v>227820.125</v>
      </c>
      <c r="O987" s="2" t="str">
        <f t="shared" si="131"/>
        <v>7.543950080871582</v>
      </c>
      <c r="P987" s="2" t="str">
        <f t="shared" si="132"/>
        <v>47.20127868652344</v>
      </c>
      <c r="Q987" s="8" t="str">
        <f t="shared" si="133"/>
        <v>Karte</v>
      </c>
      <c r="R987" s="2" t="str">
        <f t="shared" si="134"/>
        <v/>
      </c>
    </row>
    <row r="988" spans="1:18" x14ac:dyDescent="0.2">
      <c r="A988" s="3" t="s">
        <v>3005</v>
      </c>
      <c r="B988" s="3" t="s">
        <v>3006</v>
      </c>
      <c r="C988" s="3" t="s">
        <v>40</v>
      </c>
      <c r="D988" s="3" t="s">
        <v>21</v>
      </c>
      <c r="E988" s="3" t="s">
        <v>1810</v>
      </c>
      <c r="F988" s="3" t="s">
        <v>1811</v>
      </c>
      <c r="G988" s="3" t="s">
        <v>1812</v>
      </c>
      <c r="H988" s="3" t="s">
        <v>84</v>
      </c>
      <c r="I988" s="3" t="s">
        <v>85</v>
      </c>
      <c r="J988" s="3" t="s">
        <v>27</v>
      </c>
      <c r="K988" s="1" t="str">
        <f t="shared" si="127"/>
        <v>Birmensdorferstrasse 497 Zürich</v>
      </c>
      <c r="L988" s="2" t="str">
        <f t="shared" si="128"/>
        <v>{"results":[{"id":2174887,"weight":4,"attrs":{"origin":"address","geom_quadindex":"030003210123210201101","zoomlevel":10,"featureId":"146960_0","lon":8.497568130493164,"detail":"birmensdorferstrasse 497 8055 zuerich 261 zuerich ch zh","rank":7,"geom_st_box2d":"BOX(679986.799701643 246664.820557668,679986.799701643 246664.820557668)","lat":47.365970611572266,"num":497,"y":679986.8125,"x":246664.828125,"label":"Birmensdorferstrasse 497 &lt;b&gt;8055 Z\u00fcrich&lt;/b&gt;"}},{"id":2174888,"weight":2,"attrs":{"origin":"address","geom_quadindex":"030003210123300002011","zoomlevel":10,"featureId":"302019218_0","lon":8.498286247253418,"detail":"birmensdorferstrasse 497a 8055 zuerich 261 zuerich ch zh","rank":7,"geom_st_box2d":"BOX(680040.849918249 246675.92205574,680040.849918249 246675.92205574)","lat":47.36606216430664,"num":497,"y":680040.875,"x":246675.921875,"label":"Birmensdorferstrasse 497a &lt;b&gt;8055 Z\u00fcrich&lt;/b&gt;"}},{"id":2174889,"weight":2,"attrs":{"origin":"address","geom_quadindex":"030003210123010310311","zoomlevel":10,"featureId":"302047604_0","lon":8.497841835021973,"detail":"birmensdorferstrasse 497b 8055 zuerich 261 zuerich ch zh","rank":7,"geom_st_box2d":"BOX(680005.872999273 246780.081856286,680005.872999273 246780.081856286)","lat":47.36700439453125,"num":497,"y":680005.875,"x":246780.078125,"label":"Birmensdorferstrasse 497b &lt;b&gt;8055 Z\u00fcrich&lt;/b&gt;"}},{"id":2174890,"weight":2,"attrs":{"origin":"address","geom_quadindex":"030003210123102033300","zoomlevel":10,"featureId":"302063016_0","lon":8.498449325561523,"detail":"birmensdorferstrasse 497c 8055 zuerich 261 zuerich ch zh","rank":7,"geom_st_box2d":"BOX(680052.136472629 246754.557252146,680052.136472629 246754.557252146)","lat":47.36676788330078,"num":497,"y":680052.125,"x":246754.5625,"label":"Birmensdorferstrasse 497c &lt;b&gt;8055 Z\u00fcrich&lt;/b&gt;"}},{"id":2174891,"weight":2,"attrs":{"origin":"address","geom_quadindex":"030003210123200031133","zoomlevel":10,"featureId":"302063936_0","lon":8.496899604797363,"detail":"birmensdorferstrasse 497d 8055 zuerich 261 zuerich ch zh","rank":7,"geom_st_box2d":"BOX(679936.207372369 246670.699109207,679936.207372369 246670.699109207)","lat":47.36602783203125,"num":497,"y":679936.1875,"x":246670.703125,"label":"Birmensdorferstrasse 497d &lt;b&gt;8055 Z\u00fcrich&lt;/b&gt;"}}]}</v>
      </c>
      <c r="M988" s="2" t="str">
        <f t="shared" si="129"/>
        <v>679986.8125</v>
      </c>
      <c r="N988" s="2" t="str">
        <f t="shared" si="130"/>
        <v>246664.828125</v>
      </c>
      <c r="O988" s="2" t="str">
        <f t="shared" si="131"/>
        <v>8.497568130493164</v>
      </c>
      <c r="P988" s="2" t="str">
        <f t="shared" si="132"/>
        <v>47.365970611572266</v>
      </c>
      <c r="Q988" s="8" t="str">
        <f t="shared" si="133"/>
        <v>Karte</v>
      </c>
      <c r="R988" s="2" t="str">
        <f t="shared" si="134"/>
        <v>uU mehrere Adressen</v>
      </c>
    </row>
    <row r="989" spans="1:18" x14ac:dyDescent="0.2">
      <c r="A989" s="3" t="s">
        <v>3007</v>
      </c>
      <c r="B989" s="3" t="s">
        <v>1376</v>
      </c>
      <c r="C989" s="3" t="s">
        <v>3008</v>
      </c>
      <c r="D989" s="3" t="s">
        <v>21</v>
      </c>
      <c r="E989" s="3" t="s">
        <v>594</v>
      </c>
      <c r="F989" s="3" t="s">
        <v>195</v>
      </c>
      <c r="G989" s="3" t="s">
        <v>749</v>
      </c>
      <c r="H989" s="3" t="s">
        <v>750</v>
      </c>
      <c r="I989" s="3" t="s">
        <v>62</v>
      </c>
      <c r="J989" s="3" t="s">
        <v>27</v>
      </c>
      <c r="K989" s="1" t="str">
        <f t="shared" si="127"/>
        <v>Hauptstrasse 52 Meggen</v>
      </c>
      <c r="L989" s="2" t="str">
        <f t="shared" si="128"/>
        <v>{"results":[{"id":365616,"weight":4,"attrs":{"origin":"address","geom_quadindex":"030022323133203012231","zoomlevel":10,"featureId":"2061877_0","lon":8.37369441986084,"detail":"hauptstrasse 52 6045 meggen 1063 meggen ch lu","rank":7,"geom_st_box2d":"BOX(671053.791577152 211018.639274966,671053.791577152 211018.639274966)","lat":47.046390533447266,"num":52,"y":671053.8125,"x":211018.640625,"label":"Hauptstrasse 52 &lt;b&gt;6045 Meggen&lt;/b&gt;"}}]}</v>
      </c>
      <c r="M989" s="2" t="str">
        <f t="shared" si="129"/>
        <v>671053.8125</v>
      </c>
      <c r="N989" s="2" t="str">
        <f t="shared" si="130"/>
        <v>211018.640625</v>
      </c>
      <c r="O989" s="2" t="str">
        <f t="shared" si="131"/>
        <v>8.37369441986084</v>
      </c>
      <c r="P989" s="2" t="str">
        <f t="shared" si="132"/>
        <v>47.046390533447266</v>
      </c>
      <c r="Q989" s="8" t="str">
        <f t="shared" si="133"/>
        <v>Karte</v>
      </c>
      <c r="R989" s="2" t="str">
        <f t="shared" si="134"/>
        <v/>
      </c>
    </row>
    <row r="990" spans="1:18" x14ac:dyDescent="0.2">
      <c r="A990" s="3" t="s">
        <v>3009</v>
      </c>
      <c r="B990" s="3" t="s">
        <v>29</v>
      </c>
      <c r="C990" s="3" t="s">
        <v>3010</v>
      </c>
      <c r="D990" s="3" t="s">
        <v>21</v>
      </c>
      <c r="E990" s="3" t="s">
        <v>31</v>
      </c>
      <c r="F990" s="3" t="s">
        <v>32</v>
      </c>
      <c r="G990" s="3" t="s">
        <v>2085</v>
      </c>
      <c r="H990" s="3" t="s">
        <v>1032</v>
      </c>
      <c r="I990" s="3" t="s">
        <v>35</v>
      </c>
      <c r="J990" s="3" t="s">
        <v>27</v>
      </c>
      <c r="K990" s="1" t="str">
        <f t="shared" si="127"/>
        <v>rue Gabrielle-Perret-Gentil 4 Genève 4</v>
      </c>
      <c r="L990" s="2" t="str">
        <f t="shared" si="128"/>
        <v>{"results":[{"id":683653,"weight":8,"attrs":{"origin":"address","geom_quadindex":"022121012331203002122","zoomlevel":10,"featureId":"295099323_1","lon":6.14871883392334,"detail":"rue gabrielle-perret-gentil 4 1205 geneve 6621 geneve ch ge","rank":7,"geom_st_box2d":"BOX(500421.899934217 116567.053262952,500421.899934217 116567.053262952)","lat":46.19318389892578,"num":4,"y":500421.90625,"x":116567.0546875,"label":"Rue Gabrielle-PERRET-GENTIL 4 &lt;b&gt;1205 Gen\u00e8ve&lt;/b&gt;"}},{"id":683654,"weight":8,"attrs":{"origin":"address","geom_quadindex":"022121012331221213030","zoomlevel":10,"featureId":"295072485_1","lon":6.148862361907959,"detail":"rue gabrielle-perret-gentil 4 1205 geneve 6621 geneve ch ge","rank":7,"geom_st_box2d":"BOX(500432.272065039 116523.302301979,500432.272065039 116523.302301979)","lat":46.19279098510742,"num":4,"y":500432.28125,"x":116523.3046875,"label":"Rue Gabrielle-PERRET-GENTIL 4 &lt;b&gt;1205 Gen\u00e8ve&lt;/b&gt;"}},{"id":683655,"weight":8,"attrs":{"origin":"address","geom_quadindex":"022121012331211211300","zoomlevel":10,"featureId":"295071414_1","lon":6.1496195793151855,"detail":"rue gabrielle-perret-gentil 4 1205 geneve 6621 geneve ch ge","rank":7,"geom_st_box2d":"BOX(500491.772304798 116584.862342585,500491.772304798 116584.862342585)","lat":46.19335174560547,"num":4,"y":500491.78125,"x":116584.859375,"label":"Rue Gabrielle-PERRET-GENTIL 4 &lt;b&gt;1205 Gen\u00e8ve&lt;/b&gt;"}},{"id":683656,"weight":8,"attrs":{"origin":"address","geom_quadindex":"022121012331210100223","zoomlevel":10,"featureId":"295075276_1","lon":6.149263858795166,"detail":"rue gabrielle-perret-gentil 4 1205 geneve 6621 geneve ch ge","rank":7,"geom_st_box2d":"BOX(500464.519650671 116598.302649549,500464.519650671 116598.302649549)","lat":46.1934700012207,"num":4,"y":500464.53125,"x":116598.3046875,"label":"Rue Gabrielle-PERRET-GENTIL 4 &lt;b&gt;1205 Gen\u00e8ve&lt;/b&gt;"}},{"id":683657,"weight":8,"attrs":{"origin":"address","geom_quadindex":"022121012331023131113","zoomlevel":10,"featureId":"1011843_1","lon":6.1490607261657715,"detail":"rue gabrielle-perret-gentil 4 1205 geneve 6621 geneve ch ge","rank":7,"geom_st_box2d":"BOX(500449.214177358 116622.839416668,500449.214177358 116622.839416668)","lat":46.193687438964844,"num":4,"y":500449.21875,"x":116622.8359375,"label":"Rue Gabrielle-PERRET-GENTIL 4 &lt;b&gt;1205 Gen\u00e8ve&lt;/b&gt;"}}]}</v>
      </c>
      <c r="M990" s="2" t="str">
        <f t="shared" si="129"/>
        <v>500421.90625</v>
      </c>
      <c r="N990" s="2" t="str">
        <f t="shared" si="130"/>
        <v>116567.0546875</v>
      </c>
      <c r="O990" s="2" t="str">
        <f t="shared" si="131"/>
        <v>6.14871883392334</v>
      </c>
      <c r="P990" s="2" t="str">
        <f t="shared" si="132"/>
        <v>46.19318389892578</v>
      </c>
      <c r="Q990" s="8" t="str">
        <f t="shared" si="133"/>
        <v>Karte</v>
      </c>
      <c r="R990" s="2" t="str">
        <f t="shared" si="134"/>
        <v>uU mehrere Adressen</v>
      </c>
    </row>
    <row r="991" spans="1:18" x14ac:dyDescent="0.2">
      <c r="A991" s="3" t="s">
        <v>3011</v>
      </c>
      <c r="B991" s="3" t="s">
        <v>2482</v>
      </c>
      <c r="C991" s="3" t="s">
        <v>3012</v>
      </c>
      <c r="D991" s="3" t="s">
        <v>21</v>
      </c>
      <c r="E991" s="3" t="s">
        <v>3013</v>
      </c>
      <c r="F991" s="3" t="s">
        <v>74</v>
      </c>
      <c r="G991" s="3" t="s">
        <v>2982</v>
      </c>
      <c r="H991" s="3" t="s">
        <v>2983</v>
      </c>
      <c r="I991" s="3" t="s">
        <v>864</v>
      </c>
      <c r="J991" s="3" t="s">
        <v>27</v>
      </c>
      <c r="K991" s="1" t="str">
        <f t="shared" si="127"/>
        <v>Faubourg des Capucins 30 Delémont</v>
      </c>
      <c r="L991" s="2" t="str">
        <f t="shared" si="128"/>
        <v>{"results":[{"id":1017724,"weight":6,"attrs":{"origin":"address","geom_quadindex":"021013211311303310011","zoomlevel":10,"featureId":"974149_0","lon":7.338488578796387,"detail":"faubourg des capucins 30 2800 delemont 6711 delemont ch ju","rank":7,"geom_st_box2d":"BOX(592435.79304722 246401.067094788,592435.79304722 246401.067094788)","lat":47.368408203125,"num":30,"y":592435.8125,"x":246401.0625,"label":"Faubourg des Capucins 30 &lt;b&gt;2800 Del\u00e9mont&lt;/b&gt;"}}]}</v>
      </c>
      <c r="M991" s="2" t="str">
        <f t="shared" si="129"/>
        <v>592435.8125</v>
      </c>
      <c r="N991" s="2" t="str">
        <f t="shared" si="130"/>
        <v>246401.0625</v>
      </c>
      <c r="O991" s="2" t="str">
        <f t="shared" si="131"/>
        <v>7.338488578796387</v>
      </c>
      <c r="P991" s="2" t="str">
        <f t="shared" si="132"/>
        <v>47.368408203125</v>
      </c>
      <c r="Q991" s="8" t="str">
        <f t="shared" si="133"/>
        <v>Karte</v>
      </c>
      <c r="R991" s="2" t="str">
        <f t="shared" si="134"/>
        <v/>
      </c>
    </row>
    <row r="992" spans="1:18" x14ac:dyDescent="0.2">
      <c r="A992" s="3" t="s">
        <v>3014</v>
      </c>
      <c r="B992" s="3" t="s">
        <v>680</v>
      </c>
      <c r="C992" s="3" t="s">
        <v>3015</v>
      </c>
      <c r="D992" s="3" t="s">
        <v>21</v>
      </c>
      <c r="E992" s="3" t="s">
        <v>2592</v>
      </c>
      <c r="F992" s="3" t="s">
        <v>2593</v>
      </c>
      <c r="G992" s="3" t="s">
        <v>1167</v>
      </c>
      <c r="H992" s="3" t="s">
        <v>1168</v>
      </c>
      <c r="I992" s="3" t="s">
        <v>334</v>
      </c>
      <c r="J992" s="3" t="s">
        <v>27</v>
      </c>
      <c r="K992" s="1" t="str">
        <f t="shared" si="127"/>
        <v>chemin des Pensionnats 2-6 Villars-sur-Glâne</v>
      </c>
      <c r="L992" s="2" t="str">
        <f t="shared" si="128"/>
        <v>{"fuzzy":"true","results":[]}</v>
      </c>
      <c r="M992" s="2" t="str">
        <f t="shared" si="129"/>
        <v>Adresse nicht eindeutig</v>
      </c>
      <c r="N992" s="2" t="str">
        <f t="shared" si="130"/>
        <v xml:space="preserve"> </v>
      </c>
      <c r="O992" s="2" t="str">
        <f t="shared" si="131"/>
        <v xml:space="preserve"> </v>
      </c>
      <c r="P992" s="2" t="str">
        <f t="shared" si="132"/>
        <v xml:space="preserve"> </v>
      </c>
      <c r="Q992" s="8" t="str">
        <f t="shared" si="133"/>
        <v xml:space="preserve"> </v>
      </c>
      <c r="R992" s="2" t="str">
        <f t="shared" si="134"/>
        <v/>
      </c>
    </row>
    <row r="993" spans="1:18" x14ac:dyDescent="0.2">
      <c r="A993" s="3" t="s">
        <v>3016</v>
      </c>
      <c r="B993" s="3" t="s">
        <v>117</v>
      </c>
      <c r="C993" s="3" t="s">
        <v>3017</v>
      </c>
      <c r="D993" s="3" t="s">
        <v>21</v>
      </c>
      <c r="E993" s="3" t="s">
        <v>119</v>
      </c>
      <c r="F993" s="3" t="s">
        <v>3018</v>
      </c>
      <c r="G993" s="3" t="s">
        <v>121</v>
      </c>
      <c r="H993" s="3" t="s">
        <v>122</v>
      </c>
      <c r="I993" s="3" t="s">
        <v>123</v>
      </c>
      <c r="J993" s="3" t="s">
        <v>27</v>
      </c>
      <c r="K993" s="1" t="str">
        <f t="shared" si="127"/>
        <v>Rorschacher Strasse 139 St. Gallen</v>
      </c>
      <c r="L993" s="2" t="str">
        <f t="shared" si="128"/>
        <v>{"results":[{"id":29269,"weight":7,"attrs":{"origin":"address","geom_quadindex":"030101332323011131232","zoomlevel":10,"featureId":"2363803_0","lon":9.394381523132324,"detail":"rorschacher strasse 139 9000 st. gallen 3203 st. gallen ch sg","rank":7,"geom_st_box2d":"BOX(747536.524011893 255223.496669325,747536.524011893 255223.496669325)","lat":47.4312629699707,"num":139,"y":747536.5,"x":255223.5,"label":"Rorschacher Strasse 139 &lt;b&gt;9000 St. Gallen&lt;/b&gt;"}}]}</v>
      </c>
      <c r="M993" s="2" t="str">
        <f t="shared" si="129"/>
        <v>747536.5</v>
      </c>
      <c r="N993" s="2" t="str">
        <f t="shared" si="130"/>
        <v>255223.5</v>
      </c>
      <c r="O993" s="2" t="str">
        <f t="shared" si="131"/>
        <v>9.394381523132324</v>
      </c>
      <c r="P993" s="2" t="str">
        <f t="shared" si="132"/>
        <v>47.4312629699707</v>
      </c>
      <c r="Q993" s="8" t="str">
        <f t="shared" si="133"/>
        <v>Karte</v>
      </c>
      <c r="R993" s="2" t="str">
        <f t="shared" si="134"/>
        <v/>
      </c>
    </row>
    <row r="994" spans="1:18" x14ac:dyDescent="0.2">
      <c r="A994" s="3" t="s">
        <v>3019</v>
      </c>
      <c r="B994" s="3" t="s">
        <v>72</v>
      </c>
      <c r="C994" s="3" t="s">
        <v>2115</v>
      </c>
      <c r="D994" s="3" t="s">
        <v>21</v>
      </c>
      <c r="E994" s="3" t="s">
        <v>73</v>
      </c>
      <c r="F994" s="3" t="s">
        <v>74</v>
      </c>
      <c r="G994" s="3" t="s">
        <v>75</v>
      </c>
      <c r="H994" s="3" t="s">
        <v>76</v>
      </c>
      <c r="I994" s="3" t="s">
        <v>77</v>
      </c>
      <c r="J994" s="3" t="s">
        <v>27</v>
      </c>
      <c r="K994" s="1" t="str">
        <f t="shared" si="127"/>
        <v>Kleinriehenstrasse 30 Basel</v>
      </c>
      <c r="L994" s="2" t="str">
        <f t="shared" si="128"/>
        <v>{"results":[{"id":472737,"weight":4,"attrs":{"origin":"address","geom_quadindex":"021100111220203203122","zoomlevel":10,"featureId":"456170_0","lon":7.613506317138672,"detail":"kleinriehenstrasse 30 4058 basel 2701 basel ch bs","rank":7,"geom_st_box2d":"BOX(613160.13039476 268427.349236752,613160.13039476 268427.349236752)","lat":47.566429138183594,"num":30,"y":613160.125,"x":268427.34375,"label":"Kleinriehenstrasse 30 &lt;b&gt;4058 Basel&lt;/b&gt;"}}]}</v>
      </c>
      <c r="M994" s="2" t="str">
        <f t="shared" si="129"/>
        <v>613160.125</v>
      </c>
      <c r="N994" s="2" t="str">
        <f t="shared" si="130"/>
        <v>268427.34375</v>
      </c>
      <c r="O994" s="2" t="str">
        <f t="shared" si="131"/>
        <v>7.613506317138672</v>
      </c>
      <c r="P994" s="2" t="str">
        <f t="shared" si="132"/>
        <v>47.566429138183594</v>
      </c>
      <c r="Q994" s="8" t="str">
        <f t="shared" si="133"/>
        <v>Karte</v>
      </c>
      <c r="R994" s="2" t="str">
        <f t="shared" si="134"/>
        <v/>
      </c>
    </row>
    <row r="995" spans="1:18" x14ac:dyDescent="0.2">
      <c r="A995" s="3" t="s">
        <v>3020</v>
      </c>
      <c r="B995" s="3" t="s">
        <v>1120</v>
      </c>
      <c r="C995" s="3" t="s">
        <v>3021</v>
      </c>
      <c r="D995" s="3" t="s">
        <v>21</v>
      </c>
      <c r="E995" s="3" t="s">
        <v>3022</v>
      </c>
      <c r="F995" s="3" t="s">
        <v>262</v>
      </c>
      <c r="G995" s="3" t="s">
        <v>1114</v>
      </c>
      <c r="H995" s="3" t="s">
        <v>1115</v>
      </c>
      <c r="I995" s="3" t="s">
        <v>43</v>
      </c>
      <c r="J995" s="3" t="s">
        <v>27</v>
      </c>
      <c r="K995" s="1" t="str">
        <f t="shared" si="127"/>
        <v>Rue d'Entremonts 11 Yverdon-les-Bains</v>
      </c>
      <c r="L995" s="2" t="str">
        <f t="shared" si="128"/>
        <v>{"results":[{"id":1071808,"weight":10,"attrs":{"origin":"address","geom_quadindex":"020313333321132302201","zoomlevel":10,"featureId":"9029124_0","lon":6.646376609802246,"detail":"rue d'entremonts 11 1400 yverdon-les-bains 5938 yverdon-les-bains ch vd","rank":7,"geom_st_box2d":"BOX(539488.217983484 180360.331123676,539488.217983484 180360.331123676)","lat":46.77166748046875,"num":11,"y":539488.1875,"x":180360.328125,"label":"Rue d'Entremonts 11 &lt;b&gt;1400 Yverdon-les-Bains&lt;/b&gt;"}}]}</v>
      </c>
      <c r="M995" s="2" t="str">
        <f t="shared" si="129"/>
        <v>539488.1875</v>
      </c>
      <c r="N995" s="2" t="str">
        <f t="shared" si="130"/>
        <v>180360.328125</v>
      </c>
      <c r="O995" s="2" t="str">
        <f t="shared" si="131"/>
        <v>6.646376609802246</v>
      </c>
      <c r="P995" s="2" t="str">
        <f t="shared" si="132"/>
        <v>46.77166748046875</v>
      </c>
      <c r="Q995" s="8" t="str">
        <f t="shared" si="133"/>
        <v>Karte</v>
      </c>
      <c r="R995" s="2" t="str">
        <f t="shared" si="134"/>
        <v/>
      </c>
    </row>
    <row r="996" spans="1:18" x14ac:dyDescent="0.2">
      <c r="A996" s="3" t="s">
        <v>3023</v>
      </c>
      <c r="B996" s="3" t="s">
        <v>3024</v>
      </c>
      <c r="C996" s="3" t="s">
        <v>3012</v>
      </c>
      <c r="D996" s="3" t="s">
        <v>21</v>
      </c>
      <c r="E996" s="3" t="s">
        <v>278</v>
      </c>
      <c r="F996" s="3" t="s">
        <v>279</v>
      </c>
      <c r="G996" s="3" t="s">
        <v>257</v>
      </c>
      <c r="H996" s="3" t="s">
        <v>258</v>
      </c>
      <c r="I996" s="3" t="s">
        <v>190</v>
      </c>
      <c r="J996" s="3" t="s">
        <v>27</v>
      </c>
      <c r="K996" s="1" t="str">
        <f t="shared" si="127"/>
        <v>rue de la Maladière 45 Neuchâtel</v>
      </c>
      <c r="L996" s="2" t="str">
        <f t="shared" si="128"/>
        <v>{"results":[{"id":385865,"weight":7,"attrs":{"origin":"address","geom_quadindex":"021201031311202332132","zoomlevel":10,"featureId":"2248570_0","lon":6.9428534507751465,"detail":"rue de la maladiere 45 2000 neuchatel 6458 neuchatel ch ne","rank":7,"geom_st_box2d":"BOX(562290.609268348 205138.573852791,562290.609268348 205138.573852791)","lat":46.99623107910156,"num":45,"y":562290.625,"x":205138.578125,"label":"Rue de la Maladi\u00e8re 45 &lt;b&gt;2000 Neuch\u00e2tel&lt;/b&gt;"}}]}</v>
      </c>
      <c r="M996" s="2" t="str">
        <f t="shared" si="129"/>
        <v>562290.625</v>
      </c>
      <c r="N996" s="2" t="str">
        <f t="shared" si="130"/>
        <v>205138.578125</v>
      </c>
      <c r="O996" s="2" t="str">
        <f t="shared" si="131"/>
        <v>6.9428534507751465</v>
      </c>
      <c r="P996" s="2" t="str">
        <f t="shared" si="132"/>
        <v>46.99623107910156</v>
      </c>
      <c r="Q996" s="8" t="str">
        <f t="shared" si="133"/>
        <v>Karte</v>
      </c>
      <c r="R996" s="2" t="str">
        <f t="shared" si="134"/>
        <v/>
      </c>
    </row>
    <row r="997" spans="1:18" x14ac:dyDescent="0.2">
      <c r="A997" s="3" t="s">
        <v>3025</v>
      </c>
      <c r="B997" s="3" t="s">
        <v>3026</v>
      </c>
      <c r="C997" s="3" t="s">
        <v>40</v>
      </c>
      <c r="D997" s="3" t="s">
        <v>21</v>
      </c>
      <c r="E997" s="3" t="s">
        <v>59</v>
      </c>
      <c r="F997" s="3" t="s">
        <v>127</v>
      </c>
      <c r="G997" s="3" t="s">
        <v>181</v>
      </c>
      <c r="H997" s="3" t="s">
        <v>182</v>
      </c>
      <c r="I997" s="3" t="s">
        <v>70</v>
      </c>
      <c r="J997" s="3" t="s">
        <v>27</v>
      </c>
      <c r="K997" s="1" t="str">
        <f t="shared" si="127"/>
        <v>Spitalstrasse 1 Menziken</v>
      </c>
      <c r="L997" s="2" t="str">
        <f t="shared" si="128"/>
        <v>{"results":[{"id":996139,"weight":4,"attrs":{"origin":"address","geom_quadindex":"021131132212211132123","zoomlevel":10,"featureId":"1620362_1","lon":8.189313888549805,"detail":"spitalstrasse 1 5737 menziken 4139 menziken ch ag","rank":7,"geom_st_box2d":"BOX(656831.093043457 233073.472666426,656831.093043457 233073.472666426)","lat":47.24613571166992,"num":1,"y":656831.0625,"x":233073.46875,"label":"Spitalstrasse 1 &lt;b&gt;5737 Menziken&lt;/b&gt;"}},{"id":996147,"weight":2,"attrs":{"origin":"address","geom_quadindex":"021131132212231123020","zoomlevel":10,"featureId":"1621023_0","lon":8.189229011535645,"detail":"spitalstrasse 10 5737 menziken 4139 menziken ch ag","rank":7,"geom_st_box2d":"BOX(656825.220254663 233015.427885238,656825.220254663 233015.427885238)","lat":47.24561309814453,"num":10,"y":656825.25,"x":233015.421875,"label":"Spitalstrasse 10 &lt;b&gt;5737 Menziken&lt;/b&gt;"}},{"id":996148,"weight":2,"attrs":{"origin":"address","geom_quadindex":"021131132230100111310","zoomlevel":10,"featureId":"1621047_0","lon":8.18974494934082,"detail":"spitalstrasse 12 5737 menziken 4139 menziken ch ag","rank":7,"geom_st_box2d":"BOX(656864.716721368 232966.808257794,656864.716721368 232966.808257794)","lat":47.24517059326172,"num":12,"y":656864.6875,"x":232966.8125,"label":"Spitalstrasse 12 &lt;b&gt;5737 Menziken&lt;/b&gt;"}},{"id":996149,"weight":2,"attrs":{"origin":"address","geom_quadindex":"021131132230101003223","zoomlevel":10,"featureId":"1621048_0","lon":8.189809799194336,"detail":"spitalstrasse 14 5737 menziken 4139 menziken ch ag","rank":7,"geom_st_box2d":"BOX(656869.704775961 232961.675300587,656869.704775961 232961.675300587)","lat":47.24512481689453,"num":14,"y":656869.6875,"x":232961.671875,"label":"Spitalstrasse 14 &lt;b&gt;5737 Menziken&lt;/b&gt;"}},{"id":996150,"weight":2,"attrs":{"origin":"address","geom_quadindex":"021131132230103130303","zoomlevel":10,"featureId":"1621049_0","lon":8.190069198608398,"detail":"spitalstrasse 16 5737 menziken 4139 menziken ch ag","rank":7,"geom_st_box2d":"BOX(656889.63904298 232929.77551927,656889.63904298 232929.77551927)","lat":47.24483871459961,"num":16,"y":656889.625,"x":232929.78125,"label":"Spitalstrasse 16 &lt;b&gt;5737 Menziken&lt;/b&gt;"}},{"id":996151,"weight":2,"attrs":{"origin":"address","geom_quadindex":"021131132230130300312","zoomlevel":10,"featureId":"263029743_0","lon":8.190361022949219,"detail":"spitalstrasse 18 5737 menziken 4139 menziken ch ag","rank":7,"geom_st_box2d":"BOX(656912.099346742 232893.126768419,656912.099346742 232893.126768419)","lat":47.2445068359375,"num":18,"y":656912.125,"x":232893.125,"label":"Spitalstrasse 18 &lt;b&gt;5737 Menziken&lt;/b&gt;"}}]}</v>
      </c>
      <c r="M997" s="2" t="str">
        <f t="shared" si="129"/>
        <v>656831.0625</v>
      </c>
      <c r="N997" s="2" t="str">
        <f t="shared" si="130"/>
        <v>233073.46875</v>
      </c>
      <c r="O997" s="2" t="str">
        <f t="shared" si="131"/>
        <v>8.189313888549805</v>
      </c>
      <c r="P997" s="2" t="str">
        <f t="shared" si="132"/>
        <v>47.24613571166992</v>
      </c>
      <c r="Q997" s="8" t="str">
        <f t="shared" si="133"/>
        <v>Karte</v>
      </c>
      <c r="R997" s="2" t="str">
        <f t="shared" si="134"/>
        <v>uU mehrere Adressen</v>
      </c>
    </row>
  </sheetData>
  <conditionalFormatting sqref="M1:M997">
    <cfRule type="containsText" dxfId="0" priority="1" operator="containsText" text="Adresse">
      <formula>NOT(ISERROR(SEARCH("Adresse",M1)))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Oesch David swisstopo</dc:creator>
  <cp:lastModifiedBy>Oesch David swisstopo</cp:lastModifiedBy>
  <dcterms:created xsi:type="dcterms:W3CDTF">2020-03-21T22:09:03Z</dcterms:created>
  <dcterms:modified xsi:type="dcterms:W3CDTF">2020-03-21T22:11:05Z</dcterms:modified>
</cp:coreProperties>
</file>