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saban/git/perso/pokemon-cardgame/src/resources/"/>
    </mc:Choice>
  </mc:AlternateContent>
  <xr:revisionPtr revIDLastSave="0" documentId="13_ncr:1_{1BEE5294-9B48-7D46-89FF-382EB6DADBCD}" xr6:coauthVersionLast="45" xr6:coauthVersionMax="45" xr10:uidLastSave="{00000000-0000-0000-0000-000000000000}"/>
  <bookViews>
    <workbookView xWindow="0" yWindow="0" windowWidth="28800" windowHeight="18000" xr2:uid="{00000000-000D-0000-FFFF-FFFF00000000}"/>
  </bookViews>
  <sheets>
    <sheet name="Mettre a jour" sheetId="1" r:id="rId1"/>
    <sheet name="A copier" sheetId="3" r:id="rId2"/>
    <sheet name="Sheet1" sheetId="2" r:id="rId3"/>
  </sheets>
  <calcPr calcId="191029"/>
  <pivotCaches>
    <pivotCache cacheId="8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34" i="3" l="1"/>
  <c r="C234" i="3"/>
  <c r="D234" i="3"/>
  <c r="E234" i="3"/>
  <c r="F234" i="3"/>
  <c r="F690" i="1"/>
  <c r="B233" i="3" l="1"/>
  <c r="C233" i="3"/>
  <c r="D233" i="3"/>
  <c r="E233" i="3"/>
  <c r="F233" i="3"/>
  <c r="B232" i="3"/>
  <c r="C232" i="3"/>
  <c r="D232" i="3"/>
  <c r="E232" i="3"/>
  <c r="F232" i="3"/>
  <c r="B231" i="3"/>
  <c r="C231" i="3"/>
  <c r="D231" i="3"/>
  <c r="E231" i="3"/>
  <c r="F231" i="3"/>
  <c r="B229" i="3"/>
  <c r="B230" i="3"/>
  <c r="C229" i="3"/>
  <c r="C230" i="3"/>
  <c r="D229" i="3"/>
  <c r="D230" i="3"/>
  <c r="E229" i="3"/>
  <c r="E230" i="3"/>
  <c r="F229" i="3"/>
  <c r="F230" i="3"/>
  <c r="F689" i="1"/>
  <c r="F688" i="1"/>
  <c r="B228" i="3" l="1"/>
  <c r="C228" i="3"/>
  <c r="D228" i="3"/>
  <c r="E228" i="3"/>
  <c r="F228" i="3"/>
  <c r="B227" i="3" l="1"/>
  <c r="C227" i="3"/>
  <c r="D227" i="3"/>
  <c r="E227" i="3"/>
  <c r="F227" i="3"/>
  <c r="B226" i="3"/>
  <c r="C226" i="3"/>
  <c r="D226" i="3"/>
  <c r="E226" i="3"/>
  <c r="F226" i="3"/>
  <c r="B224" i="3"/>
  <c r="B225" i="3"/>
  <c r="C224" i="3"/>
  <c r="C225" i="3"/>
  <c r="D224" i="3"/>
  <c r="D225" i="3"/>
  <c r="E224" i="3"/>
  <c r="E225" i="3"/>
  <c r="F224" i="3"/>
  <c r="F225" i="3"/>
  <c r="F686" i="1"/>
  <c r="F687" i="1"/>
  <c r="B223" i="3" l="1"/>
  <c r="C223" i="3"/>
  <c r="D223" i="3"/>
  <c r="E223" i="3"/>
  <c r="F223" i="3"/>
  <c r="B222" i="3"/>
  <c r="C222" i="3"/>
  <c r="D222" i="3"/>
  <c r="E222" i="3"/>
  <c r="F222" i="3"/>
  <c r="F221" i="3"/>
  <c r="B221" i="3"/>
  <c r="C221" i="3"/>
  <c r="D221" i="3"/>
  <c r="E221" i="3"/>
  <c r="B220" i="3"/>
  <c r="C220" i="3"/>
  <c r="D220" i="3"/>
  <c r="E220" i="3"/>
  <c r="F220" i="3"/>
  <c r="B218" i="3"/>
  <c r="C218" i="3"/>
  <c r="D218" i="3"/>
  <c r="E218" i="3"/>
  <c r="F218" i="3"/>
  <c r="B216" i="3"/>
  <c r="C216" i="3"/>
  <c r="D216" i="3"/>
  <c r="E216" i="3"/>
  <c r="F216" i="3"/>
  <c r="B215" i="3"/>
  <c r="C215" i="3"/>
  <c r="D215" i="3"/>
  <c r="E215" i="3"/>
  <c r="F215" i="3"/>
  <c r="B214" i="3"/>
  <c r="C214" i="3"/>
  <c r="D214" i="3"/>
  <c r="E214" i="3"/>
  <c r="F214" i="3"/>
  <c r="B213" i="3"/>
  <c r="C213" i="3"/>
  <c r="D213" i="3"/>
  <c r="E213" i="3"/>
  <c r="F213" i="3"/>
  <c r="B212" i="3"/>
  <c r="C212" i="3"/>
  <c r="D212" i="3"/>
  <c r="E212" i="3"/>
  <c r="F212" i="3"/>
  <c r="B208" i="3"/>
  <c r="C208" i="3"/>
  <c r="D208" i="3"/>
  <c r="E208" i="3"/>
  <c r="F208" i="3"/>
  <c r="B207" i="3"/>
  <c r="C207" i="3"/>
  <c r="D207" i="3"/>
  <c r="E207" i="3"/>
  <c r="F207" i="3"/>
  <c r="B205" i="3"/>
  <c r="C205" i="3"/>
  <c r="D205" i="3"/>
  <c r="E205" i="3"/>
  <c r="F205" i="3"/>
  <c r="B204" i="3"/>
  <c r="C204" i="3"/>
  <c r="D204" i="3"/>
  <c r="E204" i="3"/>
  <c r="F204" i="3"/>
  <c r="B202" i="3"/>
  <c r="C202" i="3"/>
  <c r="D202" i="3"/>
  <c r="E202" i="3"/>
  <c r="F202" i="3"/>
  <c r="B201" i="3"/>
  <c r="C201" i="3"/>
  <c r="D201" i="3"/>
  <c r="E201" i="3"/>
  <c r="F201" i="3"/>
  <c r="F685" i="1"/>
  <c r="B199" i="3"/>
  <c r="C199" i="3"/>
  <c r="D199" i="3"/>
  <c r="E199" i="3"/>
  <c r="F199" i="3"/>
  <c r="B198" i="3"/>
  <c r="C198" i="3"/>
  <c r="D198" i="3"/>
  <c r="E198" i="3"/>
  <c r="F198" i="3"/>
  <c r="B196" i="3"/>
  <c r="C196" i="3"/>
  <c r="D196" i="3"/>
  <c r="E196" i="3"/>
  <c r="F196" i="3"/>
  <c r="D219" i="3" l="1"/>
  <c r="D217" i="3"/>
  <c r="C210" i="3"/>
  <c r="E210" i="3"/>
  <c r="C209" i="3"/>
  <c r="E206" i="3"/>
  <c r="B203" i="3"/>
  <c r="F203" i="3"/>
  <c r="B200" i="3"/>
  <c r="F200" i="3"/>
  <c r="E197" i="3"/>
  <c r="E219" i="3"/>
  <c r="E217" i="3"/>
  <c r="C211" i="3"/>
  <c r="E211" i="3"/>
  <c r="D209" i="3"/>
  <c r="B206" i="3"/>
  <c r="F206" i="3"/>
  <c r="C203" i="3"/>
  <c r="C200" i="3"/>
  <c r="D197" i="3"/>
  <c r="C206" i="3"/>
  <c r="D203" i="3"/>
  <c r="D200" i="3"/>
  <c r="C197" i="3"/>
  <c r="E203" i="3"/>
  <c r="B219" i="3"/>
  <c r="F219" i="3"/>
  <c r="B217" i="3"/>
  <c r="F217" i="3"/>
  <c r="B210" i="3"/>
  <c r="D210" i="3"/>
  <c r="F210" i="3"/>
  <c r="E209" i="3"/>
  <c r="C219" i="3"/>
  <c r="C217" i="3"/>
  <c r="B211" i="3"/>
  <c r="D211" i="3"/>
  <c r="F211" i="3"/>
  <c r="B209" i="3"/>
  <c r="F209" i="3"/>
  <c r="D206" i="3"/>
  <c r="E200" i="3"/>
  <c r="F197" i="3"/>
  <c r="B197" i="3"/>
  <c r="B194" i="3"/>
  <c r="C194" i="3"/>
  <c r="D194" i="3"/>
  <c r="E194" i="3"/>
  <c r="F194" i="3"/>
  <c r="B193" i="3"/>
  <c r="C193" i="3"/>
  <c r="D193" i="3"/>
  <c r="E193" i="3"/>
  <c r="F193" i="3"/>
  <c r="B192" i="3"/>
  <c r="C192" i="3"/>
  <c r="D192" i="3"/>
  <c r="F192" i="3"/>
  <c r="B191" i="3"/>
  <c r="C191" i="3"/>
  <c r="D191" i="3"/>
  <c r="E191" i="3"/>
  <c r="F191" i="3"/>
  <c r="B190" i="3"/>
  <c r="C190" i="3"/>
  <c r="D190" i="3"/>
  <c r="E190" i="3"/>
  <c r="F190" i="3"/>
  <c r="F188" i="3"/>
  <c r="B189" i="3"/>
  <c r="C189" i="3"/>
  <c r="D189" i="3"/>
  <c r="E189" i="3"/>
  <c r="F189" i="3"/>
  <c r="B188" i="3"/>
  <c r="C188" i="3"/>
  <c r="D188" i="3"/>
  <c r="E188" i="3"/>
  <c r="E158" i="1"/>
  <c r="D158" i="1"/>
  <c r="C158" i="1"/>
  <c r="B158" i="1"/>
  <c r="B187" i="3" l="1"/>
  <c r="C187" i="3"/>
  <c r="D187" i="3"/>
  <c r="E187" i="3"/>
  <c r="F187" i="3"/>
  <c r="B186" i="3"/>
  <c r="C186" i="3"/>
  <c r="D186" i="3"/>
  <c r="E186" i="3"/>
  <c r="F186" i="3"/>
  <c r="B185" i="3"/>
  <c r="C185" i="3"/>
  <c r="D185" i="3"/>
  <c r="E185" i="3"/>
  <c r="F185" i="3"/>
  <c r="B184" i="3"/>
  <c r="C184" i="3"/>
  <c r="D184" i="3"/>
  <c r="E184" i="3"/>
  <c r="F184" i="3"/>
  <c r="B182" i="3"/>
  <c r="C182" i="3"/>
  <c r="D182" i="3"/>
  <c r="E182" i="3"/>
  <c r="F182" i="3"/>
  <c r="B181" i="3" l="1"/>
  <c r="C181" i="3"/>
  <c r="D181" i="3"/>
  <c r="E181" i="3"/>
  <c r="F181" i="3"/>
  <c r="B180" i="3"/>
  <c r="C180" i="3"/>
  <c r="D180" i="3"/>
  <c r="E180" i="3"/>
  <c r="F180" i="3"/>
  <c r="B179" i="3"/>
  <c r="C179" i="3"/>
  <c r="D179" i="3"/>
  <c r="E179" i="3"/>
  <c r="F179" i="3"/>
  <c r="B178" i="3"/>
  <c r="C178" i="3"/>
  <c r="D178" i="3"/>
  <c r="E178" i="3"/>
  <c r="F178" i="3"/>
  <c r="B177" i="3"/>
  <c r="C177" i="3"/>
  <c r="D177" i="3"/>
  <c r="E177" i="3"/>
  <c r="F177" i="3"/>
  <c r="B176" i="3"/>
  <c r="C176" i="3"/>
  <c r="D176" i="3"/>
  <c r="E176" i="3"/>
  <c r="F176" i="3"/>
  <c r="B175" i="3"/>
  <c r="C175" i="3"/>
  <c r="D175" i="3"/>
  <c r="E175" i="3"/>
  <c r="F175" i="3"/>
  <c r="B174" i="3"/>
  <c r="C174" i="3"/>
  <c r="D174" i="3"/>
  <c r="E174" i="3"/>
  <c r="F174" i="3"/>
  <c r="B173" i="3"/>
  <c r="C173" i="3"/>
  <c r="D173" i="3"/>
  <c r="E173" i="3"/>
  <c r="F173" i="3"/>
  <c r="B172" i="3" l="1"/>
  <c r="C172" i="3"/>
  <c r="D172" i="3"/>
  <c r="E172" i="3"/>
  <c r="F172" i="3"/>
  <c r="B171" i="3"/>
  <c r="C171" i="3"/>
  <c r="D171" i="3"/>
  <c r="E171" i="3"/>
  <c r="F171" i="3"/>
  <c r="B170" i="3"/>
  <c r="C170" i="3"/>
  <c r="D170" i="3"/>
  <c r="E170" i="3"/>
  <c r="F170" i="3"/>
  <c r="B169" i="3"/>
  <c r="C169" i="3"/>
  <c r="D169" i="3"/>
  <c r="E169" i="3"/>
  <c r="F169" i="3"/>
  <c r="B168" i="3"/>
  <c r="C168" i="3"/>
  <c r="D168" i="3"/>
  <c r="E168" i="3"/>
  <c r="F168" i="3"/>
  <c r="B167" i="3"/>
  <c r="C167" i="3"/>
  <c r="D167" i="3"/>
  <c r="E167" i="3"/>
  <c r="F167" i="3"/>
  <c r="B166" i="3"/>
  <c r="C166" i="3"/>
  <c r="D166" i="3"/>
  <c r="E166" i="3"/>
  <c r="F166" i="3"/>
  <c r="B165" i="3"/>
  <c r="C165" i="3"/>
  <c r="D165" i="3"/>
  <c r="E165" i="3"/>
  <c r="F165" i="3"/>
  <c r="B164" i="3"/>
  <c r="C164" i="3"/>
  <c r="D164" i="3"/>
  <c r="E164" i="3"/>
  <c r="F164" i="3"/>
  <c r="B163" i="3"/>
  <c r="C163" i="3"/>
  <c r="D163" i="3"/>
  <c r="E163" i="3"/>
  <c r="F163" i="3"/>
  <c r="B162" i="3"/>
  <c r="C162" i="3"/>
  <c r="D162" i="3"/>
  <c r="E162" i="3"/>
  <c r="F162" i="3"/>
  <c r="B161" i="3"/>
  <c r="C161" i="3"/>
  <c r="D161" i="3"/>
  <c r="E161" i="3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2" i="3"/>
  <c r="D160" i="3"/>
  <c r="E160" i="3"/>
  <c r="F160" i="3"/>
  <c r="D159" i="3" l="1"/>
  <c r="E159" i="3"/>
  <c r="F159" i="3"/>
  <c r="G3" i="3" l="1"/>
  <c r="G2" i="3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</calcChain>
</file>

<file path=xl/sharedStrings.xml><?xml version="1.0" encoding="utf-8"?>
<sst xmlns="http://schemas.openxmlformats.org/spreadsheetml/2006/main" count="2862" uniqueCount="965">
  <si>
    <t>Competence</t>
  </si>
  <si>
    <t>Category</t>
  </si>
  <si>
    <t>Power</t>
  </si>
  <si>
    <t>Accuracy</t>
  </si>
  <si>
    <t>Centrifugifle</t>
  </si>
  <si>
    <t>Tenebres</t>
  </si>
  <si>
    <t>Physique</t>
  </si>
  <si>
    <t>Danse-Plume</t>
  </si>
  <si>
    <t>Vol</t>
  </si>
  <si>
    <t>Statut</t>
  </si>
  <si>
    <t>Champ Psychique</t>
  </si>
  <si>
    <t>Psy</t>
  </si>
  <si>
    <t>Stimulant</t>
  </si>
  <si>
    <t>Normal</t>
  </si>
  <si>
    <t>Draco-Choc</t>
  </si>
  <si>
    <t>Dragon</t>
  </si>
  <si>
    <t>Special</t>
  </si>
  <si>
    <t>Don Naturel</t>
  </si>
  <si>
    <t>Eau</t>
  </si>
  <si>
    <t>Gaz Toxik</t>
  </si>
  <si>
    <t>Poison</t>
  </si>
  <si>
    <t>Spectre</t>
  </si>
  <si>
    <t>Vent Mauvais</t>
  </si>
  <si>
    <t>Croque Fort</t>
  </si>
  <si>
    <t>Halloween</t>
  </si>
  <si>
    <t>Strido-Son</t>
  </si>
  <si>
    <t>Acier</t>
  </si>
  <si>
    <t>Rafale Psy</t>
  </si>
  <si>
    <t>Casse-Brique</t>
  </si>
  <si>
    <t>Combat</t>
  </si>
  <si>
    <t>Projecteur</t>
  </si>
  <si>
    <t>Mimique</t>
  </si>
  <si>
    <t>Sol</t>
  </si>
  <si>
    <t>Bombe Beurk</t>
  </si>
  <si>
    <t>Lame Solaire</t>
  </si>
  <si>
    <t>Plante</t>
  </si>
  <si>
    <t>Entrave</t>
  </si>
  <si>
    <t>Fulmifer</t>
  </si>
  <si>
    <t>Anti-Brume</t>
  </si>
  <si>
    <t>Electrik</t>
  </si>
  <si>
    <t>Double Baffe</t>
  </si>
  <si>
    <t>Draco-Rage</t>
  </si>
  <si>
    <t>Vole-Vie</t>
  </si>
  <si>
    <t>Interversion</t>
  </si>
  <si>
    <t>Blabladodo</t>
  </si>
  <si>
    <t>Essorage</t>
  </si>
  <si>
    <t>Punition</t>
  </si>
  <si>
    <t>Temp√™te de Sable</t>
  </si>
  <si>
    <t>Roche</t>
  </si>
  <si>
    <t>Soucigraine</t>
  </si>
  <si>
    <t>Racines</t>
  </si>
  <si>
    <t>Rancune</t>
  </si>
  <si>
    <t>Tourmagik</t>
  </si>
  <si>
    <t>Avale</t>
  </si>
  <si>
    <t>Recyclage</t>
  </si>
  <si>
    <t>Frappe Atlas</t>
  </si>
  <si>
    <t>Souvenir</t>
  </si>
  <si>
    <t>Feu</t>
  </si>
  <si>
    <t>Psyko</t>
  </si>
  <si>
    <t>Enroulement</t>
  </si>
  <si>
    <t>Abri</t>
  </si>
  <si>
    <t>Rengorgement</t>
  </si>
  <si>
    <t>Plaie-Croix</t>
  </si>
  <si>
    <t>Insecte</t>
  </si>
  <si>
    <t>Psykoud&amp;#39;Boul</t>
  </si>
  <si>
    <t>Escalade</t>
  </si>
  <si>
    <t>Rayon Lune</t>
  </si>
  <si>
    <t>Fee</t>
  </si>
  <si>
    <t>Stalagtite</t>
  </si>
  <si>
    <t>Glace</t>
  </si>
  <si>
    <t>Noeud&amp;#39;Herbe</t>
  </si>
  <si>
    <t>Copie-Type</t>
  </si>
  <si>
    <t>Double Dard</t>
  </si>
  <si>
    <t>Danse Draco</t>
  </si>
  <si>
    <t>Bomb&amp;#39;≈íuf</t>
  </si>
  <si>
    <t>Regard Noir</t>
  </si>
  <si>
    <t>Vampipoing</t>
  </si>
  <si>
    <t>V≈ìu Soin</t>
  </si>
  <si>
    <t>Choc Venin</t>
  </si>
  <si>
    <t>Coup Croix</t>
  </si>
  <si>
    <t>Rel√¢che</t>
  </si>
  <si>
    <t>Charge-Os</t>
  </si>
  <si>
    <t>Danse-Folle</t>
  </si>
  <si>
    <t>Boost</t>
  </si>
  <si>
    <t>Encore</t>
  </si>
  <si>
    <t>Croco Larme</t>
  </si>
  <si>
    <t>Vent Violent</t>
  </si>
  <si>
    <t>Toile</t>
  </si>
  <si>
    <t>Copie Type</t>
  </si>
  <si>
    <t>Bulldoboule</t>
  </si>
  <si>
    <t>Blabla Dodo</t>
  </si>
  <si>
    <t>Ball&amp;#39;Ombre</t>
  </si>
  <si>
    <t>Joute Astrale</t>
  </si>
  <si>
    <t>Sonicboom</t>
  </si>
  <si>
    <t>Anti-Soin</t>
  </si>
  <si>
    <t>Vol-Vie</t>
  </si>
  <si>
    <t>Cauchemar</t>
  </si>
  <si>
    <t>Forte-Paume</t>
  </si>
  <si>
    <t>Boue-Bombe</t>
  </si>
  <si>
    <t>Furie</t>
  </si>
  <si>
    <t>Tomberoche</t>
  </si>
  <si>
    <t>Exuviation</t>
  </si>
  <si>
    <t>Ten-danse</t>
  </si>
  <si>
    <t>Jet-Pierres</t>
  </si>
  <si>
    <t>≈íil Miracle</t>
  </si>
  <si>
    <t>Effort</t>
  </si>
  <si>
    <t>Cognobidon</t>
  </si>
  <si>
    <t>Rune Protect</t>
  </si>
  <si>
    <t>Boule Pollen</t>
  </si>
  <si>
    <t>Onde Folie</t>
  </si>
  <si>
    <t>Lire-Esprit</t>
  </si>
  <si>
    <t>Toxik</t>
  </si>
  <si>
    <t>Rayon Signal</t>
  </si>
  <si>
    <t>Coupe-Vent</t>
  </si>
  <si>
    <t>Estocorne</t>
  </si>
  <si>
    <t>Photocopie</t>
  </si>
  <si>
    <t>Flatterie</t>
  </si>
  <si>
    <t>Bouclier Royal</t>
  </si>
  <si>
    <t>Possessif</t>
  </si>
  <si>
    <t>Conversion 2</t>
  </si>
  <si>
    <t>Atout</t>
  </si>
  <si>
    <t>Force Nature</t>
  </si>
  <si>
    <t>Griffe</t>
  </si>
  <si>
    <t>Poing Dard</t>
  </si>
  <si>
    <t>Garde-√†-Joues</t>
  </si>
  <si>
    <t>Sommation</t>
  </si>
  <si>
    <t>Rapace</t>
  </si>
  <si>
    <t>Calcination</t>
  </si>
  <si>
    <t>Vendetta</t>
  </si>
  <si>
    <t>Surpuissance</t>
  </si>
  <si>
    <t>Aire de Feu</t>
  </si>
  <si>
    <t>Lilliput</t>
  </si>
  <si>
    <t>Eboulement</t>
  </si>
  <si>
    <t>Tir de Boue</t>
  </si>
  <si>
    <t>Dard Mortel</t>
  </si>
  <si>
    <t>Flash</t>
  </si>
  <si>
    <t>Anneau Hydro</t>
  </si>
  <si>
    <t>Tourniquet</t>
  </si>
  <si>
    <t>Poing Boost</t>
  </si>
  <si>
    <t>Tonnerre</t>
  </si>
  <si>
    <t>Extrasenseur</t>
  </si>
  <si>
    <t>Koud&amp;#39;Korne</t>
  </si>
  <si>
    <t>Voile Aurore</t>
  </si>
  <si>
    <t>Tapotige</t>
  </si>
  <si>
    <t>Fouet de Feu</t>
  </si>
  <si>
    <t>Bang Sonique</t>
  </si>
  <si>
    <t>Bec Vrille</t>
  </si>
  <si>
    <t>Tourmente</t>
  </si>
  <si>
    <t>Explosion</t>
  </si>
  <si>
    <t>Tunnel</t>
  </si>
  <si>
    <t>Pika-Fracas</t>
  </si>
  <si>
    <t>Lance-Boue</t>
  </si>
  <si>
    <t>Octoprise</t>
  </si>
  <si>
    <t>Brouhaha</t>
  </si>
  <si>
    <t>Permuforce</t>
  </si>
  <si>
    <t>Ball&amp;#39;Glace</t>
  </si>
  <si>
    <t>Picore</t>
  </si>
  <si>
    <t>Relais</t>
  </si>
  <si>
    <t>Faux-Chage</t>
  </si>
  <si>
    <t>Dynamopoing</t>
  </si>
  <si>
    <t>Claquoir</t>
  </si>
  <si>
    <t>Force</t>
  </si>
  <si>
    <t>Coup Varia-Type</t>
  </si>
  <si>
    <t>Ruse</t>
  </si>
  <si>
    <t>Feu Follet</t>
  </si>
  <si>
    <t>Double-Dard</t>
  </si>
  <si>
    <t>Draco-Souffle</t>
  </si>
  <si>
    <t>Bombaimant</t>
  </si>
  <si>
    <t>Danse-Pluie</t>
  </si>
  <si>
    <t>Avalanche</t>
  </si>
  <si>
    <t>Telluriforce</t>
  </si>
  <si>
    <t>Poudreuse</t>
  </si>
  <si>
    <t>Acrobatie</t>
  </si>
  <si>
    <t>Retour</t>
  </si>
  <si>
    <t>Queue de Fer</t>
  </si>
  <si>
    <t>Clairvoyance</t>
  </si>
  <si>
    <t>Roue Libre</t>
  </si>
  <si>
    <t>Dard-Venin</t>
  </si>
  <si>
    <t>Synchropeine</t>
  </si>
  <si>
    <t>Hydroblast</t>
  </si>
  <si>
    <t>Giga-Sangsue</t>
  </si>
  <si>
    <t>Poing-Glace</t>
  </si>
  <si>
    <t>Triple Pied</t>
  </si>
  <si>
    <t>Dracogriffe</t>
  </si>
  <si>
    <t>Big Splash</t>
  </si>
  <si>
    <t>Par Ici</t>
  </si>
  <si>
    <t>Frotte-Frimousse</t>
  </si>
  <si>
    <t>Blizzard</t>
  </si>
  <si>
    <t>Embargo</t>
  </si>
  <si>
    <t>Hurlement</t>
  </si>
  <si>
    <t>Chargeur</t>
  </si>
  <si>
    <t>Croc de Mort</t>
  </si>
  <si>
    <t>Combo-Griffe</t>
  </si>
  <si>
    <t>Souplesse</t>
  </si>
  <si>
    <t>Vague Psy</t>
  </si>
  <si>
    <t>Acide Malique</t>
  </si>
  <si>
    <t>Surchauffe</t>
  </si>
  <si>
    <t>Tacle Lourd</t>
  </si>
  <si>
    <t>Sacrifice</t>
  </si>
  <si>
    <t>Poudre Toxik</t>
  </si>
  <si>
    <t>Pied Voltige</t>
  </si>
  <si>
    <t>Tatamigaeshi</t>
  </si>
  <si>
    <t>Balayette</t>
  </si>
  <si>
    <t>Cotogarde</t>
  </si>
  <si>
    <t>Repos</t>
  </si>
  <si>
    <t>Plaquage</t>
  </si>
  <si>
    <t>Grobisou</t>
  </si>
  <si>
    <t>Reflet Magik</t>
  </si>
  <si>
    <t>Aboiement</t>
  </si>
  <si>
    <t>Provoc</t>
  </si>
  <si>
    <t>Sabotage</t>
  </si>
  <si>
    <t>Fouet Lianes</t>
  </si>
  <si>
    <t>Chute Glace</t>
  </si>
  <si>
    <t>Eclate-Roc</t>
  </si>
  <si>
    <t>Poursuite</t>
  </si>
  <si>
    <t>Griffe Acier</t>
  </si>
  <si>
    <t>Force-Nature</t>
  </si>
  <si>
    <t>Stalactite</t>
  </si>
  <si>
    <t>Doux Parfum</t>
  </si>
  <si>
    <t>Tunnelier</t>
  </si>
  <si>
    <t>Oeil Miracle</t>
  </si>
  <si>
    <t>Pince-Masse</t>
  </si>
  <si>
    <t>Crocs Givre</t>
  </si>
  <si>
    <t>Rebondifeu</t>
  </si>
  <si>
    <t>Attrition</t>
  </si>
  <si>
    <t>Balle Graine</t>
  </si>
  <si>
    <t>Poliroche</t>
  </si>
  <si>
    <t>Charge Os</t>
  </si>
  <si>
    <t>Contre</t>
  </si>
  <si>
    <t>Ampleur</t>
  </si>
  <si>
    <t>Passe-Passe</t>
  </si>
  <si>
    <t>Picots</t>
  </si>
  <si>
    <t>Danse Pluie</t>
  </si>
  <si>
    <t>Laser Infinimax</t>
  </si>
  <si>
    <t>Branchicrok</t>
  </si>
  <si>
    <t>Brume</t>
  </si>
  <si>
    <t>Aqua-Jet</t>
  </si>
  <si>
    <t>Griffe Ombre</t>
  </si>
  <si>
    <t>Repli</t>
  </si>
  <si>
    <t>Aire d&amp;#39;Eau</t>
  </si>
  <si>
    <t>Bulles d&amp;#39;O</t>
  </si>
  <si>
    <t>Roue de Feu</t>
  </si>
  <si>
    <t>Dernier Recours</t>
  </si>
  <si>
    <t>Prise de Bec</t>
  </si>
  <si>
    <t>Jet de Sable</t>
  </si>
  <si>
    <t>Poudre Fureur</t>
  </si>
  <si>
    <t>Picanon</t>
  </si>
  <si>
    <t>Morphing</t>
  </si>
  <si>
    <t>Ailes d&amp;#39;Acier</t>
  </si>
  <si>
    <t>Feuillage</t>
  </si>
  <si>
    <t>Jackpot</t>
  </si>
  <si>
    <t>Champ Herbu</t>
  </si>
  <si>
    <t>Ultime Bastion</t>
  </si>
  <si>
    <t>Chgt Vitesse</t>
  </si>
  <si>
    <t>Flamme Ultime</t>
  </si>
  <si>
    <t>Vibra-Soin</t>
  </si>
  <si>
    <t>Poinglace</t>
  </si>
  <si>
    <t>Lance-Flammes</t>
  </si>
  <si>
    <t>Glaciation</t>
  </si>
  <si>
    <t>Assurance</t>
  </si>
  <si>
    <t>Suc Digestif</t>
  </si>
  <si>
    <t>Acide</t>
  </si>
  <si>
    <t>Conversion</t>
  </si>
  <si>
    <t>Dernier Mot</t>
  </si>
  <si>
    <t>Coup Bas</t>
  </si>
  <si>
    <t>Grondement</t>
  </si>
  <si>
    <t>Tour Rapide</t>
  </si>
  <si>
    <t>Ocroupi</t>
  </si>
  <si>
    <t>Surf</t>
  </si>
  <si>
    <t>Dracosouffle</t>
  </si>
  <si>
    <t>Flair</t>
  </si>
  <si>
    <t>Requiem</t>
  </si>
  <si>
    <t>Laser Glace</t>
  </si>
  <si>
    <t>Poing de Feu</t>
  </si>
  <si>
    <t>E-Coque</t>
  </si>
  <si>
    <t>Stockage</t>
  </si>
  <si>
    <t>Pika-Sprint</t>
  </si>
  <si>
    <t>Phytomixeur</t>
  </si>
  <si>
    <t>Luminocanon</t>
  </si>
  <si>
    <t>Roc-Boulet</t>
  </si>
  <si>
    <t>Force Cosmik</t>
  </si>
  <si>
    <t>Croissance</t>
  </si>
  <si>
    <t>Frustration</t>
  </si>
  <si>
    <t>Aqua Jet</t>
  </si>
  <si>
    <t>Gigotage</t>
  </si>
  <si>
    <t>Acidarmure</t>
  </si>
  <si>
    <t>Soin</t>
  </si>
  <si>
    <t>Piq√ªre</t>
  </si>
  <si>
    <t>Tranche-Nuit</t>
  </si>
  <si>
    <t>Uppercut</t>
  </si>
  <si>
    <t>Camouflage</t>
  </si>
  <si>
    <t>Tornade</t>
  </si>
  <si>
    <t>Pisto-Poing</t>
  </si>
  <si>
    <t>Gyroballe</t>
  </si>
  <si>
    <t>Tacle Feu</t>
  </si>
  <si>
    <t>Fracass&amp;#39;T√™te</t>
  </si>
  <si>
    <t>Pika-Splash</t>
  </si>
  <si>
    <t>Cru-Aile</t>
  </si>
  <si>
    <t>Triplattaque</t>
  </si>
  <si>
    <t>Boutefeu</t>
  </si>
  <si>
    <t>Croc Fatal</t>
  </si>
  <si>
    <t>Choc Mental</t>
  </si>
  <si>
    <t>Giga-Impact</t>
  </si>
  <si>
    <t>Danse Lames</t>
  </si>
  <si>
    <t>Crochet Venin</t>
  </si>
  <si>
    <t>Cyclone</t>
  </si>
  <si>
    <t>Glas de Soin</t>
  </si>
  <si>
    <t>Aff√ªtage</t>
  </si>
  <si>
    <t>Flying Press</t>
  </si>
  <si>
    <t>Hydroqueue</t>
  </si>
  <si>
    <t>Vive-Attaque</t>
  </si>
  <si>
    <t>Force Poigne</t>
  </si>
  <si>
    <t>Baston</t>
  </si>
  <si>
    <t>Aire d&amp;#39;Herbe</t>
  </si>
  <si>
    <t>Hantise</t>
  </si>
  <si>
    <t>Chant Canon</t>
  </si>
  <si>
    <t>Canon Graine</t>
  </si>
  <si>
    <t>Patience</t>
  </si>
  <si>
    <t>Lame-Feuille</t>
  </si>
  <si>
    <t>Danse-Fleur</t>
  </si>
  <si>
    <t>Rayon Gemme</t>
  </si>
  <si>
    <t>Copie</t>
  </si>
  <si>
    <t>Ronflement</t>
  </si>
  <si>
    <t>Aiguisage</t>
  </si>
  <si>
    <t>Poing Ombre</t>
  </si>
  <si>
    <t>Poudre Dodo</t>
  </si>
  <si>
    <t>Passe-Cadeau</t>
  </si>
  <si>
    <t>Vibra Soin</t>
  </si>
  <si>
    <t>Queue-Poison</t>
  </si>
  <si>
    <t>Torgnoles</t>
  </si>
  <si>
    <t>Picpic</t>
  </si>
  <si>
    <t>Paresse</t>
  </si>
  <si>
    <t>Regard Touchant</t>
  </si>
  <si>
    <t>V≈ìu</t>
  </si>
  <si>
    <t>Prescience</t>
  </si>
  <si>
    <t>Eclat Magique</t>
  </si>
  <si>
    <t>Feuille Magik</t>
  </si>
  <si>
    <t>Bain de Smog</t>
  </si>
  <si>
    <t>Pouvoir Lunaire</t>
  </si>
  <si>
    <t>Dark Lariat</t>
  </si>
  <si>
    <t>Bluff</t>
  </si>
  <si>
    <t>Ombre Nocturne</t>
  </si>
  <si>
    <t>Plumo-Queue</t>
  </si>
  <si>
    <t>B√¢illement</t>
  </si>
  <si>
    <t>Yoga</t>
  </si>
  <si>
    <t>Fertilisation</t>
  </si>
  <si>
    <t>Fatal Foudre</t>
  </si>
  <si>
    <t>Spore Coton</t>
  </si>
  <si>
    <t>Vibrobscur</t>
  </si>
  <si>
    <t>Atterrissage</t>
  </si>
  <si>
    <t>Poing Glace</t>
  </si>
  <si>
    <t>Pied Br√ªleur</t>
  </si>
  <si>
    <t>Vampibaiser</t>
  </si>
  <si>
    <t>Mania</t>
  </si>
  <si>
    <t>Destruction</t>
  </si>
  <si>
    <t>Berceuse</t>
  </si>
  <si>
    <t>Mimi-Queue</t>
  </si>
  <si>
    <t>Champ Brumeux</t>
  </si>
  <si>
    <t>Coqui-Lame</t>
  </si>
  <si>
    <t>Pouvoir Antique</t>
  </si>
  <si>
    <t>Implore</t>
  </si>
  <si>
    <t>Coquilame</t>
  </si>
  <si>
    <t>Onde Vide</t>
  </si>
  <si>
    <t>Psycho-Croc</t>
  </si>
  <si>
    <t>Goudronnage</t>
  </si>
  <si>
    <t>Nappage</t>
  </si>
  <si>
    <t>Rayon Simple</t>
  </si>
  <si>
    <t>Cadeau</t>
  </si>
  <si>
    <t>Vibraqua</t>
  </si>
  <si>
    <t>Dracocharge</t>
  </si>
  <si>
    <t>Rugissement</t>
  </si>
  <si>
    <t>Ultimawashi</t>
  </si>
  <si>
    <t>Tourbi-Sable</t>
  </si>
  <si>
    <t>Permuvitesse</t>
  </si>
  <si>
    <t>Choc Psy</t>
  </si>
  <si>
    <t>Close-Combat</t>
  </si>
  <si>
    <t>Ultrason</t>
  </si>
  <si>
    <t>Siffl&amp;#39;Herbe</t>
  </si>
  <si>
    <t>Lien du Destin</t>
  </si>
  <si>
    <t>Blockhaus</t>
  </si>
  <si>
    <t>Pics Toxik</t>
  </si>
  <si>
    <t>Sheauriken</t>
  </si>
  <si>
    <t>Tout ou Rien</t>
  </si>
  <si>
    <t>Grincement</t>
  </si>
  <si>
    <t>Air Veinard</t>
  </si>
  <si>
    <t>Brume Capiteuse</t>
  </si>
  <si>
    <t>Larme √† l&amp;#39;≈íil</t>
  </si>
  <si>
    <t>Fourbette</t>
  </si>
  <si>
    <t>Draco-Griffe</t>
  </si>
  <si>
    <t>Saumure</t>
  </si>
  <si>
    <t>Voeu</t>
  </si>
  <si>
    <t>Ch√¢timent</t>
  </si>
  <si>
    <t>Vengeance</t>
  </si>
  <si>
    <t>Saisie</t>
  </si>
  <si>
    <t>Tranche</t>
  </si>
  <si>
    <t>Vantardise</t>
  </si>
  <si>
    <t>Morsure</t>
  </si>
  <si>
    <t>Crocs Feu</t>
  </si>
  <si>
    <t>Roulade</t>
  </si>
  <si>
    <t>Aile d&amp;#39;Acier</t>
  </si>
  <si>
    <t>Marto-Poing</t>
  </si>
  <si>
    <t>Confidence</t>
  </si>
  <si>
    <t>Lame Sainte</t>
  </si>
  <si>
    <t>Tour de Magie</t>
  </si>
  <si>
    <t>Cavalerie Lourde</t>
  </si>
  <si>
    <t>Garde Florale</t>
  </si>
  <si>
    <t>Ligotage</t>
  </si>
  <si>
    <t>Toxic</t>
  </si>
  <si>
    <t>Danse Folle</t>
  </si>
  <si>
    <t>Appel Soins</t>
  </si>
  <si>
    <t>Ultimapoing</t>
  </si>
  <si>
    <t>Chute Libre</t>
  </si>
  <si>
    <t>Yama Arashi</t>
  </si>
  <si>
    <t>Coupe Psycho</t>
  </si>
  <si>
    <t>Protection</t>
  </si>
  <si>
    <t>Papillodanse</t>
  </si>
  <si>
    <t>Nitrocharge</t>
  </si>
  <si>
    <t>Astuce Force</t>
  </si>
  <si>
    <t>Draco-Charge</t>
  </si>
  <si>
    <t>Giga Sangsue</t>
  </si>
  <si>
    <t>Doux Baiser</t>
  </si>
  <si>
    <t>Ancrage</t>
  </si>
  <si>
    <t>Pilonnage</t>
  </si>
  <si>
    <t>Fa√ßade</t>
  </si>
  <si>
    <t>Ouragan</t>
  </si>
  <si>
    <t>Spore</t>
  </si>
  <si>
    <t>Gonflette</t>
  </si>
  <si>
    <t>Furie-Bond</t>
  </si>
  <si>
    <t>Canon Dynamax</t>
  </si>
  <si>
    <t>Vampigraine</t>
  </si>
  <si>
    <t>Temp√™te Florale</t>
  </si>
  <si>
    <t>Draco-Queue</t>
  </si>
  <si>
    <t>Arrogance</t>
  </si>
  <si>
    <t>Guillotine</t>
  </si>
  <si>
    <t>Imitation</t>
  </si>
  <si>
    <t>Hydrocanon</t>
  </si>
  <si>
    <t>Acupression</t>
  </si>
  <si>
    <t>Engrenage</t>
  </si>
  <si>
    <t>Anti-Air</t>
  </si>
  <si>
    <t>Renversement</t>
  </si>
  <si>
    <t>Survinsecte</t>
  </si>
  <si>
    <t>Ab√Æme</t>
  </si>
  <si>
    <t>Danse-Lames</t>
  </si>
  <si>
    <t>Escarmouche</t>
  </si>
  <si>
    <t>Osmerang</t>
  </si>
  <si>
    <t>Siphon</t>
  </si>
  <si>
    <t>Affilage</t>
  </si>
  <si>
    <t>Poudre Magique</t>
  </si>
  <si>
    <t>Rafale Feu</t>
  </si>
  <si>
    <t>Taillade</t>
  </si>
  <si>
    <t>Balayage</t>
  </si>
  <si>
    <t>Exploforce</t>
  </si>
  <si>
    <t>Close Combat</t>
  </si>
  <si>
    <t>Martobois</t>
  </si>
  <si>
    <t>Garde Large</t>
  </si>
  <si>
    <t>Trempette</t>
  </si>
  <si>
    <t>Vigilance</t>
  </si>
  <si>
    <t>Cascade</t>
  </si>
  <si>
    <t>Octazooka</t>
  </si>
  <si>
    <t>Vent Glace</t>
  </si>
  <si>
    <t>Appel Attak</t>
  </si>
  <si>
    <t>Para-Spore</t>
  </si>
  <si>
    <t>Grimace</t>
  </si>
  <si>
    <t>Cogne</t>
  </si>
  <si>
    <t>Partage Force</t>
  </si>
  <si>
    <t>Mach Punch</t>
  </si>
  <si>
    <t>Toile Gluante</t>
  </si>
  <si>
    <t>Miroi-Tir</t>
  </si>
  <si>
    <t>Danse Flamme</t>
  </si>
  <si>
    <t>Demi-Tour</t>
  </si>
  <si>
    <t>Parabocharge</t>
  </si>
  <si>
    <t>Machination</t>
  </si>
  <si>
    <t>Coupe</t>
  </si>
  <si>
    <t>Coup Double</t>
  </si>
  <si>
    <t>Permugarde</t>
  </si>
  <si>
    <t>Vampirisme</t>
  </si>
  <si>
    <t>Frappe Psy</t>
  </si>
  <si>
    <t>Armure</t>
  </si>
  <si>
    <t>Direct Toxik</t>
  </si>
  <si>
    <t>Mur de Fer</t>
  </si>
  <si>
    <t>Camaraderie</t>
  </si>
  <si>
    <t>Vol-Force</t>
  </si>
  <si>
    <t>Bombe Acide</t>
  </si>
  <si>
    <t>Bourdon</t>
  </si>
  <si>
    <t>Lame de Roc</t>
  </si>
  <si>
    <t>Double Pied</t>
  </si>
  <si>
    <t>Vitesse Extr√™me</t>
  </si>
  <si>
    <t>Botte Sucrette</t>
  </si>
  <si>
    <t>R√¢le M√¢le</t>
  </si>
  <si>
    <t>Fontaine de Vie</t>
  </si>
  <si>
    <t>Encornebois</t>
  </si>
  <si>
    <t>Rebond</t>
  </si>
  <si>
    <t>Charge</t>
  </si>
  <si>
    <t>Lyophilisation</t>
  </si>
  <si>
    <t>Fatal-Foudre</t>
  </si>
  <si>
    <t>Partage Garde</t>
  </si>
  <si>
    <t>Barrage</t>
  </si>
  <si>
    <t>Hypnose</t>
  </si>
  <si>
    <t>Constriction</t>
  </si>
  <si>
    <t>Giga Impact</t>
  </si>
  <si>
    <t>Lance-Soleil</t>
  </si>
  <si>
    <t>Stratopercut</t>
  </si>
  <si>
    <t>Reflet</t>
  </si>
  <si>
    <t>Mitra-Poing</t>
  </si>
  <si>
    <t>Mawashi Geri</t>
  </si>
  <si>
    <t>Ultralaser</t>
  </si>
  <si>
    <t>Abattage</t>
  </si>
  <si>
    <t>Coup-Croix</t>
  </si>
  <si>
    <t>Chatouille</t>
  </si>
  <si>
    <t>Zone Magique</t>
  </si>
  <si>
    <t>Corps Perdu</t>
  </si>
  <si>
    <t>Tricherie</t>
  </si>
  <si>
    <t>√Ä la Queue</t>
  </si>
  <si>
    <t>Force G</t>
  </si>
  <si>
    <t>Cradovague</t>
  </si>
  <si>
    <t>Boule Roc</t>
  </si>
  <si>
    <t>Projection</t>
  </si>
  <si>
    <t>Tambour Battant</t>
  </si>
  <si>
    <t>Dracochoc</t>
  </si>
  <si>
    <t>Larcin</t>
  </si>
  <si>
    <t>Voile Miroir</t>
  </si>
  <si>
    <t>Poison-Croix</t>
  </si>
  <si>
    <t>Feinte</t>
  </si>
  <si>
    <t>Assistance</t>
  </si>
  <si>
    <t>Description</t>
  </si>
  <si>
    <t>Ballon Brûlant</t>
  </si>
  <si>
    <t>Ecras'Face</t>
  </si>
  <si>
    <t>Tir de Precision</t>
  </si>
  <si>
    <t>Devorêve</t>
  </si>
  <si>
    <t>Mâchouille</t>
  </si>
  <si>
    <t>Eclair</t>
  </si>
  <si>
    <t>Eclate Griffe</t>
  </si>
  <si>
    <t>Groz'Yeux</t>
  </si>
  <si>
    <t>Câlinerie</t>
  </si>
  <si>
    <t>Megacorne</t>
  </si>
  <si>
    <t>Etonnement</t>
  </si>
  <si>
    <t>Flammeche</t>
  </si>
  <si>
    <t>Damocles</t>
  </si>
  <si>
    <t>Tranch'Herbe</t>
  </si>
  <si>
    <t>Mega-Sangsue</t>
  </si>
  <si>
    <t>Electrisation</t>
  </si>
  <si>
    <t>Meteores</t>
  </si>
  <si>
    <t>Frenesie</t>
  </si>
  <si>
    <t>Crocs Eclair</t>
  </si>
  <si>
    <t>Piege de Venin</t>
  </si>
  <si>
    <t>Teleport</t>
  </si>
  <si>
    <t>Telekinesie</t>
  </si>
  <si>
    <t>Secretion</t>
  </si>
  <si>
    <t>Champ Electrifie</t>
  </si>
  <si>
    <t>Malediction</t>
  </si>
  <si>
    <t>Coud'Boue</t>
  </si>
  <si>
    <t>Coup d'Boule</t>
  </si>
  <si>
    <t>Buee Noire</t>
  </si>
  <si>
    <t>Lame d'Air</t>
  </si>
  <si>
    <t>Etreinte</t>
  </si>
  <si>
    <t>Pistolet à O</t>
  </si>
  <si>
    <t>Magne-Contrôle</t>
  </si>
  <si>
    <t>Ecume</t>
  </si>
  <si>
    <t>Ecrasement</t>
  </si>
  <si>
    <t>Poing Comete</t>
  </si>
  <si>
    <t>Lechouille</t>
  </si>
  <si>
    <t>Boul'Armure</t>
  </si>
  <si>
    <t>Puredpois</t>
  </si>
  <si>
    <t>Feu d'Enfer</t>
  </si>
  <si>
    <t>Execu-Son</t>
  </si>
  <si>
    <t>Megafouet</t>
  </si>
  <si>
    <t>Vent Feerique</t>
  </si>
  <si>
    <t>Prevention</t>
  </si>
  <si>
    <t>Choc Emotionnel</t>
  </si>
  <si>
    <t>Seduction</t>
  </si>
  <si>
    <t>Apres Vous</t>
  </si>
  <si>
    <t>Pico-Defense</t>
  </si>
  <si>
    <t>Aurasphere</t>
  </si>
  <si>
    <t>Gicledo</t>
  </si>
  <si>
    <t>Eructation</t>
  </si>
  <si>
    <t>Etincelle</t>
  </si>
  <si>
    <t>Ondes Etranges</t>
  </si>
  <si>
    <t>Detection</t>
  </si>
  <si>
    <t>Colere</t>
  </si>
  <si>
    <t>Ombre Portee</t>
  </si>
  <si>
    <t>Theremonie</t>
  </si>
  <si>
    <t>Force Ajoutee</t>
  </si>
  <si>
    <t>Detrempage</t>
  </si>
  <si>
    <t>Coup d'Jus</t>
  </si>
  <si>
    <t>Vibrecaille</t>
  </si>
  <si>
    <t>Draco-Fleches</t>
  </si>
  <si>
    <t>Dup</t>
  </si>
  <si>
    <t>Centrifugifle inflige des dégâts, sans effets secondaires.</t>
  </si>
  <si>
    <t>Le lanceur crée une violente bourrasque. Peut aussi augmenter toutes ses stats avec une Precision de 1.</t>
  </si>
  <si>
    <t>Un cri horrible tel un crissement métallique qui réduit la Défense Spéciale de l'ennemi de 2 niveaux.</t>
  </si>
  <si>
    <t>Pendant cinq tours, les Pokémon au sol ne peuvent plus subir d'attaques prioritaires. Les capacités Psy augmentent de 50% avec une precision de 1.</t>
  </si>
  <si>
    <t>Met un Pokémon sous le feu des projecteurs et force tout le monde à le viser.</t>
  </si>
  <si>
    <t>Le lanceur riposte à l'attaque de l'ennemi avec la même attaque. Ne fonctionne que si le pokemon est touche.</t>
  </si>
  <si>
    <t>Empêche l'ennemi d'employer à nouveau sa dernière attaque pendant 4 tours.</t>
  </si>
  <si>
    <t>Inflige a l'adversaire 1.5x les degats subis par le pokemon ce meme tour.</t>
  </si>
  <si>
    <t>Le lanceur prend la cible au dépourvu et l'oblige à échanger son objet contre le sien.</t>
  </si>
  <si>
    <t>Restaure 50% PV max du pokemon</t>
  </si>
  <si>
    <t>Le lanceur jette des pics de glace sur l’ennemi, chaque projectile se lance avec une precision qui baisse de 1 apres chaque coups.</t>
  </si>
  <si>
    <t>Le lanceur fait semblant de pleurer pour troubler l'ennemi et fait baisser sa Défense Spéciale de 2 niveaux.</t>
  </si>
  <si>
    <t>Le lanceur copie le type de la cible et devient du même type. Echoue face aux pokemons a 2 types</t>
  </si>
  <si>
    <t>Une attaque qui convertit 50% des dégâts infligés en PV pour le lanceur.</t>
  </si>
  <si>
    <t>Le lanceur brise sa coquille. Il baisse sa Défense et sa Défense Spéciale de 1 niveau, mais augmente son Attaque, son Attaque Spéciale et sa Vitesse de 2 niveaux.</t>
  </si>
  <si>
    <t>Le lanceur lâche une pierre sur l'ennemi.</t>
  </si>
  <si>
    <t>Utilisé sur l'ennemi, envoie une boule explosive qui fait des dégâts ; sur un allié, donne du bon pollen nutritif qui fait récupérer des PV.</t>
  </si>
  <si>
    <t>Le lanceur change de type pour être résistant au type de la dernière attaque lancée par sa cible.</t>
  </si>
  <si>
    <t>Lacère l'ennemi avec des griffes acérées pour lui infliger des dégâts.</t>
  </si>
  <si>
    <t>Une attaque puissante, mais qui baisse l'Attaque et la Défense du lanceur de 1 niveau.</t>
  </si>
  <si>
    <t>Augmente l'Attaque du lanceur de 3 niveaux si un ennemi est mis K.O. avec cette capacité.</t>
  </si>
  <si>
    <t>Asperge d'eau les alentours. Baisse la puissance des attaques de type Feu de 50% pendant cinq tours.</t>
  </si>
  <si>
    <t>Le lanceur explose et inflige des dégâts à tous les Pokémon autour de lui. Met K.O. le lanceur.</t>
  </si>
  <si>
    <t>Asperge les alentours de boue. Affaiblit la puissance des attaques de type Électrik de 50% pendant cinq tours.</t>
  </si>
  <si>
    <t>Le lanceur empêche l'adversaire de fuir. Chaque tour, baisse la Défense et la Défense Spéciale de la cible de 1 niveau</t>
  </si>
  <si>
    <t>Le Pokémon s'entoure d'une puissante énergie avant de foncer sur sa cible. Le type de la capacité dépend de l'objet ROM equipe.</t>
  </si>
  <si>
    <t>Le lanceur projette de la neige poudreuse. Gele l'ennemi avec une precision de 1. Le pokemon ne peut plus attaquer sauf avec une capacite de type feu qui le degele.</t>
  </si>
  <si>
    <t>Permet de toucher un Pokémon Spectre avec n'importe quelle capacité ou de toucher un ennemi insaisissable.</t>
  </si>
  <si>
    <t>Le lanceur lacère l'ennemi de ses grandes griffes aiguisées.</t>
  </si>
  <si>
    <t>Empêche la cible d’utiliser un objet tenu et son Dresseur d’utiliser un objet sur lui pendant cinq tours.</t>
  </si>
  <si>
    <t>Fouette l’ennemi avec la queue ou une liane, pour infliger des dégâts.</t>
  </si>
  <si>
    <t>Une étrange onde d'énergie chaude frappe l'ennemi. S'il n'est pas immunise, fait perdre Nb Bonbons x 1d6 PV.</t>
  </si>
  <si>
    <t>S’il est plus lourd que l’ennemi, l’effet augmente en conséquence. La puissance est de 14. - 2 tous les 20% d'ecart de poids.</t>
  </si>
  <si>
    <t>Retourne un tatami pour bloquer, comme avec un bouclier, les capacités visant le lanceur ou ses alliés. N'a pas d'effet sur les attaques de statut.</t>
  </si>
  <si>
    <t>Le lanceur se laisse tomber sur l’ennemi de tout son poids. Paralyse avec une precision de 2. La paralysie empeche d'attaquer sur 1-2.</t>
  </si>
  <si>
    <t>Porte un coup de poing à l'ennemi qui baisse la Défense de 1 niveau.</t>
  </si>
  <si>
    <t>Une attaque qui inflige deux fois plus de dégâts à un ennemi qui s'apprête à être remplacé.</t>
  </si>
  <si>
    <t>Attaque avec des griffes d'acier. Aaugmenter l'Attaque du lanceur de 1 niveau avec une precision de 1.</t>
  </si>
  <si>
    <t>Un doux parfum qui augmente la Precision du lanceur de 1.</t>
  </si>
  <si>
    <t>Le lanceur utilise une morsure glaciale. Gele avec une precision de 1 et Apeurer avec une precision de 1. Le pokemon gele ne peut plus attaquer sauf avec une capacite de type feu qui le degele.</t>
  </si>
  <si>
    <t>Plus ses PV sont bas et plus l'attaque est puissante. Sa puissance augmente de 2 par tranche de 10% de PV perdus.</t>
  </si>
  <si>
    <t>Le Pokémon utilisant Passe-Passe échange son objet tenu avec celui de sa cible. Echoue si les 2 pokemons n'ont pas d'objets.</t>
  </si>
  <si>
    <t>Attaque avec une griffe puissante faite d’ombres. Fait un coup critique qui multiplie les degats par 2 avec une Precision de 1.</t>
  </si>
  <si>
    <t>Le lanceur se recroqueville dans sa carapace, ce qui augmente sa Défense de 1 niveau.</t>
  </si>
  <si>
    <t>Cette capacité ne peut être utilisée qu'après que le lanceur a utilisé toutes les autres.</t>
  </si>
  <si>
    <t>Lance du sable au visage de l'ennemi pour baisser sa Précision de 1.</t>
  </si>
  <si>
    <t>Le lanceur souffle fort sur l’ennemi pour lui infliger des dégâts. Paralyse avec une precision de 2. La paralysie empeche d'attaquer sur 1-2.</t>
  </si>
  <si>
    <t>Effets</t>
  </si>
  <si>
    <t>Paralyser</t>
  </si>
  <si>
    <t>Paralyse avec une precision de 2. La paralysie empeche d'attaquer sur 1-2.</t>
  </si>
  <si>
    <t>Empoisonner</t>
  </si>
  <si>
    <t>Un étrange rayon frappe l'ennemi et le rendre confus avec une Precision de 1 pendant 3 tours. La confusion est active avec une Precision de 2 et pokemon s'attaque lui-meme.</t>
  </si>
  <si>
    <t>le rendre confus avec une Precision de 1 pendant 3 tours. La confusion est active avec une Precision de 2 et pokemon s'attaque lui-meme.</t>
  </si>
  <si>
    <t>Confusion</t>
  </si>
  <si>
    <t>Le lanceur esquive toutes les attaques ce tour. La precision de cette capacite baisse de 1 a chaque utilisation.</t>
  </si>
  <si>
    <t>Gele l'ennemi avec une precision de 1. Le pokemon ne peut plus attaquer sauf avec une capacite de type feu qui le degele.</t>
  </si>
  <si>
    <t>Geler</t>
  </si>
  <si>
    <t>Envoie de gros blocs de glace sur l'ennemi pour lui infliger des dégâts. Apeure avec une precision de 2 empechant l'adversaire d'attaquer ce tour.</t>
  </si>
  <si>
    <t>Apeure avec une precision de 2 empechant l'adversaire d'attaquer ce tour.</t>
  </si>
  <si>
    <t>Apeurer</t>
  </si>
  <si>
    <t>Critique</t>
  </si>
  <si>
    <t>Fait un coup critique qui multiplie les degats par 2 avec une Precision de 1.</t>
  </si>
  <si>
    <t>Le lanceur bat des ailes pour générer une bourrasque qui blesse l'ennemi.</t>
  </si>
  <si>
    <t>Brulure</t>
  </si>
  <si>
    <t>Une faible vague télékinétique frappe l'ennemi et le rendre confus avec une Precision de 1 pendant 3 tours. La confusion est active avec une Precision de 2 et pokemon s'attaque lui-meme.</t>
  </si>
  <si>
    <t>Le lanceur attaque en balançant sa queue comme une lame de fond en pleine tempête.</t>
  </si>
  <si>
    <t>Le lanceur attaque avec un rayon de lumière qui scintille comme s'il était composé de gemmes.</t>
  </si>
  <si>
    <t>Frappe l'ennemi d'un bec pointu ou d'une corne pour infliger des dégâts.</t>
  </si>
  <si>
    <t>Toile Elek</t>
  </si>
  <si>
    <t>Mur Lumiere</t>
  </si>
  <si>
    <t>Pique</t>
  </si>
  <si>
    <t>Voix Enjôleuse</t>
  </si>
  <si>
    <t>Aromatherapie</t>
  </si>
  <si>
    <t>Hâte</t>
  </si>
  <si>
    <t>Pietisol</t>
  </si>
  <si>
    <t>Cage-Eclair</t>
  </si>
  <si>
    <t>Elecanon</t>
  </si>
  <si>
    <t>Vent Arriere</t>
  </si>
  <si>
    <t>Coup d'Main</t>
  </si>
  <si>
    <t>Zenith</t>
  </si>
  <si>
    <t>Empty</t>
  </si>
  <si>
    <t>Detricanon</t>
  </si>
  <si>
    <t>Charme</t>
  </si>
  <si>
    <t>Fleau</t>
  </si>
  <si>
    <t>Zone Etrange</t>
  </si>
  <si>
    <t>Megaphone</t>
  </si>
  <si>
    <t>Allegement</t>
  </si>
  <si>
    <t>Harcelement</t>
  </si>
  <si>
    <t>La colère du lanceur déclenche une onde de choc destructrice qui inflige toujours 40 PV de dégâts.</t>
  </si>
  <si>
    <t>Le lanceur essore l'ennemi. Plus l'ennemi a de PV, plus cette attaque est puissante. La puissance est de 11, -2 par tranche de 10% de PV perdus.</t>
  </si>
  <si>
    <t>Le lanceur plante ses racines et récupère des 3 PV à chaque tour. Une fois enraciné, il ne peut plus fuir.</t>
  </si>
  <si>
    <t>Brûle l'ennemi avec une precision de 1 qui réduit son attaque de moitié et fait perdre 3 PV par tour.</t>
  </si>
  <si>
    <t xml:space="preserve"> empoisonne avec une precision de 1 lui faisant perdre 6 PV chaque tour.</t>
  </si>
  <si>
    <t>Un nuage de gaz toxique est projeté au visage de l’ennemi pour l’empoisonner et lui fait perdre 6 des PV chaque tour.</t>
  </si>
  <si>
    <t>Un dard toxique qui transperce l'ennemi. Empoisonne avec une precision de 2. Le poison fait perdre 6 PV chaque tour</t>
  </si>
  <si>
    <t>Fait un coup critique qui multiplie les degats par 2 avec une Precision de 1. Empoisonne avec une precision de 1 lui faisant perdre 6 PV chaque tour.</t>
  </si>
  <si>
    <t>Le lanceur s'embrase avant de charger l'ennemi. Le lanceur recoit 1/3 des degats infliges. Brûle l'ennemi avec une precision de 1 qui réduit son attaque de moitié et fait perdre 3 PV par tour.</t>
  </si>
  <si>
    <t>Le lanceur charge l'ennemi et le percute de tout son poids.</t>
  </si>
  <si>
    <t>Le lanceur contracte tous ses muscles pour augmenter sa Défense. Augmente la defense de 1 niveau.</t>
  </si>
  <si>
    <r>
      <t>Grimace baisse la </t>
    </r>
    <r>
      <rPr>
        <sz val="12"/>
        <color rgb="FF0B0080"/>
        <rFont val="Calibri"/>
        <family val="2"/>
        <scheme val="minor"/>
      </rPr>
      <t>vitesse</t>
    </r>
    <r>
      <rPr>
        <sz val="12"/>
        <color theme="1"/>
        <rFont val="Calibri"/>
        <family val="2"/>
        <scheme val="minor"/>
      </rPr>
      <t> de la cible de deux </t>
    </r>
    <r>
      <rPr>
        <sz val="12"/>
        <color rgb="FF0B0080"/>
        <rFont val="Calibri"/>
        <family val="2"/>
        <scheme val="minor"/>
      </rPr>
      <t>niveaux</t>
    </r>
    <r>
      <rPr>
        <sz val="12"/>
        <color theme="1"/>
        <rFont val="Calibri"/>
        <family val="2"/>
        <scheme val="minor"/>
      </rPr>
      <t>.</t>
    </r>
  </si>
  <si>
    <t>Le lanceur remue son adorable queue pour tromper la vigilance de l'ennemi et baisser sa Défense de 1 niveau.</t>
  </si>
  <si>
    <t>Le lanceur absorbe la puissance accumulée avec Stockage pour restaurer ses PV. 1 stock soigne de 25%, 2 stocks soign de 50%, 3 stocks soigne de 100% des PV</t>
  </si>
  <si>
    <t>Recycle un objet tenu à usage unique déjà utilisé lors du combat pour pouvoir l'utiliser à nouveau.</t>
  </si>
  <si>
    <t>Le lanceur se jette violemment sur l’ennemi et le rend confus avec une Precision de 1 pendant 3 tours. La confusion est active avec une Precision de 2 et pokemon s'attaque lui-meme.</t>
  </si>
  <si>
    <t>Le lanceur pétrifie l'ennemi en lui lançant un regard noir. Il devient incapable de s'enfuir.</t>
  </si>
  <si>
    <t>Le lanceur empêche l’ennemi de récupérer des PV à l’aide de capacités, talents ou objets tenus, pendant cinq tours.</t>
  </si>
  <si>
    <t>Une attaque qui réduit les PV de l'ennemi au niveau des PV du lanceur.</t>
  </si>
  <si>
    <t>Améliore l'Attaque au maximum en sacrifiant la moitié des PV max. Retire tous les malus d'attaque et rajoute 5 niveaux.</t>
  </si>
  <si>
    <t>Un rayon sinistre qui plonge l'ennemi dans un état de confusion. La confusion dure 3 tours. La confusion est active avec une Precision de 2 et pokemon s'attaque lui-meme.</t>
  </si>
  <si>
    <t>Le lanceur imite la dernière capacité employée. Échoue si aucune capacité n'a été utilisée.</t>
  </si>
  <si>
    <t>Si l'ennemi et le lanceur ont des capacités en commun, l'ennemi ne pourra pas les utiliser.</t>
  </si>
  <si>
    <t>Le lanceur replie ses ailes et charge en rase-mottes. Blesse gravement le lanceur lui faisant prendre 1/3 des degats infliges..</t>
  </si>
  <si>
    <t>Une attaque deux fois plus puissante si le lanceur a été blessé par l'ennemi durant ce tour.</t>
  </si>
  <si>
    <t>Le lanceur comprime son corps pour se faire tout petit et beaucoup augmenter son Esquive. La precision de l'adversaire est baissee de 1.</t>
  </si>
  <si>
    <t>Une grosse décharge électrique tombe sur l'ennemi. Paralyse avec une precision de 1. La paralysie empeche d'attaquer sur 1-2.</t>
  </si>
  <si>
    <t>Attaque les Pokémon alentour grâce à une onde sonore assourdissante qui détruit tout sur son passage.</t>
  </si>
  <si>
    <t>Une attaque utilisant le bec comme une perceuse.</t>
  </si>
  <si>
    <t>Le lanceur attaque en rugissant durant trois tours. Pendant ce temps, aucun Pokémon ne peut s'endormir. Pendant ce temps, le lanceur de peut rien faire d'autre.</t>
  </si>
  <si>
    <t>Le lanceur picore la cible. Si cette dernière tient une Baie, le lanceur la mange et profite de ses effets.</t>
  </si>
  <si>
    <t>Le lanceur cogne l’ennemi de toutes ses forces.</t>
  </si>
  <si>
    <t>Une attaque capable de toucher un ennemi qui utilise une capacité comme Détection ou Abri. Annule l’effet de ces capacités.</t>
  </si>
  <si>
    <t>Un double coup de dard qui transperce l’ennemi deux fois d’affilée. Empoisonne avec une precision de 2 lui faisant perdre 6 PV chaque tour.</t>
  </si>
  <si>
    <t>Attaque agile. Si le lanceur ne tient pas d'objet, sa puissance est multipliee par 2.</t>
  </si>
  <si>
    <t>Un coup de poing glacé vient frapper l'ennemi. Gele l'ennemi avec une precision de 1. Le pokemon ne peut plus attaquer sauf avec une capacite de type feu qui le degele.</t>
  </si>
  <si>
    <t>Effraie le Pokémon ennemi et le remplace par un autre. Lors d’un combat contre un Pokémon sauvage seul, met fin au combat.</t>
  </si>
  <si>
    <t>Le lanceur concentre sa puissance pour sa prochaine attaque Électrik, la puissance est multipliee par 2. Augmente sa Défense Spéciale de 1 niveau.</t>
  </si>
  <si>
    <t>Le lanceur agrippe l'ennemi et l'écrase au sol. Blesse aussi légèrement le lanceur de 25% des degats.</t>
  </si>
  <si>
    <t>Le lanceur se protège en s’emmitouflant dans du coton. Sa Défense augmente de 3 niveaux.</t>
  </si>
  <si>
    <t>Le lanceur accumule de la puissance et augmente sa Défense et sa Défense Spéciale de 1 niveau. Peut être utilisé trois fois.</t>
  </si>
  <si>
    <t>Le lanceur fonce sur l'ennemi si rapidement qu'on parvient à peine à le discerner. Frappe en priorité.</t>
  </si>
  <si>
    <t>Le lanceur encaisse les coups durant deux tours et réplique en infligeant le double des dégâts subis.</t>
  </si>
  <si>
    <t>Le lanceur s'aiguise les griffes. Augmente l'Attaque et la Précision de 1 niveau.</t>
  </si>
  <si>
    <t>Fixe l'ennemi d'un air très attendrissant qui le touche et diminue son Attaque de 1 niveau. Agit en priorité.</t>
  </si>
  <si>
    <t>Aspire la force vitale de l'ennemi par un baiser. Rend au lanceur 75% des dégâts infligés.</t>
  </si>
  <si>
    <t>Le lanceur attaque en offrant un cadeau piégé à la cible. Lance 1d6, sur 1-2 attaque de puissance 4. 3-4 de puissance 8. 5 de puissance 12. 6 soigne 40PV.</t>
  </si>
  <si>
    <t>Le lanceur envoie un puissant jet d'eau sur l'ennemi et le rends confus avec une Precision de 1 pendant 3 tours. La confusion est active avec une Precision de 2 et pokemon s'attaque lui-meme.</t>
  </si>
  <si>
    <t>Le lanceur barbote et éclabousse les environs. Cette capacité n’a aucun effet.</t>
  </si>
  <si>
    <t>De longs tentacules ou lianes attaquent l'ennemi. Baisser sa Vitesse de 1 niveau avec une precision de 1.</t>
  </si>
  <si>
    <t>Lance une charge électrique sur l'ennemi. Paralyse avec une precision de 2. La paralysie empeche d'attaquer sur 1-2.</t>
  </si>
  <si>
    <t>De l'eau est projetée avec force sur l'ennemi.</t>
  </si>
  <si>
    <t>Le lanceur envoie des coups de poing aussi rapides que des balles de revolver. Frappe en priorité.</t>
  </si>
  <si>
    <t>L'ennemi est attaqué par une faible flamme. Brûle l'ennemi avec une precision de 1 qui réduit son attaque de moitié et fait perdre 3 PV par tour.</t>
  </si>
  <si>
    <t>Une graine est semée sur l'ennemi. A chaque tour, elle lui dérobe 6 PV que le lanceur récupère.</t>
  </si>
  <si>
    <t>Fouette l'ennemi avec de fines lianes pour infliger des dégâts.</t>
  </si>
  <si>
    <t>Des feuilles aiguisées comme des rasoirs entaillent l’ennemi. Fait un coup critique qui multiplie les degats par 2 avec une Precision de 1.</t>
  </si>
  <si>
    <t>Le lanceur appelle des vents tranchants qui lacèrent l’ennemi. Fait un coup critique qui multiplie les degats par 2 avec une Precision de 1.</t>
  </si>
  <si>
    <t>Un coup de griffe ou autre tranche l'ennemi. Fait un coup critique qui multiplie les degats par 2 avec une Precision de 1.</t>
  </si>
  <si>
    <t>La lanceur lacère l'ennemi à la première occasion. Fait un coup critique qui multiplie les degats par 2 avec une Precision de 1.</t>
  </si>
  <si>
    <t>Le lanceur frappe l'ennemi deux fois d'affilée à l'aide de sa queue, de lianes ou d'un autre membre.</t>
  </si>
  <si>
    <t>Le lanceur pousse un cri tout mimi pour tromper la vigilance de l'ennemi et baisser son Attaque de 1 niveau.</t>
  </si>
  <si>
    <t>Le lanceur produit d'étranges ondes sonores qui le rends confus pendant 3 tours. La confusion est active avec une Precision de 2 et pokemon s'attaque lui-meme.</t>
  </si>
  <si>
    <t>Le lanceur se débat de toutes ses forces, et baisse l'Attaque Spéciale de 2 niveaux. Touche tous les adversaires.</t>
  </si>
  <si>
    <t>Aeropique</t>
  </si>
  <si>
    <t>Amnesie</t>
  </si>
  <si>
    <t>Appel Defense</t>
  </si>
  <si>
    <t>Attraction (capacite)</t>
  </si>
  <si>
    <t>Aurore (capacite)</t>
  </si>
  <si>
    <t>Belier</t>
  </si>
  <si>
    <t>Balance (capacite)</t>
  </si>
  <si>
    <t>Ball&amp;#39;Meteo</t>
  </si>
  <si>
    <t>Blocage (capacite)</t>
  </si>
  <si>
    <t>Bouclier (capacite)</t>
  </si>
  <si>
    <t>Brouillard (capacite)</t>
  </si>
  <si>
    <t>Canicule (capacite)</t>
  </si>
  <si>
    <t>Change-C√¥te</t>
  </si>
  <si>
    <t>Clonage (capacite)</t>
  </si>
  <si>
    <t>Deflagration</t>
  </si>
  <si>
    <t>Degommage</t>
  </si>
  <si>
    <t>DelugePlasmique</t>
  </si>
  <si>
    <t>Depit</t>
  </si>
  <si>
    <t>Detritus</t>
  </si>
  <si>
    <t>Dard Nuee</t>
  </si>
  <si>
    <t>Dard-Nuee</t>
  </si>
  <si>
    <t>Distorsion (capacite)</t>
  </si>
  <si>
    <t>Draco Meteor</t>
  </si>
  <si>
    <t>Draco Meteore</t>
  </si>
  <si>
    <t>Draco-Meteore</t>
  </si>
  <si>
    <t>Feu Ensorcele</t>
  </si>
  <si>
    <t>Force Cachee</t>
  </si>
  <si>
    <t>Gr√™le (capacite)</t>
  </si>
  <si>
    <t>Gravite</t>
  </si>
  <si>
    <t>Levikinesie</t>
  </si>
  <si>
    <t>Lancecrou</t>
  </si>
  <si>
    <t>Metronome (capacite)</t>
  </si>
  <si>
    <t>Malefice Sylvain</t>
  </si>
  <si>
    <t>Nuee de Poudre</t>
  </si>
  <si>
    <t>Onde Boreale</t>
  </si>
  <si>
    <t>Onde de Choc (capacite)</t>
  </si>
  <si>
    <t>Overdrive (capacite)</t>
  </si>
  <si>
    <t>Pied Saute</t>
  </si>
  <si>
    <t>Pika-Pique</t>
  </si>
  <si>
    <t>Plenitude</t>
  </si>
  <si>
    <t>Plongee</t>
  </si>
  <si>
    <t>Poing Meteor</t>
  </si>
  <si>
    <t>Poing Meteore</t>
  </si>
  <si>
    <t>Poing-Karate</t>
  </si>
  <si>
    <t>Puis. Cachee</t>
  </si>
  <si>
    <t>Puissance (capacite)</t>
  </si>
  <si>
    <t>Puissance Cachee</t>
  </si>
  <si>
    <t>Purification (capacite)</t>
  </si>
  <si>
    <t>Regeneration</t>
  </si>
  <si>
    <t>Reveil Force</t>
  </si>
  <si>
    <t>Rayon Charge</t>
  </si>
  <si>
    <t>Regard Medusant</t>
  </si>
  <si>
    <t>Represailles</t>
  </si>
  <si>
    <t>Riposte (capacite)</t>
  </si>
  <si>
    <t>Seisme</t>
  </si>
  <si>
    <t>Souffle Glace</t>
  </si>
  <si>
    <t>Tenacite</t>
  </si>
  <si>
    <t>Trepignement</t>
  </si>
  <si>
    <t>Vege-Attak</t>
  </si>
  <si>
    <t>Vent Argente</t>
  </si>
  <si>
    <t>Verrouillage (capacite)</t>
  </si>
  <si>
    <t>Vol (capacite)</t>
  </si>
  <si>
    <t>Vol Magnetik</t>
  </si>
  <si>
    <t>Ebullilave</t>
  </si>
  <si>
    <t>Ebullition</t>
  </si>
  <si>
    <t>Echange (capacite)</t>
  </si>
  <si>
    <t>Echange Psy</t>
  </si>
  <si>
    <t>Echo (capacite)</t>
  </si>
  <si>
    <t>Eclair Fou</t>
  </si>
  <si>
    <t>Eclats Glace</t>
  </si>
  <si>
    <t>Electacle</t>
  </si>
  <si>
    <t>Electrikipik</t>
  </si>
  <si>
    <t>Eruption</t>
  </si>
  <si>
    <t>Evo-Ecolo</t>
  </si>
  <si>
    <t>Evo-Congelo</t>
  </si>
  <si>
    <t>Evo-Dynamo</t>
  </si>
  <si>
    <t>Evo-Fabulo</t>
  </si>
  <si>
    <t>Evo-Flambo</t>
  </si>
  <si>
    <t>Evo-Psycho</t>
  </si>
  <si>
    <t>Evo-Tenebro</t>
  </si>
  <si>
    <t>Evo-Thalasso</t>
  </si>
  <si>
    <t>Aria de l&amp;#39;Ecume</t>
  </si>
  <si>
    <t>Boule Elek</t>
  </si>
  <si>
    <t>Change Eclair</t>
  </si>
  <si>
    <t>Poing-Eclair</t>
  </si>
  <si>
    <t>Eco-Sphere</t>
  </si>
  <si>
    <t>Aqua-Breche</t>
  </si>
  <si>
    <t>Carapiege</t>
  </si>
  <si>
    <t>Crevec≈ìur</t>
  </si>
  <si>
    <t>Piege de Roc</t>
  </si>
  <si>
    <t>Synthese</t>
  </si>
  <si>
    <t>Tenebres (capacite)</t>
  </si>
  <si>
    <t>Écrase l'ennemi avec les pattes avant ou la queue, par exemple.</t>
  </si>
  <si>
    <t>Le lanceur attaque avec un ballon fait à partir d'un caillou enflammé. Brûle l'ennemi avec une precision de 1 qui réduit son attaque de moitié et fait perdre 3 PV par tour.</t>
  </si>
  <si>
    <t>Attrape l'ennemi dans un filet électrique. Baisse aussi la Vitesse de l'ennemi de 1 niveau.</t>
  </si>
  <si>
    <t>Un fabuleux mur de lumière qui réduit les dégâts causés par les capacités spéciales de 50% durant cinq tours.</t>
  </si>
  <si>
    <t>L'épiderme du lanceur devient dur comme du fer, ce qui augmente Défense de 2 niveaux.</t>
  </si>
  <si>
    <t>L'ennemi est attrapé et compressé par les côtés.</t>
  </si>
  <si>
    <t>Le lanceur fait les gros yeux à l'ennemi pour l'intimider et baisser sa Défense de 1 niveau.</t>
  </si>
  <si>
    <t>Une décharge électrique tombe sur l'ennemi. Paralyse avec une precision de 1. La paralysie empeche d'attaquer sur 1-2.</t>
  </si>
  <si>
    <t>Un faible choc électrique frappe l’ennemi. Paralyse. La paralysie empeche d'attaquer sur 1-2.</t>
  </si>
  <si>
    <t>Le lanceur donne un coup de tête. Apeure avec une precision de 2 empechant l'adversaire d'attaquer ce tour.</t>
  </si>
  <si>
    <t>Le lanceur s'enroule pour cacher ses points faibles, ce qui augmente sa Défense de 2 niveaux.</t>
  </si>
  <si>
    <t>Attaque l'ennemi avec un câlin. Diminue l'Attaque de 1 niveau avec une Precision de 1.</t>
  </si>
  <si>
    <t>Laboure le sol et le rend plus fertile. Augmente l'Attaque et l'Attaque Spéciale des Pokémon de type Plante de 1 niveau.</t>
  </si>
  <si>
    <t>Laisse s'échapper une voix enchanteresse qui inflige des dégâts psychiques à l'ennemi. Touche à coup sûr.</t>
  </si>
  <si>
    <t>Le lanceur attaque l'ennemi en poussant un cri terrifiant. Apeure avec une precision de 2 empechant l'adversaire d'attaquer ce tour.</t>
  </si>
  <si>
    <t>Une berceuse plonge l'ennemi dans un profond sommeil. Endormi, le pokemon ne peut attaquer pendant 2 tours.</t>
  </si>
  <si>
    <t>Endormi, le pokemon ne peut attaquer pendant 2 tours.</t>
  </si>
  <si>
    <t>Sommeil</t>
  </si>
  <si>
    <t>Tranch'Air</t>
  </si>
  <si>
    <t>Cri strident qui baisse  la Défense de l'ennemi de 2 niveaux.</t>
  </si>
  <si>
    <t>Le corps du lanceur se développe. Augmente l'Attaque et l'Attaque Spéciale de 1 niveau</t>
  </si>
  <si>
    <t>Le lanceur se relaxe et allège son corps pour augmenter sa Vitesse de 2 niveaux.</t>
  </si>
  <si>
    <t>L'ennemi se lie d'amitié avec le lanceur et perd sa combativité, diminuant son Attaque de 1 niveau</t>
  </si>
  <si>
    <t>Le lanceur ligote l'ennemi avec des lianes ou son corps pour l'écraser durant 4 tours  lui faisant perdre 6 PV chaque tour. Le pokemon ne peut plus fuir pendant ce temps.</t>
  </si>
  <si>
    <t>Frappe l'ennemi avec un bec ou une corne qui touche 2 fois. 3 attaques supplementaires se font avec une Precision de 3.</t>
  </si>
  <si>
    <t>Le lanceur frappe l’ennemi avec un os qui touche 2 fois. 3 os supplementaires touchent avec une precision de 3.</t>
  </si>
  <si>
    <t>Gifle rapidement l'ennemi 2 fois.  3 gifles supplementaires se lance avec une precision 3.</t>
  </si>
  <si>
    <t>Le lanceur attaque en projetant des pétales pendant 2 tours avant de céder à la confusion.</t>
  </si>
  <si>
    <t>Le lanceur bat son tambour pour en diriger les racines sur la cible, l'attaquer, et baisser sa Vitesse de 1 niveau.</t>
  </si>
  <si>
    <t>L'ennemi est frappé par de larges ailes déployées pour infliger des dégâts.</t>
  </si>
  <si>
    <t>Le lanceur concentre son énergie lumineuse et la fait exploser. Baisser la Défense Spéciale de l'ennemi de 1 niveau avec une Precision de 1.</t>
  </si>
  <si>
    <t>Le lanceur parvient toujours à viser la cible voulue, en ignorant l'effet des talents et des capacités capables de détourner les attaques.</t>
  </si>
  <si>
    <t>Le lanceur attaque avec une lame d'air qui fend tout. Apeure avec une precision de 2 empechant l'adversaire d'attaquer ce tour.</t>
  </si>
  <si>
    <t>Une danse frénétique qui exalte l'esprit combatif. Augmente  l'Attaque du lanceur de 2 niveaux.</t>
  </si>
  <si>
    <t>Le lanceur mange le rêve de l’ennemi endormi et récupère en PV 50% des dégâts infligés.</t>
  </si>
  <si>
    <t>Une attaque en deux tours au taux de critiques élevé. Apeure avec une precision de 2 empechant l'adversaire d'attaquer ce tour. Fait un coup critique qui multiplie les degats par 2 avec une Precision de 1.</t>
  </si>
  <si>
    <t>Le lanceur mord l'ennemi de ses crocs pointus. Baisser sa Défense avec une Precision de 2.</t>
  </si>
  <si>
    <t>Un grand coup de langue qui inflige des dégâts à l'ennemi. Paralyse avec une precision de 2. La paralysie empeche d'attaquer sur 1-2.</t>
  </si>
  <si>
    <t>Le lanceur tourne sur lui-même comme une perceuse et se jette sur l'ennemi. Fait un coup critique qui multiplie les degats par 2 avec une Precision de 1.</t>
  </si>
  <si>
    <t>Le lanceur s'approche de la cible avec un air angélique afin de dérober l'objet qu'elle tient.</t>
  </si>
  <si>
    <t>Lacère l'ennemi avec des griffes solides et aiguisées. Baisse sa Défense de 1 niveau avec une precision de 3.</t>
  </si>
  <si>
    <t>Lance une Tempête qui s'abat sur l'ennemi et le rend confus avec une Precision de 1 pendant 3 tours. La confusion est active avec une Precision de 2 et pokemon s'attaque lui-meme.</t>
  </si>
  <si>
    <t>CType</t>
  </si>
  <si>
    <t>Une bourrasque de vent froid blesse l'ennemi. Baisse sa Vitesse de 1 niveau.</t>
  </si>
  <si>
    <t>Une capacité qui augmente la puissance d'attaque d'un allié de 50%.</t>
  </si>
  <si>
    <t>Déchaîne un vent magique qui cingle l'ennemi.</t>
  </si>
  <si>
    <t>Le lanceur et son équipe sont protégés contre les attaques prioritaires.</t>
  </si>
  <si>
    <t>Quand cette capacité est activée, elle met K.O. un ennemi qui porte un coup fatal au lanceur. Elle échoue si elle est réutilisée après activation.</t>
  </si>
  <si>
    <t>Manipule les champs magnétiques pour augmenter la Défense et la Défense Spéciale des Pokémon alliés.</t>
  </si>
  <si>
    <t>Le lanceur envoie un bisou si mignon et désarmant dans la confusion. La confusion est active avec une Precision de 2 et pokemon s'attaque lui-meme.</t>
  </si>
  <si>
    <t>Stimule l'esprit par de mauvaises pensées. Augmente l'Attaque Spéciale du lanceur de 2 niveaux.</t>
  </si>
  <si>
    <t>Une charge dangereuse et imprudente. Blesse aussi gravement le lanceur.</t>
  </si>
  <si>
    <t>Coud'Krane</t>
  </si>
  <si>
    <t>Cree une gigantesque vague qui emporte tous les pokemons.</t>
  </si>
  <si>
    <t>Le lanceur attaque l’ennemi avec un jet d’acide corrosif. Baisse la Défense Spéciale de 1 niveau avec une Precision de 1.</t>
  </si>
  <si>
    <t>Ligote l'ennemi avec les tentacules ou le corps pour l'écraser durant 4 tours. Fait perdre 3 PV par tour</t>
  </si>
  <si>
    <t>Le lanceur envoie de la boue au visage de l'ennemi pour infliger des dégâts et baisser sa Précision de 1</t>
  </si>
  <si>
    <t>Le lanceur jette deux écrous d'acier qui frappent l'ennemi deux fois d'affilée.</t>
  </si>
  <si>
    <t>Des flammes calcinent l’ennemi. S’il tient un objet, une Baie par exemple, celui-ci est brûlé et devient inutilisable.</t>
  </si>
  <si>
    <t>Refroidit violemment l'ennemi et gele avec une Precision de 1. Super efficace sur les Pokémon de type Eau.</t>
  </si>
  <si>
    <t>Un flamboiement d'électricité frappe tous les Pokémon autour du lanceur. Paralyse avec une Precision de 2.</t>
  </si>
  <si>
    <t>Le lanceur donne un puissant coup de poing à l’ennemi. Réduit la Vitesse du lanceur de 1 niveau.</t>
  </si>
  <si>
    <t>Le lanceur s’entoure de flammes pour attaquer l’ennemi. Il se concentre et sa Vitesse augmente de 1 niveau.</t>
  </si>
  <si>
    <t>Le lanceur recouvre sa cible de goudron liquide pour baisser sa Vitesse baisse de 1 niveau et la rendre vulnérable au feu.</t>
  </si>
  <si>
    <t>Le lanceur polit son corps pour diminuer sa résistance au vent. Augmente sa Vitesse de 2 niveaux.</t>
  </si>
  <si>
    <t>Envoie de gros rochers sur l'ennemi pour infliger des dégâts. Apeure avec une Precision de 2.</t>
  </si>
  <si>
    <t>Attaque l'ennemi avec une queue de fer. Baisse sa Défense de 1 niveau avec une Precision de 1.</t>
  </si>
  <si>
    <t>Le lanceur utilise ses gigantesques cornes pour charger l'ennemi.</t>
  </si>
  <si>
    <t>Le lanceur fait les yeux doux pour berner l'ennemi et baisse son Attaque de 2 niveaux.</t>
  </si>
  <si>
    <t>Le lanceur crache de la soie pour ligoter l'ennemi et baisse sa Vitesse de 2 niveaux.</t>
  </si>
  <si>
    <t>L'ennemi reçoit un torrent de flammes. Brûle l'ennemi avec une precision de 1 qui réduit son attaque de moitié et fait perdre 3 PV par tour.</t>
  </si>
  <si>
    <t>Vampirisme convertit la moitié des dégâts infligés en PV pour le lanceur.</t>
  </si>
  <si>
    <t>Canon Dynamax inflige des dégâts. Si la cible est Dynamaxée, les dégâts de cette capacité sont doublés.</t>
  </si>
  <si>
    <t>Row Labels</t>
  </si>
  <si>
    <t>Grand Total</t>
  </si>
  <si>
    <t>Poison Croix</t>
  </si>
  <si>
    <t>Column1</t>
  </si>
  <si>
    <t>Count of Column1</t>
  </si>
  <si>
    <t>Croc de Mort inflige des dommages et Apeure avec une precision de 2 empechant l'adversaire d'attaquer ce tour.</t>
  </si>
  <si>
    <t>Brûle l'ennemi avec une precision de 6 qui réduit son attaque de moitié et fait perdre 3 PV par tour.</t>
  </si>
  <si>
    <t>Une charge dangereuse et imprudente. Blesse de 25% des degats infliges.</t>
  </si>
  <si>
    <t>Le lanceur répand sur l'ennemi une poudre qui le paralyse. La paralysie empeche d'attaquer avec une Precision de 2</t>
  </si>
  <si>
    <t>Empoisonne avec une precision de 1 lui faisant perdre 6 PV chaque tour si il n'est pas de type Acier ou Poison.</t>
  </si>
  <si>
    <t>Ne s'utilise qu'au premier tour. Bluff frappe en premier, inflige des dommages au Pokémon adverse et Apeure avec une precision de 2 empechant l'adversaire d'attaquer ce tour.</t>
  </si>
  <si>
    <t>Effectue 5 attaques avec une Precision de 4 chacune</t>
  </si>
  <si>
    <t>Choc-Venin</t>
  </si>
  <si>
    <t>Hydrocanon inflige des dégâts, sans effets secondaire.</t>
  </si>
  <si>
    <t>Inflige des degats et empoisonne avec une precision de 2 lui faisant perdre 6 PV chaque tour.</t>
  </si>
  <si>
    <t>Bombe Beurk inflige des dégâts et empoisonne avec une precision de 2 lui faisant perdre 6 PV chaque tour.</t>
  </si>
  <si>
    <t>Après avoir utilisé la capacité, le lanceur tombe K.O.</t>
  </si>
  <si>
    <t>Vapeur Féérique</t>
  </si>
  <si>
    <t>Vapeur Féérique inflige des dégâts et le rendre confus avec une Precision de 1 pendant 3 tours. La confusion est active avec une Precision de 2 et pokemon s'attaque lui-meme.</t>
  </si>
  <si>
    <t>Paralyse avec une precision de 1. La paralysie empeche d'attaquer sur 1-2. Apeure avec une precision de 1 empechant l'adversaire d'attaquer ce tour.</t>
  </si>
  <si>
    <t>Tempete Verte</t>
  </si>
  <si>
    <t>Direct Toxik inflige des dégâts et empoisonne avec une precision de 2 lui faisant perdre 6 PV chaque tour.</t>
  </si>
  <si>
    <t>Coupe Psycho inflige des dommages et fait un coup critique qui multiplie les degats par 2 avec une Precision de 2.</t>
  </si>
  <si>
    <t>Tempête Verte inflige des dommages et baisse de 2 niveaux l'Attaque Spéciale de l'utilisateur.</t>
  </si>
  <si>
    <r>
      <t>Inflige des dégâts et n'échoue jamais, sauf face à un adversaire au premier tour de </t>
    </r>
    <r>
      <rPr>
        <sz val="18"/>
        <color rgb="FF0B0080"/>
        <rFont val="Arial"/>
        <family val="2"/>
      </rPr>
      <t>Plongée</t>
    </r>
    <r>
      <rPr>
        <sz val="18"/>
        <color rgb="FF222222"/>
        <rFont val="Arial"/>
        <family val="2"/>
      </rPr>
      <t>, </t>
    </r>
    <r>
      <rPr>
        <sz val="18"/>
        <color rgb="FF0B0080"/>
        <rFont val="Arial"/>
        <family val="2"/>
      </rPr>
      <t>Tunnel</t>
    </r>
    <r>
      <rPr>
        <sz val="18"/>
        <color rgb="FF222222"/>
        <rFont val="Arial"/>
        <family val="2"/>
      </rPr>
      <t> ou </t>
    </r>
    <r>
      <rPr>
        <sz val="18"/>
        <color rgb="FF0B0080"/>
        <rFont val="Arial"/>
        <family val="2"/>
      </rPr>
      <t>Vol</t>
    </r>
    <r>
      <rPr>
        <sz val="18"/>
        <color rgb="FF222222"/>
        <rFont val="Arial"/>
        <family val="2"/>
      </rPr>
      <t>.</t>
    </r>
  </si>
  <si>
    <t>Tous les Pokémon présents dans l'équipe du lanceur d'Aromathérapie seront soignés de leurs problèmes de statut.</t>
  </si>
  <si>
    <t>50% des degats sont restitues au lanceur.</t>
  </si>
  <si>
    <t>Gagne 1 niveau d'Attaque Spéciale, Défense Spéciale et Vitesse.</t>
  </si>
  <si>
    <t>Tete de Fer</t>
  </si>
  <si>
    <t>Tête de Fer inflige des dégâts et apeure avec une precision de 2 empechant l'adversaire d'attaquer ce tour.</t>
  </si>
  <si>
    <t>Météores inflige des dégâts et possède la particularité de ne pas être affectée par les modifications de précision ou d'esquive.</t>
  </si>
  <si>
    <t>Escarmouche est une capacité prioritaire qui inflige des dégâts, mais qui ne fonctionne que lors du premier tour où son lanceur est appelé au combat.</t>
  </si>
  <si>
    <t>Buée Noire annule tout changement de statistique des Pokémon présents sur le terrain</t>
  </si>
  <si>
    <t>Cette capacité empoisonne avec une precision de 2 lui faisant perdre 6 PV chaque tour.</t>
  </si>
  <si>
    <t>Si Glaciation est réussie elle met l'adversaire K.O. en un coup. La precision augmente pour chaque Niveau.</t>
  </si>
  <si>
    <t>Empal'Korne</t>
  </si>
  <si>
    <t>Si l'attaque reussie, elle met KO l'adversaire. La Precision augmente de 1 par niveau.</t>
  </si>
  <si>
    <t>Moi d'Abord</t>
  </si>
  <si>
    <t>Moi d'Abord est une capacité assez particulière qui permet d'utiliser la capacité qu'un adversaire s'apprête a lancer avec une puissance augmentee de 50%.</t>
  </si>
  <si>
    <t>Aqua-Jet est une capacité à priorité accrue : face à une capacité standard, l'utilisateur frappe toujours en premier.</t>
  </si>
  <si>
    <t>Hypnose endort la cible. Malgré son type Psy, elle fonctionne tout de même sur les Pokémon de type Ténèbres. Endormi, le pokemon ne peut attaquer pendant 2 tours.</t>
  </si>
  <si>
    <t>Poing Ombre inflige des dégâts et n'échoue jamais</t>
  </si>
  <si>
    <t>Un coup de corne violent qui lacère l’ennemi et lui inflige des dégâts quels que soient ses changements de stats.</t>
  </si>
  <si>
    <t>Annule les attaques visant toute l'équipe pendant un tour.</t>
  </si>
  <si>
    <t>Psyko inflige des dégâts et baisse de 1 niveau la Défense Spéciale de la cible avec une Precision de 1</t>
  </si>
  <si>
    <t>Gladius Maximus</t>
  </si>
  <si>
    <t>Aegis Maxima</t>
  </si>
  <si>
    <t>Gladius Maximus inflige des dégâts. Si la cible est dynamaxée, les dégâts de cette capacité sont doublés.</t>
  </si>
  <si>
    <t>Aegis Maxima inflige des dégâts. Si la cible est Dynamaxée, les dégâts de cette capacité sont doublés.</t>
  </si>
  <si>
    <t>Morsure inflige des dégâts et apeure avec une precision de 2 empechant l'adversaire d'attaquer ce tour.</t>
  </si>
  <si>
    <t>Massd'Os</t>
  </si>
  <si>
    <t>Massd'Os inflige des dégâts et apeure avec une precision de 1 empechant l'adversaire d'attaquer ce tour.</t>
  </si>
  <si>
    <t>Attaque qui ne peut jamais echouer sauf si le pokemon utilise un competence de protection</t>
  </si>
  <si>
    <t>Picpicpic</t>
  </si>
  <si>
    <t>Attaque qui peut toucher jusqu'a 3 fois avec une precision de 3</t>
  </si>
  <si>
    <t>Casse cou</t>
  </si>
  <si>
    <t>Si un pokemon vol, il le plaque au sol et l'empeche de voler</t>
  </si>
  <si>
    <t>Anti-Air, tout en infligeant des dommages à la cible, la fait tomber au sol et la rend sensible aux attaques de type Sol</t>
  </si>
  <si>
    <t>Frotte-Frimousse inflige de faibles dégâts, mais paralyse à coup sûr l'adversaire. La paralysie empeche d'attaquer sur 1-2.</t>
  </si>
  <si>
    <t>Dentition</t>
  </si>
  <si>
    <t>Attaque prioritaire. Plein de dents attaquent le pokemon et l'apeurent avec une precision de 4 empechant l'adversaire d'attaquer ce tour.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</si>
</sst>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B008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8"/>
      <color rgb="FF222222"/>
      <name val="Arial"/>
      <family val="2"/>
    </font>
    <font>
      <sz val="11"/>
      <name val="Calibri"/>
      <family val="2"/>
      <scheme val="minor"/>
    </font>
    <font>
      <u/>
      <sz val="11"/>
      <name val="Calibri"/>
      <family val="2"/>
      <scheme val="minor"/>
    </font>
    <font>
      <sz val="18"/>
      <color rgb="FF0B0080"/>
      <name val="Arial"/>
      <family val="2"/>
    </font>
    <font>
      <sz val="10"/>
      <color rgb="FF222222"/>
      <name val="Arial"/>
      <family val="2"/>
    </font>
    <font>
      <sz val="12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thin">
        <color theme="4" tint="0.3999755851924192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NumberFormat="1"/>
    <xf numFmtId="0" fontId="0" fillId="0" borderId="0" xfId="0" applyFill="1"/>
    <xf numFmtId="0" fontId="20" fillId="0" borderId="0" xfId="0" applyFont="1"/>
    <xf numFmtId="0" fontId="19" fillId="0" borderId="0" xfId="42"/>
    <xf numFmtId="0" fontId="0" fillId="0" borderId="0" xfId="0" pivotButton="1"/>
    <xf numFmtId="0" fontId="0" fillId="0" borderId="0" xfId="0" applyAlignment="1">
      <alignment horizontal="left"/>
    </xf>
    <xf numFmtId="0" fontId="21" fillId="33" borderId="10" xfId="0" applyFont="1" applyFill="1" applyBorder="1"/>
    <xf numFmtId="0" fontId="21" fillId="0" borderId="10" xfId="0" applyFont="1" applyBorder="1"/>
    <xf numFmtId="0" fontId="22" fillId="0" borderId="10" xfId="42" applyNumberFormat="1" applyFont="1" applyBorder="1"/>
    <xf numFmtId="0" fontId="21" fillId="33" borderId="12" xfId="0" applyFont="1" applyFill="1" applyBorder="1"/>
    <xf numFmtId="0" fontId="21" fillId="0" borderId="11" xfId="0" applyFont="1" applyBorder="1"/>
    <xf numFmtId="0" fontId="21" fillId="0" borderId="0" xfId="0" applyFont="1"/>
    <xf numFmtId="0" fontId="24" fillId="0" borderId="0" xfId="0" applyFont="1"/>
    <xf numFmtId="0" fontId="25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947.646009490738" createdVersion="6" refreshedVersion="6" minRefreshableVersion="3" recordCount="212" xr:uid="{7B92C757-57D7-9C42-B7F6-EFA21433D214}">
  <cacheSource type="worksheet">
    <worksheetSource name="table4"/>
  </cacheSource>
  <cacheFields count="1">
    <cacheField name="Column1" numFmtId="0">
      <sharedItems count="84">
        <s v="Rugissement"/>
        <s v="Acide"/>
        <s v="Dracogriffe"/>
        <s v="Mimi-Queue"/>
        <s v="Hydroqueue"/>
        <s v="Secretion"/>
        <s v="Choc Mental"/>
        <s v="Mur de Fer"/>
        <s v="Furie"/>
        <s v="Jet de Sable"/>
        <s v="Danse Lames"/>
        <s v="Picore"/>
        <s v="Groz'Yeux"/>
        <s v="Crocs Givre"/>
        <s v="Eclair"/>
        <s v="Queue de Fer"/>
        <s v="Boul'Armure"/>
        <s v="Griffe"/>
        <s v="Dard-Venin"/>
        <s v="Picpic"/>
        <s v="Voix Enjôleuse"/>
        <s v="Berceuse"/>
        <s v="Machination"/>
        <s v="Câlinerie"/>
        <s v="Ultrason"/>
        <s v="Vol-Vie"/>
        <s v="Croissance"/>
        <s v="Para-Spore"/>
        <s v="Entrave"/>
        <s v="Pistolet à O"/>
        <s v="Poliroche"/>
        <s v="Flammeche"/>
        <s v="Rapace"/>
        <s v="Gaz Toxik"/>
        <s v="Armure"/>
        <s v="Chargeur"/>
        <s v="Charge"/>
        <s v="Ecras'Face"/>
        <s v="Racines"/>
        <s v="Vampibaiser"/>
        <s v="Surf"/>
        <s v="Coup d'Main"/>
        <s v="Repli"/>
        <s v="Tranche-Nuit"/>
        <s v="Poudreuse"/>
        <s v="Vent Violent"/>
        <s v="Canon Dynamax"/>
        <s v="Vampirisme"/>
        <s v="Vampigraine"/>
        <s v="Danse-Fleur"/>
        <s v="Cru-Aile"/>
        <s v="Luminocanon"/>
        <s v="Tornade"/>
        <s v="Double-Dard"/>
        <s v="Grimace"/>
        <s v="Tunnelier"/>
        <s v="Ligotage"/>
        <s v="Mâchouille"/>
        <s v="Eclate Griffe"/>
        <s v="Surpuissance"/>
        <s v="Megacorne"/>
        <s v="Projecteur"/>
        <s v="Doux Baiser"/>
        <s v="Possessif"/>
        <s v="Damocles"/>
        <s v="Grincement"/>
        <s v="Tourniquet"/>
        <s v="Implore"/>
        <s v="Fouet Lianes"/>
        <s v="Copie Type"/>
        <s v="Jet-Pierres"/>
        <s v="Eboulement"/>
        <s v="Vive-Attaque"/>
        <s v="Mimique"/>
        <s v="Coup d'Boule"/>
        <s v="Etreinte"/>
        <s v="Magne-Contrôle"/>
        <s v="Lechouille"/>
        <s v="Conversion 2"/>
        <s v="Constriction"/>
        <s v="Tranche"/>
        <s v="Griffe Acier"/>
        <s v="Choc Venin"/>
        <s v="Poison Croix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2">
  <r>
    <x v="0"/>
  </r>
  <r>
    <x v="0"/>
  </r>
  <r>
    <x v="1"/>
  </r>
  <r>
    <x v="0"/>
  </r>
  <r>
    <x v="0"/>
  </r>
  <r>
    <x v="2"/>
  </r>
  <r>
    <x v="3"/>
  </r>
  <r>
    <x v="3"/>
  </r>
  <r>
    <x v="4"/>
  </r>
  <r>
    <x v="5"/>
  </r>
  <r>
    <x v="5"/>
  </r>
  <r>
    <x v="6"/>
  </r>
  <r>
    <x v="5"/>
  </r>
  <r>
    <x v="7"/>
  </r>
  <r>
    <x v="8"/>
  </r>
  <r>
    <x v="9"/>
  </r>
  <r>
    <x v="9"/>
  </r>
  <r>
    <x v="9"/>
  </r>
  <r>
    <x v="3"/>
  </r>
  <r>
    <x v="10"/>
  </r>
  <r>
    <x v="0"/>
  </r>
  <r>
    <x v="11"/>
  </r>
  <r>
    <x v="12"/>
  </r>
  <r>
    <x v="13"/>
  </r>
  <r>
    <x v="14"/>
  </r>
  <r>
    <x v="15"/>
  </r>
  <r>
    <x v="16"/>
  </r>
  <r>
    <x v="16"/>
  </r>
  <r>
    <x v="17"/>
  </r>
  <r>
    <x v="17"/>
  </r>
  <r>
    <x v="18"/>
  </r>
  <r>
    <x v="19"/>
  </r>
  <r>
    <x v="18"/>
  </r>
  <r>
    <x v="18"/>
  </r>
  <r>
    <x v="20"/>
  </r>
  <r>
    <x v="21"/>
  </r>
  <r>
    <x v="3"/>
  </r>
  <r>
    <x v="22"/>
  </r>
  <r>
    <x v="16"/>
  </r>
  <r>
    <x v="23"/>
  </r>
  <r>
    <x v="24"/>
  </r>
  <r>
    <x v="25"/>
  </r>
  <r>
    <x v="26"/>
  </r>
  <r>
    <x v="26"/>
  </r>
  <r>
    <x v="27"/>
  </r>
  <r>
    <x v="28"/>
  </r>
  <r>
    <x v="17"/>
  </r>
  <r>
    <x v="0"/>
  </r>
  <r>
    <x v="17"/>
  </r>
  <r>
    <x v="17"/>
  </r>
  <r>
    <x v="29"/>
  </r>
  <r>
    <x v="29"/>
  </r>
  <r>
    <x v="26"/>
  </r>
  <r>
    <x v="26"/>
  </r>
  <r>
    <x v="24"/>
  </r>
  <r>
    <x v="18"/>
  </r>
  <r>
    <x v="16"/>
  </r>
  <r>
    <x v="16"/>
  </r>
  <r>
    <x v="30"/>
  </r>
  <r>
    <x v="31"/>
  </r>
  <r>
    <x v="6"/>
  </r>
  <r>
    <x v="24"/>
  </r>
  <r>
    <x v="32"/>
  </r>
  <r>
    <x v="0"/>
  </r>
  <r>
    <x v="24"/>
  </r>
  <r>
    <x v="0"/>
  </r>
  <r>
    <x v="33"/>
  </r>
  <r>
    <x v="29"/>
  </r>
  <r>
    <x v="34"/>
  </r>
  <r>
    <x v="14"/>
  </r>
  <r>
    <x v="35"/>
  </r>
  <r>
    <x v="3"/>
  </r>
  <r>
    <x v="3"/>
  </r>
  <r>
    <x v="24"/>
  </r>
  <r>
    <x v="36"/>
  </r>
  <r>
    <x v="37"/>
  </r>
  <r>
    <x v="38"/>
  </r>
  <r>
    <x v="3"/>
  </r>
  <r>
    <x v="3"/>
  </r>
  <r>
    <x v="34"/>
  </r>
  <r>
    <x v="39"/>
  </r>
  <r>
    <x v="12"/>
  </r>
  <r>
    <x v="3"/>
  </r>
  <r>
    <x v="40"/>
  </r>
  <r>
    <x v="41"/>
  </r>
  <r>
    <x v="41"/>
  </r>
  <r>
    <x v="41"/>
  </r>
  <r>
    <x v="41"/>
  </r>
  <r>
    <x v="36"/>
  </r>
  <r>
    <x v="42"/>
  </r>
  <r>
    <x v="34"/>
  </r>
  <r>
    <x v="43"/>
  </r>
  <r>
    <x v="16"/>
  </r>
  <r>
    <x v="44"/>
  </r>
  <r>
    <x v="14"/>
  </r>
  <r>
    <x v="31"/>
  </r>
  <r>
    <x v="12"/>
  </r>
  <r>
    <x v="12"/>
  </r>
  <r>
    <x v="45"/>
  </r>
  <r>
    <x v="14"/>
  </r>
  <r>
    <x v="14"/>
  </r>
  <r>
    <x v="29"/>
  </r>
  <r>
    <x v="29"/>
  </r>
  <r>
    <x v="12"/>
  </r>
  <r>
    <x v="46"/>
  </r>
  <r>
    <x v="47"/>
  </r>
  <r>
    <x v="36"/>
  </r>
  <r>
    <x v="48"/>
  </r>
  <r>
    <x v="49"/>
  </r>
  <r>
    <x v="17"/>
  </r>
  <r>
    <x v="31"/>
  </r>
  <r>
    <x v="50"/>
  </r>
  <r>
    <x v="36"/>
  </r>
  <r>
    <x v="29"/>
  </r>
  <r>
    <x v="51"/>
  </r>
  <r>
    <x v="36"/>
  </r>
  <r>
    <x v="34"/>
  </r>
  <r>
    <x v="52"/>
  </r>
  <r>
    <x v="18"/>
  </r>
  <r>
    <x v="34"/>
  </r>
  <r>
    <x v="53"/>
  </r>
  <r>
    <x v="36"/>
  </r>
  <r>
    <x v="52"/>
  </r>
  <r>
    <x v="45"/>
  </r>
  <r>
    <x v="17"/>
  </r>
  <r>
    <x v="54"/>
  </r>
  <r>
    <x v="19"/>
  </r>
  <r>
    <x v="55"/>
  </r>
  <r>
    <x v="56"/>
  </r>
  <r>
    <x v="57"/>
  </r>
  <r>
    <x v="3"/>
  </r>
  <r>
    <x v="14"/>
  </r>
  <r>
    <x v="17"/>
  </r>
  <r>
    <x v="58"/>
  </r>
  <r>
    <x v="0"/>
  </r>
  <r>
    <x v="18"/>
  </r>
  <r>
    <x v="59"/>
  </r>
  <r>
    <x v="12"/>
  </r>
  <r>
    <x v="12"/>
  </r>
  <r>
    <x v="60"/>
  </r>
  <r>
    <x v="61"/>
  </r>
  <r>
    <x v="62"/>
  </r>
  <r>
    <x v="31"/>
  </r>
  <r>
    <x v="63"/>
  </r>
  <r>
    <x v="21"/>
  </r>
  <r>
    <x v="64"/>
  </r>
  <r>
    <x v="25"/>
  </r>
  <r>
    <x v="65"/>
  </r>
  <r>
    <x v="25"/>
  </r>
  <r>
    <x v="25"/>
  </r>
  <r>
    <x v="17"/>
  </r>
  <r>
    <x v="36"/>
  </r>
  <r>
    <x v="9"/>
  </r>
  <r>
    <x v="17"/>
  </r>
  <r>
    <x v="66"/>
  </r>
  <r>
    <x v="67"/>
  </r>
  <r>
    <x v="66"/>
  </r>
  <r>
    <x v="66"/>
  </r>
  <r>
    <x v="68"/>
  </r>
  <r>
    <x v="68"/>
  </r>
  <r>
    <x v="18"/>
  </r>
  <r>
    <x v="69"/>
  </r>
  <r>
    <x v="36"/>
  </r>
  <r>
    <x v="70"/>
  </r>
  <r>
    <x v="71"/>
  </r>
  <r>
    <x v="72"/>
  </r>
  <r>
    <x v="0"/>
  </r>
  <r>
    <x v="36"/>
  </r>
  <r>
    <x v="73"/>
  </r>
  <r>
    <x v="19"/>
  </r>
  <r>
    <x v="73"/>
  </r>
  <r>
    <x v="74"/>
  </r>
  <r>
    <x v="37"/>
  </r>
  <r>
    <x v="36"/>
  </r>
  <r>
    <x v="75"/>
  </r>
  <r>
    <x v="35"/>
  </r>
  <r>
    <x v="76"/>
  </r>
  <r>
    <x v="0"/>
  </r>
  <r>
    <x v="0"/>
  </r>
  <r>
    <x v="77"/>
  </r>
  <r>
    <x v="33"/>
  </r>
  <r>
    <x v="16"/>
  </r>
  <r>
    <x v="25"/>
  </r>
  <r>
    <x v="19"/>
  </r>
  <r>
    <x v="19"/>
  </r>
  <r>
    <x v="36"/>
  </r>
  <r>
    <x v="37"/>
  </r>
  <r>
    <x v="72"/>
  </r>
  <r>
    <x v="36"/>
  </r>
  <r>
    <x v="21"/>
  </r>
  <r>
    <x v="67"/>
  </r>
  <r>
    <x v="29"/>
  </r>
  <r>
    <x v="14"/>
  </r>
  <r>
    <x v="31"/>
  </r>
  <r>
    <x v="78"/>
  </r>
  <r>
    <x v="79"/>
  </r>
  <r>
    <x v="17"/>
  </r>
  <r>
    <x v="80"/>
  </r>
  <r>
    <x v="36"/>
  </r>
  <r>
    <x v="52"/>
  </r>
  <r>
    <x v="19"/>
  </r>
  <r>
    <x v="50"/>
  </r>
  <r>
    <x v="56"/>
  </r>
  <r>
    <x v="56"/>
  </r>
  <r>
    <x v="50"/>
  </r>
  <r>
    <x v="36"/>
  </r>
  <r>
    <x v="44"/>
  </r>
  <r>
    <x v="36"/>
  </r>
  <r>
    <x v="44"/>
  </r>
  <r>
    <x v="81"/>
  </r>
  <r>
    <x v="82"/>
  </r>
  <r>
    <x v="8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CF23C10-0DF3-4048-8C40-F1CDFA422988}" name="PivotTable2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E21:F106" firstHeaderRow="1" firstDataRow="1" firstDataCol="1"/>
  <pivotFields count="1">
    <pivotField axis="axisRow" dataField="1" showAll="0" sortType="descending">
      <items count="85">
        <item x="1"/>
        <item x="34"/>
        <item x="21"/>
        <item x="16"/>
        <item x="23"/>
        <item x="46"/>
        <item x="36"/>
        <item x="35"/>
        <item x="6"/>
        <item x="82"/>
        <item x="79"/>
        <item x="78"/>
        <item x="69"/>
        <item x="74"/>
        <item x="41"/>
        <item x="13"/>
        <item x="26"/>
        <item x="50"/>
        <item x="64"/>
        <item x="10"/>
        <item x="49"/>
        <item x="18"/>
        <item x="53"/>
        <item x="62"/>
        <item x="2"/>
        <item x="71"/>
        <item x="14"/>
        <item x="58"/>
        <item x="37"/>
        <item x="28"/>
        <item x="75"/>
        <item x="31"/>
        <item x="68"/>
        <item x="8"/>
        <item x="33"/>
        <item x="17"/>
        <item x="81"/>
        <item x="54"/>
        <item x="65"/>
        <item x="12"/>
        <item x="4"/>
        <item x="67"/>
        <item x="9"/>
        <item x="70"/>
        <item x="77"/>
        <item x="56"/>
        <item x="51"/>
        <item x="22"/>
        <item x="57"/>
        <item x="76"/>
        <item x="60"/>
        <item x="3"/>
        <item x="73"/>
        <item x="7"/>
        <item x="27"/>
        <item x="11"/>
        <item x="19"/>
        <item x="29"/>
        <item x="83"/>
        <item x="30"/>
        <item x="63"/>
        <item x="44"/>
        <item x="61"/>
        <item x="15"/>
        <item x="38"/>
        <item x="32"/>
        <item x="42"/>
        <item x="0"/>
        <item x="5"/>
        <item x="40"/>
        <item x="59"/>
        <item x="52"/>
        <item x="66"/>
        <item x="80"/>
        <item x="43"/>
        <item x="55"/>
        <item x="24"/>
        <item x="39"/>
        <item x="48"/>
        <item x="47"/>
        <item x="45"/>
        <item x="72"/>
        <item x="20"/>
        <item x="2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85">
    <i>
      <x v="6"/>
    </i>
    <i>
      <x v="67"/>
    </i>
    <i>
      <x v="35"/>
    </i>
    <i>
      <x v="51"/>
    </i>
    <i>
      <x v="3"/>
    </i>
    <i>
      <x v="39"/>
    </i>
    <i>
      <x v="57"/>
    </i>
    <i>
      <x v="21"/>
    </i>
    <i>
      <x v="26"/>
    </i>
    <i>
      <x v="56"/>
    </i>
    <i>
      <x v="76"/>
    </i>
    <i>
      <x v="1"/>
    </i>
    <i>
      <x v="31"/>
    </i>
    <i>
      <x v="83"/>
    </i>
    <i>
      <x v="14"/>
    </i>
    <i>
      <x v="16"/>
    </i>
    <i>
      <x v="42"/>
    </i>
    <i>
      <x v="61"/>
    </i>
    <i>
      <x v="68"/>
    </i>
    <i>
      <x v="28"/>
    </i>
    <i>
      <x v="71"/>
    </i>
    <i>
      <x v="17"/>
    </i>
    <i>
      <x v="72"/>
    </i>
    <i>
      <x v="45"/>
    </i>
    <i>
      <x v="2"/>
    </i>
    <i>
      <x v="81"/>
    </i>
    <i>
      <x v="80"/>
    </i>
    <i>
      <x v="8"/>
    </i>
    <i>
      <x v="32"/>
    </i>
    <i>
      <x v="52"/>
    </i>
    <i>
      <x v="7"/>
    </i>
    <i>
      <x v="34"/>
    </i>
    <i>
      <x v="41"/>
    </i>
    <i>
      <x v="64"/>
    </i>
    <i>
      <x v="30"/>
    </i>
    <i>
      <x v="12"/>
    </i>
    <i>
      <x v="15"/>
    </i>
    <i>
      <x v="60"/>
    </i>
    <i>
      <x v="4"/>
    </i>
    <i>
      <x v="11"/>
    </i>
    <i>
      <x v="36"/>
    </i>
    <i>
      <x v="29"/>
    </i>
    <i>
      <x v="37"/>
    </i>
    <i>
      <x v="33"/>
    </i>
    <i>
      <x v="38"/>
    </i>
    <i>
      <x v="62"/>
    </i>
    <i>
      <x v="9"/>
    </i>
    <i>
      <x v="66"/>
    </i>
    <i>
      <x v="40"/>
    </i>
    <i>
      <x v="70"/>
    </i>
    <i>
      <x/>
    </i>
    <i>
      <x v="74"/>
    </i>
    <i>
      <x v="18"/>
    </i>
    <i>
      <x v="78"/>
    </i>
    <i>
      <x v="43"/>
    </i>
    <i>
      <x v="82"/>
    </i>
    <i>
      <x v="44"/>
    </i>
    <i>
      <x v="59"/>
    </i>
    <i>
      <x v="19"/>
    </i>
    <i>
      <x v="24"/>
    </i>
    <i>
      <x v="46"/>
    </i>
    <i>
      <x v="63"/>
    </i>
    <i>
      <x v="47"/>
    </i>
    <i>
      <x v="65"/>
    </i>
    <i>
      <x v="48"/>
    </i>
    <i>
      <x v="25"/>
    </i>
    <i>
      <x v="49"/>
    </i>
    <i>
      <x v="69"/>
    </i>
    <i>
      <x v="50"/>
    </i>
    <i>
      <x v="27"/>
    </i>
    <i>
      <x v="20"/>
    </i>
    <i>
      <x v="73"/>
    </i>
    <i>
      <x v="10"/>
    </i>
    <i>
      <x v="75"/>
    </i>
    <i>
      <x v="53"/>
    </i>
    <i>
      <x v="77"/>
    </i>
    <i>
      <x v="54"/>
    </i>
    <i>
      <x v="79"/>
    </i>
    <i>
      <x v="55"/>
    </i>
    <i>
      <x v="13"/>
    </i>
    <i>
      <x v="22"/>
    </i>
    <i>
      <x v="5"/>
    </i>
    <i>
      <x v="23"/>
    </i>
    <i>
      <x v="58"/>
    </i>
    <i t="grand">
      <x/>
    </i>
  </rowItems>
  <colItems count="1">
    <i/>
  </colItems>
  <dataFields count="1">
    <dataField name="Count of Column1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1:G690" totalsRowShown="0">
  <autoFilter ref="A1:G690" xr:uid="{00000000-0009-0000-0100-000001000000}">
    <filterColumn colId="0">
      <filters>
        <filter val="Lechouille"/>
        <filter val="Mâchouille"/>
      </filters>
    </filterColumn>
  </autoFilter>
  <sortState xmlns:xlrd2="http://schemas.microsoft.com/office/spreadsheetml/2017/richdata2" ref="A2:G684">
    <sortCondition ref="G1:G684"/>
  </sortState>
  <tableColumns count="7">
    <tableColumn id="1" xr3:uid="{00000000-0010-0000-0100-000001000000}" name="Competence"/>
    <tableColumn id="2" xr3:uid="{00000000-0010-0000-0100-000002000000}" name="CType"/>
    <tableColumn id="3" xr3:uid="{00000000-0010-0000-0100-000003000000}" name="Category"/>
    <tableColumn id="4" xr3:uid="{00000000-0010-0000-0100-000004000000}" name="Power"/>
    <tableColumn id="5" xr3:uid="{00000000-0010-0000-0100-000005000000}" name="Accuracy"/>
    <tableColumn id="6" xr3:uid="{00000000-0010-0000-0100-000006000000}" name="Dup" dataDxfId="6">
      <calculatedColumnFormula>VLOOKUP(Table1[[#This Row],[Competence]],'A copier'!A:A,1,FALSE)</calculatedColumnFormula>
    </tableColumn>
    <tableColumn id="7" xr3:uid="{00000000-0010-0000-0100-000007000000}" name="Descriptio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3" displayName="Table3" ref="A1:F234" totalsRowShown="0" headerRowBorderDxfId="9" tableBorderDxfId="8" totalsRowBorderDxfId="7" headerRowCellStyle="Normal" dataCellStyle="Normal">
  <autoFilter ref="A1:F234" xr:uid="{00000000-0009-0000-0100-000003000000}"/>
  <tableColumns count="6">
    <tableColumn id="1" xr3:uid="{00000000-0010-0000-0000-000001000000}" name="Competence" dataCellStyle="Normal"/>
    <tableColumn id="2" xr3:uid="{00000000-0010-0000-0000-000002000000}" name="CType" dataCellStyle="Normal">
      <calculatedColumnFormula>VLOOKUP(Table3[[#This Row],[Competence]],Table1[],2,FALSE)</calculatedColumnFormula>
    </tableColumn>
    <tableColumn id="3" xr3:uid="{00000000-0010-0000-0000-000003000000}" name="Category" dataCellStyle="Normal">
      <calculatedColumnFormula>VLOOKUP(Table3[[#This Row],[Competence]],Table1[],3,FALSE)</calculatedColumnFormula>
    </tableColumn>
    <tableColumn id="4" xr3:uid="{00000000-0010-0000-0000-000004000000}" name="Power" dataCellStyle="Normal">
      <calculatedColumnFormula>ROUND(VLOOKUP(Table3[[#This Row],[Competence]],Table1[],4,FALSE)/10,0)</calculatedColumnFormula>
    </tableColumn>
    <tableColumn id="5" xr3:uid="{00000000-0010-0000-0000-000005000000}" name="Accuracy" dataCellStyle="Normal">
      <calculatedColumnFormula>MAX(ROUND(((VLOOKUP(Table3[[#This Row],[Competence]],Table1[],5,FALSE)-55)/5+1)/10*6,0),0)</calculatedColumnFormula>
    </tableColumn>
    <tableColumn id="7" xr3:uid="{00000000-0010-0000-0000-000007000000}" name="Description" dataCellStyle="Normal">
      <calculatedColumnFormula>VLOOKUP(Table3[[#This Row],[Competence]],Table1[],7,FALSE)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2" displayName="Table2" ref="I1:J9" totalsRowShown="0">
  <autoFilter ref="I1:J9" xr:uid="{00000000-0009-0000-0100-000002000000}"/>
  <tableColumns count="2">
    <tableColumn id="1" xr3:uid="{00000000-0010-0000-0200-000001000000}" name="Effets"/>
    <tableColumn id="2" xr3:uid="{00000000-0010-0000-0200-000002000000}" name="Description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9C1B875-6CBC-774A-9ED0-DCD89E1C8E82}" name="Table4" displayName="Table4" ref="A1:A213" totalsRowShown="0" headerRowDxfId="5" dataDxfId="3" headerRowBorderDxfId="4" tableBorderDxfId="2" totalsRowBorderDxfId="1">
  <autoFilter ref="A1:A213" xr:uid="{7457766C-276D-1F47-9DC5-946E33592165}"/>
  <tableColumns count="1">
    <tableColumn id="1" xr3:uid="{1E69C659-AF45-F343-AA1D-6FF9F608D706}" name="Column1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pokepedia.fr/Empoisonnement" TargetMode="External"/><Relationship Id="rId2" Type="http://schemas.openxmlformats.org/officeDocument/2006/relationships/hyperlink" Target="https://www.pokepedia.fr/Empoisonnement" TargetMode="External"/><Relationship Id="rId1" Type="http://schemas.openxmlformats.org/officeDocument/2006/relationships/hyperlink" Target="https://www.pokepedia.fr/Peur" TargetMode="External"/><Relationship Id="rId6" Type="http://schemas.openxmlformats.org/officeDocument/2006/relationships/table" Target="../tables/table1.xml"/><Relationship Id="rId5" Type="http://schemas.openxmlformats.org/officeDocument/2006/relationships/hyperlink" Target="https://www.pokepedia.fr/Empoisonnement" TargetMode="External"/><Relationship Id="rId4" Type="http://schemas.openxmlformats.org/officeDocument/2006/relationships/hyperlink" Target="https://www.pokepedia.fr/Vapeur_F%C3%A9%C3%A9rique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pokepedia.fr/Destruction" TargetMode="External"/><Relationship Id="rId2" Type="http://schemas.openxmlformats.org/officeDocument/2006/relationships/hyperlink" Target="https://www.pokepedia.fr/Canon_Dynamax" TargetMode="External"/><Relationship Id="rId1" Type="http://schemas.openxmlformats.org/officeDocument/2006/relationships/hyperlink" Target="https://www.pokepedia.fr/Coud%27Boue" TargetMode="External"/><Relationship Id="rId6" Type="http://schemas.openxmlformats.org/officeDocument/2006/relationships/table" Target="../tables/table2.xml"/><Relationship Id="rId5" Type="http://schemas.openxmlformats.org/officeDocument/2006/relationships/hyperlink" Target="https://www.pokepedia.fr/Anti-Air" TargetMode="External"/><Relationship Id="rId4" Type="http://schemas.openxmlformats.org/officeDocument/2006/relationships/hyperlink" Target="https://www.pokepedia.fr/Vapeur_F%C3%A9%C3%A9rique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pokepedia.fr/Jet-Pierres" TargetMode="External"/><Relationship Id="rId2" Type="http://schemas.openxmlformats.org/officeDocument/2006/relationships/hyperlink" Target="https://www.pokepedia.fr/Doux_Baiser" TargetMode="External"/><Relationship Id="rId1" Type="http://schemas.openxmlformats.org/officeDocument/2006/relationships/pivotTable" Target="../pivotTables/pivotTable1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690"/>
  <sheetViews>
    <sheetView tabSelected="1" zoomScale="120" zoomScaleNormal="120" workbookViewId="0">
      <selection activeCell="A95" sqref="A95"/>
    </sheetView>
  </sheetViews>
  <sheetFormatPr baseColWidth="10" defaultRowHeight="16"/>
  <cols>
    <col min="1" max="1" width="13.6640625" customWidth="1"/>
    <col min="6" max="6" width="15.33203125" bestFit="1" customWidth="1"/>
    <col min="7" max="7" width="180.5" bestFit="1" customWidth="1"/>
  </cols>
  <sheetData>
    <row r="1" spans="1:7">
      <c r="A1" t="s">
        <v>0</v>
      </c>
      <c r="B1" t="s">
        <v>873</v>
      </c>
      <c r="C1" t="s">
        <v>1</v>
      </c>
      <c r="D1" t="s">
        <v>2</v>
      </c>
      <c r="E1" t="s">
        <v>3</v>
      </c>
      <c r="F1" t="s">
        <v>586</v>
      </c>
      <c r="G1" t="s">
        <v>524</v>
      </c>
    </row>
    <row r="2" spans="1:7" hidden="1">
      <c r="A2" t="s">
        <v>106</v>
      </c>
      <c r="B2" t="s">
        <v>13</v>
      </c>
      <c r="C2" t="s">
        <v>9</v>
      </c>
      <c r="D2">
        <v>-1</v>
      </c>
      <c r="E2">
        <v>-1</v>
      </c>
      <c r="F2" t="str">
        <f>VLOOKUP(Table1[[#This Row],[Competence]],'A copier'!A:A,1,FALSE)</f>
        <v>Cognobidon</v>
      </c>
      <c r="G2" t="s">
        <v>694</v>
      </c>
    </row>
    <row r="3" spans="1:7" hidden="1">
      <c r="A3" t="s">
        <v>137</v>
      </c>
      <c r="B3" t="s">
        <v>18</v>
      </c>
      <c r="C3" t="s">
        <v>9</v>
      </c>
      <c r="D3">
        <v>-1</v>
      </c>
      <c r="E3">
        <v>-1</v>
      </c>
      <c r="F3" t="str">
        <f>VLOOKUP(Table1[[#This Row],[Competence]],'A copier'!A:A,1,FALSE)</f>
        <v>Tourniquet</v>
      </c>
      <c r="G3" t="s">
        <v>608</v>
      </c>
    </row>
    <row r="4" spans="1:7" hidden="1">
      <c r="A4" t="s">
        <v>441</v>
      </c>
      <c r="B4" t="s">
        <v>32</v>
      </c>
      <c r="C4" t="s">
        <v>6</v>
      </c>
      <c r="D4">
        <v>-1</v>
      </c>
      <c r="E4">
        <v>-1</v>
      </c>
      <c r="F4" t="e">
        <f>VLOOKUP(Table1[[#This Row],[Competence]],'A copier'!A:A,1,FALSE)</f>
        <v>#N/A</v>
      </c>
    </row>
    <row r="5" spans="1:7" hidden="1">
      <c r="A5" t="s">
        <v>151</v>
      </c>
      <c r="B5" t="s">
        <v>32</v>
      </c>
      <c r="C5" t="s">
        <v>9</v>
      </c>
      <c r="D5">
        <v>-1</v>
      </c>
      <c r="E5">
        <v>-1</v>
      </c>
      <c r="F5" t="str">
        <f>VLOOKUP(Table1[[#This Row],[Competence]],'A copier'!A:A,1,FALSE)</f>
        <v>Lance-Boue</v>
      </c>
      <c r="G5" t="s">
        <v>610</v>
      </c>
    </row>
    <row r="6" spans="1:7" hidden="1">
      <c r="A6" t="s">
        <v>352</v>
      </c>
      <c r="B6" t="s">
        <v>67</v>
      </c>
      <c r="C6" t="s">
        <v>16</v>
      </c>
      <c r="D6">
        <v>50</v>
      </c>
      <c r="E6">
        <v>100</v>
      </c>
      <c r="F6" t="str">
        <f>VLOOKUP(Table1[[#This Row],[Competence]],'A copier'!A:A,1,FALSE)</f>
        <v>Vampibaiser</v>
      </c>
      <c r="G6" t="s">
        <v>720</v>
      </c>
    </row>
    <row r="7" spans="1:7" hidden="1">
      <c r="A7" t="s">
        <v>172</v>
      </c>
      <c r="B7" t="s">
        <v>8</v>
      </c>
      <c r="C7" t="s">
        <v>6</v>
      </c>
      <c r="D7">
        <v>55</v>
      </c>
      <c r="E7">
        <v>100</v>
      </c>
      <c r="F7" t="str">
        <f>VLOOKUP(Table1[[#This Row],[Competence]],'A copier'!A:A,1,FALSE)</f>
        <v>Acrobatie</v>
      </c>
      <c r="G7" t="s">
        <v>709</v>
      </c>
    </row>
    <row r="8" spans="1:7" hidden="1">
      <c r="A8" t="s">
        <v>215</v>
      </c>
      <c r="B8" t="s">
        <v>26</v>
      </c>
      <c r="C8" t="s">
        <v>6</v>
      </c>
      <c r="D8">
        <v>50</v>
      </c>
      <c r="E8">
        <v>95</v>
      </c>
      <c r="F8" t="str">
        <f>VLOOKUP(Table1[[#This Row],[Competence]],'A copier'!A:A,1,FALSE)</f>
        <v>Griffe Acier</v>
      </c>
      <c r="G8" t="s">
        <v>624</v>
      </c>
    </row>
    <row r="9" spans="1:7" hidden="1">
      <c r="A9" t="s">
        <v>237</v>
      </c>
      <c r="B9" t="s">
        <v>21</v>
      </c>
      <c r="C9" t="s">
        <v>6</v>
      </c>
      <c r="D9">
        <v>70</v>
      </c>
      <c r="E9">
        <v>100</v>
      </c>
      <c r="F9" t="str">
        <f>VLOOKUP(Table1[[#This Row],[Competence]],'A copier'!A:A,1,FALSE)</f>
        <v>Griffe Ombre</v>
      </c>
      <c r="G9" t="s">
        <v>629</v>
      </c>
    </row>
    <row r="10" spans="1:7" hidden="1">
      <c r="A10" t="s">
        <v>533</v>
      </c>
      <c r="B10" t="s">
        <v>67</v>
      </c>
      <c r="C10" t="s">
        <v>6</v>
      </c>
      <c r="D10">
        <v>90</v>
      </c>
      <c r="E10">
        <v>90</v>
      </c>
      <c r="F10" t="str">
        <f>VLOOKUP(Table1[[#This Row],[Competence]],'A copier'!A:A,1,FALSE)</f>
        <v>Câlinerie</v>
      </c>
      <c r="G10" t="s">
        <v>842</v>
      </c>
    </row>
    <row r="11" spans="1:7" hidden="1">
      <c r="A11" t="s">
        <v>145</v>
      </c>
      <c r="B11" t="s">
        <v>13</v>
      </c>
      <c r="C11" t="s">
        <v>16</v>
      </c>
      <c r="D11">
        <v>140</v>
      </c>
      <c r="E11">
        <v>100</v>
      </c>
      <c r="F11" t="str">
        <f>VLOOKUP(Table1[[#This Row],[Competence]],'A copier'!A:A,1,FALSE)</f>
        <v>Bang Sonique</v>
      </c>
      <c r="G11" t="s">
        <v>702</v>
      </c>
    </row>
    <row r="12" spans="1:7" hidden="1">
      <c r="A12" t="s">
        <v>655</v>
      </c>
      <c r="B12" t="s">
        <v>39</v>
      </c>
      <c r="C12" t="s">
        <v>16</v>
      </c>
      <c r="D12">
        <v>55</v>
      </c>
      <c r="E12">
        <v>95</v>
      </c>
      <c r="F12" t="str">
        <f>VLOOKUP(Table1[[#This Row],[Competence]],'A copier'!A:A,1,FALSE)</f>
        <v>Toile Elek</v>
      </c>
      <c r="G12" t="s">
        <v>833</v>
      </c>
    </row>
    <row r="13" spans="1:7" hidden="1">
      <c r="A13" t="s">
        <v>134</v>
      </c>
      <c r="B13" t="s">
        <v>63</v>
      </c>
      <c r="C13" t="s">
        <v>6</v>
      </c>
      <c r="D13">
        <v>50</v>
      </c>
      <c r="E13">
        <v>100</v>
      </c>
      <c r="F13" t="str">
        <f>VLOOKUP(Table1[[#This Row],[Competence]],'A copier'!A:A,1,FALSE)</f>
        <v>Dard Mortel</v>
      </c>
      <c r="G13" t="s">
        <v>607</v>
      </c>
    </row>
    <row r="14" spans="1:7" hidden="1">
      <c r="A14" t="s">
        <v>4</v>
      </c>
      <c r="B14" t="s">
        <v>5</v>
      </c>
      <c r="C14" t="s">
        <v>6</v>
      </c>
      <c r="D14">
        <v>60</v>
      </c>
      <c r="E14">
        <v>100</v>
      </c>
      <c r="F14" t="str">
        <f>VLOOKUP(Table1[[#This Row],[Competence]],'A copier'!A:A,1,FALSE)</f>
        <v>Centrifugifle</v>
      </c>
      <c r="G14" t="s">
        <v>587</v>
      </c>
    </row>
    <row r="15" spans="1:7" hidden="1">
      <c r="A15" t="s">
        <v>242</v>
      </c>
      <c r="B15" t="s">
        <v>13</v>
      </c>
      <c r="C15" t="s">
        <v>6</v>
      </c>
      <c r="D15">
        <v>140</v>
      </c>
      <c r="E15">
        <v>100</v>
      </c>
      <c r="F15" t="str">
        <f>VLOOKUP(Table1[[#This Row],[Competence]],'A copier'!A:A,1,FALSE)</f>
        <v>Dernier Recours</v>
      </c>
      <c r="G15" t="s">
        <v>631</v>
      </c>
    </row>
    <row r="16" spans="1:7" hidden="1">
      <c r="A16" t="s">
        <v>383</v>
      </c>
      <c r="B16" t="s">
        <v>13</v>
      </c>
      <c r="C16" t="s">
        <v>9</v>
      </c>
      <c r="D16">
        <v>-1</v>
      </c>
      <c r="E16">
        <v>85</v>
      </c>
      <c r="F16" t="str">
        <f>VLOOKUP(Table1[[#This Row],[Competence]],'A copier'!A:A,1,FALSE)</f>
        <v>Grincement</v>
      </c>
      <c r="G16" t="s">
        <v>850</v>
      </c>
    </row>
    <row r="17" spans="1:7" hidden="1">
      <c r="A17" t="s">
        <v>555</v>
      </c>
      <c r="B17" t="s">
        <v>18</v>
      </c>
      <c r="C17" t="s">
        <v>16</v>
      </c>
      <c r="D17">
        <v>40</v>
      </c>
      <c r="E17">
        <v>100</v>
      </c>
      <c r="F17" t="str">
        <f>VLOOKUP(Table1[[#This Row],[Competence]],'A copier'!A:A,1,FALSE)</f>
        <v>Pistolet à O</v>
      </c>
      <c r="G17" t="s">
        <v>726</v>
      </c>
    </row>
    <row r="18" spans="1:7" hidden="1">
      <c r="A18" t="s">
        <v>498</v>
      </c>
      <c r="B18" t="s">
        <v>13</v>
      </c>
      <c r="C18" t="s">
        <v>6</v>
      </c>
      <c r="D18">
        <v>10</v>
      </c>
      <c r="E18">
        <v>100</v>
      </c>
      <c r="F18" t="str">
        <f>VLOOKUP(Table1[[#This Row],[Competence]],'A copier'!A:A,1,FALSE)</f>
        <v>Constriction</v>
      </c>
      <c r="G18" t="s">
        <v>724</v>
      </c>
    </row>
    <row r="19" spans="1:7" hidden="1">
      <c r="A19" t="s">
        <v>538</v>
      </c>
      <c r="B19" t="s">
        <v>35</v>
      </c>
      <c r="C19" t="s">
        <v>6</v>
      </c>
      <c r="D19">
        <v>55</v>
      </c>
      <c r="E19">
        <v>95</v>
      </c>
      <c r="F19" t="str">
        <f>VLOOKUP(Table1[[#This Row],[Competence]],'A copier'!A:A,1,FALSE)</f>
        <v>Tranch'Herbe</v>
      </c>
      <c r="G19" t="s">
        <v>731</v>
      </c>
    </row>
    <row r="20" spans="1:7" hidden="1">
      <c r="A20" t="s">
        <v>526</v>
      </c>
      <c r="B20" t="s">
        <v>13</v>
      </c>
      <c r="C20" t="s">
        <v>6</v>
      </c>
      <c r="D20">
        <v>40</v>
      </c>
      <c r="E20">
        <v>100</v>
      </c>
      <c r="F20" t="str">
        <f>VLOOKUP(Table1[[#This Row],[Competence]],'A copier'!A:A,1,FALSE)</f>
        <v>Ecras'Face</v>
      </c>
      <c r="G20" t="s">
        <v>831</v>
      </c>
    </row>
    <row r="21" spans="1:7" hidden="1">
      <c r="A21" t="s">
        <v>189</v>
      </c>
      <c r="B21" t="s">
        <v>13</v>
      </c>
      <c r="C21" t="s">
        <v>9</v>
      </c>
      <c r="D21">
        <v>-1</v>
      </c>
      <c r="E21">
        <v>-1</v>
      </c>
      <c r="F21" t="str">
        <f>VLOOKUP(Table1[[#This Row],[Competence]],'A copier'!A:A,1,FALSE)</f>
        <v>Hurlement</v>
      </c>
      <c r="G21" t="s">
        <v>711</v>
      </c>
    </row>
    <row r="22" spans="1:7" hidden="1">
      <c r="A22" t="s">
        <v>36</v>
      </c>
      <c r="B22" t="s">
        <v>13</v>
      </c>
      <c r="C22" t="s">
        <v>9</v>
      </c>
      <c r="D22">
        <v>-1</v>
      </c>
      <c r="E22">
        <v>100</v>
      </c>
      <c r="F22" t="str">
        <f>VLOOKUP(Table1[[#This Row],[Competence]],'A copier'!A:A,1,FALSE)</f>
        <v>Entrave</v>
      </c>
      <c r="G22" t="s">
        <v>593</v>
      </c>
    </row>
    <row r="23" spans="1:7" hidden="1">
      <c r="A23" t="s">
        <v>188</v>
      </c>
      <c r="B23" t="s">
        <v>5</v>
      </c>
      <c r="C23" t="s">
        <v>9</v>
      </c>
      <c r="D23">
        <v>-1</v>
      </c>
      <c r="E23">
        <v>100</v>
      </c>
      <c r="F23" t="str">
        <f>VLOOKUP(Table1[[#This Row],[Competence]],'A copier'!A:A,1,FALSE)</f>
        <v>Embargo</v>
      </c>
      <c r="G23" t="s">
        <v>616</v>
      </c>
    </row>
    <row r="24" spans="1:7" hidden="1">
      <c r="A24" t="s">
        <v>212</v>
      </c>
      <c r="B24" t="s">
        <v>69</v>
      </c>
      <c r="C24" t="s">
        <v>6</v>
      </c>
      <c r="D24">
        <v>85</v>
      </c>
      <c r="E24">
        <v>90</v>
      </c>
      <c r="F24" t="str">
        <f>VLOOKUP(Table1[[#This Row],[Competence]],'A copier'!A:A,1,FALSE)</f>
        <v>Chute Glace</v>
      </c>
      <c r="G24" t="s">
        <v>644</v>
      </c>
    </row>
    <row r="25" spans="1:7" hidden="1">
      <c r="A25" t="s">
        <v>328</v>
      </c>
      <c r="B25" t="s">
        <v>20</v>
      </c>
      <c r="C25" t="s">
        <v>6</v>
      </c>
      <c r="D25">
        <v>50</v>
      </c>
      <c r="E25">
        <v>100</v>
      </c>
      <c r="F25" t="str">
        <f>VLOOKUP(Table1[[#This Row],[Competence]],'A copier'!A:A,1,FALSE)</f>
        <v>Queue-Poison</v>
      </c>
      <c r="G25" t="s">
        <v>682</v>
      </c>
    </row>
    <row r="26" spans="1:7" hidden="1">
      <c r="A26" t="s">
        <v>332</v>
      </c>
      <c r="B26" t="s">
        <v>67</v>
      </c>
      <c r="C26" t="s">
        <v>9</v>
      </c>
      <c r="D26">
        <v>-1</v>
      </c>
      <c r="E26">
        <v>100</v>
      </c>
      <c r="F26" t="str">
        <f>VLOOKUP(Table1[[#This Row],[Competence]],'A copier'!A:A,1,FALSE)</f>
        <v>Regard Touchant</v>
      </c>
      <c r="G26" t="s">
        <v>719</v>
      </c>
    </row>
    <row r="27" spans="1:7" hidden="1">
      <c r="A27" t="s">
        <v>211</v>
      </c>
      <c r="B27" t="s">
        <v>35</v>
      </c>
      <c r="C27" t="s">
        <v>6</v>
      </c>
      <c r="D27">
        <v>45</v>
      </c>
      <c r="E27">
        <v>100</v>
      </c>
      <c r="F27" t="str">
        <f>VLOOKUP(Table1[[#This Row],[Competence]],'A copier'!A:A,1,FALSE)</f>
        <v>Fouet Lianes</v>
      </c>
      <c r="G27" t="s">
        <v>730</v>
      </c>
    </row>
    <row r="28" spans="1:7" hidden="1">
      <c r="A28" t="s">
        <v>193</v>
      </c>
      <c r="B28" t="s">
        <v>13</v>
      </c>
      <c r="C28" t="s">
        <v>6</v>
      </c>
      <c r="D28">
        <v>80</v>
      </c>
      <c r="E28">
        <v>75</v>
      </c>
      <c r="F28" t="str">
        <f>VLOOKUP(Table1[[#This Row],[Competence]],'A copier'!A:A,1,FALSE)</f>
        <v>Souplesse</v>
      </c>
      <c r="G28" t="s">
        <v>617</v>
      </c>
    </row>
    <row r="29" spans="1:7" hidden="1">
      <c r="A29" t="s">
        <v>99</v>
      </c>
      <c r="B29" t="s">
        <v>13</v>
      </c>
      <c r="C29" t="s">
        <v>6</v>
      </c>
      <c r="D29">
        <v>15</v>
      </c>
      <c r="E29">
        <v>85</v>
      </c>
      <c r="F29" t="str">
        <f>VLOOKUP(Table1[[#This Row],[Competence]],'A copier'!A:A,1,FALSE)</f>
        <v>Furie</v>
      </c>
      <c r="G29" t="s">
        <v>855</v>
      </c>
    </row>
    <row r="30" spans="1:7" hidden="1">
      <c r="A30" t="s">
        <v>330</v>
      </c>
      <c r="B30" t="s">
        <v>8</v>
      </c>
      <c r="C30" t="s">
        <v>6</v>
      </c>
      <c r="D30">
        <v>35</v>
      </c>
      <c r="E30">
        <v>100</v>
      </c>
      <c r="F30" t="str">
        <f>VLOOKUP(Table1[[#This Row],[Competence]],'A copier'!A:A,1,FALSE)</f>
        <v>Picpic</v>
      </c>
      <c r="G30" t="s">
        <v>654</v>
      </c>
    </row>
    <row r="31" spans="1:7" hidden="1">
      <c r="A31" t="s">
        <v>329</v>
      </c>
      <c r="B31" t="s">
        <v>13</v>
      </c>
      <c r="C31" t="s">
        <v>6</v>
      </c>
      <c r="D31">
        <v>15</v>
      </c>
      <c r="E31">
        <v>85</v>
      </c>
      <c r="F31" t="str">
        <f>VLOOKUP(Table1[[#This Row],[Competence]],'A copier'!A:A,1,FALSE)</f>
        <v>Torgnoles</v>
      </c>
      <c r="G31" t="s">
        <v>857</v>
      </c>
    </row>
    <row r="32" spans="1:7" hidden="1">
      <c r="A32" t="s">
        <v>462</v>
      </c>
      <c r="B32" t="s">
        <v>13</v>
      </c>
      <c r="C32" t="s">
        <v>9</v>
      </c>
      <c r="D32">
        <v>-1</v>
      </c>
      <c r="E32">
        <v>100</v>
      </c>
      <c r="F32" t="str">
        <f>VLOOKUP(Table1[[#This Row],[Competence]],'A copier'!A:A,1,FALSE)</f>
        <v>Grimace</v>
      </c>
      <c r="G32" t="s">
        <v>686</v>
      </c>
    </row>
    <row r="33" spans="1:7" hidden="1">
      <c r="A33" t="s">
        <v>37</v>
      </c>
      <c r="B33" t="s">
        <v>26</v>
      </c>
      <c r="C33" t="s">
        <v>6</v>
      </c>
      <c r="D33">
        <v>-1</v>
      </c>
      <c r="E33">
        <v>100</v>
      </c>
      <c r="F33" t="str">
        <f>VLOOKUP(Table1[[#This Row],[Competence]],'A copier'!A:A,1,FALSE)</f>
        <v>Fulmifer</v>
      </c>
      <c r="G33" t="s">
        <v>594</v>
      </c>
    </row>
    <row r="34" spans="1:7" hidden="1">
      <c r="A34" t="s">
        <v>536</v>
      </c>
      <c r="B34" t="s">
        <v>57</v>
      </c>
      <c r="C34" t="s">
        <v>16</v>
      </c>
      <c r="D34">
        <v>40</v>
      </c>
      <c r="E34">
        <v>100</v>
      </c>
      <c r="F34" t="str">
        <f>VLOOKUP(Table1[[#This Row],[Competence]],'A copier'!A:A,1,FALSE)</f>
        <v>Flammeche</v>
      </c>
      <c r="G34" t="s">
        <v>728</v>
      </c>
    </row>
    <row r="35" spans="1:7" hidden="1">
      <c r="A35" t="s">
        <v>311</v>
      </c>
      <c r="B35" t="s">
        <v>13</v>
      </c>
      <c r="C35" t="s">
        <v>6</v>
      </c>
      <c r="D35">
        <v>55</v>
      </c>
      <c r="E35">
        <v>100</v>
      </c>
      <c r="F35" t="str">
        <f>VLOOKUP(Table1[[#This Row],[Competence]],'A copier'!A:A,1,FALSE)</f>
        <v>Force Poigne</v>
      </c>
      <c r="G35" t="s">
        <v>836</v>
      </c>
    </row>
    <row r="36" spans="1:7" hidden="1">
      <c r="A36" t="s">
        <v>297</v>
      </c>
      <c r="B36" t="s">
        <v>8</v>
      </c>
      <c r="C36" t="s">
        <v>6</v>
      </c>
      <c r="D36">
        <v>60</v>
      </c>
      <c r="E36">
        <v>100</v>
      </c>
      <c r="F36" t="str">
        <f>VLOOKUP(Table1[[#This Row],[Competence]],'A copier'!A:A,1,FALSE)</f>
        <v>Cru-Aile</v>
      </c>
      <c r="G36" t="s">
        <v>860</v>
      </c>
    </row>
    <row r="37" spans="1:7" hidden="1">
      <c r="A37" t="s">
        <v>480</v>
      </c>
      <c r="B37" t="s">
        <v>13</v>
      </c>
      <c r="C37" t="s">
        <v>9</v>
      </c>
      <c r="D37">
        <v>-1</v>
      </c>
      <c r="E37">
        <v>-1</v>
      </c>
      <c r="F37" t="str">
        <f>VLOOKUP(Table1[[#This Row],[Competence]],'A copier'!A:A,1,FALSE)</f>
        <v>Camaraderie</v>
      </c>
      <c r="G37" t="s">
        <v>853</v>
      </c>
    </row>
    <row r="38" spans="1:7" hidden="1">
      <c r="A38" t="s">
        <v>479</v>
      </c>
      <c r="B38" t="s">
        <v>26</v>
      </c>
      <c r="C38" t="s">
        <v>9</v>
      </c>
      <c r="D38">
        <v>-1</v>
      </c>
      <c r="E38">
        <v>-1</v>
      </c>
      <c r="F38" t="str">
        <f>VLOOKUP(Table1[[#This Row],[Competence]],'A copier'!A:A,1,FALSE)</f>
        <v>Mur de Fer</v>
      </c>
      <c r="G38" t="s">
        <v>835</v>
      </c>
    </row>
    <row r="39" spans="1:7" hidden="1">
      <c r="A39" t="s">
        <v>41</v>
      </c>
      <c r="B39" t="s">
        <v>15</v>
      </c>
      <c r="C39" t="s">
        <v>16</v>
      </c>
      <c r="D39">
        <v>-1</v>
      </c>
      <c r="E39">
        <v>100</v>
      </c>
      <c r="F39" t="str">
        <f>VLOOKUP(Table1[[#This Row],[Competence]],'A copier'!A:A,1,FALSE)</f>
        <v>Draco-Rage</v>
      </c>
      <c r="G39" t="s">
        <v>675</v>
      </c>
    </row>
    <row r="40" spans="1:7" hidden="1">
      <c r="A40" t="s">
        <v>288</v>
      </c>
      <c r="B40" t="s">
        <v>5</v>
      </c>
      <c r="C40" t="s">
        <v>6</v>
      </c>
      <c r="D40">
        <v>70</v>
      </c>
      <c r="E40">
        <v>100</v>
      </c>
      <c r="F40" t="str">
        <f>VLOOKUP(Table1[[#This Row],[Competence]],'A copier'!A:A,1,FALSE)</f>
        <v>Tranche-Nuit</v>
      </c>
      <c r="G40" t="s">
        <v>734</v>
      </c>
    </row>
    <row r="41" spans="1:7" hidden="1">
      <c r="A41" t="s">
        <v>345</v>
      </c>
      <c r="B41" t="s">
        <v>32</v>
      </c>
      <c r="C41" t="s">
        <v>9</v>
      </c>
      <c r="D41">
        <v>-1</v>
      </c>
      <c r="E41">
        <v>-1</v>
      </c>
      <c r="F41" t="str">
        <f>VLOOKUP(Table1[[#This Row],[Competence]],'A copier'!A:A,1,FALSE)</f>
        <v>Fertilisation</v>
      </c>
      <c r="G41" t="s">
        <v>843</v>
      </c>
    </row>
    <row r="42" spans="1:7" hidden="1">
      <c r="A42" t="s">
        <v>122</v>
      </c>
      <c r="B42" t="s">
        <v>13</v>
      </c>
      <c r="C42" t="s">
        <v>6</v>
      </c>
      <c r="D42">
        <v>40</v>
      </c>
      <c r="E42">
        <v>100</v>
      </c>
      <c r="F42" t="str">
        <f>VLOOKUP(Table1[[#This Row],[Competence]],'A copier'!A:A,1,FALSE)</f>
        <v>Griffe</v>
      </c>
      <c r="G42" t="s">
        <v>605</v>
      </c>
    </row>
    <row r="43" spans="1:7" hidden="1">
      <c r="A43" t="s">
        <v>531</v>
      </c>
      <c r="B43" t="s">
        <v>13</v>
      </c>
      <c r="C43" t="s">
        <v>6</v>
      </c>
      <c r="D43">
        <v>75</v>
      </c>
      <c r="E43">
        <v>95</v>
      </c>
      <c r="F43" t="str">
        <f>VLOOKUP(Table1[[#This Row],[Competence]],'A copier'!A:A,1,FALSE)</f>
        <v>Eclate Griffe</v>
      </c>
      <c r="G43" t="s">
        <v>871</v>
      </c>
    </row>
    <row r="44" spans="1:7" hidden="1">
      <c r="A44" t="s">
        <v>658</v>
      </c>
      <c r="B44" t="s">
        <v>67</v>
      </c>
      <c r="C44" t="s">
        <v>16</v>
      </c>
      <c r="D44">
        <v>40</v>
      </c>
      <c r="E44">
        <v>-1</v>
      </c>
      <c r="F44" t="str">
        <f>VLOOKUP(Table1[[#This Row],[Competence]],'A copier'!A:A,1,FALSE)</f>
        <v>Voix Enjôleuse</v>
      </c>
      <c r="G44" t="s">
        <v>844</v>
      </c>
    </row>
    <row r="45" spans="1:7" hidden="1">
      <c r="A45" t="s">
        <v>244</v>
      </c>
      <c r="B45" t="s">
        <v>32</v>
      </c>
      <c r="C45" t="s">
        <v>9</v>
      </c>
      <c r="D45">
        <v>-1</v>
      </c>
      <c r="E45">
        <v>100</v>
      </c>
      <c r="F45" t="str">
        <f>VLOOKUP(Table1[[#This Row],[Competence]],'A copier'!A:A,1,FALSE)</f>
        <v>Jet de Sable</v>
      </c>
      <c r="G45" t="s">
        <v>632</v>
      </c>
    </row>
    <row r="46" spans="1:7" hidden="1">
      <c r="A46" t="s">
        <v>575</v>
      </c>
      <c r="B46" t="s">
        <v>39</v>
      </c>
      <c r="C46" t="s">
        <v>6</v>
      </c>
      <c r="D46">
        <v>65</v>
      </c>
      <c r="E46">
        <v>100</v>
      </c>
      <c r="F46" t="str">
        <f>VLOOKUP(Table1[[#This Row],[Competence]],'A copier'!A:A,1,FALSE)</f>
        <v>Etincelle</v>
      </c>
      <c r="G46" t="s">
        <v>725</v>
      </c>
    </row>
    <row r="47" spans="1:7" hidden="1">
      <c r="A47" t="s">
        <v>86</v>
      </c>
      <c r="B47" t="s">
        <v>8</v>
      </c>
      <c r="C47" t="s">
        <v>16</v>
      </c>
      <c r="D47">
        <v>110</v>
      </c>
      <c r="E47">
        <v>70</v>
      </c>
      <c r="F47" t="str">
        <f>VLOOKUP(Table1[[#This Row],[Competence]],'A copier'!A:A,1,FALSE)</f>
        <v>Vent Violent</v>
      </c>
      <c r="G47" t="s">
        <v>872</v>
      </c>
    </row>
    <row r="48" spans="1:7" hidden="1">
      <c r="A48" t="s">
        <v>281</v>
      </c>
      <c r="B48" t="s">
        <v>13</v>
      </c>
      <c r="C48" t="s">
        <v>9</v>
      </c>
      <c r="D48">
        <v>-1</v>
      </c>
      <c r="E48">
        <v>-1</v>
      </c>
      <c r="F48" t="str">
        <f>VLOOKUP(Table1[[#This Row],[Competence]],'A copier'!A:A,1,FALSE)</f>
        <v>Croissance</v>
      </c>
      <c r="G48" t="s">
        <v>851</v>
      </c>
    </row>
    <row r="49" spans="1:7" hidden="1">
      <c r="A49" t="s">
        <v>53</v>
      </c>
      <c r="B49" t="s">
        <v>13</v>
      </c>
      <c r="C49" t="s">
        <v>9</v>
      </c>
      <c r="D49">
        <v>-1</v>
      </c>
      <c r="E49">
        <v>-1</v>
      </c>
      <c r="F49" t="str">
        <f>VLOOKUP(Table1[[#This Row],[Competence]],'A copier'!A:A,1,FALSE)</f>
        <v>Avale</v>
      </c>
      <c r="G49" t="s">
        <v>688</v>
      </c>
    </row>
    <row r="50" spans="1:7" hidden="1">
      <c r="A50" t="s">
        <v>275</v>
      </c>
      <c r="B50" t="s">
        <v>13</v>
      </c>
      <c r="C50" t="s">
        <v>9</v>
      </c>
      <c r="D50">
        <v>-1</v>
      </c>
      <c r="E50">
        <v>-1</v>
      </c>
      <c r="F50" t="str">
        <f>VLOOKUP(Table1[[#This Row],[Competence]],'A copier'!A:A,1,FALSE)</f>
        <v>Stockage</v>
      </c>
      <c r="G50" t="s">
        <v>715</v>
      </c>
    </row>
    <row r="51" spans="1:7" hidden="1">
      <c r="A51" t="s">
        <v>198</v>
      </c>
      <c r="B51" t="s">
        <v>29</v>
      </c>
      <c r="C51" t="s">
        <v>6</v>
      </c>
      <c r="D51">
        <v>80</v>
      </c>
      <c r="E51">
        <v>80</v>
      </c>
      <c r="F51" t="str">
        <f>VLOOKUP(Table1[[#This Row],[Competence]],'A copier'!A:A,1,FALSE)</f>
        <v>Sacrifice</v>
      </c>
      <c r="G51" t="s">
        <v>713</v>
      </c>
    </row>
    <row r="52" spans="1:7" hidden="1">
      <c r="A52" t="s">
        <v>849</v>
      </c>
      <c r="B52" t="s">
        <v>8</v>
      </c>
      <c r="C52" t="s">
        <v>16</v>
      </c>
      <c r="D52">
        <v>60</v>
      </c>
      <c r="E52">
        <v>95</v>
      </c>
      <c r="F52" t="e">
        <f>VLOOKUP(Table1[[#This Row],[Competence]],'A copier'!A:A,1,FALSE)</f>
        <v>#N/A</v>
      </c>
      <c r="G52" t="s">
        <v>732</v>
      </c>
    </row>
    <row r="53" spans="1:7" hidden="1">
      <c r="A53" t="s">
        <v>525</v>
      </c>
      <c r="B53" t="s">
        <v>57</v>
      </c>
      <c r="C53" t="s">
        <v>6</v>
      </c>
      <c r="D53">
        <v>120</v>
      </c>
      <c r="E53">
        <v>90</v>
      </c>
      <c r="F53" t="str">
        <f>VLOOKUP(Table1[[#This Row],[Competence]],'A copier'!A:A,1,FALSE)</f>
        <v>Ballon Brûlant</v>
      </c>
      <c r="G53" t="s">
        <v>832</v>
      </c>
    </row>
    <row r="54" spans="1:7" hidden="1">
      <c r="A54" t="s">
        <v>320</v>
      </c>
      <c r="B54" t="s">
        <v>48</v>
      </c>
      <c r="C54" t="s">
        <v>16</v>
      </c>
      <c r="D54">
        <v>80</v>
      </c>
      <c r="E54">
        <v>100</v>
      </c>
      <c r="F54" t="str">
        <f>VLOOKUP(Table1[[#This Row],[Competence]],'A copier'!A:A,1,FALSE)</f>
        <v>Rayon Gemme</v>
      </c>
      <c r="G54" t="s">
        <v>653</v>
      </c>
    </row>
    <row r="55" spans="1:7" hidden="1">
      <c r="A55" t="s">
        <v>553</v>
      </c>
      <c r="B55" t="s">
        <v>8</v>
      </c>
      <c r="C55" t="s">
        <v>16</v>
      </c>
      <c r="D55">
        <v>75</v>
      </c>
      <c r="E55">
        <v>95</v>
      </c>
      <c r="F55" t="str">
        <f>VLOOKUP(Table1[[#This Row],[Competence]],'A copier'!A:A,1,FALSE)</f>
        <v>Lame d'Air</v>
      </c>
      <c r="G55" t="s">
        <v>863</v>
      </c>
    </row>
    <row r="56" spans="1:7" hidden="1">
      <c r="A56" t="s">
        <v>309</v>
      </c>
      <c r="B56" t="s">
        <v>18</v>
      </c>
      <c r="C56" t="s">
        <v>6</v>
      </c>
      <c r="D56">
        <v>90</v>
      </c>
      <c r="E56">
        <v>90</v>
      </c>
      <c r="F56" t="str">
        <f>VLOOKUP(Table1[[#This Row],[Competence]],'A copier'!A:A,1,FALSE)</f>
        <v>Hydroqueue</v>
      </c>
      <c r="G56" t="s">
        <v>652</v>
      </c>
    </row>
    <row r="57" spans="1:7" hidden="1">
      <c r="A57" t="s">
        <v>367</v>
      </c>
      <c r="B57" t="s">
        <v>13</v>
      </c>
      <c r="C57" t="s">
        <v>6</v>
      </c>
      <c r="D57">
        <v>-1</v>
      </c>
      <c r="E57">
        <v>90</v>
      </c>
      <c r="F57" t="str">
        <f>VLOOKUP(Table1[[#This Row],[Competence]],'A copier'!A:A,1,FALSE)</f>
        <v>Cadeau</v>
      </c>
      <c r="G57" t="s">
        <v>721</v>
      </c>
    </row>
    <row r="58" spans="1:7" hidden="1">
      <c r="A58" t="s">
        <v>319</v>
      </c>
      <c r="B58" t="s">
        <v>35</v>
      </c>
      <c r="C58" t="s">
        <v>16</v>
      </c>
      <c r="D58">
        <v>120</v>
      </c>
      <c r="E58">
        <v>100</v>
      </c>
      <c r="F58" t="str">
        <f>VLOOKUP(Table1[[#This Row],[Competence]],'A copier'!A:A,1,FALSE)</f>
        <v>Danse-Fleur</v>
      </c>
      <c r="G58" t="s">
        <v>858</v>
      </c>
    </row>
    <row r="59" spans="1:7" hidden="1">
      <c r="A59" t="s">
        <v>153</v>
      </c>
      <c r="B59" t="s">
        <v>13</v>
      </c>
      <c r="C59" t="s">
        <v>16</v>
      </c>
      <c r="D59">
        <v>90</v>
      </c>
      <c r="E59">
        <v>100</v>
      </c>
      <c r="F59" t="str">
        <f>VLOOKUP(Table1[[#This Row],[Competence]],'A copier'!A:A,1,FALSE)</f>
        <v>Brouhaha</v>
      </c>
      <c r="G59" t="s">
        <v>704</v>
      </c>
    </row>
    <row r="60" spans="1:7" hidden="1">
      <c r="A60" t="s">
        <v>535</v>
      </c>
      <c r="B60" t="s">
        <v>21</v>
      </c>
      <c r="C60" t="s">
        <v>6</v>
      </c>
      <c r="D60">
        <v>30</v>
      </c>
      <c r="E60">
        <v>100</v>
      </c>
      <c r="F60" t="str">
        <f>VLOOKUP(Table1[[#This Row],[Competence]],'A copier'!A:A,1,FALSE)</f>
        <v>Etonnement</v>
      </c>
      <c r="G60" t="s">
        <v>845</v>
      </c>
    </row>
    <row r="61" spans="1:7" hidden="1">
      <c r="A61" t="s">
        <v>455</v>
      </c>
      <c r="B61" t="s">
        <v>13</v>
      </c>
      <c r="C61" t="s">
        <v>9</v>
      </c>
      <c r="D61">
        <v>-1</v>
      </c>
      <c r="E61">
        <v>-1</v>
      </c>
      <c r="F61" t="str">
        <f>VLOOKUP(Table1[[#This Row],[Competence]],'A copier'!A:A,1,FALSE)</f>
        <v>Trempette</v>
      </c>
      <c r="G61" t="s">
        <v>723</v>
      </c>
    </row>
    <row r="62" spans="1:7" hidden="1">
      <c r="A62" t="s">
        <v>291</v>
      </c>
      <c r="B62" t="s">
        <v>8</v>
      </c>
      <c r="C62" t="s">
        <v>16</v>
      </c>
      <c r="D62">
        <v>40</v>
      </c>
      <c r="E62">
        <v>100</v>
      </c>
      <c r="F62" t="str">
        <f>VLOOKUP(Table1[[#This Row],[Competence]],'A copier'!A:A,1,FALSE)</f>
        <v>Tornade</v>
      </c>
      <c r="G62" t="s">
        <v>649</v>
      </c>
    </row>
    <row r="63" spans="1:7" hidden="1">
      <c r="A63" t="s">
        <v>517</v>
      </c>
      <c r="B63" t="s">
        <v>35</v>
      </c>
      <c r="C63" t="s">
        <v>6</v>
      </c>
      <c r="D63">
        <v>80</v>
      </c>
      <c r="E63">
        <v>100</v>
      </c>
      <c r="F63" t="str">
        <f>VLOOKUP(Table1[[#This Row],[Competence]],'A copier'!A:A,1,FALSE)</f>
        <v>Tambour Battant</v>
      </c>
      <c r="G63" t="s">
        <v>859</v>
      </c>
    </row>
    <row r="64" spans="1:7" hidden="1">
      <c r="A64" t="s">
        <v>101</v>
      </c>
      <c r="B64" t="s">
        <v>13</v>
      </c>
      <c r="C64" t="s">
        <v>9</v>
      </c>
      <c r="D64">
        <v>-1</v>
      </c>
      <c r="E64">
        <v>-1</v>
      </c>
      <c r="F64" t="str">
        <f>VLOOKUP(Table1[[#This Row],[Competence]],'A copier'!A:A,1,FALSE)</f>
        <v>Exuviation</v>
      </c>
      <c r="G64" t="s">
        <v>601</v>
      </c>
    </row>
    <row r="65" spans="1:7" hidden="1">
      <c r="A65" t="s">
        <v>119</v>
      </c>
      <c r="B65" t="s">
        <v>13</v>
      </c>
      <c r="C65" t="s">
        <v>9</v>
      </c>
      <c r="D65">
        <v>-1</v>
      </c>
      <c r="E65">
        <v>-1</v>
      </c>
      <c r="F65" t="str">
        <f>VLOOKUP(Table1[[#This Row],[Competence]],'A copier'!A:A,1,FALSE)</f>
        <v>Conversion 2</v>
      </c>
      <c r="G65" t="s">
        <v>604</v>
      </c>
    </row>
    <row r="66" spans="1:7" hidden="1">
      <c r="A66" t="s">
        <v>492</v>
      </c>
      <c r="B66" t="s">
        <v>13</v>
      </c>
      <c r="C66" t="s">
        <v>6</v>
      </c>
      <c r="D66">
        <v>40</v>
      </c>
      <c r="E66">
        <v>100</v>
      </c>
      <c r="F66" t="str">
        <f>VLOOKUP(Table1[[#This Row],[Competence]],'A copier'!A:A,1,FALSE)</f>
        <v>Charge</v>
      </c>
      <c r="G66" t="s">
        <v>684</v>
      </c>
    </row>
    <row r="67" spans="1:7" hidden="1">
      <c r="A67" t="s">
        <v>161</v>
      </c>
      <c r="B67" t="s">
        <v>13</v>
      </c>
      <c r="C67" t="s">
        <v>6</v>
      </c>
      <c r="D67">
        <v>80</v>
      </c>
      <c r="E67">
        <v>100</v>
      </c>
      <c r="F67" t="str">
        <f>VLOOKUP(Table1[[#This Row],[Competence]],'A copier'!A:A,1,FALSE)</f>
        <v>Force</v>
      </c>
      <c r="G67" t="s">
        <v>706</v>
      </c>
    </row>
    <row r="68" spans="1:7" hidden="1">
      <c r="A68" t="s">
        <v>131</v>
      </c>
      <c r="B68" t="s">
        <v>13</v>
      </c>
      <c r="C68" t="s">
        <v>9</v>
      </c>
      <c r="D68">
        <v>-1</v>
      </c>
      <c r="E68">
        <v>-1</v>
      </c>
      <c r="F68" t="str">
        <f>VLOOKUP(Table1[[#This Row],[Competence]],'A copier'!A:A,1,FALSE)</f>
        <v>Lilliput</v>
      </c>
      <c r="G68" t="s">
        <v>700</v>
      </c>
    </row>
    <row r="69" spans="1:7" hidden="1">
      <c r="A69" t="s">
        <v>190</v>
      </c>
      <c r="B69" t="s">
        <v>39</v>
      </c>
      <c r="C69" t="s">
        <v>9</v>
      </c>
      <c r="D69">
        <v>-1</v>
      </c>
      <c r="E69">
        <v>-1</v>
      </c>
      <c r="F69" t="str">
        <f>VLOOKUP(Table1[[#This Row],[Competence]],'A copier'!A:A,1,FALSE)</f>
        <v>Chargeur</v>
      </c>
      <c r="G69" t="s">
        <v>712</v>
      </c>
    </row>
    <row r="70" spans="1:7" hidden="1">
      <c r="A70" t="s">
        <v>278</v>
      </c>
      <c r="B70" t="s">
        <v>26</v>
      </c>
      <c r="C70" t="s">
        <v>16</v>
      </c>
      <c r="D70">
        <v>80</v>
      </c>
      <c r="E70">
        <v>100</v>
      </c>
      <c r="F70" t="str">
        <f>VLOOKUP(Table1[[#This Row],[Competence]],'A copier'!A:A,1,FALSE)</f>
        <v>Luminocanon</v>
      </c>
      <c r="G70" t="s">
        <v>861</v>
      </c>
    </row>
    <row r="71" spans="1:7" hidden="1">
      <c r="A71" t="s">
        <v>477</v>
      </c>
      <c r="B71" t="s">
        <v>13</v>
      </c>
      <c r="C71" t="s">
        <v>9</v>
      </c>
      <c r="D71">
        <v>-1</v>
      </c>
      <c r="E71">
        <v>-1</v>
      </c>
      <c r="F71" t="str">
        <f>VLOOKUP(Table1[[#This Row],[Competence]],'A copier'!A:A,1,FALSE)</f>
        <v>Armure</v>
      </c>
      <c r="G71" t="s">
        <v>685</v>
      </c>
    </row>
    <row r="72" spans="1:7" hidden="1">
      <c r="A72" t="s">
        <v>88</v>
      </c>
      <c r="B72" t="s">
        <v>13</v>
      </c>
      <c r="C72" t="s">
        <v>9</v>
      </c>
      <c r="D72">
        <v>-1</v>
      </c>
      <c r="E72">
        <v>-1</v>
      </c>
      <c r="F72" t="str">
        <f>VLOOKUP(Table1[[#This Row],[Competence]],'A copier'!A:A,1,FALSE)</f>
        <v>Copie Type</v>
      </c>
      <c r="G72" t="s">
        <v>599</v>
      </c>
    </row>
    <row r="73" spans="1:7" hidden="1">
      <c r="A73" t="s">
        <v>547</v>
      </c>
      <c r="B73" t="s">
        <v>63</v>
      </c>
      <c r="C73" t="s">
        <v>9</v>
      </c>
      <c r="D73">
        <v>-1</v>
      </c>
      <c r="E73">
        <v>95</v>
      </c>
      <c r="F73" t="str">
        <f>VLOOKUP(Table1[[#This Row],[Competence]],'A copier'!A:A,1,FALSE)</f>
        <v>Secretion</v>
      </c>
      <c r="G73" t="s">
        <v>900</v>
      </c>
    </row>
    <row r="74" spans="1:7" hidden="1">
      <c r="A74" t="s">
        <v>22</v>
      </c>
      <c r="B74" t="s">
        <v>21</v>
      </c>
      <c r="C74" t="s">
        <v>16</v>
      </c>
      <c r="D74">
        <v>60</v>
      </c>
      <c r="E74">
        <v>100</v>
      </c>
      <c r="F74" t="str">
        <f>VLOOKUP(Table1[[#This Row],[Competence]],'A copier'!A:A,1,FALSE)</f>
        <v>Vent Mauvais</v>
      </c>
      <c r="G74" t="s">
        <v>588</v>
      </c>
    </row>
    <row r="75" spans="1:7" hidden="1">
      <c r="A75" t="s">
        <v>551</v>
      </c>
      <c r="B75" t="s">
        <v>13</v>
      </c>
      <c r="C75" t="s">
        <v>6</v>
      </c>
      <c r="D75">
        <v>70</v>
      </c>
      <c r="E75">
        <v>100</v>
      </c>
      <c r="F75" t="str">
        <f>VLOOKUP(Table1[[#This Row],[Competence]],'A copier'!A:A,1,FALSE)</f>
        <v>Coup d'Boule</v>
      </c>
      <c r="G75" t="s">
        <v>840</v>
      </c>
    </row>
    <row r="76" spans="1:7" hidden="1">
      <c r="A76" t="s">
        <v>152</v>
      </c>
      <c r="B76" t="s">
        <v>29</v>
      </c>
      <c r="C76" t="s">
        <v>9</v>
      </c>
      <c r="D76">
        <v>-1</v>
      </c>
      <c r="E76">
        <v>100</v>
      </c>
      <c r="F76" t="str">
        <f>VLOOKUP(Table1[[#This Row],[Competence]],'A copier'!A:A,1,FALSE)</f>
        <v>Octoprise</v>
      </c>
      <c r="G76" t="s">
        <v>611</v>
      </c>
    </row>
    <row r="77" spans="1:7" hidden="1">
      <c r="A77" t="s">
        <v>94</v>
      </c>
      <c r="B77" t="s">
        <v>11</v>
      </c>
      <c r="C77" t="s">
        <v>9</v>
      </c>
      <c r="D77">
        <v>-1</v>
      </c>
      <c r="E77">
        <v>100</v>
      </c>
      <c r="F77" t="str">
        <f>VLOOKUP(Table1[[#This Row],[Competence]],'A copier'!A:A,1,FALSE)</f>
        <v>Anti-Soin</v>
      </c>
      <c r="G77" t="s">
        <v>692</v>
      </c>
    </row>
    <row r="78" spans="1:7" hidden="1">
      <c r="A78" t="s">
        <v>317</v>
      </c>
      <c r="B78" t="s">
        <v>13</v>
      </c>
      <c r="C78" t="s">
        <v>6</v>
      </c>
      <c r="D78">
        <v>-1</v>
      </c>
      <c r="E78">
        <v>-1</v>
      </c>
      <c r="F78" t="str">
        <f>VLOOKUP(Table1[[#This Row],[Competence]],'A copier'!A:A,1,FALSE)</f>
        <v>Patience</v>
      </c>
      <c r="G78" t="s">
        <v>717</v>
      </c>
    </row>
    <row r="79" spans="1:7" hidden="1">
      <c r="A79" t="s">
        <v>292</v>
      </c>
      <c r="B79" t="s">
        <v>26</v>
      </c>
      <c r="C79" t="s">
        <v>6</v>
      </c>
      <c r="D79">
        <v>40</v>
      </c>
      <c r="E79">
        <v>100</v>
      </c>
      <c r="F79" t="str">
        <f>VLOOKUP(Table1[[#This Row],[Competence]],'A copier'!A:A,1,FALSE)</f>
        <v>Pisto-Poing</v>
      </c>
      <c r="G79" t="s">
        <v>727</v>
      </c>
    </row>
    <row r="80" spans="1:7" hidden="1">
      <c r="A80" t="s">
        <v>368</v>
      </c>
      <c r="B80" t="s">
        <v>18</v>
      </c>
      <c r="C80" t="s">
        <v>16</v>
      </c>
      <c r="D80">
        <v>60</v>
      </c>
      <c r="E80">
        <v>100</v>
      </c>
      <c r="F80" t="str">
        <f>VLOOKUP(Table1[[#This Row],[Competence]],'A copier'!A:A,1,FALSE)</f>
        <v>Vibraqua</v>
      </c>
      <c r="G80" t="s">
        <v>722</v>
      </c>
    </row>
    <row r="81" spans="1:7" hidden="1">
      <c r="A81" t="s">
        <v>60</v>
      </c>
      <c r="B81" t="s">
        <v>13</v>
      </c>
      <c r="C81" t="s">
        <v>9</v>
      </c>
      <c r="D81">
        <v>-1</v>
      </c>
      <c r="E81">
        <v>100</v>
      </c>
      <c r="F81" t="str">
        <f>VLOOKUP(Table1[[#This Row],[Competence]],'A copier'!A:A,1,FALSE)</f>
        <v>Abri</v>
      </c>
      <c r="G81" t="s">
        <v>641</v>
      </c>
    </row>
    <row r="82" spans="1:7" hidden="1">
      <c r="A82" t="s">
        <v>45</v>
      </c>
      <c r="B82" t="s">
        <v>13</v>
      </c>
      <c r="C82" t="s">
        <v>16</v>
      </c>
      <c r="D82">
        <v>-1</v>
      </c>
      <c r="E82">
        <v>100</v>
      </c>
      <c r="F82" t="str">
        <f>VLOOKUP(Table1[[#This Row],[Competence]],'A copier'!A:A,1,FALSE)</f>
        <v>Essorage</v>
      </c>
      <c r="G82" t="s">
        <v>676</v>
      </c>
    </row>
    <row r="83" spans="1:7" hidden="1">
      <c r="A83" t="s">
        <v>148</v>
      </c>
      <c r="B83" t="s">
        <v>13</v>
      </c>
      <c r="C83" t="s">
        <v>6</v>
      </c>
      <c r="D83">
        <v>250</v>
      </c>
      <c r="E83">
        <v>100</v>
      </c>
      <c r="F83" t="str">
        <f>VLOOKUP(Table1[[#This Row],[Competence]],'A copier'!A:A,1,FALSE)</f>
        <v>Explosion</v>
      </c>
      <c r="G83" t="s">
        <v>609</v>
      </c>
    </row>
    <row r="84" spans="1:7" hidden="1">
      <c r="A84" t="s">
        <v>532</v>
      </c>
      <c r="B84" t="s">
        <v>13</v>
      </c>
      <c r="C84" t="s">
        <v>9</v>
      </c>
      <c r="D84">
        <v>-1</v>
      </c>
      <c r="E84">
        <v>100</v>
      </c>
      <c r="F84" t="str">
        <f>VLOOKUP(Table1[[#This Row],[Competence]],'A copier'!A:A,1,FALSE)</f>
        <v>Groz'Yeux</v>
      </c>
      <c r="G84" t="s">
        <v>837</v>
      </c>
    </row>
    <row r="85" spans="1:7" hidden="1">
      <c r="A85" t="s">
        <v>85</v>
      </c>
      <c r="B85" t="s">
        <v>5</v>
      </c>
      <c r="C85" t="s">
        <v>9</v>
      </c>
      <c r="D85">
        <v>-1</v>
      </c>
      <c r="E85">
        <v>100</v>
      </c>
      <c r="F85" t="str">
        <f>VLOOKUP(Table1[[#This Row],[Competence]],'A copier'!A:A,1,FALSE)</f>
        <v>Croco Larme</v>
      </c>
      <c r="G85" t="s">
        <v>598</v>
      </c>
    </row>
    <row r="86" spans="1:7" hidden="1">
      <c r="A86" t="s">
        <v>310</v>
      </c>
      <c r="B86" t="s">
        <v>13</v>
      </c>
      <c r="C86" t="s">
        <v>6</v>
      </c>
      <c r="D86">
        <v>40</v>
      </c>
      <c r="E86">
        <v>100</v>
      </c>
      <c r="F86" t="str">
        <f>VLOOKUP(Table1[[#This Row],[Competence]],'A copier'!A:A,1,FALSE)</f>
        <v>Vive-Attaque</v>
      </c>
      <c r="G86" t="s">
        <v>716</v>
      </c>
    </row>
    <row r="87" spans="1:7" hidden="1">
      <c r="A87" t="s">
        <v>473</v>
      </c>
      <c r="B87" t="s">
        <v>13</v>
      </c>
      <c r="C87" t="s">
        <v>6</v>
      </c>
      <c r="D87">
        <v>35</v>
      </c>
      <c r="E87">
        <v>90</v>
      </c>
      <c r="F87" t="str">
        <f>VLOOKUP(Table1[[#This Row],[Competence]],'A copier'!A:A,1,FALSE)</f>
        <v>Coup Double</v>
      </c>
      <c r="G87" t="s">
        <v>735</v>
      </c>
    </row>
    <row r="88" spans="1:7" hidden="1">
      <c r="A88" t="s">
        <v>81</v>
      </c>
      <c r="B88" t="s">
        <v>32</v>
      </c>
      <c r="C88" t="s">
        <v>6</v>
      </c>
      <c r="D88">
        <v>25</v>
      </c>
      <c r="E88">
        <v>90</v>
      </c>
      <c r="F88" t="str">
        <f>VLOOKUP(Table1[[#This Row],[Competence]],'A copier'!A:A,1,FALSE)</f>
        <v>Charge-Os</v>
      </c>
      <c r="G88" t="s">
        <v>856</v>
      </c>
    </row>
    <row r="89" spans="1:7" hidden="1">
      <c r="A89" t="s">
        <v>115</v>
      </c>
      <c r="B89" t="s">
        <v>13</v>
      </c>
      <c r="C89" t="s">
        <v>9</v>
      </c>
      <c r="D89">
        <v>-1</v>
      </c>
      <c r="E89">
        <v>-1</v>
      </c>
      <c r="F89" t="str">
        <f>VLOOKUP(Table1[[#This Row],[Competence]],'A copier'!A:A,1,FALSE)</f>
        <v>Photocopie</v>
      </c>
      <c r="G89" t="s">
        <v>696</v>
      </c>
    </row>
    <row r="90" spans="1:7" hidden="1">
      <c r="A90" t="s">
        <v>68</v>
      </c>
      <c r="B90" t="s">
        <v>69</v>
      </c>
      <c r="C90" t="s">
        <v>6</v>
      </c>
      <c r="D90">
        <v>25</v>
      </c>
      <c r="E90">
        <v>100</v>
      </c>
      <c r="F90" t="str">
        <f>VLOOKUP(Table1[[#This Row],[Competence]],'A copier'!A:A,1,FALSE)</f>
        <v>Stalagtite</v>
      </c>
      <c r="G90" t="s">
        <v>597</v>
      </c>
    </row>
    <row r="91" spans="1:7" hidden="1">
      <c r="A91" t="s">
        <v>183</v>
      </c>
      <c r="B91" t="s">
        <v>15</v>
      </c>
      <c r="C91" t="s">
        <v>6</v>
      </c>
      <c r="D91">
        <v>80</v>
      </c>
      <c r="E91">
        <v>100</v>
      </c>
      <c r="F91" t="str">
        <f>VLOOKUP(Table1[[#This Row],[Competence]],'A copier'!A:A,1,FALSE)</f>
        <v>Dracogriffe</v>
      </c>
      <c r="G91" t="s">
        <v>615</v>
      </c>
    </row>
    <row r="92" spans="1:7" hidden="1">
      <c r="A92" t="s">
        <v>103</v>
      </c>
      <c r="B92" t="s">
        <v>48</v>
      </c>
      <c r="C92" t="s">
        <v>6</v>
      </c>
      <c r="D92">
        <v>50</v>
      </c>
      <c r="E92">
        <v>90</v>
      </c>
      <c r="F92" t="str">
        <f>VLOOKUP(Table1[[#This Row],[Competence]],'A copier'!A:A,1,FALSE)</f>
        <v>Jet-Pierres</v>
      </c>
      <c r="G92" t="s">
        <v>602</v>
      </c>
    </row>
    <row r="93" spans="1:7" hidden="1">
      <c r="A93" t="s">
        <v>406</v>
      </c>
      <c r="B93" t="s">
        <v>13</v>
      </c>
      <c r="C93" t="s">
        <v>6</v>
      </c>
      <c r="D93">
        <v>15</v>
      </c>
      <c r="E93">
        <v>90</v>
      </c>
      <c r="F93" t="str">
        <f>VLOOKUP(Table1[[#This Row],[Competence]],'A copier'!A:A,1,FALSE)</f>
        <v>Ligotage</v>
      </c>
      <c r="G93" t="s">
        <v>854</v>
      </c>
    </row>
    <row r="94" spans="1:7" hidden="1">
      <c r="A94" t="s">
        <v>528</v>
      </c>
      <c r="B94" t="s">
        <v>11</v>
      </c>
      <c r="C94" t="s">
        <v>16</v>
      </c>
      <c r="D94">
        <v>100</v>
      </c>
      <c r="E94">
        <v>100</v>
      </c>
      <c r="F94" t="str">
        <f>VLOOKUP(Table1[[#This Row],[Competence]],'A copier'!A:A,1,FALSE)</f>
        <v>Devorêve</v>
      </c>
      <c r="G94" t="s">
        <v>865</v>
      </c>
    </row>
    <row r="95" spans="1:7">
      <c r="A95" t="s">
        <v>529</v>
      </c>
      <c r="B95" t="s">
        <v>5</v>
      </c>
      <c r="C95" t="s">
        <v>6</v>
      </c>
      <c r="D95">
        <v>80</v>
      </c>
      <c r="E95">
        <v>100</v>
      </c>
      <c r="F95" t="str">
        <f>VLOOKUP(Table1[[#This Row],[Competence]],'A copier'!A:A,1,FALSE)</f>
        <v>Mâchouille</v>
      </c>
      <c r="G95" t="s">
        <v>867</v>
      </c>
    </row>
    <row r="96" spans="1:7" hidden="1">
      <c r="A96" t="s">
        <v>527</v>
      </c>
      <c r="B96" t="s">
        <v>18</v>
      </c>
      <c r="C96" t="s">
        <v>16</v>
      </c>
      <c r="D96">
        <v>80</v>
      </c>
      <c r="E96">
        <v>100</v>
      </c>
      <c r="F96" t="str">
        <f>VLOOKUP(Table1[[#This Row],[Competence]],'A copier'!A:A,1,FALSE)</f>
        <v>Tir de Precision</v>
      </c>
      <c r="G96" t="s">
        <v>862</v>
      </c>
    </row>
    <row r="97" spans="1:7" hidden="1">
      <c r="A97" t="s">
        <v>75</v>
      </c>
      <c r="B97" t="s">
        <v>13</v>
      </c>
      <c r="C97" t="s">
        <v>9</v>
      </c>
      <c r="D97">
        <v>-1</v>
      </c>
      <c r="E97">
        <v>-1</v>
      </c>
      <c r="F97" t="str">
        <f>VLOOKUP(Table1[[#This Row],[Competence]],'A copier'!A:A,1,FALSE)</f>
        <v>Regard Noir</v>
      </c>
      <c r="G97" t="s">
        <v>691</v>
      </c>
    </row>
    <row r="98" spans="1:7" hidden="1">
      <c r="A98" t="s">
        <v>156</v>
      </c>
      <c r="B98" t="s">
        <v>8</v>
      </c>
      <c r="C98" t="s">
        <v>6</v>
      </c>
      <c r="D98">
        <v>60</v>
      </c>
      <c r="E98">
        <v>100</v>
      </c>
      <c r="F98" t="str">
        <f>VLOOKUP(Table1[[#This Row],[Competence]],'A copier'!A:A,1,FALSE)</f>
        <v>Picore</v>
      </c>
      <c r="G98" t="s">
        <v>705</v>
      </c>
    </row>
    <row r="99" spans="1:7" hidden="1">
      <c r="A99" t="s">
        <v>50</v>
      </c>
      <c r="B99" t="s">
        <v>35</v>
      </c>
      <c r="C99" t="s">
        <v>9</v>
      </c>
      <c r="D99">
        <v>-1</v>
      </c>
      <c r="E99">
        <v>-1</v>
      </c>
      <c r="F99" t="str">
        <f>VLOOKUP(Table1[[#This Row],[Competence]],'A copier'!A:A,1,FALSE)</f>
        <v>Racines</v>
      </c>
      <c r="G99" t="s">
        <v>677</v>
      </c>
    </row>
    <row r="100" spans="1:7" hidden="1">
      <c r="A100" t="s">
        <v>370</v>
      </c>
      <c r="B100" t="s">
        <v>13</v>
      </c>
      <c r="C100" t="s">
        <v>9</v>
      </c>
      <c r="D100">
        <v>-1</v>
      </c>
      <c r="E100">
        <v>100</v>
      </c>
      <c r="F100" t="str">
        <f>VLOOKUP(Table1[[#This Row],[Competence]],'A copier'!A:A,1,FALSE)</f>
        <v>Rugissement</v>
      </c>
      <c r="G100" t="s">
        <v>736</v>
      </c>
    </row>
    <row r="101" spans="1:7" hidden="1">
      <c r="A101" t="s">
        <v>52</v>
      </c>
      <c r="B101" t="s">
        <v>11</v>
      </c>
      <c r="C101" t="s">
        <v>9</v>
      </c>
      <c r="D101">
        <v>-1</v>
      </c>
      <c r="E101">
        <v>100</v>
      </c>
      <c r="F101" t="str">
        <f>VLOOKUP(Table1[[#This Row],[Competence]],'A copier'!A:A,1,FALSE)</f>
        <v>Tourmagik</v>
      </c>
      <c r="G101" t="s">
        <v>595</v>
      </c>
    </row>
    <row r="102" spans="1:7" hidden="1">
      <c r="A102" t="s">
        <v>376</v>
      </c>
      <c r="B102" t="s">
        <v>13</v>
      </c>
      <c r="C102" t="s">
        <v>9</v>
      </c>
      <c r="D102">
        <v>-1</v>
      </c>
      <c r="E102">
        <v>55</v>
      </c>
      <c r="F102" t="str">
        <f>VLOOKUP(Table1[[#This Row],[Competence]],'A copier'!A:A,1,FALSE)</f>
        <v>Ultrason</v>
      </c>
      <c r="G102" t="s">
        <v>737</v>
      </c>
    </row>
    <row r="103" spans="1:7" hidden="1">
      <c r="A103" t="s">
        <v>171</v>
      </c>
      <c r="B103" t="s">
        <v>69</v>
      </c>
      <c r="C103" t="s">
        <v>16</v>
      </c>
      <c r="D103">
        <v>40</v>
      </c>
      <c r="E103">
        <v>100</v>
      </c>
      <c r="F103" t="str">
        <f>VLOOKUP(Table1[[#This Row],[Competence]],'A copier'!A:A,1,FALSE)</f>
        <v>Poudreuse</v>
      </c>
      <c r="G103" t="s">
        <v>613</v>
      </c>
    </row>
    <row r="104" spans="1:7" hidden="1">
      <c r="A104" t="s">
        <v>356</v>
      </c>
      <c r="B104" t="s">
        <v>13</v>
      </c>
      <c r="C104" t="s">
        <v>9</v>
      </c>
      <c r="D104">
        <v>-1</v>
      </c>
      <c r="E104">
        <v>100</v>
      </c>
      <c r="F104" t="str">
        <f>VLOOKUP(Table1[[#This Row],[Competence]],'A copier'!A:A,1,FALSE)</f>
        <v>Mimi-Queue</v>
      </c>
      <c r="G104" t="s">
        <v>687</v>
      </c>
    </row>
    <row r="105" spans="1:7" hidden="1">
      <c r="A105" t="s">
        <v>461</v>
      </c>
      <c r="B105" t="s">
        <v>35</v>
      </c>
      <c r="C105" t="s">
        <v>9</v>
      </c>
      <c r="D105">
        <v>-1</v>
      </c>
      <c r="E105">
        <v>75</v>
      </c>
      <c r="F105" t="str">
        <f>VLOOKUP(Table1[[#This Row],[Competence]],'A copier'!A:A,1,FALSE)</f>
        <v>Para-Spore</v>
      </c>
      <c r="G105" t="s">
        <v>912</v>
      </c>
    </row>
    <row r="106" spans="1:7" hidden="1">
      <c r="A106" t="s">
        <v>126</v>
      </c>
      <c r="B106" t="s">
        <v>8</v>
      </c>
      <c r="C106" t="s">
        <v>6</v>
      </c>
      <c r="D106">
        <v>120</v>
      </c>
      <c r="E106">
        <v>100</v>
      </c>
      <c r="F106" t="str">
        <f>VLOOKUP(Table1[[#This Row],[Competence]],'A copier'!A:A,1,FALSE)</f>
        <v>Rapace</v>
      </c>
      <c r="G106" t="s">
        <v>698</v>
      </c>
    </row>
    <row r="107" spans="1:7" hidden="1">
      <c r="A107" t="s">
        <v>31</v>
      </c>
      <c r="B107" t="s">
        <v>8</v>
      </c>
      <c r="C107" t="s">
        <v>9</v>
      </c>
      <c r="D107">
        <v>-1</v>
      </c>
      <c r="E107">
        <v>-1</v>
      </c>
      <c r="F107" t="str">
        <f>VLOOKUP(Table1[[#This Row],[Competence]],'A copier'!A:A,1,FALSE)</f>
        <v>Mimique</v>
      </c>
      <c r="G107" t="s">
        <v>592</v>
      </c>
    </row>
    <row r="108" spans="1:7" hidden="1">
      <c r="A108" t="s">
        <v>323</v>
      </c>
      <c r="B108" t="s">
        <v>5</v>
      </c>
      <c r="C108" t="s">
        <v>9</v>
      </c>
      <c r="D108">
        <v>-1</v>
      </c>
      <c r="E108">
        <v>-1</v>
      </c>
      <c r="F108" t="str">
        <f>VLOOKUP(Table1[[#This Row],[Competence]],'A copier'!A:A,1,FALSE)</f>
        <v>Aiguisage</v>
      </c>
      <c r="G108" t="s">
        <v>718</v>
      </c>
    </row>
    <row r="109" spans="1:7" hidden="1">
      <c r="A109" t="s">
        <v>360</v>
      </c>
      <c r="B109" t="s">
        <v>13</v>
      </c>
      <c r="C109" t="s">
        <v>6</v>
      </c>
      <c r="D109">
        <v>60</v>
      </c>
      <c r="E109">
        <v>100</v>
      </c>
      <c r="F109" t="str">
        <f>VLOOKUP(Table1[[#This Row],[Competence]],'A copier'!A:A,1,FALSE)</f>
        <v>Implore</v>
      </c>
      <c r="G109" t="s">
        <v>870</v>
      </c>
    </row>
    <row r="110" spans="1:7" hidden="1">
      <c r="A110" t="s">
        <v>299</v>
      </c>
      <c r="B110" t="s">
        <v>57</v>
      </c>
      <c r="C110" t="s">
        <v>6</v>
      </c>
      <c r="D110">
        <v>120</v>
      </c>
      <c r="E110">
        <v>100</v>
      </c>
      <c r="F110" t="str">
        <f>VLOOKUP(Table1[[#This Row],[Competence]],'A copier'!A:A,1,FALSE)</f>
        <v>Boutefeu</v>
      </c>
      <c r="G110" t="s">
        <v>683</v>
      </c>
    </row>
    <row r="111" spans="1:7" hidden="1">
      <c r="A111" t="s">
        <v>561</v>
      </c>
      <c r="B111" t="s">
        <v>13</v>
      </c>
      <c r="C111" t="s">
        <v>9</v>
      </c>
      <c r="D111">
        <v>-1</v>
      </c>
      <c r="E111">
        <v>-1</v>
      </c>
      <c r="F111" t="str">
        <f>VLOOKUP(Table1[[#This Row],[Competence]],'A copier'!A:A,1,FALSE)</f>
        <v>Boul'Armure</v>
      </c>
      <c r="G111" t="s">
        <v>841</v>
      </c>
    </row>
    <row r="112" spans="1:7" hidden="1">
      <c r="A112" t="s">
        <v>440</v>
      </c>
      <c r="B112" t="s">
        <v>63</v>
      </c>
      <c r="C112" t="s">
        <v>16</v>
      </c>
      <c r="D112">
        <v>50</v>
      </c>
      <c r="E112">
        <v>100</v>
      </c>
      <c r="F112" t="str">
        <f>VLOOKUP(Table1[[#This Row],[Competence]],'A copier'!A:A,1,FALSE)</f>
        <v>Survinsecte</v>
      </c>
      <c r="G112" t="s">
        <v>738</v>
      </c>
    </row>
    <row r="113" spans="1:7" hidden="1">
      <c r="A113" t="s">
        <v>65</v>
      </c>
      <c r="B113" t="s">
        <v>13</v>
      </c>
      <c r="C113" t="s">
        <v>6</v>
      </c>
      <c r="D113">
        <v>90</v>
      </c>
      <c r="E113">
        <v>85</v>
      </c>
      <c r="F113" t="str">
        <f>VLOOKUP(Table1[[#This Row],[Competence]],'A copier'!A:A,1,FALSE)</f>
        <v>Escalade</v>
      </c>
      <c r="G113" t="s">
        <v>690</v>
      </c>
    </row>
    <row r="114" spans="1:7" hidden="1">
      <c r="A114" t="s">
        <v>205</v>
      </c>
      <c r="B114" t="s">
        <v>13</v>
      </c>
      <c r="C114" t="s">
        <v>6</v>
      </c>
      <c r="D114">
        <v>85</v>
      </c>
      <c r="E114">
        <v>100</v>
      </c>
      <c r="F114" t="str">
        <f>VLOOKUP(Table1[[#This Row],[Competence]],'A copier'!A:A,1,FALSE)</f>
        <v>Plaquage</v>
      </c>
      <c r="G114" t="s">
        <v>621</v>
      </c>
    </row>
    <row r="115" spans="1:7" hidden="1">
      <c r="A115" t="s">
        <v>203</v>
      </c>
      <c r="B115" t="s">
        <v>35</v>
      </c>
      <c r="C115" t="s">
        <v>9</v>
      </c>
      <c r="D115">
        <v>-1</v>
      </c>
      <c r="E115">
        <v>-1</v>
      </c>
      <c r="F115" t="str">
        <f>VLOOKUP(Table1[[#This Row],[Competence]],'A copier'!A:A,1,FALSE)</f>
        <v>Cotogarde</v>
      </c>
      <c r="G115" t="s">
        <v>714</v>
      </c>
    </row>
    <row r="116" spans="1:7" hidden="1">
      <c r="A116" t="s">
        <v>238</v>
      </c>
      <c r="B116" t="s">
        <v>18</v>
      </c>
      <c r="C116" t="s">
        <v>9</v>
      </c>
      <c r="D116">
        <v>-1</v>
      </c>
      <c r="E116">
        <v>-1</v>
      </c>
      <c r="F116" t="str">
        <f>VLOOKUP(Table1[[#This Row],[Competence]],'A copier'!A:A,1,FALSE)</f>
        <v>Repli</v>
      </c>
      <c r="G116" t="s">
        <v>630</v>
      </c>
    </row>
    <row r="117" spans="1:7" hidden="1">
      <c r="A117" t="s">
        <v>660</v>
      </c>
      <c r="B117" t="s">
        <v>11</v>
      </c>
      <c r="C117" t="s">
        <v>9</v>
      </c>
      <c r="D117">
        <v>-1</v>
      </c>
      <c r="E117">
        <v>-1</v>
      </c>
      <c r="F117" t="str">
        <f>VLOOKUP(Table1[[#This Row],[Competence]],'A copier'!A:A,1,FALSE)</f>
        <v>Hâte</v>
      </c>
      <c r="G117" t="s">
        <v>852</v>
      </c>
    </row>
    <row r="118" spans="1:7" hidden="1">
      <c r="A118" t="s">
        <v>269</v>
      </c>
      <c r="B118" t="s">
        <v>15</v>
      </c>
      <c r="C118" t="s">
        <v>16</v>
      </c>
      <c r="D118">
        <v>60</v>
      </c>
      <c r="E118">
        <v>100</v>
      </c>
      <c r="F118" t="str">
        <f>VLOOKUP(Table1[[#This Row],[Competence]],'A copier'!A:A,1,FALSE)</f>
        <v>Dracosouffle</v>
      </c>
      <c r="G118" t="s">
        <v>633</v>
      </c>
    </row>
    <row r="119" spans="1:7" hidden="1">
      <c r="A119" t="s">
        <v>219</v>
      </c>
      <c r="B119" t="s">
        <v>32</v>
      </c>
      <c r="C119" t="s">
        <v>6</v>
      </c>
      <c r="D119">
        <v>80</v>
      </c>
      <c r="E119">
        <v>95</v>
      </c>
      <c r="F119" t="str">
        <f>VLOOKUP(Table1[[#This Row],[Competence]],'A copier'!A:A,1,FALSE)</f>
        <v>Tunnelier</v>
      </c>
      <c r="G119" t="s">
        <v>869</v>
      </c>
    </row>
    <row r="120" spans="1:7" hidden="1">
      <c r="A120" t="s">
        <v>222</v>
      </c>
      <c r="B120" t="s">
        <v>69</v>
      </c>
      <c r="C120" t="s">
        <v>6</v>
      </c>
      <c r="D120">
        <v>65</v>
      </c>
      <c r="E120">
        <v>95</v>
      </c>
      <c r="F120" t="str">
        <f>VLOOKUP(Table1[[#This Row],[Competence]],'A copier'!A:A,1,FALSE)</f>
        <v>Crocs Givre</v>
      </c>
      <c r="G120" t="s">
        <v>626</v>
      </c>
    </row>
    <row r="121" spans="1:7" hidden="1">
      <c r="A121" t="s">
        <v>162</v>
      </c>
      <c r="B121" t="s">
        <v>13</v>
      </c>
      <c r="C121" t="s">
        <v>6</v>
      </c>
      <c r="D121">
        <v>120</v>
      </c>
      <c r="E121">
        <v>100</v>
      </c>
      <c r="F121" t="str">
        <f>VLOOKUP(Table1[[#This Row],[Competence]],'A copier'!A:A,1,FALSE)</f>
        <v>Coup Varia-Type</v>
      </c>
      <c r="G121" t="s">
        <v>612</v>
      </c>
    </row>
    <row r="122" spans="1:7" hidden="1">
      <c r="A122" t="s">
        <v>230</v>
      </c>
      <c r="B122" t="s">
        <v>5</v>
      </c>
      <c r="C122" t="s">
        <v>9</v>
      </c>
      <c r="D122">
        <v>-1</v>
      </c>
      <c r="E122">
        <v>100</v>
      </c>
      <c r="F122" t="str">
        <f>VLOOKUP(Table1[[#This Row],[Competence]],'A copier'!A:A,1,FALSE)</f>
        <v>Passe-Passe</v>
      </c>
      <c r="G122" t="s">
        <v>628</v>
      </c>
    </row>
    <row r="123" spans="1:7" hidden="1">
      <c r="A123" t="s">
        <v>30</v>
      </c>
      <c r="B123" t="s">
        <v>13</v>
      </c>
      <c r="C123" t="s">
        <v>9</v>
      </c>
      <c r="D123">
        <v>-1</v>
      </c>
      <c r="E123">
        <v>-1</v>
      </c>
      <c r="F123" t="str">
        <f>VLOOKUP(Table1[[#This Row],[Competence]],'A copier'!A:A,1,FALSE)</f>
        <v>Projecteur</v>
      </c>
      <c r="G123" t="s">
        <v>591</v>
      </c>
    </row>
    <row r="124" spans="1:7" hidden="1">
      <c r="A124" t="s">
        <v>10</v>
      </c>
      <c r="B124" t="s">
        <v>11</v>
      </c>
      <c r="C124" t="s">
        <v>9</v>
      </c>
      <c r="D124">
        <v>-1</v>
      </c>
      <c r="E124">
        <v>-1</v>
      </c>
      <c r="F124" t="str">
        <f>VLOOKUP(Table1[[#This Row],[Competence]],'A copier'!A:A,1,FALSE)</f>
        <v>Champ Psychique</v>
      </c>
      <c r="G124" t="s">
        <v>590</v>
      </c>
    </row>
    <row r="125" spans="1:7" hidden="1">
      <c r="A125" t="s">
        <v>175</v>
      </c>
      <c r="B125" t="s">
        <v>13</v>
      </c>
      <c r="C125" t="s">
        <v>9</v>
      </c>
      <c r="D125">
        <v>-1</v>
      </c>
      <c r="E125">
        <v>-1</v>
      </c>
      <c r="F125" t="str">
        <f>VLOOKUP(Table1[[#This Row],[Competence]],'A copier'!A:A,1,FALSE)</f>
        <v>Clairvoyance</v>
      </c>
      <c r="G125" t="s">
        <v>614</v>
      </c>
    </row>
    <row r="126" spans="1:7" hidden="1">
      <c r="A126" t="s">
        <v>228</v>
      </c>
      <c r="B126" t="s">
        <v>29</v>
      </c>
      <c r="C126" t="s">
        <v>6</v>
      </c>
      <c r="D126">
        <v>-1</v>
      </c>
      <c r="E126">
        <v>100</v>
      </c>
      <c r="F126" t="str">
        <f>VLOOKUP(Table1[[#This Row],[Competence]],'A copier'!A:A,1,FALSE)</f>
        <v>Contre</v>
      </c>
      <c r="G126" t="s">
        <v>627</v>
      </c>
    </row>
    <row r="127" spans="1:7" hidden="1">
      <c r="A127" t="s">
        <v>213</v>
      </c>
      <c r="B127" t="s">
        <v>29</v>
      </c>
      <c r="C127" t="s">
        <v>6</v>
      </c>
      <c r="D127">
        <v>40</v>
      </c>
      <c r="E127">
        <v>100</v>
      </c>
      <c r="F127" t="str">
        <f>VLOOKUP(Table1[[#This Row],[Competence]],'A copier'!A:A,1,FALSE)</f>
        <v>Eclate-Roc</v>
      </c>
      <c r="G127" t="s">
        <v>622</v>
      </c>
    </row>
    <row r="128" spans="1:7" hidden="1">
      <c r="A128" t="s">
        <v>54</v>
      </c>
      <c r="B128" t="s">
        <v>13</v>
      </c>
      <c r="C128" t="s">
        <v>9</v>
      </c>
      <c r="D128">
        <v>-1</v>
      </c>
      <c r="E128">
        <v>-1</v>
      </c>
      <c r="F128" t="str">
        <f>VLOOKUP(Table1[[#This Row],[Competence]],'A copier'!A:A,1,FALSE)</f>
        <v>Recyclage</v>
      </c>
      <c r="G128" t="s">
        <v>689</v>
      </c>
    </row>
    <row r="129" spans="1:7" hidden="1">
      <c r="A129" t="s">
        <v>66</v>
      </c>
      <c r="B129" t="s">
        <v>67</v>
      </c>
      <c r="C129" t="s">
        <v>9</v>
      </c>
      <c r="D129">
        <v>-1</v>
      </c>
      <c r="E129">
        <v>-1</v>
      </c>
      <c r="F129" t="str">
        <f>VLOOKUP(Table1[[#This Row],[Competence]],'A copier'!A:A,1,FALSE)</f>
        <v>Rayon Lune</v>
      </c>
      <c r="G129" t="s">
        <v>596</v>
      </c>
    </row>
    <row r="130" spans="1:7" hidden="1">
      <c r="A130" t="s">
        <v>201</v>
      </c>
      <c r="B130" t="s">
        <v>29</v>
      </c>
      <c r="C130" t="s">
        <v>9</v>
      </c>
      <c r="D130">
        <v>-1</v>
      </c>
      <c r="E130">
        <v>-1</v>
      </c>
      <c r="F130" t="str">
        <f>VLOOKUP(Table1[[#This Row],[Competence]],'A copier'!A:A,1,FALSE)</f>
        <v>Tatamigaeshi</v>
      </c>
      <c r="G130" t="s">
        <v>620</v>
      </c>
    </row>
    <row r="131" spans="1:7" hidden="1">
      <c r="A131" t="s">
        <v>197</v>
      </c>
      <c r="B131" t="s">
        <v>26</v>
      </c>
      <c r="C131" t="s">
        <v>6</v>
      </c>
      <c r="D131">
        <v>-1</v>
      </c>
      <c r="E131">
        <v>100</v>
      </c>
      <c r="F131" t="str">
        <f>VLOOKUP(Table1[[#This Row],[Competence]],'A copier'!A:A,1,FALSE)</f>
        <v>Tacle Lourd</v>
      </c>
      <c r="G131" t="s">
        <v>619</v>
      </c>
    </row>
    <row r="132" spans="1:7" hidden="1">
      <c r="A132" t="s">
        <v>118</v>
      </c>
      <c r="B132" t="s">
        <v>11</v>
      </c>
      <c r="C132" t="s">
        <v>9</v>
      </c>
      <c r="D132">
        <v>-1</v>
      </c>
      <c r="E132">
        <v>-1</v>
      </c>
      <c r="F132" t="str">
        <f>VLOOKUP(Table1[[#This Row],[Competence]],'A copier'!A:A,1,FALSE)</f>
        <v>Possessif</v>
      </c>
      <c r="G132" t="s">
        <v>697</v>
      </c>
    </row>
    <row r="133" spans="1:7" hidden="1">
      <c r="A133" t="s">
        <v>394</v>
      </c>
      <c r="B133" t="s">
        <v>13</v>
      </c>
      <c r="C133" t="s">
        <v>6</v>
      </c>
      <c r="D133">
        <v>70</v>
      </c>
      <c r="E133">
        <v>100</v>
      </c>
      <c r="F133" t="str">
        <f>VLOOKUP(Table1[[#This Row],[Competence]],'A copier'!A:A,1,FALSE)</f>
        <v>Tranche</v>
      </c>
      <c r="G133" t="s">
        <v>733</v>
      </c>
    </row>
    <row r="134" spans="1:7" hidden="1">
      <c r="A134" t="s">
        <v>181</v>
      </c>
      <c r="B134" t="s">
        <v>69</v>
      </c>
      <c r="C134" t="s">
        <v>6</v>
      </c>
      <c r="D134">
        <v>75</v>
      </c>
      <c r="E134">
        <v>100</v>
      </c>
      <c r="F134" t="str">
        <f>VLOOKUP(Table1[[#This Row],[Competence]],'A copier'!A:A,1,FALSE)</f>
        <v>Poing-Glace</v>
      </c>
      <c r="G134" t="s">
        <v>710</v>
      </c>
    </row>
    <row r="135" spans="1:7" hidden="1">
      <c r="A135" t="s">
        <v>25</v>
      </c>
      <c r="B135" t="s">
        <v>26</v>
      </c>
      <c r="C135" t="s">
        <v>9</v>
      </c>
      <c r="D135">
        <v>-1</v>
      </c>
      <c r="E135">
        <v>85</v>
      </c>
      <c r="F135" t="str">
        <f>VLOOKUP(Table1[[#This Row],[Competence]],'A copier'!A:A,1,FALSE)</f>
        <v>Strido-Son</v>
      </c>
      <c r="G135" t="s">
        <v>589</v>
      </c>
    </row>
    <row r="136" spans="1:7" hidden="1">
      <c r="A136" t="s">
        <v>177</v>
      </c>
      <c r="B136" t="s">
        <v>20</v>
      </c>
      <c r="C136" t="s">
        <v>6</v>
      </c>
      <c r="D136">
        <v>15</v>
      </c>
      <c r="E136">
        <v>100</v>
      </c>
      <c r="F136" t="str">
        <f>VLOOKUP(Table1[[#This Row],[Competence]],'A copier'!A:A,1,FALSE)</f>
        <v>Dard-Venin</v>
      </c>
      <c r="G136" t="s">
        <v>681</v>
      </c>
    </row>
    <row r="137" spans="1:7" hidden="1">
      <c r="A137" t="s">
        <v>165</v>
      </c>
      <c r="B137" t="s">
        <v>63</v>
      </c>
      <c r="C137" t="s">
        <v>6</v>
      </c>
      <c r="D137">
        <v>25</v>
      </c>
      <c r="E137">
        <v>100</v>
      </c>
      <c r="F137" t="str">
        <f>VLOOKUP(Table1[[#This Row],[Competence]],'A copier'!A:A,1,FALSE)</f>
        <v>Double-Dard</v>
      </c>
      <c r="G137" t="s">
        <v>708</v>
      </c>
    </row>
    <row r="138" spans="1:7" hidden="1">
      <c r="A138" t="s">
        <v>218</v>
      </c>
      <c r="B138" t="s">
        <v>13</v>
      </c>
      <c r="C138" t="s">
        <v>9</v>
      </c>
      <c r="D138">
        <v>-1</v>
      </c>
      <c r="E138">
        <v>100</v>
      </c>
      <c r="F138" t="str">
        <f>VLOOKUP(Table1[[#This Row],[Competence]],'A copier'!A:A,1,FALSE)</f>
        <v>Doux Parfum</v>
      </c>
      <c r="G138" t="s">
        <v>625</v>
      </c>
    </row>
    <row r="139" spans="1:7" hidden="1">
      <c r="A139" t="s">
        <v>27</v>
      </c>
      <c r="B139" t="s">
        <v>11</v>
      </c>
      <c r="C139" t="s">
        <v>16</v>
      </c>
      <c r="D139">
        <v>65</v>
      </c>
      <c r="E139">
        <v>100</v>
      </c>
      <c r="F139" t="str">
        <f>VLOOKUP(Table1[[#This Row],[Competence]],'A copier'!A:A,1,FALSE)</f>
        <v>Rafale Psy</v>
      </c>
      <c r="G139" t="s">
        <v>638</v>
      </c>
    </row>
    <row r="140" spans="1:7" hidden="1">
      <c r="A140" t="s">
        <v>656</v>
      </c>
      <c r="B140" t="s">
        <v>11</v>
      </c>
      <c r="C140" t="s">
        <v>9</v>
      </c>
      <c r="D140">
        <v>-1</v>
      </c>
      <c r="E140">
        <v>-1</v>
      </c>
      <c r="F140" t="str">
        <f>VLOOKUP(Table1[[#This Row],[Competence]],'A copier'!A:A,1,FALSE)</f>
        <v>Mur Lumiere</v>
      </c>
      <c r="G140" t="s">
        <v>834</v>
      </c>
    </row>
    <row r="141" spans="1:7" hidden="1">
      <c r="A141" t="s">
        <v>662</v>
      </c>
      <c r="B141" t="s">
        <v>39</v>
      </c>
      <c r="C141" t="s">
        <v>9</v>
      </c>
      <c r="D141">
        <v>-1</v>
      </c>
      <c r="E141">
        <v>90</v>
      </c>
      <c r="F141" t="str">
        <f>VLOOKUP(Table1[[#This Row],[Competence]],'A copier'!A:A,1,FALSE)</f>
        <v>Cage-Eclair</v>
      </c>
      <c r="G141" t="s">
        <v>839</v>
      </c>
    </row>
    <row r="142" spans="1:7">
      <c r="A142" t="s">
        <v>560</v>
      </c>
      <c r="B142" t="s">
        <v>21</v>
      </c>
      <c r="C142" t="s">
        <v>6</v>
      </c>
      <c r="D142">
        <v>30</v>
      </c>
      <c r="E142">
        <v>100</v>
      </c>
      <c r="F142" t="str">
        <f>VLOOKUP(Table1[[#This Row],[Competence]],'A copier'!A:A,1,FALSE)</f>
        <v>Lechouille</v>
      </c>
      <c r="G142" t="s">
        <v>868</v>
      </c>
    </row>
    <row r="143" spans="1:7" hidden="1">
      <c r="A143" t="s">
        <v>19</v>
      </c>
      <c r="B143" t="s">
        <v>20</v>
      </c>
      <c r="C143" t="s">
        <v>9</v>
      </c>
      <c r="D143">
        <v>-1</v>
      </c>
      <c r="E143">
        <v>90</v>
      </c>
      <c r="F143" t="str">
        <f>VLOOKUP(Table1[[#This Row],[Competence]],'A copier'!A:A,1,FALSE)</f>
        <v>Gaz Toxik</v>
      </c>
      <c r="G143" t="s">
        <v>680</v>
      </c>
    </row>
    <row r="144" spans="1:7" hidden="1">
      <c r="A144" t="s">
        <v>109</v>
      </c>
      <c r="B144" t="s">
        <v>21</v>
      </c>
      <c r="C144" t="s">
        <v>9</v>
      </c>
      <c r="D144">
        <v>-1</v>
      </c>
      <c r="E144">
        <v>100</v>
      </c>
      <c r="F144" t="str">
        <f>VLOOKUP(Table1[[#This Row],[Competence]],'A copier'!A:A,1,FALSE)</f>
        <v>Onde Folie</v>
      </c>
      <c r="G144" t="s">
        <v>695</v>
      </c>
    </row>
    <row r="145" spans="1:7" hidden="1">
      <c r="A145" t="s">
        <v>163</v>
      </c>
      <c r="B145" t="s">
        <v>13</v>
      </c>
      <c r="C145" t="s">
        <v>6</v>
      </c>
      <c r="D145">
        <v>30</v>
      </c>
      <c r="E145">
        <v>100</v>
      </c>
      <c r="F145" t="str">
        <f>VLOOKUP(Table1[[#This Row],[Competence]],'A copier'!A:A,1,FALSE)</f>
        <v>Ruse</v>
      </c>
      <c r="G145" t="s">
        <v>707</v>
      </c>
    </row>
    <row r="146" spans="1:7" hidden="1">
      <c r="A146" t="s">
        <v>128</v>
      </c>
      <c r="B146" t="s">
        <v>29</v>
      </c>
      <c r="C146" t="s">
        <v>6</v>
      </c>
      <c r="D146">
        <v>60</v>
      </c>
      <c r="E146">
        <v>100</v>
      </c>
      <c r="F146" t="str">
        <f>VLOOKUP(Table1[[#This Row],[Competence]],'A copier'!A:A,1,FALSE)</f>
        <v>Vendetta</v>
      </c>
      <c r="G146" t="s">
        <v>699</v>
      </c>
    </row>
    <row r="147" spans="1:7" hidden="1">
      <c r="A147" t="s">
        <v>657</v>
      </c>
      <c r="B147" t="s">
        <v>8</v>
      </c>
      <c r="C147" t="s">
        <v>6</v>
      </c>
      <c r="D147">
        <v>140</v>
      </c>
      <c r="E147">
        <v>90</v>
      </c>
      <c r="F147" t="str">
        <f>VLOOKUP(Table1[[#This Row],[Competence]],'A copier'!A:A,1,FALSE)</f>
        <v>Pique</v>
      </c>
      <c r="G147" t="s">
        <v>866</v>
      </c>
    </row>
    <row r="148" spans="1:7" hidden="1">
      <c r="A148" t="s">
        <v>129</v>
      </c>
      <c r="B148" t="s">
        <v>29</v>
      </c>
      <c r="C148" t="s">
        <v>6</v>
      </c>
      <c r="D148">
        <v>120</v>
      </c>
      <c r="E148">
        <v>100</v>
      </c>
      <c r="F148" t="str">
        <f>VLOOKUP(Table1[[#This Row],[Competence]],'A copier'!A:A,1,FALSE)</f>
        <v>Surpuissance</v>
      </c>
      <c r="G148" t="s">
        <v>606</v>
      </c>
    </row>
    <row r="149" spans="1:7" hidden="1">
      <c r="A149" t="s">
        <v>95</v>
      </c>
      <c r="B149" t="s">
        <v>35</v>
      </c>
      <c r="C149" t="s">
        <v>16</v>
      </c>
      <c r="D149">
        <v>20</v>
      </c>
      <c r="E149">
        <v>100</v>
      </c>
      <c r="F149" t="str">
        <f>VLOOKUP(Table1[[#This Row],[Competence]],'A copier'!A:A,1,FALSE)</f>
        <v>Vol-Vie</v>
      </c>
      <c r="G149" t="s">
        <v>600</v>
      </c>
    </row>
    <row r="150" spans="1:7" hidden="1">
      <c r="A150" t="s">
        <v>214</v>
      </c>
      <c r="B150" t="s">
        <v>5</v>
      </c>
      <c r="C150" t="s">
        <v>6</v>
      </c>
      <c r="D150">
        <v>40</v>
      </c>
      <c r="E150">
        <v>100</v>
      </c>
      <c r="F150" t="str">
        <f>VLOOKUP(Table1[[#This Row],[Competence]],'A copier'!A:A,1,FALSE)</f>
        <v>Poursuite</v>
      </c>
      <c r="G150" t="s">
        <v>623</v>
      </c>
    </row>
    <row r="151" spans="1:7" hidden="1">
      <c r="A151" t="s">
        <v>105</v>
      </c>
      <c r="B151" t="s">
        <v>13</v>
      </c>
      <c r="C151" t="s">
        <v>6</v>
      </c>
      <c r="D151">
        <v>-1</v>
      </c>
      <c r="E151">
        <v>100</v>
      </c>
      <c r="F151" t="str">
        <f>VLOOKUP(Table1[[#This Row],[Competence]],'A copier'!A:A,1,FALSE)</f>
        <v>Effort</v>
      </c>
      <c r="G151" t="s">
        <v>693</v>
      </c>
    </row>
    <row r="152" spans="1:7" hidden="1">
      <c r="A152" t="s">
        <v>146</v>
      </c>
      <c r="B152" t="s">
        <v>8</v>
      </c>
      <c r="C152" t="s">
        <v>6</v>
      </c>
      <c r="D152">
        <v>80</v>
      </c>
      <c r="E152">
        <v>100</v>
      </c>
      <c r="F152" t="str">
        <f>VLOOKUP(Table1[[#This Row],[Competence]],'A copier'!A:A,1,FALSE)</f>
        <v>Bec Vrille</v>
      </c>
      <c r="G152" t="s">
        <v>703</v>
      </c>
    </row>
    <row r="153" spans="1:7" hidden="1">
      <c r="A153" t="s">
        <v>355</v>
      </c>
      <c r="B153" t="s">
        <v>13</v>
      </c>
      <c r="C153" t="s">
        <v>9</v>
      </c>
      <c r="D153">
        <v>-1</v>
      </c>
      <c r="E153">
        <v>55</v>
      </c>
      <c r="F153" t="str">
        <f>VLOOKUP(Table1[[#This Row],[Competence]],'A copier'!A:A,1,FALSE)</f>
        <v>Berceuse</v>
      </c>
      <c r="G153" t="s">
        <v>846</v>
      </c>
    </row>
    <row r="154" spans="1:7" hidden="1">
      <c r="A154" t="s">
        <v>303</v>
      </c>
      <c r="B154" t="s">
        <v>13</v>
      </c>
      <c r="C154" t="s">
        <v>9</v>
      </c>
      <c r="D154">
        <v>-1</v>
      </c>
      <c r="E154">
        <v>-1</v>
      </c>
      <c r="F154" t="str">
        <f>VLOOKUP(Table1[[#This Row],[Competence]],'A copier'!A:A,1,FALSE)</f>
        <v>Danse Lames</v>
      </c>
      <c r="G154" t="s">
        <v>864</v>
      </c>
    </row>
    <row r="155" spans="1:7" hidden="1">
      <c r="A155" t="s">
        <v>530</v>
      </c>
      <c r="B155" t="s">
        <v>39</v>
      </c>
      <c r="C155" t="s">
        <v>16</v>
      </c>
      <c r="D155">
        <v>40</v>
      </c>
      <c r="E155">
        <v>100</v>
      </c>
      <c r="F155" t="str">
        <f>VLOOKUP(Table1[[#This Row],[Competence]],'A copier'!A:A,1,FALSE)</f>
        <v>Eclair</v>
      </c>
      <c r="G155" t="s">
        <v>838</v>
      </c>
    </row>
    <row r="156" spans="1:7" hidden="1">
      <c r="A156" t="s">
        <v>194</v>
      </c>
      <c r="B156" t="s">
        <v>11</v>
      </c>
      <c r="C156" t="s">
        <v>16</v>
      </c>
      <c r="D156">
        <v>-1</v>
      </c>
      <c r="E156">
        <v>100</v>
      </c>
      <c r="F156" t="str">
        <f>VLOOKUP(Table1[[#This Row],[Competence]],'A copier'!A:A,1,FALSE)</f>
        <v>Vague Psy</v>
      </c>
      <c r="G156" t="s">
        <v>618</v>
      </c>
    </row>
    <row r="157" spans="1:7" hidden="1">
      <c r="A157" t="s">
        <v>301</v>
      </c>
      <c r="B157" t="s">
        <v>11</v>
      </c>
      <c r="C157" t="s">
        <v>16</v>
      </c>
      <c r="D157">
        <v>50</v>
      </c>
      <c r="E157">
        <v>100</v>
      </c>
      <c r="F157" t="str">
        <f>VLOOKUP(Table1[[#This Row],[Competence]],'A copier'!A:A,1,FALSE)</f>
        <v>Choc Mental</v>
      </c>
      <c r="G157" t="s">
        <v>651</v>
      </c>
    </row>
    <row r="158" spans="1:7" hidden="1">
      <c r="A158" t="s">
        <v>429</v>
      </c>
      <c r="B158" t="str">
        <f>VLOOKUP(Table3[[#This Row],[Competence]],Table1[],2,FALSE)</f>
        <v>Insecte</v>
      </c>
      <c r="C158" t="str">
        <f>VLOOKUP(Table3[[#This Row],[Competence]],Table1[],3,FALSE)</f>
        <v>Special</v>
      </c>
      <c r="D158">
        <f>ROUND(VLOOKUP(Table3[[#This Row],[Competence]],Table1[],4,FALSE)/10,0)</f>
        <v>9</v>
      </c>
      <c r="E158">
        <f>MAX(ROUND(((VLOOKUP(Table3[[#This Row],[Competence]],Table1[],5,FALSE)-55)/5+1)/10*6,0),0)</f>
        <v>6</v>
      </c>
      <c r="F158" t="str">
        <f>VLOOKUP(Table1[[#This Row],[Competence]],'A copier'!A:A,1,FALSE)</f>
        <v>Vampigraine</v>
      </c>
      <c r="G158" t="s">
        <v>729</v>
      </c>
    </row>
    <row r="159" spans="1:7" hidden="1">
      <c r="A159" t="s">
        <v>139</v>
      </c>
      <c r="B159" t="s">
        <v>39</v>
      </c>
      <c r="C159" t="s">
        <v>16</v>
      </c>
      <c r="D159">
        <v>90</v>
      </c>
      <c r="E159">
        <v>100</v>
      </c>
      <c r="F159" t="str">
        <f>VLOOKUP(Table1[[#This Row],[Competence]],'A copier'!A:A,1,FALSE)</f>
        <v>Tonnerre</v>
      </c>
      <c r="G159" t="s">
        <v>701</v>
      </c>
    </row>
    <row r="160" spans="1:7" hidden="1">
      <c r="A160" t="s">
        <v>108</v>
      </c>
      <c r="B160" t="s">
        <v>63</v>
      </c>
      <c r="C160" t="s">
        <v>16</v>
      </c>
      <c r="D160">
        <v>90</v>
      </c>
      <c r="E160">
        <v>100</v>
      </c>
      <c r="F160" t="str">
        <f>VLOOKUP(Table1[[#This Row],[Competence]],'A copier'!A:A,1,FALSE)</f>
        <v>Boule Pollen</v>
      </c>
      <c r="G160" t="s">
        <v>603</v>
      </c>
    </row>
    <row r="161" spans="1:7" hidden="1">
      <c r="A161" t="s">
        <v>512</v>
      </c>
      <c r="B161" t="s">
        <v>5</v>
      </c>
      <c r="C161" t="s">
        <v>9</v>
      </c>
      <c r="D161">
        <v>-1</v>
      </c>
      <c r="E161">
        <v>100</v>
      </c>
      <c r="F161" t="e">
        <f>VLOOKUP(Table1[[#This Row],[Competence]],'A copier'!A:A,1,FALSE)</f>
        <v>#N/A</v>
      </c>
    </row>
    <row r="162" spans="1:7" hidden="1">
      <c r="A162" t="s">
        <v>104</v>
      </c>
      <c r="B162" t="s">
        <v>11</v>
      </c>
      <c r="C162" t="s">
        <v>9</v>
      </c>
      <c r="D162">
        <v>-1</v>
      </c>
      <c r="E162">
        <v>-1</v>
      </c>
      <c r="F162" t="e">
        <f>VLOOKUP(Table1[[#This Row],[Competence]],'A copier'!A:A,1,FALSE)</f>
        <v>#N/A</v>
      </c>
    </row>
    <row r="163" spans="1:7" hidden="1">
      <c r="A163" t="s">
        <v>506</v>
      </c>
      <c r="B163" t="s">
        <v>15</v>
      </c>
      <c r="C163" t="s">
        <v>6</v>
      </c>
      <c r="D163">
        <v>60</v>
      </c>
      <c r="E163">
        <v>100</v>
      </c>
      <c r="F163" t="e">
        <f>VLOOKUP(Table1[[#This Row],[Competence]],'A copier'!A:A,1,FALSE)</f>
        <v>#N/A</v>
      </c>
    </row>
    <row r="164" spans="1:7" hidden="1">
      <c r="A164" t="s">
        <v>208</v>
      </c>
      <c r="B164" t="s">
        <v>5</v>
      </c>
      <c r="C164" t="s">
        <v>16</v>
      </c>
      <c r="D164">
        <v>55</v>
      </c>
      <c r="E164">
        <v>95</v>
      </c>
      <c r="F164" t="e">
        <f>VLOOKUP(Table1[[#This Row],[Competence]],'A copier'!A:A,1,FALSE)</f>
        <v>#N/A</v>
      </c>
    </row>
    <row r="165" spans="1:7" hidden="1">
      <c r="A165" t="s">
        <v>285</v>
      </c>
      <c r="B165" t="s">
        <v>20</v>
      </c>
      <c r="C165" t="s">
        <v>9</v>
      </c>
      <c r="D165">
        <v>-1</v>
      </c>
      <c r="E165">
        <v>-1</v>
      </c>
      <c r="F165" t="e">
        <f>VLOOKUP(Table1[[#This Row],[Competence]],'A copier'!A:A,1,FALSE)</f>
        <v>#N/A</v>
      </c>
    </row>
    <row r="166" spans="1:7" hidden="1">
      <c r="A166" t="s">
        <v>261</v>
      </c>
      <c r="B166" t="s">
        <v>20</v>
      </c>
      <c r="C166" t="s">
        <v>16</v>
      </c>
      <c r="D166">
        <v>40</v>
      </c>
      <c r="E166">
        <v>100</v>
      </c>
      <c r="F166" t="str">
        <f>VLOOKUP(Table1[[#This Row],[Competence]],'A copier'!A:A,1,FALSE)</f>
        <v>Acide</v>
      </c>
      <c r="G166" t="s">
        <v>885</v>
      </c>
    </row>
    <row r="167" spans="1:7" hidden="1">
      <c r="A167" t="s">
        <v>195</v>
      </c>
      <c r="B167" t="s">
        <v>35</v>
      </c>
      <c r="C167" t="s">
        <v>16</v>
      </c>
      <c r="D167">
        <v>80</v>
      </c>
      <c r="E167">
        <v>100</v>
      </c>
      <c r="F167" t="e">
        <f>VLOOKUP(Table1[[#This Row],[Competence]],'A copier'!A:A,1,FALSE)</f>
        <v>#N/A</v>
      </c>
    </row>
    <row r="168" spans="1:7" hidden="1">
      <c r="A168" t="s">
        <v>436</v>
      </c>
      <c r="B168" t="s">
        <v>13</v>
      </c>
      <c r="C168" t="s">
        <v>9</v>
      </c>
      <c r="D168">
        <v>-1</v>
      </c>
      <c r="E168">
        <v>-1</v>
      </c>
      <c r="F168" t="e">
        <f>VLOOKUP(Table1[[#This Row],[Competence]],'A copier'!A:A,1,FALSE)</f>
        <v>#N/A</v>
      </c>
    </row>
    <row r="169" spans="1:7" hidden="1">
      <c r="A169" t="s">
        <v>739</v>
      </c>
      <c r="B169" t="s">
        <v>8</v>
      </c>
      <c r="C169" t="s">
        <v>6</v>
      </c>
      <c r="D169">
        <v>60</v>
      </c>
      <c r="E169">
        <v>-1</v>
      </c>
      <c r="F169" t="e">
        <f>VLOOKUP(Table1[[#This Row],[Competence]],'A copier'!A:A,1,FALSE)</f>
        <v>#N/A</v>
      </c>
    </row>
    <row r="170" spans="1:7" hidden="1">
      <c r="A170" t="s">
        <v>307</v>
      </c>
      <c r="B170" t="s">
        <v>13</v>
      </c>
      <c r="C170" t="s">
        <v>9</v>
      </c>
      <c r="D170">
        <v>-1</v>
      </c>
      <c r="E170">
        <v>-1</v>
      </c>
      <c r="F170" t="e">
        <f>VLOOKUP(Table1[[#This Row],[Competence]],'A copier'!A:A,1,FALSE)</f>
        <v>#N/A</v>
      </c>
    </row>
    <row r="171" spans="1:7" hidden="1">
      <c r="A171" t="s">
        <v>446</v>
      </c>
      <c r="B171" t="s">
        <v>13</v>
      </c>
      <c r="C171" t="s">
        <v>9</v>
      </c>
      <c r="D171">
        <v>-1</v>
      </c>
      <c r="E171">
        <v>-1</v>
      </c>
      <c r="F171" t="e">
        <f>VLOOKUP(Table1[[#This Row],[Competence]],'A copier'!A:A,1,FALSE)</f>
        <v>#N/A</v>
      </c>
    </row>
    <row r="172" spans="1:7" hidden="1">
      <c r="A172" t="s">
        <v>399</v>
      </c>
      <c r="B172" t="s">
        <v>26</v>
      </c>
      <c r="C172" t="s">
        <v>6</v>
      </c>
      <c r="D172">
        <v>70</v>
      </c>
      <c r="E172">
        <v>90</v>
      </c>
      <c r="F172" t="e">
        <f>VLOOKUP(Table1[[#This Row],[Competence]],'A copier'!A:A,1,FALSE)</f>
        <v>#N/A</v>
      </c>
    </row>
    <row r="173" spans="1:7" hidden="1">
      <c r="A173" t="s">
        <v>248</v>
      </c>
      <c r="B173" t="s">
        <v>26</v>
      </c>
      <c r="C173" t="s">
        <v>6</v>
      </c>
      <c r="D173">
        <v>70</v>
      </c>
      <c r="E173">
        <v>90</v>
      </c>
      <c r="F173" t="e">
        <f>VLOOKUP(Table1[[#This Row],[Competence]],'A copier'!A:A,1,FALSE)</f>
        <v>#N/A</v>
      </c>
    </row>
    <row r="174" spans="1:7" hidden="1">
      <c r="A174" t="s">
        <v>384</v>
      </c>
      <c r="B174" t="s">
        <v>13</v>
      </c>
      <c r="C174" t="s">
        <v>9</v>
      </c>
      <c r="D174">
        <v>-1</v>
      </c>
      <c r="E174">
        <v>-1</v>
      </c>
      <c r="F174" t="e">
        <f>VLOOKUP(Table1[[#This Row],[Competence]],'A copier'!A:A,1,FALSE)</f>
        <v>#N/A</v>
      </c>
    </row>
    <row r="175" spans="1:7" hidden="1">
      <c r="A175" t="s">
        <v>239</v>
      </c>
      <c r="B175" t="s">
        <v>18</v>
      </c>
      <c r="C175" t="s">
        <v>16</v>
      </c>
      <c r="D175">
        <v>80</v>
      </c>
      <c r="E175">
        <v>100</v>
      </c>
      <c r="F175" t="e">
        <f>VLOOKUP(Table1[[#This Row],[Competence]],'A copier'!A:A,1,FALSE)</f>
        <v>#N/A</v>
      </c>
    </row>
    <row r="176" spans="1:7" hidden="1">
      <c r="A176" t="s">
        <v>313</v>
      </c>
      <c r="B176" t="s">
        <v>35</v>
      </c>
      <c r="C176" t="s">
        <v>16</v>
      </c>
      <c r="D176">
        <v>80</v>
      </c>
      <c r="E176">
        <v>100</v>
      </c>
      <c r="F176" t="e">
        <f>VLOOKUP(Table1[[#This Row],[Competence]],'A copier'!A:A,1,FALSE)</f>
        <v>#N/A</v>
      </c>
    </row>
    <row r="177" spans="1:7" hidden="1">
      <c r="A177" t="s">
        <v>130</v>
      </c>
      <c r="B177" t="s">
        <v>57</v>
      </c>
      <c r="C177" t="s">
        <v>16</v>
      </c>
      <c r="D177">
        <v>80</v>
      </c>
      <c r="E177">
        <v>100</v>
      </c>
      <c r="F177" t="e">
        <f>VLOOKUP(Table1[[#This Row],[Competence]],'A copier'!A:A,1,FALSE)</f>
        <v>#N/A</v>
      </c>
    </row>
    <row r="178" spans="1:7" hidden="1">
      <c r="A178" t="s">
        <v>673</v>
      </c>
      <c r="B178" t="s">
        <v>26</v>
      </c>
      <c r="C178" t="s">
        <v>9</v>
      </c>
      <c r="D178">
        <v>-1</v>
      </c>
      <c r="E178">
        <v>-1</v>
      </c>
      <c r="F178" t="e">
        <f>VLOOKUP(Table1[[#This Row],[Competence]],'A copier'!A:A,1,FALSE)</f>
        <v>#N/A</v>
      </c>
    </row>
    <row r="179" spans="1:7" hidden="1">
      <c r="A179" t="s">
        <v>740</v>
      </c>
      <c r="B179" t="s">
        <v>11</v>
      </c>
      <c r="C179" t="s">
        <v>9</v>
      </c>
      <c r="D179">
        <v>-1</v>
      </c>
      <c r="E179">
        <v>-1</v>
      </c>
      <c r="F179" t="e">
        <f>VLOOKUP(Table1[[#This Row],[Competence]],'A copier'!A:A,1,FALSE)</f>
        <v>#N/A</v>
      </c>
    </row>
    <row r="180" spans="1:7" hidden="1">
      <c r="A180" t="s">
        <v>229</v>
      </c>
      <c r="B180" t="s">
        <v>32</v>
      </c>
      <c r="C180" t="s">
        <v>6</v>
      </c>
      <c r="D180">
        <v>-1</v>
      </c>
      <c r="E180">
        <v>100</v>
      </c>
      <c r="F180" t="e">
        <f>VLOOKUP(Table1[[#This Row],[Competence]],'A copier'!A:A,1,FALSE)</f>
        <v>#N/A</v>
      </c>
    </row>
    <row r="181" spans="1:7" hidden="1">
      <c r="A181" t="s">
        <v>421</v>
      </c>
      <c r="B181" t="s">
        <v>26</v>
      </c>
      <c r="C181" t="s">
        <v>6</v>
      </c>
      <c r="D181">
        <v>80</v>
      </c>
      <c r="E181">
        <v>100</v>
      </c>
      <c r="F181" t="e">
        <f>VLOOKUP(Table1[[#This Row],[Competence]],'A copier'!A:A,1,FALSE)</f>
        <v>#N/A</v>
      </c>
    </row>
    <row r="182" spans="1:7" hidden="1">
      <c r="A182" t="s">
        <v>136</v>
      </c>
      <c r="B182" t="s">
        <v>18</v>
      </c>
      <c r="C182" t="s">
        <v>9</v>
      </c>
      <c r="D182">
        <v>-1</v>
      </c>
      <c r="E182">
        <v>-1</v>
      </c>
      <c r="F182" t="e">
        <f>VLOOKUP(Table1[[#This Row],[Competence]],'A copier'!A:A,1,FALSE)</f>
        <v>#N/A</v>
      </c>
    </row>
    <row r="183" spans="1:7" hidden="1">
      <c r="A183" t="s">
        <v>438</v>
      </c>
      <c r="B183" t="s">
        <v>48</v>
      </c>
      <c r="C183" t="s">
        <v>6</v>
      </c>
      <c r="D183">
        <v>50</v>
      </c>
      <c r="E183">
        <v>100</v>
      </c>
      <c r="F183" t="str">
        <f>VLOOKUP(Table1[[#This Row],[Competence]],'A copier'!A:A,1,FALSE)</f>
        <v>Anti-Air</v>
      </c>
      <c r="G183" t="s">
        <v>961</v>
      </c>
    </row>
    <row r="184" spans="1:7" hidden="1">
      <c r="A184" t="s">
        <v>38</v>
      </c>
      <c r="B184" t="s">
        <v>8</v>
      </c>
      <c r="C184" t="s">
        <v>9</v>
      </c>
      <c r="D184">
        <v>-1</v>
      </c>
      <c r="E184">
        <v>-1</v>
      </c>
      <c r="F184" t="e">
        <f>VLOOKUP(Table1[[#This Row],[Competence]],'A copier'!A:A,1,FALSE)</f>
        <v>#N/A</v>
      </c>
    </row>
    <row r="185" spans="1:7" hidden="1">
      <c r="A185" t="s">
        <v>460</v>
      </c>
      <c r="B185" t="s">
        <v>63</v>
      </c>
      <c r="C185" t="s">
        <v>6</v>
      </c>
      <c r="D185">
        <v>90</v>
      </c>
      <c r="E185">
        <v>100</v>
      </c>
      <c r="F185" t="e">
        <f>VLOOKUP(Table1[[#This Row],[Competence]],'A copier'!A:A,1,FALSE)</f>
        <v>#N/A</v>
      </c>
    </row>
    <row r="186" spans="1:7" hidden="1">
      <c r="A186" t="s">
        <v>741</v>
      </c>
      <c r="B186" t="s">
        <v>63</v>
      </c>
      <c r="C186" t="s">
        <v>9</v>
      </c>
      <c r="D186">
        <v>-1</v>
      </c>
      <c r="E186">
        <v>-1</v>
      </c>
      <c r="F186" t="e">
        <f>VLOOKUP(Table1[[#This Row],[Competence]],'A copier'!A:A,1,FALSE)</f>
        <v>#N/A</v>
      </c>
    </row>
    <row r="187" spans="1:7" hidden="1">
      <c r="A187" t="s">
        <v>409</v>
      </c>
      <c r="B187" t="s">
        <v>63</v>
      </c>
      <c r="C187" t="s">
        <v>9</v>
      </c>
      <c r="D187">
        <v>-1</v>
      </c>
      <c r="E187">
        <v>-1</v>
      </c>
      <c r="F187" t="e">
        <f>VLOOKUP(Table1[[#This Row],[Competence]],'A copier'!A:A,1,FALSE)</f>
        <v>#N/A</v>
      </c>
    </row>
    <row r="188" spans="1:7" hidden="1">
      <c r="A188" t="s">
        <v>570</v>
      </c>
      <c r="B188" t="s">
        <v>13</v>
      </c>
      <c r="C188" t="s">
        <v>9</v>
      </c>
      <c r="D188">
        <v>-1</v>
      </c>
      <c r="E188">
        <v>-1</v>
      </c>
      <c r="F188" t="e">
        <f>VLOOKUP(Table1[[#This Row],[Competence]],'A copier'!A:A,1,FALSE)</f>
        <v>#N/A</v>
      </c>
    </row>
    <row r="189" spans="1:7" hidden="1">
      <c r="A189" t="s">
        <v>283</v>
      </c>
      <c r="B189" t="s">
        <v>18</v>
      </c>
      <c r="C189" t="s">
        <v>6</v>
      </c>
      <c r="D189">
        <v>40</v>
      </c>
      <c r="E189">
        <v>100</v>
      </c>
      <c r="F189" t="e">
        <f>VLOOKUP(Table1[[#This Row],[Competence]],'A copier'!A:A,1,FALSE)</f>
        <v>#N/A</v>
      </c>
    </row>
    <row r="190" spans="1:7" hidden="1">
      <c r="A190" t="s">
        <v>825</v>
      </c>
      <c r="B190" t="s">
        <v>18</v>
      </c>
      <c r="C190" t="s">
        <v>6</v>
      </c>
      <c r="D190">
        <v>85</v>
      </c>
      <c r="E190">
        <v>100</v>
      </c>
      <c r="F190" t="e">
        <f>VLOOKUP(Table1[[#This Row],[Competence]],'A copier'!A:A,1,FALSE)</f>
        <v>#N/A</v>
      </c>
    </row>
    <row r="191" spans="1:7" hidden="1">
      <c r="A191" t="s">
        <v>236</v>
      </c>
      <c r="B191" t="s">
        <v>18</v>
      </c>
      <c r="C191" t="s">
        <v>6</v>
      </c>
      <c r="D191">
        <v>40</v>
      </c>
      <c r="E191">
        <v>100</v>
      </c>
      <c r="F191" t="str">
        <f>VLOOKUP(Table1[[#This Row],[Competence]],'A copier'!A:A,1,FALSE)</f>
        <v>Aqua-Jet</v>
      </c>
      <c r="G191" t="s">
        <v>943</v>
      </c>
    </row>
    <row r="192" spans="1:7" hidden="1">
      <c r="A192" t="s">
        <v>820</v>
      </c>
      <c r="B192" t="s">
        <v>18</v>
      </c>
      <c r="C192" t="s">
        <v>16</v>
      </c>
      <c r="D192">
        <v>90</v>
      </c>
      <c r="E192">
        <v>100</v>
      </c>
      <c r="F192" t="e">
        <f>VLOOKUP(Table1[[#This Row],[Competence]],'A copier'!A:A,1,FALSE)</f>
        <v>#N/A</v>
      </c>
    </row>
    <row r="193" spans="1:7" hidden="1">
      <c r="A193" t="s">
        <v>659</v>
      </c>
      <c r="B193" t="s">
        <v>35</v>
      </c>
      <c r="C193" t="s">
        <v>9</v>
      </c>
      <c r="D193">
        <v>-1</v>
      </c>
      <c r="E193">
        <v>-1</v>
      </c>
      <c r="F193" t="str">
        <f>VLOOKUP(Table1[[#This Row],[Competence]],'A copier'!A:A,1,FALSE)</f>
        <v>Aromatherapie</v>
      </c>
      <c r="G193" t="s">
        <v>929</v>
      </c>
    </row>
    <row r="194" spans="1:7" hidden="1">
      <c r="A194" t="s">
        <v>432</v>
      </c>
      <c r="B194" t="s">
        <v>5</v>
      </c>
      <c r="C194" t="s">
        <v>6</v>
      </c>
      <c r="D194">
        <v>20</v>
      </c>
      <c r="E194">
        <v>100</v>
      </c>
      <c r="F194" t="e">
        <f>VLOOKUP(Table1[[#This Row],[Competence]],'A copier'!A:A,1,FALSE)</f>
        <v>#N/A</v>
      </c>
    </row>
    <row r="195" spans="1:7" hidden="1">
      <c r="A195" t="s">
        <v>523</v>
      </c>
      <c r="B195" t="s">
        <v>13</v>
      </c>
      <c r="C195" t="s">
        <v>9</v>
      </c>
      <c r="D195">
        <v>-1</v>
      </c>
      <c r="E195">
        <v>-1</v>
      </c>
      <c r="F195" t="e">
        <f>VLOOKUP(Table1[[#This Row],[Competence]],'A copier'!A:A,1,FALSE)</f>
        <v>#N/A</v>
      </c>
    </row>
    <row r="196" spans="1:7" hidden="1">
      <c r="A196" t="s">
        <v>259</v>
      </c>
      <c r="B196" t="s">
        <v>5</v>
      </c>
      <c r="C196" t="s">
        <v>6</v>
      </c>
      <c r="D196">
        <v>60</v>
      </c>
      <c r="E196">
        <v>100</v>
      </c>
      <c r="F196" t="e">
        <f>VLOOKUP(Table1[[#This Row],[Competence]],'A copier'!A:A,1,FALSE)</f>
        <v>#N/A</v>
      </c>
    </row>
    <row r="197" spans="1:7" hidden="1">
      <c r="A197" t="s">
        <v>417</v>
      </c>
      <c r="B197" t="s">
        <v>11</v>
      </c>
      <c r="C197" t="s">
        <v>9</v>
      </c>
      <c r="D197">
        <v>-1</v>
      </c>
      <c r="E197">
        <v>-1</v>
      </c>
      <c r="F197" t="e">
        <f>VLOOKUP(Table1[[#This Row],[Competence]],'A copier'!A:A,1,FALSE)</f>
        <v>#N/A</v>
      </c>
    </row>
    <row r="198" spans="1:7" hidden="1">
      <c r="A198" t="s">
        <v>120</v>
      </c>
      <c r="B198" t="s">
        <v>13</v>
      </c>
      <c r="C198" t="s">
        <v>16</v>
      </c>
      <c r="D198">
        <v>-1</v>
      </c>
      <c r="E198">
        <v>-1</v>
      </c>
      <c r="F198" t="e">
        <f>VLOOKUP(Table1[[#This Row],[Competence]],'A copier'!A:A,1,FALSE)</f>
        <v>#N/A</v>
      </c>
    </row>
    <row r="199" spans="1:7" hidden="1">
      <c r="A199" t="s">
        <v>349</v>
      </c>
      <c r="B199" t="s">
        <v>8</v>
      </c>
      <c r="C199" t="s">
        <v>9</v>
      </c>
      <c r="D199">
        <v>-1</v>
      </c>
      <c r="E199">
        <v>-1</v>
      </c>
      <c r="F199" t="e">
        <f>VLOOKUP(Table1[[#This Row],[Competence]],'A copier'!A:A,1,FALSE)</f>
        <v>#N/A</v>
      </c>
    </row>
    <row r="200" spans="1:7" hidden="1">
      <c r="A200" t="s">
        <v>742</v>
      </c>
      <c r="B200" t="s">
        <v>13</v>
      </c>
      <c r="C200" t="s">
        <v>9</v>
      </c>
      <c r="D200">
        <v>-1</v>
      </c>
      <c r="E200">
        <v>100</v>
      </c>
      <c r="F200" t="e">
        <f>VLOOKUP(Table1[[#This Row],[Competence]],'A copier'!A:A,1,FALSE)</f>
        <v>#N/A</v>
      </c>
    </row>
    <row r="201" spans="1:7" hidden="1">
      <c r="A201" t="s">
        <v>224</v>
      </c>
      <c r="B201" t="s">
        <v>13</v>
      </c>
      <c r="C201" t="s">
        <v>6</v>
      </c>
      <c r="D201">
        <v>70</v>
      </c>
      <c r="E201">
        <v>100</v>
      </c>
      <c r="F201" t="e">
        <f>VLOOKUP(Table1[[#This Row],[Competence]],'A copier'!A:A,1,FALSE)</f>
        <v>#N/A</v>
      </c>
    </row>
    <row r="202" spans="1:7" hidden="1">
      <c r="A202" t="s">
        <v>572</v>
      </c>
      <c r="B202" t="s">
        <v>29</v>
      </c>
      <c r="C202" t="s">
        <v>16</v>
      </c>
      <c r="D202">
        <v>80</v>
      </c>
      <c r="E202">
        <v>-1</v>
      </c>
      <c r="F202" t="str">
        <f>VLOOKUP(Table1[[#This Row],[Competence]],'A copier'!A:A,1,FALSE)</f>
        <v>Aurasphere</v>
      </c>
      <c r="G202" t="s">
        <v>956</v>
      </c>
    </row>
    <row r="203" spans="1:7" hidden="1">
      <c r="A203" t="s">
        <v>743</v>
      </c>
      <c r="B203" t="s">
        <v>13</v>
      </c>
      <c r="C203" t="s">
        <v>9</v>
      </c>
      <c r="D203">
        <v>-1</v>
      </c>
      <c r="E203">
        <v>-1</v>
      </c>
      <c r="F203" t="e">
        <f>VLOOKUP(Table1[[#This Row],[Competence]],'A copier'!A:A,1,FALSE)</f>
        <v>#N/A</v>
      </c>
    </row>
    <row r="204" spans="1:7" hidden="1">
      <c r="A204" t="s">
        <v>169</v>
      </c>
      <c r="B204" t="s">
        <v>69</v>
      </c>
      <c r="C204" t="s">
        <v>6</v>
      </c>
      <c r="D204">
        <v>60</v>
      </c>
      <c r="E204">
        <v>100</v>
      </c>
      <c r="F204" t="e">
        <f>VLOOKUP(Table1[[#This Row],[Competence]],'A copier'!A:A,1,FALSE)</f>
        <v>#N/A</v>
      </c>
    </row>
    <row r="205" spans="1:7" hidden="1">
      <c r="A205" t="s">
        <v>343</v>
      </c>
      <c r="B205" t="s">
        <v>13</v>
      </c>
      <c r="C205" t="s">
        <v>9</v>
      </c>
      <c r="D205">
        <v>-1</v>
      </c>
      <c r="E205">
        <v>-1</v>
      </c>
      <c r="F205" t="e">
        <f>VLOOKUP(Table1[[#This Row],[Competence]],'A copier'!A:A,1,FALSE)</f>
        <v>#N/A</v>
      </c>
    </row>
    <row r="206" spans="1:7" hidden="1">
      <c r="A206" t="s">
        <v>337</v>
      </c>
      <c r="B206" t="s">
        <v>20</v>
      </c>
      <c r="C206" t="s">
        <v>16</v>
      </c>
      <c r="D206">
        <v>50</v>
      </c>
      <c r="E206">
        <v>-1</v>
      </c>
      <c r="F206" t="e">
        <f>VLOOKUP(Table1[[#This Row],[Competence]],'A copier'!A:A,1,FALSE)</f>
        <v>#N/A</v>
      </c>
    </row>
    <row r="207" spans="1:7" hidden="1">
      <c r="A207" t="s">
        <v>745</v>
      </c>
      <c r="B207" t="s">
        <v>13</v>
      </c>
      <c r="C207" t="s">
        <v>9</v>
      </c>
      <c r="D207">
        <v>-1</v>
      </c>
      <c r="E207">
        <v>-1</v>
      </c>
      <c r="F207" t="e">
        <f>VLOOKUP(Table1[[#This Row],[Competence]],'A copier'!A:A,1,FALSE)</f>
        <v>#N/A</v>
      </c>
    </row>
    <row r="208" spans="1:7" hidden="1">
      <c r="A208" t="s">
        <v>450</v>
      </c>
      <c r="B208" t="s">
        <v>29</v>
      </c>
      <c r="C208" t="s">
        <v>6</v>
      </c>
      <c r="D208">
        <v>-1</v>
      </c>
      <c r="E208">
        <v>100</v>
      </c>
      <c r="F208" t="e">
        <f>VLOOKUP(Table1[[#This Row],[Competence]],'A copier'!A:A,1,FALSE)</f>
        <v>#N/A</v>
      </c>
    </row>
    <row r="209" spans="1:7" hidden="1">
      <c r="A209" t="s">
        <v>202</v>
      </c>
      <c r="B209" t="s">
        <v>29</v>
      </c>
      <c r="C209" t="s">
        <v>6</v>
      </c>
      <c r="D209">
        <v>65</v>
      </c>
      <c r="E209">
        <v>100</v>
      </c>
      <c r="F209" t="e">
        <f>VLOOKUP(Table1[[#This Row],[Competence]],'A copier'!A:A,1,FALSE)</f>
        <v>#N/A</v>
      </c>
    </row>
    <row r="210" spans="1:7" hidden="1">
      <c r="A210" t="s">
        <v>155</v>
      </c>
      <c r="B210" t="s">
        <v>69</v>
      </c>
      <c r="C210" t="s">
        <v>6</v>
      </c>
      <c r="D210">
        <v>30</v>
      </c>
      <c r="E210">
        <v>90</v>
      </c>
      <c r="F210" t="e">
        <f>VLOOKUP(Table1[[#This Row],[Competence]],'A copier'!A:A,1,FALSE)</f>
        <v>#N/A</v>
      </c>
    </row>
    <row r="211" spans="1:7" hidden="1">
      <c r="A211" t="s">
        <v>746</v>
      </c>
      <c r="B211" t="s">
        <v>13</v>
      </c>
      <c r="C211" t="s">
        <v>16</v>
      </c>
      <c r="D211">
        <v>50</v>
      </c>
      <c r="E211">
        <v>100</v>
      </c>
      <c r="F211" t="e">
        <f>VLOOKUP(Table1[[#This Row],[Competence]],'A copier'!A:A,1,FALSE)</f>
        <v>#N/A</v>
      </c>
    </row>
    <row r="212" spans="1:7" hidden="1">
      <c r="A212" t="s">
        <v>91</v>
      </c>
      <c r="B212" t="s">
        <v>21</v>
      </c>
      <c r="C212" t="s">
        <v>16</v>
      </c>
      <c r="D212">
        <v>80</v>
      </c>
      <c r="E212">
        <v>100</v>
      </c>
      <c r="F212" t="e">
        <f>VLOOKUP(Table1[[#This Row],[Competence]],'A copier'!A:A,1,FALSE)</f>
        <v>#N/A</v>
      </c>
    </row>
    <row r="213" spans="1:7" hidden="1">
      <c r="A213" t="s">
        <v>225</v>
      </c>
      <c r="B213" t="s">
        <v>35</v>
      </c>
      <c r="C213" t="s">
        <v>6</v>
      </c>
      <c r="D213">
        <v>25</v>
      </c>
      <c r="E213">
        <v>100</v>
      </c>
      <c r="F213" t="e">
        <f>VLOOKUP(Table1[[#This Row],[Competence]],'A copier'!A:A,1,FALSE)</f>
        <v>#N/A</v>
      </c>
    </row>
    <row r="214" spans="1:7" hidden="1">
      <c r="A214" t="s">
        <v>496</v>
      </c>
      <c r="B214" t="s">
        <v>13</v>
      </c>
      <c r="C214" t="s">
        <v>9</v>
      </c>
      <c r="D214">
        <v>-1</v>
      </c>
      <c r="E214">
        <v>-1</v>
      </c>
      <c r="F214" t="e">
        <f>VLOOKUP(Table1[[#This Row],[Competence]],'A copier'!A:A,1,FALSE)</f>
        <v>#N/A</v>
      </c>
    </row>
    <row r="215" spans="1:7" hidden="1">
      <c r="A215" t="s">
        <v>312</v>
      </c>
      <c r="B215" t="s">
        <v>5</v>
      </c>
      <c r="C215" t="s">
        <v>6</v>
      </c>
      <c r="D215">
        <v>-1</v>
      </c>
      <c r="E215">
        <v>100</v>
      </c>
      <c r="F215" t="e">
        <f>VLOOKUP(Table1[[#This Row],[Competence]],'A copier'!A:A,1,FALSE)</f>
        <v>#N/A</v>
      </c>
    </row>
    <row r="216" spans="1:7" hidden="1">
      <c r="A216" t="s">
        <v>744</v>
      </c>
      <c r="B216" t="s">
        <v>13</v>
      </c>
      <c r="C216" t="s">
        <v>6</v>
      </c>
      <c r="D216">
        <v>90</v>
      </c>
      <c r="E216">
        <v>85</v>
      </c>
      <c r="F216" t="e">
        <f>VLOOKUP(Table1[[#This Row],[Competence]],'A copier'!A:A,1,FALSE)</f>
        <v>#N/A</v>
      </c>
    </row>
    <row r="217" spans="1:7" hidden="1">
      <c r="A217" t="s">
        <v>184</v>
      </c>
      <c r="B217" t="s">
        <v>29</v>
      </c>
      <c r="C217" t="s">
        <v>6</v>
      </c>
      <c r="D217">
        <v>80</v>
      </c>
      <c r="E217">
        <v>100</v>
      </c>
      <c r="F217" t="e">
        <f>VLOOKUP(Table1[[#This Row],[Competence]],'A copier'!A:A,1,FALSE)</f>
        <v>#N/A</v>
      </c>
    </row>
    <row r="218" spans="1:7" hidden="1">
      <c r="A218" t="s">
        <v>90</v>
      </c>
      <c r="B218" t="s">
        <v>13</v>
      </c>
      <c r="C218" t="s">
        <v>9</v>
      </c>
      <c r="D218">
        <v>-1</v>
      </c>
      <c r="E218">
        <v>-1</v>
      </c>
      <c r="F218" t="e">
        <f>VLOOKUP(Table1[[#This Row],[Competence]],'A copier'!A:A,1,FALSE)</f>
        <v>#N/A</v>
      </c>
    </row>
    <row r="219" spans="1:7" hidden="1">
      <c r="A219" t="s">
        <v>44</v>
      </c>
      <c r="B219" t="s">
        <v>13</v>
      </c>
      <c r="C219" t="s">
        <v>9</v>
      </c>
      <c r="D219">
        <v>-1</v>
      </c>
      <c r="E219">
        <v>-1</v>
      </c>
      <c r="F219" t="e">
        <f>VLOOKUP(Table1[[#This Row],[Competence]],'A copier'!A:A,1,FALSE)</f>
        <v>#N/A</v>
      </c>
    </row>
    <row r="220" spans="1:7" hidden="1">
      <c r="A220" t="s">
        <v>187</v>
      </c>
      <c r="B220" t="s">
        <v>69</v>
      </c>
      <c r="C220" t="s">
        <v>16</v>
      </c>
      <c r="D220">
        <v>110</v>
      </c>
      <c r="E220">
        <v>70</v>
      </c>
      <c r="F220" t="e">
        <f>VLOOKUP(Table1[[#This Row],[Competence]],'A copier'!A:A,1,FALSE)</f>
        <v>#N/A</v>
      </c>
    </row>
    <row r="221" spans="1:7" hidden="1">
      <c r="A221" t="s">
        <v>747</v>
      </c>
      <c r="B221" t="s">
        <v>5</v>
      </c>
      <c r="C221" t="s">
        <v>9</v>
      </c>
      <c r="D221">
        <v>-1</v>
      </c>
      <c r="E221">
        <v>100</v>
      </c>
      <c r="F221" t="e">
        <f>VLOOKUP(Table1[[#This Row],[Competence]],'A copier'!A:A,1,FALSE)</f>
        <v>#N/A</v>
      </c>
    </row>
    <row r="222" spans="1:7" hidden="1">
      <c r="A222" t="s">
        <v>379</v>
      </c>
      <c r="B222" t="s">
        <v>20</v>
      </c>
      <c r="C222" t="s">
        <v>9</v>
      </c>
      <c r="D222">
        <v>-1</v>
      </c>
      <c r="E222">
        <v>-1</v>
      </c>
      <c r="F222" t="e">
        <f>VLOOKUP(Table1[[#This Row],[Competence]],'A copier'!A:A,1,FALSE)</f>
        <v>#N/A</v>
      </c>
    </row>
    <row r="223" spans="1:7" hidden="1">
      <c r="A223" t="s">
        <v>340</v>
      </c>
      <c r="B223" t="s">
        <v>13</v>
      </c>
      <c r="C223" t="s">
        <v>6</v>
      </c>
      <c r="D223">
        <v>40</v>
      </c>
      <c r="E223">
        <v>100</v>
      </c>
      <c r="F223" t="str">
        <f>VLOOKUP(Table1[[#This Row],[Competence]],'A copier'!A:A,1,FALSE)</f>
        <v>Bluff</v>
      </c>
      <c r="G223" t="s">
        <v>914</v>
      </c>
    </row>
    <row r="224" spans="1:7" hidden="1">
      <c r="A224" t="s">
        <v>33</v>
      </c>
      <c r="B224" t="s">
        <v>20</v>
      </c>
      <c r="C224" t="s">
        <v>16</v>
      </c>
      <c r="D224">
        <v>90</v>
      </c>
      <c r="E224">
        <v>100</v>
      </c>
      <c r="F224" t="str">
        <f>VLOOKUP(Table1[[#This Row],[Competence]],'A copier'!A:A,1,FALSE)</f>
        <v>Bombe Beurk</v>
      </c>
      <c r="G224" s="4" t="s">
        <v>919</v>
      </c>
    </row>
    <row r="225" spans="1:7" hidden="1">
      <c r="A225" t="s">
        <v>74</v>
      </c>
      <c r="B225" t="s">
        <v>13</v>
      </c>
      <c r="C225" t="s">
        <v>6</v>
      </c>
      <c r="D225">
        <v>100</v>
      </c>
      <c r="E225">
        <v>75</v>
      </c>
      <c r="F225" t="e">
        <f>VLOOKUP(Table1[[#This Row],[Competence]],'A copier'!A:A,1,FALSE)</f>
        <v>#N/A</v>
      </c>
    </row>
    <row r="226" spans="1:7" hidden="1">
      <c r="A226" t="s">
        <v>167</v>
      </c>
      <c r="B226" t="s">
        <v>26</v>
      </c>
      <c r="C226" t="s">
        <v>6</v>
      </c>
      <c r="D226">
        <v>60</v>
      </c>
      <c r="E226">
        <v>-1</v>
      </c>
      <c r="F226" t="e">
        <f>VLOOKUP(Table1[[#This Row],[Competence]],'A copier'!A:A,1,FALSE)</f>
        <v>#N/A</v>
      </c>
    </row>
    <row r="227" spans="1:7" hidden="1">
      <c r="A227" t="s">
        <v>482</v>
      </c>
      <c r="B227" t="s">
        <v>20</v>
      </c>
      <c r="C227" t="s">
        <v>16</v>
      </c>
      <c r="D227">
        <v>40</v>
      </c>
      <c r="E227">
        <v>100</v>
      </c>
      <c r="F227" t="e">
        <f>VLOOKUP(Table1[[#This Row],[Competence]],'A copier'!A:A,1,FALSE)</f>
        <v>#N/A</v>
      </c>
    </row>
    <row r="228" spans="1:7" hidden="1">
      <c r="A228" t="s">
        <v>83</v>
      </c>
      <c r="B228" t="s">
        <v>13</v>
      </c>
      <c r="C228" t="s">
        <v>9</v>
      </c>
      <c r="D228">
        <v>-1</v>
      </c>
      <c r="E228">
        <v>-1</v>
      </c>
      <c r="F228" t="e">
        <f>VLOOKUP(Table1[[#This Row],[Competence]],'A copier'!A:A,1,FALSE)</f>
        <v>#N/A</v>
      </c>
    </row>
    <row r="229" spans="1:7" hidden="1">
      <c r="A229" t="s">
        <v>487</v>
      </c>
      <c r="B229" t="s">
        <v>35</v>
      </c>
      <c r="C229" t="s">
        <v>6</v>
      </c>
      <c r="D229">
        <v>70</v>
      </c>
      <c r="E229">
        <v>100</v>
      </c>
      <c r="F229" t="e">
        <f>VLOOKUP(Table1[[#This Row],[Competence]],'A copier'!A:A,1,FALSE)</f>
        <v>#N/A</v>
      </c>
    </row>
    <row r="230" spans="1:7" hidden="1">
      <c r="A230" t="s">
        <v>748</v>
      </c>
      <c r="B230" t="s">
        <v>11</v>
      </c>
      <c r="C230" t="s">
        <v>9</v>
      </c>
      <c r="D230">
        <v>-1</v>
      </c>
      <c r="E230">
        <v>100</v>
      </c>
      <c r="F230" t="e">
        <f>VLOOKUP(Table1[[#This Row],[Competence]],'A copier'!A:A,1,FALSE)</f>
        <v>#N/A</v>
      </c>
    </row>
    <row r="231" spans="1:7" hidden="1">
      <c r="A231" t="s">
        <v>117</v>
      </c>
      <c r="B231" t="s">
        <v>26</v>
      </c>
      <c r="C231" t="s">
        <v>9</v>
      </c>
      <c r="D231">
        <v>-1</v>
      </c>
      <c r="E231">
        <v>100</v>
      </c>
      <c r="F231" t="e">
        <f>VLOOKUP(Table1[[#This Row],[Competence]],'A copier'!A:A,1,FALSE)</f>
        <v>#N/A</v>
      </c>
    </row>
    <row r="232" spans="1:7" hidden="1">
      <c r="A232" t="s">
        <v>98</v>
      </c>
      <c r="B232" t="s">
        <v>32</v>
      </c>
      <c r="C232" t="s">
        <v>16</v>
      </c>
      <c r="D232">
        <v>65</v>
      </c>
      <c r="E232">
        <v>85</v>
      </c>
      <c r="F232" t="e">
        <f>VLOOKUP(Table1[[#This Row],[Competence]],'A copier'!A:A,1,FALSE)</f>
        <v>#N/A</v>
      </c>
    </row>
    <row r="233" spans="1:7" hidden="1">
      <c r="A233" t="s">
        <v>821</v>
      </c>
      <c r="B233" t="s">
        <v>39</v>
      </c>
      <c r="C233" t="s">
        <v>16</v>
      </c>
      <c r="D233">
        <v>-1</v>
      </c>
      <c r="E233">
        <v>100</v>
      </c>
      <c r="F233" t="e">
        <f>VLOOKUP(Table1[[#This Row],[Competence]],'A copier'!A:A,1,FALSE)</f>
        <v>#N/A</v>
      </c>
    </row>
    <row r="234" spans="1:7" hidden="1">
      <c r="A234" t="s">
        <v>515</v>
      </c>
      <c r="B234" t="s">
        <v>48</v>
      </c>
      <c r="C234" t="s">
        <v>6</v>
      </c>
      <c r="D234">
        <v>25</v>
      </c>
      <c r="E234">
        <v>90</v>
      </c>
      <c r="F234" t="e">
        <f>VLOOKUP(Table1[[#This Row],[Competence]],'A copier'!A:A,1,FALSE)</f>
        <v>#N/A</v>
      </c>
    </row>
    <row r="235" spans="1:7" hidden="1">
      <c r="A235" t="s">
        <v>483</v>
      </c>
      <c r="B235" t="s">
        <v>63</v>
      </c>
      <c r="C235" t="s">
        <v>16</v>
      </c>
      <c r="D235">
        <v>90</v>
      </c>
      <c r="E235">
        <v>100</v>
      </c>
      <c r="F235" t="e">
        <f>VLOOKUP(Table1[[#This Row],[Competence]],'A copier'!A:A,1,FALSE)</f>
        <v>#N/A</v>
      </c>
    </row>
    <row r="236" spans="1:7" hidden="1">
      <c r="A236" t="s">
        <v>234</v>
      </c>
      <c r="B236" t="s">
        <v>18</v>
      </c>
      <c r="C236" t="s">
        <v>6</v>
      </c>
      <c r="D236">
        <v>85</v>
      </c>
      <c r="E236">
        <v>100</v>
      </c>
      <c r="F236" t="e">
        <f>VLOOKUP(Table1[[#This Row],[Competence]],'A copier'!A:A,1,FALSE)</f>
        <v>#N/A</v>
      </c>
    </row>
    <row r="237" spans="1:7" hidden="1">
      <c r="A237" t="s">
        <v>749</v>
      </c>
      <c r="B237" t="s">
        <v>13</v>
      </c>
      <c r="C237" t="s">
        <v>9</v>
      </c>
      <c r="D237">
        <v>-1</v>
      </c>
      <c r="E237">
        <v>100</v>
      </c>
      <c r="F237" t="e">
        <f>VLOOKUP(Table1[[#This Row],[Competence]],'A copier'!A:A,1,FALSE)</f>
        <v>#N/A</v>
      </c>
    </row>
    <row r="238" spans="1:7" hidden="1">
      <c r="A238" t="s">
        <v>235</v>
      </c>
      <c r="B238" t="s">
        <v>69</v>
      </c>
      <c r="C238" t="s">
        <v>9</v>
      </c>
      <c r="D238">
        <v>-1</v>
      </c>
      <c r="E238">
        <v>-1</v>
      </c>
      <c r="F238" t="e">
        <f>VLOOKUP(Table1[[#This Row],[Competence]],'A copier'!A:A,1,FALSE)</f>
        <v>#N/A</v>
      </c>
    </row>
    <row r="239" spans="1:7" hidden="1">
      <c r="A239" t="s">
        <v>385</v>
      </c>
      <c r="B239" t="s">
        <v>67</v>
      </c>
      <c r="C239" t="s">
        <v>9</v>
      </c>
      <c r="D239">
        <v>-1</v>
      </c>
      <c r="E239">
        <v>-1</v>
      </c>
      <c r="F239" t="e">
        <f>VLOOKUP(Table1[[#This Row],[Competence]],'A copier'!A:A,1,FALSE)</f>
        <v>#N/A</v>
      </c>
    </row>
    <row r="240" spans="1:7" hidden="1">
      <c r="A240" t="s">
        <v>552</v>
      </c>
      <c r="B240" t="s">
        <v>69</v>
      </c>
      <c r="C240" t="s">
        <v>9</v>
      </c>
      <c r="D240">
        <v>-1</v>
      </c>
      <c r="E240">
        <v>-1</v>
      </c>
      <c r="F240" t="str">
        <f>VLOOKUP(Table1[[#This Row],[Competence]],'A copier'!A:A,1,FALSE)</f>
        <v>Buee Noire</v>
      </c>
      <c r="G240" t="s">
        <v>936</v>
      </c>
    </row>
    <row r="241" spans="1:7" hidden="1">
      <c r="A241" t="s">
        <v>89</v>
      </c>
      <c r="B241" t="s">
        <v>63</v>
      </c>
      <c r="C241" t="s">
        <v>6</v>
      </c>
      <c r="D241">
        <v>65</v>
      </c>
      <c r="E241">
        <v>100</v>
      </c>
      <c r="F241" t="e">
        <f>VLOOKUP(Table1[[#This Row],[Competence]],'A copier'!A:A,1,FALSE)</f>
        <v>#N/A</v>
      </c>
    </row>
    <row r="242" spans="1:7" hidden="1">
      <c r="A242" t="s">
        <v>240</v>
      </c>
      <c r="B242" t="s">
        <v>18</v>
      </c>
      <c r="C242" t="s">
        <v>16</v>
      </c>
      <c r="D242">
        <v>65</v>
      </c>
      <c r="E242">
        <v>100</v>
      </c>
      <c r="F242" t="e">
        <f>VLOOKUP(Table1[[#This Row],[Competence]],'A copier'!A:A,1,FALSE)</f>
        <v>#N/A</v>
      </c>
    </row>
    <row r="243" spans="1:7" hidden="1">
      <c r="A243" t="s">
        <v>127</v>
      </c>
      <c r="B243" t="s">
        <v>57</v>
      </c>
      <c r="C243" t="s">
        <v>16</v>
      </c>
      <c r="D243">
        <v>60</v>
      </c>
      <c r="E243">
        <v>100</v>
      </c>
      <c r="F243" t="str">
        <f>VLOOKUP(Table1[[#This Row],[Competence]],'A copier'!A:A,1,FALSE)</f>
        <v>Calcination</v>
      </c>
      <c r="G243" t="s">
        <v>889</v>
      </c>
    </row>
    <row r="244" spans="1:7" hidden="1">
      <c r="A244" t="s">
        <v>290</v>
      </c>
      <c r="B244" t="s">
        <v>13</v>
      </c>
      <c r="C244" t="s">
        <v>9</v>
      </c>
      <c r="D244">
        <v>-1</v>
      </c>
      <c r="E244">
        <v>-1</v>
      </c>
      <c r="F244" t="e">
        <f>VLOOKUP(Table1[[#This Row],[Competence]],'A copier'!A:A,1,FALSE)</f>
        <v>#N/A</v>
      </c>
    </row>
    <row r="245" spans="1:7" hidden="1">
      <c r="A245" t="s">
        <v>750</v>
      </c>
      <c r="B245" t="s">
        <v>57</v>
      </c>
      <c r="C245" t="s">
        <v>16</v>
      </c>
      <c r="D245">
        <v>95</v>
      </c>
      <c r="E245">
        <v>90</v>
      </c>
      <c r="F245" t="e">
        <f>VLOOKUP(Table1[[#This Row],[Competence]],'A copier'!A:A,1,FALSE)</f>
        <v>#N/A</v>
      </c>
    </row>
    <row r="246" spans="1:7" hidden="1">
      <c r="A246" t="s">
        <v>428</v>
      </c>
      <c r="B246" t="s">
        <v>15</v>
      </c>
      <c r="C246" t="s">
        <v>16</v>
      </c>
      <c r="D246">
        <v>100</v>
      </c>
      <c r="E246">
        <v>100</v>
      </c>
      <c r="F246" t="str">
        <f>VLOOKUP(Table1[[#This Row],[Competence]],'A copier'!A:A,1,FALSE)</f>
        <v>Canon Dynamax</v>
      </c>
      <c r="G246" t="s">
        <v>903</v>
      </c>
    </row>
    <row r="247" spans="1:7" hidden="1">
      <c r="A247" t="s">
        <v>316</v>
      </c>
      <c r="B247" t="s">
        <v>35</v>
      </c>
      <c r="C247" t="s">
        <v>6</v>
      </c>
      <c r="D247">
        <v>80</v>
      </c>
      <c r="E247">
        <v>100</v>
      </c>
      <c r="F247" t="e">
        <f>VLOOKUP(Table1[[#This Row],[Competence]],'A copier'!A:A,1,FALSE)</f>
        <v>#N/A</v>
      </c>
    </row>
    <row r="248" spans="1:7" hidden="1">
      <c r="A248" t="s">
        <v>826</v>
      </c>
      <c r="B248" t="s">
        <v>57</v>
      </c>
      <c r="C248" t="s">
        <v>16</v>
      </c>
      <c r="D248">
        <v>150</v>
      </c>
      <c r="E248">
        <v>100</v>
      </c>
      <c r="F248" t="e">
        <f>VLOOKUP(Table1[[#This Row],[Competence]],'A copier'!A:A,1,FALSE)</f>
        <v>#N/A</v>
      </c>
    </row>
    <row r="249" spans="1:7" hidden="1">
      <c r="A249" t="s">
        <v>457</v>
      </c>
      <c r="B249" t="s">
        <v>18</v>
      </c>
      <c r="C249" t="s">
        <v>6</v>
      </c>
      <c r="D249">
        <v>80</v>
      </c>
      <c r="E249">
        <v>100</v>
      </c>
      <c r="F249" t="e">
        <f>VLOOKUP(Table1[[#This Row],[Competence]],'A copier'!A:A,1,FALSE)</f>
        <v>#N/A</v>
      </c>
    </row>
    <row r="250" spans="1:7" hidden="1">
      <c r="A250" t="s">
        <v>28</v>
      </c>
      <c r="B250" t="s">
        <v>29</v>
      </c>
      <c r="C250" t="s">
        <v>6</v>
      </c>
      <c r="D250">
        <v>75</v>
      </c>
      <c r="E250">
        <v>100</v>
      </c>
      <c r="F250" t="e">
        <f>VLOOKUP(Table1[[#This Row],[Competence]],'A copier'!A:A,1,FALSE)</f>
        <v>#N/A</v>
      </c>
    </row>
    <row r="251" spans="1:7" hidden="1">
      <c r="A251" t="s">
        <v>96</v>
      </c>
      <c r="B251" t="s">
        <v>21</v>
      </c>
      <c r="C251" t="s">
        <v>9</v>
      </c>
      <c r="D251">
        <v>-1</v>
      </c>
      <c r="E251">
        <v>100</v>
      </c>
      <c r="F251" t="e">
        <f>VLOOKUP(Table1[[#This Row],[Competence]],'A copier'!A:A,1,FALSE)</f>
        <v>#N/A</v>
      </c>
    </row>
    <row r="252" spans="1:7" hidden="1">
      <c r="A252" t="s">
        <v>404</v>
      </c>
      <c r="B252" t="s">
        <v>32</v>
      </c>
      <c r="C252" t="s">
        <v>6</v>
      </c>
      <c r="D252">
        <v>95</v>
      </c>
      <c r="E252">
        <v>95</v>
      </c>
      <c r="F252" t="e">
        <f>VLOOKUP(Table1[[#This Row],[Competence]],'A copier'!A:A,1,FALSE)</f>
        <v>#N/A</v>
      </c>
    </row>
    <row r="253" spans="1:7" hidden="1">
      <c r="A253" t="s">
        <v>391</v>
      </c>
      <c r="B253" t="s">
        <v>21</v>
      </c>
      <c r="C253" t="s">
        <v>16</v>
      </c>
      <c r="D253">
        <v>65</v>
      </c>
      <c r="E253">
        <v>100</v>
      </c>
      <c r="F253" t="e">
        <f>VLOOKUP(Table1[[#This Row],[Competence]],'A copier'!A:A,1,FALSE)</f>
        <v>#N/A</v>
      </c>
    </row>
    <row r="254" spans="1:7" hidden="1">
      <c r="A254" t="s">
        <v>357</v>
      </c>
      <c r="B254" t="s">
        <v>67</v>
      </c>
      <c r="C254" t="s">
        <v>9</v>
      </c>
      <c r="D254">
        <v>-1</v>
      </c>
      <c r="E254">
        <v>-1</v>
      </c>
      <c r="F254" t="e">
        <f>VLOOKUP(Table1[[#This Row],[Competence]],'A copier'!A:A,1,FALSE)</f>
        <v>#N/A</v>
      </c>
    </row>
    <row r="255" spans="1:7" hidden="1">
      <c r="A255" t="s">
        <v>548</v>
      </c>
      <c r="B255" t="s">
        <v>39</v>
      </c>
      <c r="C255" t="s">
        <v>9</v>
      </c>
      <c r="D255">
        <v>-1</v>
      </c>
      <c r="E255">
        <v>-1</v>
      </c>
      <c r="F255" t="e">
        <f>VLOOKUP(Table1[[#This Row],[Competence]],'A copier'!A:A,1,FALSE)</f>
        <v>#N/A</v>
      </c>
    </row>
    <row r="256" spans="1:7" hidden="1">
      <c r="A256" t="s">
        <v>251</v>
      </c>
      <c r="B256" t="s">
        <v>35</v>
      </c>
      <c r="C256" t="s">
        <v>9</v>
      </c>
      <c r="D256">
        <v>-1</v>
      </c>
      <c r="E256">
        <v>-1</v>
      </c>
      <c r="F256" t="e">
        <f>VLOOKUP(Table1[[#This Row],[Competence]],'A copier'!A:A,1,FALSE)</f>
        <v>#N/A</v>
      </c>
    </row>
    <row r="257" spans="1:7" hidden="1">
      <c r="A257" t="s">
        <v>822</v>
      </c>
      <c r="B257" t="s">
        <v>39</v>
      </c>
      <c r="C257" t="s">
        <v>16</v>
      </c>
      <c r="D257">
        <v>70</v>
      </c>
      <c r="E257">
        <v>100</v>
      </c>
      <c r="F257" t="e">
        <f>VLOOKUP(Table1[[#This Row],[Competence]],'A copier'!A:A,1,FALSE)</f>
        <v>#N/A</v>
      </c>
    </row>
    <row r="258" spans="1:7" hidden="1">
      <c r="A258" t="s">
        <v>751</v>
      </c>
      <c r="B258" t="s">
        <v>13</v>
      </c>
      <c r="C258" t="s">
        <v>9</v>
      </c>
      <c r="D258">
        <v>-1</v>
      </c>
      <c r="E258">
        <v>-1</v>
      </c>
      <c r="F258" t="e">
        <f>VLOOKUP(Table1[[#This Row],[Competence]],'A copier'!A:A,1,FALSE)</f>
        <v>#N/A</v>
      </c>
    </row>
    <row r="259" spans="1:7" hidden="1">
      <c r="A259" t="s">
        <v>315</v>
      </c>
      <c r="B259" t="s">
        <v>13</v>
      </c>
      <c r="C259" t="s">
        <v>16</v>
      </c>
      <c r="D259">
        <v>60</v>
      </c>
      <c r="E259">
        <v>100</v>
      </c>
      <c r="F259" t="e">
        <f>VLOOKUP(Table1[[#This Row],[Competence]],'A copier'!A:A,1,FALSE)</f>
        <v>#N/A</v>
      </c>
    </row>
    <row r="260" spans="1:7" hidden="1">
      <c r="A260" t="s">
        <v>227</v>
      </c>
      <c r="B260" t="s">
        <v>32</v>
      </c>
      <c r="C260" t="s">
        <v>6</v>
      </c>
      <c r="D260">
        <v>25</v>
      </c>
      <c r="E260">
        <v>90</v>
      </c>
      <c r="F260" t="e">
        <f>VLOOKUP(Table1[[#This Row],[Competence]],'A copier'!A:A,1,FALSE)</f>
        <v>#N/A</v>
      </c>
    </row>
    <row r="261" spans="1:7" hidden="1">
      <c r="A261" t="s">
        <v>669</v>
      </c>
      <c r="B261" t="s">
        <v>67</v>
      </c>
      <c r="C261" t="s">
        <v>9</v>
      </c>
      <c r="D261">
        <v>-1</v>
      </c>
      <c r="E261">
        <v>100</v>
      </c>
      <c r="F261" t="str">
        <f>VLOOKUP(Table1[[#This Row],[Competence]],'A copier'!A:A,1,FALSE)</f>
        <v>Charme</v>
      </c>
      <c r="G261" t="s">
        <v>899</v>
      </c>
    </row>
    <row r="262" spans="1:7" hidden="1">
      <c r="A262" t="s">
        <v>508</v>
      </c>
      <c r="B262" t="s">
        <v>13</v>
      </c>
      <c r="C262" t="s">
        <v>9</v>
      </c>
      <c r="D262">
        <v>-1</v>
      </c>
      <c r="E262">
        <v>100</v>
      </c>
      <c r="F262" t="e">
        <f>VLOOKUP(Table1[[#This Row],[Competence]],'A copier'!A:A,1,FALSE)</f>
        <v>#N/A</v>
      </c>
    </row>
    <row r="263" spans="1:7" hidden="1">
      <c r="A263" t="s">
        <v>253</v>
      </c>
      <c r="B263" t="s">
        <v>26</v>
      </c>
      <c r="C263" t="s">
        <v>9</v>
      </c>
      <c r="D263">
        <v>-1</v>
      </c>
      <c r="E263">
        <v>-1</v>
      </c>
      <c r="F263" t="e">
        <f>VLOOKUP(Table1[[#This Row],[Competence]],'A copier'!A:A,1,FALSE)</f>
        <v>#N/A</v>
      </c>
    </row>
    <row r="264" spans="1:7" hidden="1">
      <c r="A264" t="s">
        <v>568</v>
      </c>
      <c r="B264" t="s">
        <v>67</v>
      </c>
      <c r="C264" t="s">
        <v>6</v>
      </c>
      <c r="D264">
        <v>75</v>
      </c>
      <c r="E264">
        <v>100</v>
      </c>
      <c r="F264" t="e">
        <f>VLOOKUP(Table1[[#This Row],[Competence]],'A copier'!A:A,1,FALSE)</f>
        <v>#N/A</v>
      </c>
    </row>
    <row r="265" spans="1:7" hidden="1">
      <c r="A265" t="s">
        <v>374</v>
      </c>
      <c r="B265" t="s">
        <v>11</v>
      </c>
      <c r="C265" t="s">
        <v>16</v>
      </c>
      <c r="D265">
        <v>80</v>
      </c>
      <c r="E265">
        <v>100</v>
      </c>
      <c r="F265" t="e">
        <f>VLOOKUP(Table1[[#This Row],[Competence]],'A copier'!A:A,1,FALSE)</f>
        <v>#N/A</v>
      </c>
    </row>
    <row r="266" spans="1:7" hidden="1">
      <c r="A266" t="s">
        <v>78</v>
      </c>
      <c r="B266" t="s">
        <v>20</v>
      </c>
      <c r="C266" t="s">
        <v>16</v>
      </c>
      <c r="D266">
        <v>65</v>
      </c>
      <c r="E266">
        <v>100</v>
      </c>
      <c r="F266" t="e">
        <f>VLOOKUP(Table1[[#This Row],[Competence]],'A copier'!A:A,1,FALSE)</f>
        <v>#N/A</v>
      </c>
    </row>
    <row r="267" spans="1:7" hidden="1">
      <c r="A267" t="s">
        <v>411</v>
      </c>
      <c r="B267" t="s">
        <v>8</v>
      </c>
      <c r="C267" t="s">
        <v>6</v>
      </c>
      <c r="D267">
        <v>60</v>
      </c>
      <c r="E267">
        <v>100</v>
      </c>
      <c r="F267" t="e">
        <f>VLOOKUP(Table1[[#This Row],[Competence]],'A copier'!A:A,1,FALSE)</f>
        <v>#N/A</v>
      </c>
    </row>
    <row r="268" spans="1:7" hidden="1">
      <c r="A268" t="s">
        <v>160</v>
      </c>
      <c r="B268" t="s">
        <v>18</v>
      </c>
      <c r="C268" t="s">
        <v>6</v>
      </c>
      <c r="D268">
        <v>35</v>
      </c>
      <c r="E268">
        <v>85</v>
      </c>
      <c r="F268" t="e">
        <f>VLOOKUP(Table1[[#This Row],[Competence]],'A copier'!A:A,1,FALSE)</f>
        <v>#N/A</v>
      </c>
    </row>
    <row r="269" spans="1:7" hidden="1">
      <c r="A269" t="s">
        <v>752</v>
      </c>
      <c r="B269" t="s">
        <v>13</v>
      </c>
      <c r="C269" t="s">
        <v>9</v>
      </c>
      <c r="D269">
        <v>-1</v>
      </c>
      <c r="E269">
        <v>-1</v>
      </c>
      <c r="F269" t="e">
        <f>VLOOKUP(Table1[[#This Row],[Competence]],'A copier'!A:A,1,FALSE)</f>
        <v>#N/A</v>
      </c>
    </row>
    <row r="270" spans="1:7" hidden="1">
      <c r="A270" t="s">
        <v>452</v>
      </c>
      <c r="B270" t="s">
        <v>29</v>
      </c>
      <c r="C270" t="s">
        <v>6</v>
      </c>
      <c r="D270">
        <v>120</v>
      </c>
      <c r="E270">
        <v>100</v>
      </c>
      <c r="F270" t="e">
        <f>VLOOKUP(Table1[[#This Row],[Competence]],'A copier'!A:A,1,FALSE)</f>
        <v>#N/A</v>
      </c>
    </row>
    <row r="271" spans="1:7" hidden="1">
      <c r="A271" t="s">
        <v>375</v>
      </c>
      <c r="B271" t="s">
        <v>29</v>
      </c>
      <c r="C271" t="s">
        <v>6</v>
      </c>
      <c r="D271">
        <v>120</v>
      </c>
      <c r="E271">
        <v>100</v>
      </c>
      <c r="F271" t="e">
        <f>VLOOKUP(Table1[[#This Row],[Competence]],'A copier'!A:A,1,FALSE)</f>
        <v>#N/A</v>
      </c>
    </row>
    <row r="272" spans="1:7" hidden="1">
      <c r="A272" t="s">
        <v>463</v>
      </c>
      <c r="B272" t="s">
        <v>29</v>
      </c>
      <c r="C272" t="s">
        <v>6</v>
      </c>
      <c r="D272">
        <v>15</v>
      </c>
      <c r="E272">
        <v>100</v>
      </c>
      <c r="F272" t="e">
        <f>VLOOKUP(Table1[[#This Row],[Competence]],'A copier'!A:A,1,FALSE)</f>
        <v>#N/A</v>
      </c>
    </row>
    <row r="273" spans="1:7" hidden="1">
      <c r="A273" t="s">
        <v>578</v>
      </c>
      <c r="B273" t="s">
        <v>15</v>
      </c>
      <c r="C273" t="s">
        <v>6</v>
      </c>
      <c r="D273">
        <v>120</v>
      </c>
      <c r="E273">
        <v>100</v>
      </c>
      <c r="F273" t="e">
        <f>VLOOKUP(Table1[[#This Row],[Competence]],'A copier'!A:A,1,FALSE)</f>
        <v>#N/A</v>
      </c>
    </row>
    <row r="274" spans="1:7" hidden="1">
      <c r="A274" t="s">
        <v>192</v>
      </c>
      <c r="B274" t="s">
        <v>13</v>
      </c>
      <c r="C274" t="s">
        <v>6</v>
      </c>
      <c r="D274">
        <v>18</v>
      </c>
      <c r="E274">
        <v>80</v>
      </c>
      <c r="F274" t="str">
        <f>VLOOKUP(Table1[[#This Row],[Competence]],'A copier'!A:A,1,FALSE)</f>
        <v>Combo-Griffe</v>
      </c>
      <c r="G274" t="s">
        <v>915</v>
      </c>
    </row>
    <row r="275" spans="1:7" hidden="1">
      <c r="A275" t="s">
        <v>401</v>
      </c>
      <c r="B275" t="s">
        <v>13</v>
      </c>
      <c r="C275" t="s">
        <v>9</v>
      </c>
      <c r="D275">
        <v>-1</v>
      </c>
      <c r="E275">
        <v>-1</v>
      </c>
      <c r="F275" t="e">
        <f>VLOOKUP(Table1[[#This Row],[Competence]],'A copier'!A:A,1,FALSE)</f>
        <v>#N/A</v>
      </c>
    </row>
    <row r="276" spans="1:7" hidden="1">
      <c r="A276" t="s">
        <v>262</v>
      </c>
      <c r="B276" t="s">
        <v>13</v>
      </c>
      <c r="C276" t="s">
        <v>9</v>
      </c>
      <c r="D276">
        <v>-1</v>
      </c>
      <c r="E276">
        <v>-1</v>
      </c>
      <c r="F276" t="e">
        <f>VLOOKUP(Table1[[#This Row],[Competence]],'A copier'!A:A,1,FALSE)</f>
        <v>#N/A</v>
      </c>
    </row>
    <row r="277" spans="1:7" hidden="1">
      <c r="A277" t="s">
        <v>321</v>
      </c>
      <c r="B277" t="s">
        <v>13</v>
      </c>
      <c r="C277" t="s">
        <v>9</v>
      </c>
      <c r="D277">
        <v>-1</v>
      </c>
      <c r="E277">
        <v>-1</v>
      </c>
      <c r="F277" t="e">
        <f>VLOOKUP(Table1[[#This Row],[Competence]],'A copier'!A:A,1,FALSE)</f>
        <v>#N/A</v>
      </c>
    </row>
    <row r="278" spans="1:7" hidden="1">
      <c r="A278" t="s">
        <v>71</v>
      </c>
      <c r="B278" t="s">
        <v>13</v>
      </c>
      <c r="C278" t="s">
        <v>9</v>
      </c>
      <c r="D278">
        <v>-1</v>
      </c>
      <c r="E278">
        <v>-1</v>
      </c>
      <c r="F278" t="e">
        <f>VLOOKUP(Table1[[#This Row],[Competence]],'A copier'!A:A,1,FALSE)</f>
        <v>#N/A</v>
      </c>
    </row>
    <row r="279" spans="1:7" hidden="1">
      <c r="A279" t="s">
        <v>358</v>
      </c>
      <c r="B279" t="s">
        <v>18</v>
      </c>
      <c r="C279" t="s">
        <v>6</v>
      </c>
      <c r="D279">
        <v>75</v>
      </c>
      <c r="E279">
        <v>95</v>
      </c>
      <c r="F279" t="e">
        <f>VLOOKUP(Table1[[#This Row],[Competence]],'A copier'!A:A,1,FALSE)</f>
        <v>#N/A</v>
      </c>
    </row>
    <row r="280" spans="1:7" hidden="1">
      <c r="A280" t="s">
        <v>361</v>
      </c>
      <c r="B280" t="s">
        <v>18</v>
      </c>
      <c r="C280" t="s">
        <v>6</v>
      </c>
      <c r="D280">
        <v>75</v>
      </c>
      <c r="E280">
        <v>95</v>
      </c>
      <c r="F280" t="e">
        <f>VLOOKUP(Table1[[#This Row],[Competence]],'A copier'!A:A,1,FALSE)</f>
        <v>#N/A</v>
      </c>
    </row>
    <row r="281" spans="1:7" hidden="1">
      <c r="A281" t="s">
        <v>510</v>
      </c>
      <c r="B281" t="s">
        <v>29</v>
      </c>
      <c r="C281" t="s">
        <v>6</v>
      </c>
      <c r="D281">
        <v>70</v>
      </c>
      <c r="E281">
        <v>-1</v>
      </c>
      <c r="F281" t="e">
        <f>VLOOKUP(Table1[[#This Row],[Competence]],'A copier'!A:A,1,FALSE)</f>
        <v>#N/A</v>
      </c>
    </row>
    <row r="282" spans="1:7" hidden="1">
      <c r="A282" t="s">
        <v>550</v>
      </c>
      <c r="B282" t="s">
        <v>32</v>
      </c>
      <c r="C282" t="s">
        <v>16</v>
      </c>
      <c r="D282">
        <v>20</v>
      </c>
      <c r="E282">
        <v>100</v>
      </c>
      <c r="F282" t="str">
        <f>VLOOKUP(Table1[[#This Row],[Competence]],'A copier'!A:A,1,FALSE)</f>
        <v>Coud'Boue</v>
      </c>
      <c r="G282" t="s">
        <v>887</v>
      </c>
    </row>
    <row r="283" spans="1:7" hidden="1">
      <c r="A283" t="s">
        <v>883</v>
      </c>
      <c r="B283" t="s">
        <v>13</v>
      </c>
      <c r="C283" t="s">
        <v>6</v>
      </c>
      <c r="D283">
        <v>130</v>
      </c>
      <c r="E283">
        <v>100</v>
      </c>
      <c r="F283" t="str">
        <f>VLOOKUP(Table1[[#This Row],[Competence]],'A copier'!A:A,1,FALSE)</f>
        <v>Coud'Krane</v>
      </c>
    </row>
    <row r="284" spans="1:7" hidden="1">
      <c r="A284" t="s">
        <v>264</v>
      </c>
      <c r="B284" t="s">
        <v>5</v>
      </c>
      <c r="C284" t="s">
        <v>6</v>
      </c>
      <c r="D284">
        <v>70</v>
      </c>
      <c r="E284">
        <v>100</v>
      </c>
      <c r="F284" t="e">
        <f>VLOOKUP(Table1[[#This Row],[Competence]],'A copier'!A:A,1,FALSE)</f>
        <v>#N/A</v>
      </c>
    </row>
    <row r="285" spans="1:7" hidden="1">
      <c r="A285" t="s">
        <v>79</v>
      </c>
      <c r="B285" t="s">
        <v>29</v>
      </c>
      <c r="C285" t="s">
        <v>6</v>
      </c>
      <c r="D285">
        <v>100</v>
      </c>
      <c r="E285">
        <v>80</v>
      </c>
      <c r="F285" t="e">
        <f>VLOOKUP(Table1[[#This Row],[Competence]],'A copier'!A:A,1,FALSE)</f>
        <v>#N/A</v>
      </c>
    </row>
    <row r="286" spans="1:7" hidden="1">
      <c r="A286" t="s">
        <v>583</v>
      </c>
      <c r="B286" t="s">
        <v>39</v>
      </c>
      <c r="C286" t="s">
        <v>16</v>
      </c>
      <c r="D286">
        <v>80</v>
      </c>
      <c r="E286">
        <v>100</v>
      </c>
      <c r="F286" t="str">
        <f>VLOOKUP(Table1[[#This Row],[Competence]],'A copier'!A:A,1,FALSE)</f>
        <v>Coup d'Jus</v>
      </c>
      <c r="G286" t="s">
        <v>891</v>
      </c>
    </row>
    <row r="287" spans="1:7" hidden="1">
      <c r="A287" t="s">
        <v>665</v>
      </c>
      <c r="B287" t="s">
        <v>13</v>
      </c>
      <c r="C287" t="s">
        <v>9</v>
      </c>
      <c r="D287">
        <v>-1</v>
      </c>
      <c r="E287">
        <v>-1</v>
      </c>
      <c r="F287" t="str">
        <f>VLOOKUP(Table1[[#This Row],[Competence]],'A copier'!A:A,1,FALSE)</f>
        <v>Coup d'Main</v>
      </c>
      <c r="G287" t="s">
        <v>875</v>
      </c>
    </row>
    <row r="288" spans="1:7" hidden="1">
      <c r="A288" t="s">
        <v>507</v>
      </c>
      <c r="B288" t="s">
        <v>29</v>
      </c>
      <c r="C288" t="s">
        <v>6</v>
      </c>
      <c r="D288">
        <v>100</v>
      </c>
      <c r="E288">
        <v>80</v>
      </c>
      <c r="F288" t="e">
        <f>VLOOKUP(Table1[[#This Row],[Competence]],'A copier'!A:A,1,FALSE)</f>
        <v>#N/A</v>
      </c>
    </row>
    <row r="289" spans="1:7" hidden="1">
      <c r="A289" t="s">
        <v>472</v>
      </c>
      <c r="B289" t="s">
        <v>13</v>
      </c>
      <c r="C289" t="s">
        <v>6</v>
      </c>
      <c r="D289">
        <v>50</v>
      </c>
      <c r="E289">
        <v>95</v>
      </c>
      <c r="F289" t="e">
        <f>VLOOKUP(Table1[[#This Row],[Competence]],'A copier'!A:A,1,FALSE)</f>
        <v>#N/A</v>
      </c>
    </row>
    <row r="290" spans="1:7" hidden="1">
      <c r="A290" t="s">
        <v>413</v>
      </c>
      <c r="B290" t="s">
        <v>11</v>
      </c>
      <c r="C290" t="s">
        <v>6</v>
      </c>
      <c r="D290">
        <v>70</v>
      </c>
      <c r="E290">
        <v>100</v>
      </c>
      <c r="F290" t="str">
        <f>VLOOKUP(Table1[[#This Row],[Competence]],'A copier'!A:A,1,FALSE)</f>
        <v>Coupe Psycho</v>
      </c>
      <c r="G290" t="s">
        <v>926</v>
      </c>
    </row>
    <row r="291" spans="1:7" hidden="1">
      <c r="A291" t="s">
        <v>113</v>
      </c>
      <c r="B291" t="s">
        <v>13</v>
      </c>
      <c r="C291" t="s">
        <v>16</v>
      </c>
      <c r="D291">
        <v>80</v>
      </c>
      <c r="E291">
        <v>100</v>
      </c>
      <c r="F291" t="e">
        <f>VLOOKUP(Table1[[#This Row],[Competence]],'A copier'!A:A,1,FALSE)</f>
        <v>#N/A</v>
      </c>
    </row>
    <row r="292" spans="1:7" hidden="1">
      <c r="A292" t="s">
        <v>514</v>
      </c>
      <c r="B292" t="s">
        <v>20</v>
      </c>
      <c r="C292" t="s">
        <v>16</v>
      </c>
      <c r="D292">
        <v>95</v>
      </c>
      <c r="E292">
        <v>100</v>
      </c>
      <c r="F292" t="e">
        <f>VLOOKUP(Table1[[#This Row],[Competence]],'A copier'!A:A,1,FALSE)</f>
        <v>#N/A</v>
      </c>
    </row>
    <row r="293" spans="1:7" hidden="1">
      <c r="A293" t="s">
        <v>827</v>
      </c>
      <c r="B293" t="s">
        <v>11</v>
      </c>
      <c r="C293" t="s">
        <v>6</v>
      </c>
      <c r="D293">
        <v>60</v>
      </c>
      <c r="E293">
        <v>100</v>
      </c>
      <c r="F293" t="e">
        <f>VLOOKUP(Table1[[#This Row],[Competence]],'A copier'!A:A,1,FALSE)</f>
        <v>#N/A</v>
      </c>
    </row>
    <row r="294" spans="1:7" hidden="1">
      <c r="A294" t="s">
        <v>191</v>
      </c>
      <c r="B294" t="s">
        <v>13</v>
      </c>
      <c r="C294" t="s">
        <v>6</v>
      </c>
      <c r="D294">
        <v>80</v>
      </c>
      <c r="E294">
        <v>90</v>
      </c>
      <c r="F294" t="str">
        <f>VLOOKUP(Table1[[#This Row],[Competence]],'A copier'!A:A,1,FALSE)</f>
        <v>Croc de Mort</v>
      </c>
      <c r="G294" s="4" t="s">
        <v>909</v>
      </c>
    </row>
    <row r="295" spans="1:7" hidden="1">
      <c r="A295" t="s">
        <v>300</v>
      </c>
      <c r="B295" t="s">
        <v>13</v>
      </c>
      <c r="C295" t="s">
        <v>6</v>
      </c>
      <c r="D295">
        <v>-1</v>
      </c>
      <c r="E295">
        <v>90</v>
      </c>
      <c r="F295" t="e">
        <f>VLOOKUP(Table1[[#This Row],[Competence]],'A copier'!A:A,1,FALSE)</f>
        <v>#N/A</v>
      </c>
    </row>
    <row r="296" spans="1:7" hidden="1">
      <c r="A296" t="s">
        <v>304</v>
      </c>
      <c r="B296" t="s">
        <v>20</v>
      </c>
      <c r="C296" t="s">
        <v>6</v>
      </c>
      <c r="D296">
        <v>50</v>
      </c>
      <c r="E296">
        <v>100</v>
      </c>
      <c r="F296" t="e">
        <f>VLOOKUP(Table1[[#This Row],[Competence]],'A copier'!A:A,1,FALSE)</f>
        <v>#N/A</v>
      </c>
    </row>
    <row r="297" spans="1:7" hidden="1">
      <c r="A297" t="s">
        <v>543</v>
      </c>
      <c r="B297" t="s">
        <v>39</v>
      </c>
      <c r="C297" t="s">
        <v>6</v>
      </c>
      <c r="D297">
        <v>65</v>
      </c>
      <c r="E297">
        <v>95</v>
      </c>
      <c r="F297" t="str">
        <f>VLOOKUP(Table1[[#This Row],[Competence]],'A copier'!A:A,1,FALSE)</f>
        <v>Crocs Eclair</v>
      </c>
      <c r="G297" t="s">
        <v>923</v>
      </c>
    </row>
    <row r="298" spans="1:7" hidden="1">
      <c r="A298" t="s">
        <v>397</v>
      </c>
      <c r="B298" t="s">
        <v>57</v>
      </c>
      <c r="C298" t="s">
        <v>6</v>
      </c>
      <c r="D298">
        <v>65</v>
      </c>
      <c r="E298">
        <v>95</v>
      </c>
      <c r="F298" t="e">
        <f>VLOOKUP(Table1[[#This Row],[Competence]],'A copier'!A:A,1,FALSE)</f>
        <v>#N/A</v>
      </c>
    </row>
    <row r="299" spans="1:7" hidden="1">
      <c r="A299" t="s">
        <v>23</v>
      </c>
      <c r="B299" t="s">
        <v>5</v>
      </c>
      <c r="C299" t="s">
        <v>6</v>
      </c>
      <c r="D299">
        <v>80</v>
      </c>
      <c r="E299">
        <v>100</v>
      </c>
      <c r="F299" t="e">
        <f>VLOOKUP(Table1[[#This Row],[Competence]],'A copier'!A:A,1,FALSE)</f>
        <v>#N/A</v>
      </c>
    </row>
    <row r="300" spans="1:7" hidden="1">
      <c r="A300" t="s">
        <v>305</v>
      </c>
      <c r="B300" t="s">
        <v>13</v>
      </c>
      <c r="C300" t="s">
        <v>9</v>
      </c>
      <c r="D300">
        <v>-1</v>
      </c>
      <c r="E300">
        <v>-1</v>
      </c>
      <c r="F300" t="str">
        <f>VLOOKUP(Table1[[#This Row],[Competence]],'A copier'!A:A,1,FALSE)</f>
        <v>Cyclone</v>
      </c>
    </row>
    <row r="301" spans="1:7" hidden="1">
      <c r="A301" t="s">
        <v>537</v>
      </c>
      <c r="B301" t="s">
        <v>13</v>
      </c>
      <c r="C301" t="s">
        <v>6</v>
      </c>
      <c r="D301">
        <v>120</v>
      </c>
      <c r="E301">
        <v>100</v>
      </c>
      <c r="F301" t="str">
        <f>VLOOKUP(Table1[[#This Row],[Competence]],'A copier'!A:A,1,FALSE)</f>
        <v>Damocles</v>
      </c>
      <c r="G301" t="s">
        <v>882</v>
      </c>
    </row>
    <row r="302" spans="1:7" hidden="1">
      <c r="A302" t="s">
        <v>73</v>
      </c>
      <c r="B302" t="s">
        <v>15</v>
      </c>
      <c r="C302" t="s">
        <v>9</v>
      </c>
      <c r="D302">
        <v>-1</v>
      </c>
      <c r="E302">
        <v>100</v>
      </c>
      <c r="F302" t="e">
        <f>VLOOKUP(Table1[[#This Row],[Competence]],'A copier'!A:A,1,FALSE)</f>
        <v>#N/A</v>
      </c>
    </row>
    <row r="303" spans="1:7" hidden="1">
      <c r="A303" t="s">
        <v>468</v>
      </c>
      <c r="B303" t="s">
        <v>57</v>
      </c>
      <c r="C303" t="s">
        <v>16</v>
      </c>
      <c r="D303">
        <v>35</v>
      </c>
      <c r="E303">
        <v>85</v>
      </c>
      <c r="F303" t="e">
        <f>VLOOKUP(Table1[[#This Row],[Competence]],'A copier'!A:A,1,FALSE)</f>
        <v>#N/A</v>
      </c>
    </row>
    <row r="304" spans="1:7" hidden="1">
      <c r="A304" t="s">
        <v>408</v>
      </c>
      <c r="B304" t="s">
        <v>13</v>
      </c>
      <c r="C304" t="s">
        <v>9</v>
      </c>
      <c r="D304">
        <v>-1</v>
      </c>
      <c r="E304">
        <v>100</v>
      </c>
      <c r="F304" t="e">
        <f>VLOOKUP(Table1[[#This Row],[Competence]],'A copier'!A:A,1,FALSE)</f>
        <v>#N/A</v>
      </c>
    </row>
    <row r="305" spans="1:7" hidden="1">
      <c r="A305" t="s">
        <v>232</v>
      </c>
      <c r="B305" t="s">
        <v>18</v>
      </c>
      <c r="C305" t="s">
        <v>9</v>
      </c>
      <c r="D305">
        <v>-1</v>
      </c>
      <c r="E305">
        <v>-1</v>
      </c>
      <c r="F305" t="e">
        <f>VLOOKUP(Table1[[#This Row],[Competence]],'A copier'!A:A,1,FALSE)</f>
        <v>#N/A</v>
      </c>
    </row>
    <row r="306" spans="1:7" hidden="1">
      <c r="A306" t="s">
        <v>82</v>
      </c>
      <c r="B306" t="s">
        <v>13</v>
      </c>
      <c r="C306" t="s">
        <v>9</v>
      </c>
      <c r="D306">
        <v>-1</v>
      </c>
      <c r="E306">
        <v>100</v>
      </c>
      <c r="F306" t="e">
        <f>VLOOKUP(Table1[[#This Row],[Competence]],'A copier'!A:A,1,FALSE)</f>
        <v>#N/A</v>
      </c>
    </row>
    <row r="307" spans="1:7" hidden="1">
      <c r="A307" t="s">
        <v>442</v>
      </c>
      <c r="B307" t="s">
        <v>13</v>
      </c>
      <c r="C307" t="s">
        <v>9</v>
      </c>
      <c r="D307">
        <v>-1</v>
      </c>
      <c r="E307">
        <v>-1</v>
      </c>
      <c r="F307" t="e">
        <f>VLOOKUP(Table1[[#This Row],[Competence]],'A copier'!A:A,1,FALSE)</f>
        <v>#N/A</v>
      </c>
    </row>
    <row r="308" spans="1:7" hidden="1">
      <c r="A308" t="s">
        <v>168</v>
      </c>
      <c r="B308" t="s">
        <v>18</v>
      </c>
      <c r="C308" t="s">
        <v>9</v>
      </c>
      <c r="D308">
        <v>-1</v>
      </c>
      <c r="E308">
        <v>-1</v>
      </c>
      <c r="F308" t="e">
        <f>VLOOKUP(Table1[[#This Row],[Competence]],'A copier'!A:A,1,FALSE)</f>
        <v>#N/A</v>
      </c>
    </row>
    <row r="309" spans="1:7" hidden="1">
      <c r="A309" t="s">
        <v>7</v>
      </c>
      <c r="B309" t="s">
        <v>8</v>
      </c>
      <c r="C309" t="s">
        <v>9</v>
      </c>
      <c r="D309">
        <v>-1</v>
      </c>
      <c r="E309">
        <v>-1</v>
      </c>
      <c r="F309" t="e">
        <f>VLOOKUP(Table1[[#This Row],[Competence]],'A copier'!A:A,1,FALSE)</f>
        <v>#N/A</v>
      </c>
    </row>
    <row r="310" spans="1:7" hidden="1">
      <c r="A310" t="s">
        <v>758</v>
      </c>
      <c r="B310" t="s">
        <v>63</v>
      </c>
      <c r="C310" t="s">
        <v>6</v>
      </c>
      <c r="D310">
        <v>25</v>
      </c>
      <c r="E310">
        <v>95</v>
      </c>
      <c r="F310" t="e">
        <f>VLOOKUP(Table1[[#This Row],[Competence]],'A copier'!A:A,1,FALSE)</f>
        <v>#N/A</v>
      </c>
    </row>
    <row r="311" spans="1:7" hidden="1">
      <c r="A311" t="s">
        <v>759</v>
      </c>
      <c r="B311" t="s">
        <v>63</v>
      </c>
      <c r="C311" t="s">
        <v>6</v>
      </c>
      <c r="D311">
        <v>25</v>
      </c>
      <c r="E311">
        <v>95</v>
      </c>
      <c r="F311" t="e">
        <f>VLOOKUP(Table1[[#This Row],[Competence]],'A copier'!A:A,1,FALSE)</f>
        <v>#N/A</v>
      </c>
    </row>
    <row r="312" spans="1:7" hidden="1">
      <c r="A312" t="s">
        <v>339</v>
      </c>
      <c r="B312" t="s">
        <v>5</v>
      </c>
      <c r="C312" t="s">
        <v>6</v>
      </c>
      <c r="D312">
        <v>85</v>
      </c>
      <c r="E312">
        <v>100</v>
      </c>
      <c r="F312" t="e">
        <f>VLOOKUP(Table1[[#This Row],[Competence]],'A copier'!A:A,1,FALSE)</f>
        <v>#N/A</v>
      </c>
    </row>
    <row r="313" spans="1:7" hidden="1">
      <c r="A313" t="s">
        <v>753</v>
      </c>
      <c r="B313" t="s">
        <v>57</v>
      </c>
      <c r="C313" t="s">
        <v>16</v>
      </c>
      <c r="D313">
        <v>110</v>
      </c>
      <c r="E313">
        <v>85</v>
      </c>
      <c r="F313" t="e">
        <f>VLOOKUP(Table1[[#This Row],[Competence]],'A copier'!A:A,1,FALSE)</f>
        <v>#N/A</v>
      </c>
    </row>
    <row r="314" spans="1:7" hidden="1">
      <c r="A314" t="s">
        <v>754</v>
      </c>
      <c r="B314" t="s">
        <v>5</v>
      </c>
      <c r="C314" t="s">
        <v>6</v>
      </c>
      <c r="D314">
        <v>-1</v>
      </c>
      <c r="E314">
        <v>100</v>
      </c>
      <c r="F314" t="e">
        <f>VLOOKUP(Table1[[#This Row],[Competence]],'A copier'!A:A,1,FALSE)</f>
        <v>#N/A</v>
      </c>
    </row>
    <row r="315" spans="1:7" hidden="1">
      <c r="A315" t="s">
        <v>755</v>
      </c>
      <c r="B315" t="s">
        <v>39</v>
      </c>
      <c r="C315" t="s">
        <v>9</v>
      </c>
      <c r="D315">
        <v>-1</v>
      </c>
      <c r="E315">
        <v>-1</v>
      </c>
      <c r="F315" t="e">
        <f>VLOOKUP(Table1[[#This Row],[Competence]],'A copier'!A:A,1,FALSE)</f>
        <v>#N/A</v>
      </c>
    </row>
    <row r="316" spans="1:7" hidden="1">
      <c r="A316" t="s">
        <v>469</v>
      </c>
      <c r="B316" t="s">
        <v>63</v>
      </c>
      <c r="C316" t="s">
        <v>6</v>
      </c>
      <c r="D316">
        <v>70</v>
      </c>
      <c r="E316">
        <v>100</v>
      </c>
      <c r="F316" t="e">
        <f>VLOOKUP(Table1[[#This Row],[Competence]],'A copier'!A:A,1,FALSE)</f>
        <v>#N/A</v>
      </c>
    </row>
    <row r="317" spans="1:7" hidden="1">
      <c r="A317" t="s">
        <v>756</v>
      </c>
      <c r="B317" t="s">
        <v>21</v>
      </c>
      <c r="C317" t="s">
        <v>9</v>
      </c>
      <c r="D317">
        <v>-1</v>
      </c>
      <c r="E317">
        <v>100</v>
      </c>
      <c r="F317" t="e">
        <f>VLOOKUP(Table1[[#This Row],[Competence]],'A copier'!A:A,1,FALSE)</f>
        <v>#N/A</v>
      </c>
    </row>
    <row r="318" spans="1:7" hidden="1">
      <c r="A318" t="s">
        <v>263</v>
      </c>
      <c r="B318" t="s">
        <v>5</v>
      </c>
      <c r="C318" t="s">
        <v>9</v>
      </c>
      <c r="D318">
        <v>-1</v>
      </c>
      <c r="E318">
        <v>100</v>
      </c>
      <c r="F318" t="e">
        <f>VLOOKUP(Table1[[#This Row],[Competence]],'A copier'!A:A,1,FALSE)</f>
        <v>#N/A</v>
      </c>
    </row>
    <row r="319" spans="1:7" hidden="1">
      <c r="A319" t="s">
        <v>354</v>
      </c>
      <c r="B319" t="s">
        <v>13</v>
      </c>
      <c r="C319" t="s">
        <v>6</v>
      </c>
      <c r="D319">
        <v>200</v>
      </c>
      <c r="E319">
        <v>100</v>
      </c>
      <c r="F319" t="str">
        <f>VLOOKUP(Table1[[#This Row],[Competence]],'A copier'!A:A,1,FALSE)</f>
        <v>Destruction</v>
      </c>
      <c r="G319" t="s">
        <v>920</v>
      </c>
    </row>
    <row r="320" spans="1:7" hidden="1">
      <c r="A320" t="s">
        <v>577</v>
      </c>
      <c r="B320" t="s">
        <v>29</v>
      </c>
      <c r="C320" t="s">
        <v>9</v>
      </c>
      <c r="D320">
        <v>-1</v>
      </c>
      <c r="E320">
        <v>-1</v>
      </c>
      <c r="F320" t="e">
        <f>VLOOKUP(Table1[[#This Row],[Competence]],'A copier'!A:A,1,FALSE)</f>
        <v>#N/A</v>
      </c>
    </row>
    <row r="321" spans="1:7" hidden="1">
      <c r="A321" t="s">
        <v>582</v>
      </c>
      <c r="B321" t="s">
        <v>18</v>
      </c>
      <c r="C321" t="s">
        <v>9</v>
      </c>
      <c r="D321">
        <v>-1</v>
      </c>
      <c r="E321">
        <v>-1</v>
      </c>
      <c r="F321" t="e">
        <f>VLOOKUP(Table1[[#This Row],[Competence]],'A copier'!A:A,1,FALSE)</f>
        <v>#N/A</v>
      </c>
    </row>
    <row r="322" spans="1:7" hidden="1">
      <c r="A322" t="s">
        <v>668</v>
      </c>
      <c r="B322" t="s">
        <v>20</v>
      </c>
      <c r="C322" t="s">
        <v>6</v>
      </c>
      <c r="D322">
        <v>120</v>
      </c>
      <c r="E322">
        <v>80</v>
      </c>
      <c r="F322" t="e">
        <f>VLOOKUP(Table1[[#This Row],[Competence]],'A copier'!A:A,1,FALSE)</f>
        <v>#N/A</v>
      </c>
    </row>
    <row r="323" spans="1:7" hidden="1">
      <c r="A323" t="s">
        <v>757</v>
      </c>
      <c r="B323" t="s">
        <v>20</v>
      </c>
      <c r="C323" t="s">
        <v>16</v>
      </c>
      <c r="D323">
        <v>65</v>
      </c>
      <c r="E323">
        <v>100</v>
      </c>
      <c r="F323" t="str">
        <f>VLOOKUP(Table1[[#This Row],[Competence]],'A copier'!A:A,1,FALSE)</f>
        <v>Detritus</v>
      </c>
      <c r="G323" t="s">
        <v>937</v>
      </c>
    </row>
    <row r="324" spans="1:7" hidden="1">
      <c r="A324" t="s">
        <v>478</v>
      </c>
      <c r="B324" t="s">
        <v>20</v>
      </c>
      <c r="C324" t="s">
        <v>6</v>
      </c>
      <c r="D324">
        <v>80</v>
      </c>
      <c r="E324">
        <v>100</v>
      </c>
      <c r="F324" t="str">
        <f>VLOOKUP(Table1[[#This Row],[Competence]],'A copier'!A:A,1,FALSE)</f>
        <v>Direct Toxik</v>
      </c>
      <c r="G324" s="4" t="s">
        <v>925</v>
      </c>
    </row>
    <row r="325" spans="1:7" hidden="1">
      <c r="A325" t="s">
        <v>760</v>
      </c>
      <c r="B325" t="s">
        <v>11</v>
      </c>
      <c r="C325" t="s">
        <v>9</v>
      </c>
      <c r="D325">
        <v>-1</v>
      </c>
      <c r="E325">
        <v>-1</v>
      </c>
      <c r="F325" t="e">
        <f>VLOOKUP(Table1[[#This Row],[Competence]],'A copier'!A:A,1,FALSE)</f>
        <v>#N/A</v>
      </c>
    </row>
    <row r="326" spans="1:7" hidden="1">
      <c r="A326" t="s">
        <v>17</v>
      </c>
      <c r="B326" t="s">
        <v>13</v>
      </c>
      <c r="C326" t="s">
        <v>6</v>
      </c>
      <c r="D326">
        <v>-1</v>
      </c>
      <c r="E326">
        <v>100</v>
      </c>
      <c r="F326" t="e">
        <f>VLOOKUP(Table1[[#This Row],[Competence]],'A copier'!A:A,1,FALSE)</f>
        <v>#N/A</v>
      </c>
    </row>
    <row r="327" spans="1:7" hidden="1">
      <c r="A327" t="s">
        <v>40</v>
      </c>
      <c r="B327" t="s">
        <v>15</v>
      </c>
      <c r="C327" t="s">
        <v>6</v>
      </c>
      <c r="D327">
        <v>40</v>
      </c>
      <c r="E327">
        <v>90</v>
      </c>
      <c r="F327" t="e">
        <f>VLOOKUP(Table1[[#This Row],[Competence]],'A copier'!A:A,1,FALSE)</f>
        <v>#N/A</v>
      </c>
    </row>
    <row r="328" spans="1:7" hidden="1">
      <c r="A328" t="s">
        <v>72</v>
      </c>
      <c r="B328" t="s">
        <v>63</v>
      </c>
      <c r="C328" t="s">
        <v>6</v>
      </c>
      <c r="D328">
        <v>25</v>
      </c>
      <c r="E328">
        <v>100</v>
      </c>
      <c r="F328" t="e">
        <f>VLOOKUP(Table1[[#This Row],[Competence]],'A copier'!A:A,1,FALSE)</f>
        <v>#N/A</v>
      </c>
    </row>
    <row r="329" spans="1:7" hidden="1">
      <c r="A329" t="s">
        <v>485</v>
      </c>
      <c r="B329" t="s">
        <v>29</v>
      </c>
      <c r="C329" t="s">
        <v>6</v>
      </c>
      <c r="D329">
        <v>30</v>
      </c>
      <c r="E329">
        <v>100</v>
      </c>
      <c r="F329" t="e">
        <f>VLOOKUP(Table1[[#This Row],[Competence]],'A copier'!A:A,1,FALSE)</f>
        <v>#N/A</v>
      </c>
    </row>
    <row r="330" spans="1:7" hidden="1">
      <c r="A330" t="s">
        <v>420</v>
      </c>
      <c r="B330" t="s">
        <v>67</v>
      </c>
      <c r="C330" t="s">
        <v>9</v>
      </c>
      <c r="D330">
        <v>-1</v>
      </c>
      <c r="E330">
        <v>75</v>
      </c>
      <c r="F330" t="str">
        <f>VLOOKUP(Table1[[#This Row],[Competence]],'A copier'!A:A,1,FALSE)</f>
        <v>Doux Baiser</v>
      </c>
      <c r="G330" t="s">
        <v>880</v>
      </c>
    </row>
    <row r="331" spans="1:7" hidden="1">
      <c r="A331" t="s">
        <v>761</v>
      </c>
      <c r="B331" t="s">
        <v>15</v>
      </c>
      <c r="C331" t="s">
        <v>16</v>
      </c>
      <c r="D331">
        <v>130</v>
      </c>
      <c r="E331">
        <v>90</v>
      </c>
      <c r="F331" t="e">
        <f>VLOOKUP(Table1[[#This Row],[Competence]],'A copier'!A:A,1,FALSE)</f>
        <v>#N/A</v>
      </c>
    </row>
    <row r="332" spans="1:7" hidden="1">
      <c r="A332" t="s">
        <v>762</v>
      </c>
      <c r="B332" t="s">
        <v>15</v>
      </c>
      <c r="C332" t="s">
        <v>16</v>
      </c>
      <c r="D332">
        <v>130</v>
      </c>
      <c r="E332">
        <v>90</v>
      </c>
      <c r="F332" t="e">
        <f>VLOOKUP(Table1[[#This Row],[Competence]],'A copier'!A:A,1,FALSE)</f>
        <v>#N/A</v>
      </c>
    </row>
    <row r="333" spans="1:7" hidden="1">
      <c r="A333" t="s">
        <v>418</v>
      </c>
      <c r="B333" t="s">
        <v>15</v>
      </c>
      <c r="C333" t="s">
        <v>6</v>
      </c>
      <c r="D333">
        <v>100</v>
      </c>
      <c r="E333">
        <v>75</v>
      </c>
      <c r="F333" t="e">
        <f>VLOOKUP(Table1[[#This Row],[Competence]],'A copier'!A:A,1,FALSE)</f>
        <v>#N/A</v>
      </c>
    </row>
    <row r="334" spans="1:7" hidden="1">
      <c r="A334" t="s">
        <v>14</v>
      </c>
      <c r="B334" t="s">
        <v>15</v>
      </c>
      <c r="C334" t="s">
        <v>16</v>
      </c>
      <c r="D334">
        <v>85</v>
      </c>
      <c r="E334">
        <v>100</v>
      </c>
      <c r="F334" t="e">
        <f>VLOOKUP(Table1[[#This Row],[Competence]],'A copier'!A:A,1,FALSE)</f>
        <v>#N/A</v>
      </c>
    </row>
    <row r="335" spans="1:7" hidden="1">
      <c r="A335" t="s">
        <v>585</v>
      </c>
      <c r="B335" t="s">
        <v>15</v>
      </c>
      <c r="C335" t="s">
        <v>6</v>
      </c>
      <c r="D335">
        <v>50</v>
      </c>
      <c r="E335">
        <v>100</v>
      </c>
      <c r="F335" t="e">
        <f>VLOOKUP(Table1[[#This Row],[Competence]],'A copier'!A:A,1,FALSE)</f>
        <v>#N/A</v>
      </c>
    </row>
    <row r="336" spans="1:7" hidden="1">
      <c r="A336" t="s">
        <v>388</v>
      </c>
      <c r="B336" t="s">
        <v>15</v>
      </c>
      <c r="C336" t="s">
        <v>6</v>
      </c>
      <c r="D336">
        <v>80</v>
      </c>
      <c r="E336">
        <v>100</v>
      </c>
      <c r="F336" t="e">
        <f>VLOOKUP(Table1[[#This Row],[Competence]],'A copier'!A:A,1,FALSE)</f>
        <v>#N/A</v>
      </c>
    </row>
    <row r="337" spans="1:7" hidden="1">
      <c r="A337" t="s">
        <v>763</v>
      </c>
      <c r="B337" t="s">
        <v>15</v>
      </c>
      <c r="C337" t="s">
        <v>16</v>
      </c>
      <c r="D337">
        <v>130</v>
      </c>
      <c r="E337">
        <v>90</v>
      </c>
      <c r="F337" t="e">
        <f>VLOOKUP(Table1[[#This Row],[Competence]],'A copier'!A:A,1,FALSE)</f>
        <v>#N/A</v>
      </c>
    </row>
    <row r="338" spans="1:7" hidden="1">
      <c r="A338" t="s">
        <v>431</v>
      </c>
      <c r="B338" t="s">
        <v>15</v>
      </c>
      <c r="C338" t="s">
        <v>6</v>
      </c>
      <c r="D338">
        <v>60</v>
      </c>
      <c r="E338">
        <v>90</v>
      </c>
      <c r="F338" t="e">
        <f>VLOOKUP(Table1[[#This Row],[Competence]],'A copier'!A:A,1,FALSE)</f>
        <v>#N/A</v>
      </c>
    </row>
    <row r="339" spans="1:7" hidden="1">
      <c r="A339" t="s">
        <v>166</v>
      </c>
      <c r="B339" t="s">
        <v>15</v>
      </c>
      <c r="C339" t="s">
        <v>16</v>
      </c>
      <c r="D339">
        <v>60</v>
      </c>
      <c r="E339">
        <v>100</v>
      </c>
      <c r="F339" t="e">
        <f>VLOOKUP(Table1[[#This Row],[Competence]],'A copier'!A:A,1,FALSE)</f>
        <v>#N/A</v>
      </c>
    </row>
    <row r="340" spans="1:7" hidden="1">
      <c r="A340" t="s">
        <v>369</v>
      </c>
      <c r="B340" t="s">
        <v>15</v>
      </c>
      <c r="C340" t="s">
        <v>6</v>
      </c>
      <c r="D340">
        <v>100</v>
      </c>
      <c r="E340">
        <v>75</v>
      </c>
      <c r="F340" t="e">
        <f>VLOOKUP(Table1[[#This Row],[Competence]],'A copier'!A:A,1,FALSE)</f>
        <v>#N/A</v>
      </c>
    </row>
    <row r="341" spans="1:7" hidden="1">
      <c r="A341" t="s">
        <v>518</v>
      </c>
      <c r="B341" t="s">
        <v>15</v>
      </c>
      <c r="C341" t="s">
        <v>16</v>
      </c>
      <c r="D341">
        <v>85</v>
      </c>
      <c r="E341">
        <v>100</v>
      </c>
      <c r="F341" t="e">
        <f>VLOOKUP(Table1[[#This Row],[Competence]],'A copier'!A:A,1,FALSE)</f>
        <v>#N/A</v>
      </c>
    </row>
    <row r="342" spans="1:7" hidden="1">
      <c r="A342" t="s">
        <v>159</v>
      </c>
      <c r="B342" t="s">
        <v>29</v>
      </c>
      <c r="C342" t="s">
        <v>6</v>
      </c>
      <c r="D342">
        <v>100</v>
      </c>
      <c r="E342">
        <v>50</v>
      </c>
      <c r="F342" t="e">
        <f>VLOOKUP(Table1[[#This Row],[Competence]],'A copier'!A:A,1,FALSE)</f>
        <v>#N/A</v>
      </c>
    </row>
    <row r="343" spans="1:7" hidden="1">
      <c r="A343" t="s">
        <v>274</v>
      </c>
      <c r="B343" t="s">
        <v>13</v>
      </c>
      <c r="C343" t="s">
        <v>9</v>
      </c>
      <c r="D343">
        <v>-1</v>
      </c>
      <c r="E343">
        <v>100</v>
      </c>
      <c r="F343" t="e">
        <f>VLOOKUP(Table1[[#This Row],[Competence]],'A copier'!A:A,1,FALSE)</f>
        <v>#N/A</v>
      </c>
    </row>
    <row r="344" spans="1:7" hidden="1">
      <c r="A344" t="s">
        <v>132</v>
      </c>
      <c r="B344" t="s">
        <v>48</v>
      </c>
      <c r="C344" t="s">
        <v>6</v>
      </c>
      <c r="D344">
        <v>75</v>
      </c>
      <c r="E344">
        <v>90</v>
      </c>
      <c r="F344" t="str">
        <f>VLOOKUP(Table1[[#This Row],[Competence]],'A copier'!A:A,1,FALSE)</f>
        <v>Eboulement</v>
      </c>
      <c r="G344" t="s">
        <v>896</v>
      </c>
    </row>
    <row r="345" spans="1:7" hidden="1">
      <c r="A345" t="s">
        <v>802</v>
      </c>
      <c r="B345" t="s">
        <v>57</v>
      </c>
      <c r="C345" t="s">
        <v>16</v>
      </c>
      <c r="D345">
        <v>80</v>
      </c>
      <c r="E345">
        <v>100</v>
      </c>
      <c r="F345" t="e">
        <f>VLOOKUP(Table1[[#This Row],[Competence]],'A copier'!A:A,1,FALSE)</f>
        <v>#N/A</v>
      </c>
    </row>
    <row r="346" spans="1:7" hidden="1">
      <c r="A346" t="s">
        <v>803</v>
      </c>
      <c r="B346" t="s">
        <v>18</v>
      </c>
      <c r="C346" t="s">
        <v>16</v>
      </c>
      <c r="D346">
        <v>80</v>
      </c>
      <c r="E346">
        <v>100</v>
      </c>
      <c r="F346" t="e">
        <f>VLOOKUP(Table1[[#This Row],[Competence]],'A copier'!A:A,1,FALSE)</f>
        <v>#N/A</v>
      </c>
    </row>
    <row r="347" spans="1:7" hidden="1">
      <c r="A347" t="s">
        <v>804</v>
      </c>
      <c r="B347" t="s">
        <v>11</v>
      </c>
      <c r="C347" t="s">
        <v>9</v>
      </c>
      <c r="D347">
        <v>-1</v>
      </c>
      <c r="E347">
        <v>100</v>
      </c>
      <c r="F347" t="e">
        <f>VLOOKUP(Table1[[#This Row],[Competence]],'A copier'!A:A,1,FALSE)</f>
        <v>#N/A</v>
      </c>
    </row>
    <row r="348" spans="1:7" hidden="1">
      <c r="A348" t="s">
        <v>805</v>
      </c>
      <c r="B348" t="s">
        <v>11</v>
      </c>
      <c r="C348" t="s">
        <v>9</v>
      </c>
      <c r="D348">
        <v>-1</v>
      </c>
      <c r="E348">
        <v>100</v>
      </c>
      <c r="F348" t="e">
        <f>VLOOKUP(Table1[[#This Row],[Competence]],'A copier'!A:A,1,FALSE)</f>
        <v>#N/A</v>
      </c>
    </row>
    <row r="349" spans="1:7" hidden="1">
      <c r="A349" t="s">
        <v>806</v>
      </c>
      <c r="B349" t="s">
        <v>13</v>
      </c>
      <c r="C349" t="s">
        <v>16</v>
      </c>
      <c r="D349">
        <v>40</v>
      </c>
      <c r="E349">
        <v>100</v>
      </c>
      <c r="F349" t="e">
        <f>VLOOKUP(Table1[[#This Row],[Competence]],'A copier'!A:A,1,FALSE)</f>
        <v>#N/A</v>
      </c>
    </row>
    <row r="350" spans="1:7" hidden="1">
      <c r="A350" t="s">
        <v>807</v>
      </c>
      <c r="B350" t="s">
        <v>39</v>
      </c>
      <c r="C350" t="s">
        <v>6</v>
      </c>
      <c r="D350">
        <v>90</v>
      </c>
      <c r="E350">
        <v>100</v>
      </c>
      <c r="F350" t="e">
        <f>VLOOKUP(Table1[[#This Row],[Competence]],'A copier'!A:A,1,FALSE)</f>
        <v>#N/A</v>
      </c>
    </row>
    <row r="351" spans="1:7" hidden="1">
      <c r="A351" t="s">
        <v>335</v>
      </c>
      <c r="B351" t="s">
        <v>67</v>
      </c>
      <c r="C351" t="s">
        <v>16</v>
      </c>
      <c r="D351">
        <v>80</v>
      </c>
      <c r="E351">
        <v>100</v>
      </c>
      <c r="F351" t="e">
        <f>VLOOKUP(Table1[[#This Row],[Competence]],'A copier'!A:A,1,FALSE)</f>
        <v>#N/A</v>
      </c>
    </row>
    <row r="352" spans="1:7" hidden="1">
      <c r="A352" t="s">
        <v>335</v>
      </c>
      <c r="B352" t="s">
        <v>67</v>
      </c>
      <c r="C352" t="s">
        <v>16</v>
      </c>
      <c r="D352">
        <v>80</v>
      </c>
      <c r="E352">
        <v>100</v>
      </c>
      <c r="F352" t="e">
        <f>VLOOKUP(Table1[[#This Row],[Competence]],'A copier'!A:A,1,FALSE)</f>
        <v>#N/A</v>
      </c>
    </row>
    <row r="353" spans="1:7" hidden="1">
      <c r="A353" t="s">
        <v>213</v>
      </c>
      <c r="B353" t="s">
        <v>29</v>
      </c>
      <c r="C353" t="s">
        <v>6</v>
      </c>
      <c r="D353">
        <v>40</v>
      </c>
      <c r="E353">
        <v>100</v>
      </c>
      <c r="F353" t="str">
        <f>VLOOKUP(Table1[[#This Row],[Competence]],'A copier'!A:A,1,FALSE)</f>
        <v>Eclate-Roc</v>
      </c>
    </row>
    <row r="354" spans="1:7" hidden="1">
      <c r="A354" t="s">
        <v>808</v>
      </c>
      <c r="B354" t="s">
        <v>69</v>
      </c>
      <c r="C354" t="s">
        <v>6</v>
      </c>
      <c r="D354">
        <v>40</v>
      </c>
      <c r="E354">
        <v>100</v>
      </c>
      <c r="F354" t="e">
        <f>VLOOKUP(Table1[[#This Row],[Competence]],'A copier'!A:A,1,FALSE)</f>
        <v>#N/A</v>
      </c>
    </row>
    <row r="355" spans="1:7" hidden="1">
      <c r="A355" t="s">
        <v>824</v>
      </c>
      <c r="B355" t="s">
        <v>35</v>
      </c>
      <c r="C355" t="s">
        <v>16</v>
      </c>
      <c r="D355">
        <v>90</v>
      </c>
      <c r="E355">
        <v>100</v>
      </c>
      <c r="F355" t="e">
        <f>VLOOKUP(Table1[[#This Row],[Competence]],'A copier'!A:A,1,FALSE)</f>
        <v>#N/A</v>
      </c>
    </row>
    <row r="356" spans="1:7" hidden="1">
      <c r="A356" t="s">
        <v>824</v>
      </c>
      <c r="B356" t="s">
        <v>35</v>
      </c>
      <c r="C356" t="s">
        <v>16</v>
      </c>
      <c r="D356">
        <v>90</v>
      </c>
      <c r="E356">
        <v>100</v>
      </c>
      <c r="F356" t="e">
        <f>VLOOKUP(Table1[[#This Row],[Competence]],'A copier'!A:A,1,FALSE)</f>
        <v>#N/A</v>
      </c>
    </row>
    <row r="357" spans="1:7" hidden="1">
      <c r="A357" t="s">
        <v>558</v>
      </c>
      <c r="B357" t="s">
        <v>13</v>
      </c>
      <c r="C357" t="s">
        <v>6</v>
      </c>
      <c r="D357">
        <v>65</v>
      </c>
      <c r="E357">
        <v>100</v>
      </c>
      <c r="F357" t="e">
        <f>VLOOKUP(Table1[[#This Row],[Competence]],'A copier'!A:A,1,FALSE)</f>
        <v>#N/A</v>
      </c>
    </row>
    <row r="358" spans="1:7" hidden="1">
      <c r="A358" t="s">
        <v>557</v>
      </c>
      <c r="B358" t="s">
        <v>18</v>
      </c>
      <c r="C358" t="s">
        <v>16</v>
      </c>
      <c r="D358">
        <v>40</v>
      </c>
      <c r="E358">
        <v>100</v>
      </c>
      <c r="F358" t="e">
        <f>VLOOKUP(Table1[[#This Row],[Competence]],'A copier'!A:A,1,FALSE)</f>
        <v>#N/A</v>
      </c>
    </row>
    <row r="359" spans="1:7" hidden="1">
      <c r="A359" t="s">
        <v>663</v>
      </c>
      <c r="B359" t="s">
        <v>39</v>
      </c>
      <c r="C359" t="s">
        <v>16</v>
      </c>
      <c r="D359">
        <v>120</v>
      </c>
      <c r="E359">
        <v>50</v>
      </c>
      <c r="F359" t="e">
        <f>VLOOKUP(Table1[[#This Row],[Competence]],'A copier'!A:A,1,FALSE)</f>
        <v>#N/A</v>
      </c>
    </row>
    <row r="360" spans="1:7" hidden="1">
      <c r="A360" t="s">
        <v>663</v>
      </c>
      <c r="B360" t="s">
        <v>39</v>
      </c>
      <c r="C360" t="s">
        <v>16</v>
      </c>
      <c r="D360">
        <v>120</v>
      </c>
      <c r="E360">
        <v>50</v>
      </c>
      <c r="F360" t="e">
        <f>VLOOKUP(Table1[[#This Row],[Competence]],'A copier'!A:A,1,FALSE)</f>
        <v>#N/A</v>
      </c>
    </row>
    <row r="361" spans="1:7" hidden="1">
      <c r="A361" t="s">
        <v>809</v>
      </c>
      <c r="B361" t="s">
        <v>39</v>
      </c>
      <c r="C361" t="s">
        <v>6</v>
      </c>
      <c r="D361">
        <v>120</v>
      </c>
      <c r="E361">
        <v>100</v>
      </c>
      <c r="F361" t="e">
        <f>VLOOKUP(Table1[[#This Row],[Competence]],'A copier'!A:A,1,FALSE)</f>
        <v>#N/A</v>
      </c>
    </row>
    <row r="362" spans="1:7" hidden="1">
      <c r="A362" t="s">
        <v>810</v>
      </c>
      <c r="B362" t="s">
        <v>39</v>
      </c>
      <c r="C362" t="s">
        <v>6</v>
      </c>
      <c r="D362">
        <v>80</v>
      </c>
      <c r="E362">
        <v>100</v>
      </c>
      <c r="F362" t="e">
        <f>VLOOKUP(Table1[[#This Row],[Competence]],'A copier'!A:A,1,FALSE)</f>
        <v>#N/A</v>
      </c>
    </row>
    <row r="363" spans="1:7" hidden="1">
      <c r="A363" t="s">
        <v>540</v>
      </c>
      <c r="B363" t="s">
        <v>39</v>
      </c>
      <c r="C363" t="s">
        <v>9</v>
      </c>
      <c r="D363">
        <v>-1</v>
      </c>
      <c r="E363">
        <v>-1</v>
      </c>
      <c r="F363" t="e">
        <f>VLOOKUP(Table1[[#This Row],[Competence]],'A copier'!A:A,1,FALSE)</f>
        <v>#N/A</v>
      </c>
    </row>
    <row r="364" spans="1:7" hidden="1">
      <c r="A364" t="s">
        <v>939</v>
      </c>
      <c r="B364" t="s">
        <v>13</v>
      </c>
      <c r="C364" t="s">
        <v>6</v>
      </c>
      <c r="D364">
        <v>-1</v>
      </c>
      <c r="E364">
        <v>0</v>
      </c>
      <c r="F364" t="str">
        <f>VLOOKUP(Table1[[#This Row],[Competence]],'A copier'!A:A,1,FALSE)</f>
        <v>Empal'Korne</v>
      </c>
      <c r="G364" t="s">
        <v>940</v>
      </c>
    </row>
    <row r="365" spans="1:7" hidden="1">
      <c r="A365" t="s">
        <v>84</v>
      </c>
      <c r="B365" t="s">
        <v>13</v>
      </c>
      <c r="C365" t="s">
        <v>9</v>
      </c>
      <c r="D365">
        <v>-1</v>
      </c>
      <c r="E365">
        <v>100</v>
      </c>
      <c r="F365" t="e">
        <f>VLOOKUP(Table1[[#This Row],[Competence]],'A copier'!A:A,1,FALSE)</f>
        <v>#N/A</v>
      </c>
    </row>
    <row r="366" spans="1:7" hidden="1">
      <c r="A366" t="s">
        <v>490</v>
      </c>
      <c r="B366" t="s">
        <v>35</v>
      </c>
      <c r="C366" t="s">
        <v>6</v>
      </c>
      <c r="D366">
        <v>75</v>
      </c>
      <c r="E366">
        <v>100</v>
      </c>
      <c r="F366" t="e">
        <f>VLOOKUP(Table1[[#This Row],[Competence]],'A copier'!A:A,1,FALSE)</f>
        <v>#N/A</v>
      </c>
    </row>
    <row r="367" spans="1:7" hidden="1">
      <c r="A367" t="s">
        <v>437</v>
      </c>
      <c r="B367" t="s">
        <v>26</v>
      </c>
      <c r="C367" t="s">
        <v>9</v>
      </c>
      <c r="D367">
        <v>-1</v>
      </c>
      <c r="E367">
        <v>-1</v>
      </c>
      <c r="F367" t="e">
        <f>VLOOKUP(Table1[[#This Row],[Competence]],'A copier'!A:A,1,FALSE)</f>
        <v>#N/A</v>
      </c>
    </row>
    <row r="368" spans="1:7" hidden="1">
      <c r="A368" t="s">
        <v>59</v>
      </c>
      <c r="B368" t="s">
        <v>20</v>
      </c>
      <c r="C368" t="s">
        <v>9</v>
      </c>
      <c r="D368">
        <v>-1</v>
      </c>
      <c r="E368">
        <v>-1</v>
      </c>
      <c r="F368" t="e">
        <f>VLOOKUP(Table1[[#This Row],[Competence]],'A copier'!A:A,1,FALSE)</f>
        <v>#N/A</v>
      </c>
    </row>
    <row r="369" spans="1:7" hidden="1">
      <c r="A369" t="s">
        <v>574</v>
      </c>
      <c r="B369" t="s">
        <v>20</v>
      </c>
      <c r="C369" t="s">
        <v>16</v>
      </c>
      <c r="D369">
        <v>120</v>
      </c>
      <c r="E369">
        <v>90</v>
      </c>
      <c r="F369" t="e">
        <f>VLOOKUP(Table1[[#This Row],[Competence]],'A copier'!A:A,1,FALSE)</f>
        <v>#N/A</v>
      </c>
    </row>
    <row r="370" spans="1:7" hidden="1">
      <c r="A370" t="s">
        <v>811</v>
      </c>
      <c r="B370" t="s">
        <v>57</v>
      </c>
      <c r="C370" t="s">
        <v>16</v>
      </c>
      <c r="D370">
        <v>-1</v>
      </c>
      <c r="E370">
        <v>100</v>
      </c>
      <c r="F370" t="e">
        <f>VLOOKUP(Table1[[#This Row],[Competence]],'A copier'!A:A,1,FALSE)</f>
        <v>#N/A</v>
      </c>
    </row>
    <row r="371" spans="1:7" hidden="1">
      <c r="A371" t="s">
        <v>443</v>
      </c>
      <c r="B371" t="s">
        <v>63</v>
      </c>
      <c r="C371" t="s">
        <v>6</v>
      </c>
      <c r="D371">
        <v>90</v>
      </c>
      <c r="E371">
        <v>100</v>
      </c>
      <c r="F371" t="str">
        <f>VLOOKUP(Table1[[#This Row],[Competence]],'A copier'!A:A,1,FALSE)</f>
        <v>Escarmouche</v>
      </c>
      <c r="G371" t="s">
        <v>935</v>
      </c>
    </row>
    <row r="372" spans="1:7" hidden="1">
      <c r="A372" t="s">
        <v>114</v>
      </c>
      <c r="B372" t="s">
        <v>26</v>
      </c>
      <c r="C372" t="s">
        <v>6</v>
      </c>
      <c r="D372">
        <v>70</v>
      </c>
      <c r="E372">
        <v>-1</v>
      </c>
      <c r="F372" t="e">
        <f>VLOOKUP(Table1[[#This Row],[Competence]],'A copier'!A:A,1,FALSE)</f>
        <v>#N/A</v>
      </c>
    </row>
    <row r="373" spans="1:7" hidden="1">
      <c r="A373" t="s">
        <v>554</v>
      </c>
      <c r="B373" t="s">
        <v>13</v>
      </c>
      <c r="C373" t="s">
        <v>6</v>
      </c>
      <c r="D373">
        <v>15</v>
      </c>
      <c r="E373">
        <v>85</v>
      </c>
      <c r="F373" t="str">
        <f>VLOOKUP(Table1[[#This Row],[Competence]],'A copier'!A:A,1,FALSE)</f>
        <v>Etreinte</v>
      </c>
      <c r="G373" t="s">
        <v>886</v>
      </c>
    </row>
    <row r="374" spans="1:7" hidden="1">
      <c r="A374" t="s">
        <v>813</v>
      </c>
      <c r="B374" t="s">
        <v>69</v>
      </c>
      <c r="C374" t="s">
        <v>16</v>
      </c>
      <c r="D374">
        <v>90</v>
      </c>
      <c r="E374">
        <v>100</v>
      </c>
      <c r="F374" t="e">
        <f>VLOOKUP(Table1[[#This Row],[Competence]],'A copier'!A:A,1,FALSE)</f>
        <v>#N/A</v>
      </c>
    </row>
    <row r="375" spans="1:7" hidden="1">
      <c r="A375" t="s">
        <v>814</v>
      </c>
      <c r="B375" t="s">
        <v>39</v>
      </c>
      <c r="C375" t="s">
        <v>16</v>
      </c>
      <c r="D375">
        <v>90</v>
      </c>
      <c r="E375">
        <v>100</v>
      </c>
      <c r="F375" t="e">
        <f>VLOOKUP(Table1[[#This Row],[Competence]],'A copier'!A:A,1,FALSE)</f>
        <v>#N/A</v>
      </c>
    </row>
    <row r="376" spans="1:7" hidden="1">
      <c r="A376" t="s">
        <v>812</v>
      </c>
      <c r="B376" t="s">
        <v>35</v>
      </c>
      <c r="C376" t="s">
        <v>6</v>
      </c>
      <c r="D376">
        <v>90</v>
      </c>
      <c r="E376">
        <v>100</v>
      </c>
      <c r="F376" t="e">
        <f>VLOOKUP(Table1[[#This Row],[Competence]],'A copier'!A:A,1,FALSE)</f>
        <v>#N/A</v>
      </c>
    </row>
    <row r="377" spans="1:7" hidden="1">
      <c r="A377" t="s">
        <v>815</v>
      </c>
      <c r="B377" t="s">
        <v>67</v>
      </c>
      <c r="C377" t="s">
        <v>16</v>
      </c>
      <c r="D377">
        <v>90</v>
      </c>
      <c r="E377">
        <v>100</v>
      </c>
      <c r="F377" t="e">
        <f>VLOOKUP(Table1[[#This Row],[Competence]],'A copier'!A:A,1,FALSE)</f>
        <v>#N/A</v>
      </c>
    </row>
    <row r="378" spans="1:7" hidden="1">
      <c r="A378" t="s">
        <v>816</v>
      </c>
      <c r="B378" t="s">
        <v>57</v>
      </c>
      <c r="C378" t="s">
        <v>6</v>
      </c>
      <c r="D378">
        <v>90</v>
      </c>
      <c r="E378">
        <v>100</v>
      </c>
      <c r="F378" t="e">
        <f>VLOOKUP(Table1[[#This Row],[Competence]],'A copier'!A:A,1,FALSE)</f>
        <v>#N/A</v>
      </c>
    </row>
    <row r="379" spans="1:7" hidden="1">
      <c r="A379" t="s">
        <v>817</v>
      </c>
      <c r="B379" t="s">
        <v>11</v>
      </c>
      <c r="C379" t="s">
        <v>16</v>
      </c>
      <c r="D379">
        <v>90</v>
      </c>
      <c r="E379">
        <v>100</v>
      </c>
      <c r="F379" t="e">
        <f>VLOOKUP(Table1[[#This Row],[Competence]],'A copier'!A:A,1,FALSE)</f>
        <v>#N/A</v>
      </c>
    </row>
    <row r="380" spans="1:7" hidden="1">
      <c r="A380" t="s">
        <v>818</v>
      </c>
      <c r="B380" t="s">
        <v>5</v>
      </c>
      <c r="C380" t="s">
        <v>16</v>
      </c>
      <c r="D380">
        <v>90</v>
      </c>
      <c r="E380">
        <v>100</v>
      </c>
      <c r="F380" t="e">
        <f>VLOOKUP(Table1[[#This Row],[Competence]],'A copier'!A:A,1,FALSE)</f>
        <v>#N/A</v>
      </c>
    </row>
    <row r="381" spans="1:7" hidden="1">
      <c r="A381" t="s">
        <v>819</v>
      </c>
      <c r="B381" t="s">
        <v>18</v>
      </c>
      <c r="C381" t="s">
        <v>16</v>
      </c>
      <c r="D381">
        <v>90</v>
      </c>
      <c r="E381">
        <v>100</v>
      </c>
      <c r="F381" t="e">
        <f>VLOOKUP(Table1[[#This Row],[Competence]],'A copier'!A:A,1,FALSE)</f>
        <v>#N/A</v>
      </c>
    </row>
    <row r="382" spans="1:7" hidden="1">
      <c r="A382" t="s">
        <v>564</v>
      </c>
      <c r="B382" t="s">
        <v>5</v>
      </c>
      <c r="C382" t="s">
        <v>6</v>
      </c>
      <c r="D382">
        <v>80</v>
      </c>
      <c r="E382">
        <v>100</v>
      </c>
      <c r="F382" t="e">
        <f>VLOOKUP(Table1[[#This Row],[Competence]],'A copier'!A:A,1,FALSE)</f>
        <v>#N/A</v>
      </c>
    </row>
    <row r="383" spans="1:7" hidden="1">
      <c r="A383" t="s">
        <v>451</v>
      </c>
      <c r="B383" t="s">
        <v>29</v>
      </c>
      <c r="C383" t="s">
        <v>16</v>
      </c>
      <c r="D383">
        <v>120</v>
      </c>
      <c r="E383">
        <v>70</v>
      </c>
      <c r="F383" t="e">
        <f>VLOOKUP(Table1[[#This Row],[Competence]],'A copier'!A:A,1,FALSE)</f>
        <v>#N/A</v>
      </c>
    </row>
    <row r="384" spans="1:7" hidden="1">
      <c r="A384" t="s">
        <v>140</v>
      </c>
      <c r="B384" t="s">
        <v>11</v>
      </c>
      <c r="C384" t="s">
        <v>16</v>
      </c>
      <c r="D384">
        <v>80</v>
      </c>
      <c r="E384">
        <v>100</v>
      </c>
      <c r="F384" t="e">
        <f>VLOOKUP(Table1[[#This Row],[Competence]],'A copier'!A:A,1,FALSE)</f>
        <v>#N/A</v>
      </c>
    </row>
    <row r="385" spans="1:7" hidden="1">
      <c r="A385" t="s">
        <v>423</v>
      </c>
      <c r="B385" t="s">
        <v>13</v>
      </c>
      <c r="C385" t="s">
        <v>6</v>
      </c>
      <c r="D385">
        <v>70</v>
      </c>
      <c r="E385">
        <v>100</v>
      </c>
      <c r="F385" t="e">
        <f>VLOOKUP(Table1[[#This Row],[Competence]],'A copier'!A:A,1,FALSE)</f>
        <v>#N/A</v>
      </c>
    </row>
    <row r="386" spans="1:7" hidden="1">
      <c r="A386" t="s">
        <v>346</v>
      </c>
      <c r="B386" t="s">
        <v>39</v>
      </c>
      <c r="C386" t="s">
        <v>16</v>
      </c>
      <c r="D386">
        <v>110</v>
      </c>
      <c r="E386">
        <v>70</v>
      </c>
      <c r="F386" t="e">
        <f>VLOOKUP(Table1[[#This Row],[Competence]],'A copier'!A:A,1,FALSE)</f>
        <v>#N/A</v>
      </c>
    </row>
    <row r="387" spans="1:7" hidden="1">
      <c r="A387" t="s">
        <v>494</v>
      </c>
      <c r="B387" t="s">
        <v>39</v>
      </c>
      <c r="C387" t="s">
        <v>16</v>
      </c>
      <c r="D387">
        <v>110</v>
      </c>
      <c r="E387">
        <v>70</v>
      </c>
      <c r="F387" t="e">
        <f>VLOOKUP(Table1[[#This Row],[Competence]],'A copier'!A:A,1,FALSE)</f>
        <v>#N/A</v>
      </c>
    </row>
    <row r="388" spans="1:7" hidden="1">
      <c r="A388" t="s">
        <v>158</v>
      </c>
      <c r="B388" t="s">
        <v>13</v>
      </c>
      <c r="C388" t="s">
        <v>6</v>
      </c>
      <c r="D388">
        <v>40</v>
      </c>
      <c r="E388">
        <v>100</v>
      </c>
      <c r="F388" t="e">
        <f>VLOOKUP(Table1[[#This Row],[Competence]],'A copier'!A:A,1,FALSE)</f>
        <v>#N/A</v>
      </c>
    </row>
    <row r="389" spans="1:7" hidden="1">
      <c r="A389" t="s">
        <v>522</v>
      </c>
      <c r="B389" t="s">
        <v>5</v>
      </c>
      <c r="C389" t="s">
        <v>6</v>
      </c>
      <c r="D389">
        <v>60</v>
      </c>
      <c r="E389">
        <v>-1</v>
      </c>
      <c r="F389" t="e">
        <f>VLOOKUP(Table1[[#This Row],[Competence]],'A copier'!A:A,1,FALSE)</f>
        <v>#N/A</v>
      </c>
    </row>
    <row r="390" spans="1:7" hidden="1">
      <c r="A390" t="s">
        <v>563</v>
      </c>
      <c r="B390" t="s">
        <v>57</v>
      </c>
      <c r="C390" t="s">
        <v>16</v>
      </c>
      <c r="D390">
        <v>100</v>
      </c>
      <c r="E390">
        <v>50</v>
      </c>
      <c r="F390" t="str">
        <f>VLOOKUP(Table1[[#This Row],[Competence]],'A copier'!A:A,1,FALSE)</f>
        <v>Feu d'Enfer</v>
      </c>
      <c r="G390" t="s">
        <v>910</v>
      </c>
    </row>
    <row r="391" spans="1:7" hidden="1">
      <c r="A391" t="s">
        <v>764</v>
      </c>
      <c r="B391" t="s">
        <v>57</v>
      </c>
      <c r="C391" t="s">
        <v>16</v>
      </c>
      <c r="D391">
        <v>75</v>
      </c>
      <c r="E391">
        <v>100</v>
      </c>
      <c r="F391" t="e">
        <f>VLOOKUP(Table1[[#This Row],[Competence]],'A copier'!A:A,1,FALSE)</f>
        <v>#N/A</v>
      </c>
    </row>
    <row r="392" spans="1:7" hidden="1">
      <c r="A392" t="s">
        <v>164</v>
      </c>
      <c r="B392" t="s">
        <v>57</v>
      </c>
      <c r="C392" t="s">
        <v>9</v>
      </c>
      <c r="D392">
        <v>-1</v>
      </c>
      <c r="E392">
        <v>85</v>
      </c>
      <c r="F392" t="e">
        <f>VLOOKUP(Table1[[#This Row],[Competence]],'A copier'!A:A,1,FALSE)</f>
        <v>#N/A</v>
      </c>
    </row>
    <row r="393" spans="1:7" hidden="1">
      <c r="A393" t="s">
        <v>249</v>
      </c>
      <c r="B393" t="s">
        <v>35</v>
      </c>
      <c r="C393" t="s">
        <v>6</v>
      </c>
      <c r="D393">
        <v>40</v>
      </c>
      <c r="E393">
        <v>100</v>
      </c>
      <c r="F393" t="e">
        <f>VLOOKUP(Table1[[#This Row],[Competence]],'A copier'!A:A,1,FALSE)</f>
        <v>#N/A</v>
      </c>
    </row>
    <row r="394" spans="1:7" ht="23" hidden="1">
      <c r="A394" t="s">
        <v>336</v>
      </c>
      <c r="B394" t="s">
        <v>35</v>
      </c>
      <c r="C394" t="s">
        <v>16</v>
      </c>
      <c r="D394">
        <v>60</v>
      </c>
      <c r="E394">
        <v>-1</v>
      </c>
      <c r="F394" t="str">
        <f>VLOOKUP(Table1[[#This Row],[Competence]],'A copier'!A:A,1,FALSE)</f>
        <v>Feuille Magik</v>
      </c>
      <c r="G394" s="3" t="s">
        <v>928</v>
      </c>
    </row>
    <row r="395" spans="1:7" hidden="1">
      <c r="A395" t="s">
        <v>270</v>
      </c>
      <c r="B395" t="s">
        <v>13</v>
      </c>
      <c r="C395" t="s">
        <v>9</v>
      </c>
      <c r="D395">
        <v>-1</v>
      </c>
      <c r="E395">
        <v>-1</v>
      </c>
      <c r="F395" t="e">
        <f>VLOOKUP(Table1[[#This Row],[Competence]],'A copier'!A:A,1,FALSE)</f>
        <v>#N/A</v>
      </c>
    </row>
    <row r="396" spans="1:7" hidden="1">
      <c r="A396" t="s">
        <v>254</v>
      </c>
      <c r="B396" t="s">
        <v>57</v>
      </c>
      <c r="C396" t="s">
        <v>16</v>
      </c>
      <c r="D396">
        <v>130</v>
      </c>
      <c r="E396">
        <v>100</v>
      </c>
      <c r="F396" t="e">
        <f>VLOOKUP(Table1[[#This Row],[Competence]],'A copier'!A:A,1,FALSE)</f>
        <v>#N/A</v>
      </c>
    </row>
    <row r="397" spans="1:7" hidden="1">
      <c r="A397" t="s">
        <v>135</v>
      </c>
      <c r="B397" t="s">
        <v>13</v>
      </c>
      <c r="C397" t="s">
        <v>9</v>
      </c>
      <c r="D397">
        <v>-1</v>
      </c>
      <c r="E397">
        <v>100</v>
      </c>
      <c r="F397" t="e">
        <f>VLOOKUP(Table1[[#This Row],[Competence]],'A copier'!A:A,1,FALSE)</f>
        <v>#N/A</v>
      </c>
    </row>
    <row r="398" spans="1:7" hidden="1">
      <c r="A398" t="s">
        <v>116</v>
      </c>
      <c r="B398" t="s">
        <v>5</v>
      </c>
      <c r="C398" t="s">
        <v>9</v>
      </c>
      <c r="D398">
        <v>-1</v>
      </c>
      <c r="E398">
        <v>100</v>
      </c>
      <c r="F398" t="e">
        <f>VLOOKUP(Table1[[#This Row],[Competence]],'A copier'!A:A,1,FALSE)</f>
        <v>#N/A</v>
      </c>
    </row>
    <row r="399" spans="1:7" hidden="1">
      <c r="A399" t="s">
        <v>670</v>
      </c>
      <c r="B399" t="s">
        <v>13</v>
      </c>
      <c r="C399" t="s">
        <v>6</v>
      </c>
      <c r="D399">
        <v>-1</v>
      </c>
      <c r="E399">
        <v>100</v>
      </c>
      <c r="F399" t="e">
        <f>VLOOKUP(Table1[[#This Row],[Competence]],'A copier'!A:A,1,FALSE)</f>
        <v>#N/A</v>
      </c>
    </row>
    <row r="400" spans="1:7" hidden="1">
      <c r="A400" t="s">
        <v>308</v>
      </c>
      <c r="B400" t="s">
        <v>29</v>
      </c>
      <c r="C400" t="s">
        <v>6</v>
      </c>
      <c r="D400">
        <v>100</v>
      </c>
      <c r="E400">
        <v>95</v>
      </c>
      <c r="F400" t="e">
        <f>VLOOKUP(Table1[[#This Row],[Competence]],'A copier'!A:A,1,FALSE)</f>
        <v>#N/A</v>
      </c>
    </row>
    <row r="401" spans="1:7" hidden="1">
      <c r="A401" t="s">
        <v>489</v>
      </c>
      <c r="B401" t="s">
        <v>18</v>
      </c>
      <c r="C401" t="s">
        <v>9</v>
      </c>
      <c r="D401">
        <v>-1</v>
      </c>
      <c r="E401">
        <v>-1</v>
      </c>
      <c r="F401" t="e">
        <f>VLOOKUP(Table1[[#This Row],[Competence]],'A copier'!A:A,1,FALSE)</f>
        <v>#N/A</v>
      </c>
    </row>
    <row r="402" spans="1:7" hidden="1">
      <c r="A402" t="s">
        <v>581</v>
      </c>
      <c r="B402" t="s">
        <v>11</v>
      </c>
      <c r="C402" t="s">
        <v>16</v>
      </c>
      <c r="D402">
        <v>20</v>
      </c>
      <c r="E402">
        <v>100</v>
      </c>
      <c r="F402" t="e">
        <f>VLOOKUP(Table1[[#This Row],[Competence]],'A copier'!A:A,1,FALSE)</f>
        <v>#N/A</v>
      </c>
    </row>
    <row r="403" spans="1:7" hidden="1">
      <c r="A403" t="s">
        <v>765</v>
      </c>
      <c r="B403" t="s">
        <v>13</v>
      </c>
      <c r="C403" t="s">
        <v>6</v>
      </c>
      <c r="D403">
        <v>70</v>
      </c>
      <c r="E403">
        <v>100</v>
      </c>
      <c r="F403" t="e">
        <f>VLOOKUP(Table1[[#This Row],[Competence]],'A copier'!A:A,1,FALSE)</f>
        <v>#N/A</v>
      </c>
    </row>
    <row r="404" spans="1:7" hidden="1">
      <c r="A404" t="s">
        <v>280</v>
      </c>
      <c r="B404" t="s">
        <v>11</v>
      </c>
      <c r="C404" t="s">
        <v>9</v>
      </c>
      <c r="D404">
        <v>-1</v>
      </c>
      <c r="E404">
        <v>100</v>
      </c>
      <c r="F404" t="e">
        <f>VLOOKUP(Table1[[#This Row],[Competence]],'A copier'!A:A,1,FALSE)</f>
        <v>#N/A</v>
      </c>
    </row>
    <row r="405" spans="1:7" hidden="1">
      <c r="A405" t="s">
        <v>513</v>
      </c>
      <c r="B405" t="s">
        <v>35</v>
      </c>
      <c r="C405" t="s">
        <v>6</v>
      </c>
      <c r="D405">
        <v>80</v>
      </c>
      <c r="E405">
        <v>100</v>
      </c>
      <c r="F405" t="e">
        <f>VLOOKUP(Table1[[#This Row],[Competence]],'A copier'!A:A,1,FALSE)</f>
        <v>#N/A</v>
      </c>
    </row>
    <row r="406" spans="1:7" hidden="1">
      <c r="A406" t="s">
        <v>121</v>
      </c>
      <c r="B406" t="s">
        <v>13</v>
      </c>
      <c r="C406" t="s">
        <v>9</v>
      </c>
      <c r="D406">
        <v>-1</v>
      </c>
      <c r="E406">
        <v>-1</v>
      </c>
      <c r="F406" t="e">
        <f>VLOOKUP(Table1[[#This Row],[Competence]],'A copier'!A:A,1,FALSE)</f>
        <v>#N/A</v>
      </c>
    </row>
    <row r="407" spans="1:7" hidden="1">
      <c r="A407" t="s">
        <v>216</v>
      </c>
      <c r="B407" t="s">
        <v>13</v>
      </c>
      <c r="C407" t="s">
        <v>9</v>
      </c>
      <c r="D407">
        <v>-1</v>
      </c>
      <c r="E407">
        <v>-1</v>
      </c>
      <c r="F407" t="e">
        <f>VLOOKUP(Table1[[#This Row],[Competence]],'A copier'!A:A,1,FALSE)</f>
        <v>#N/A</v>
      </c>
    </row>
    <row r="408" spans="1:7" hidden="1">
      <c r="A408" t="s">
        <v>97</v>
      </c>
      <c r="B408" t="s">
        <v>29</v>
      </c>
      <c r="C408" t="s">
        <v>6</v>
      </c>
      <c r="D408">
        <v>60</v>
      </c>
      <c r="E408">
        <v>100</v>
      </c>
      <c r="F408" t="e">
        <f>VLOOKUP(Table1[[#This Row],[Competence]],'A copier'!A:A,1,FALSE)</f>
        <v>#N/A</v>
      </c>
    </row>
    <row r="409" spans="1:7" hidden="1">
      <c r="A409" t="s">
        <v>144</v>
      </c>
      <c r="B409" t="s">
        <v>57</v>
      </c>
      <c r="C409" t="s">
        <v>6</v>
      </c>
      <c r="D409">
        <v>80</v>
      </c>
      <c r="E409">
        <v>100</v>
      </c>
      <c r="F409" t="e">
        <f>VLOOKUP(Table1[[#This Row],[Competence]],'A copier'!A:A,1,FALSE)</f>
        <v>#N/A</v>
      </c>
    </row>
    <row r="410" spans="1:7" hidden="1">
      <c r="A410" t="s">
        <v>387</v>
      </c>
      <c r="B410" t="s">
        <v>5</v>
      </c>
      <c r="C410" t="s">
        <v>6</v>
      </c>
      <c r="D410">
        <v>80</v>
      </c>
      <c r="E410">
        <v>-1</v>
      </c>
      <c r="F410" t="e">
        <f>VLOOKUP(Table1[[#This Row],[Competence]],'A copier'!A:A,1,FALSE)</f>
        <v>#N/A</v>
      </c>
    </row>
    <row r="411" spans="1:7" hidden="1">
      <c r="A411" t="s">
        <v>295</v>
      </c>
      <c r="B411" t="s">
        <v>48</v>
      </c>
      <c r="C411" t="s">
        <v>6</v>
      </c>
      <c r="D411">
        <v>150</v>
      </c>
      <c r="E411">
        <v>80</v>
      </c>
      <c r="F411" t="e">
        <f>VLOOKUP(Table1[[#This Row],[Competence]],'A copier'!A:A,1,FALSE)</f>
        <v>#N/A</v>
      </c>
    </row>
    <row r="412" spans="1:7" hidden="1">
      <c r="A412" t="s">
        <v>55</v>
      </c>
      <c r="B412" t="s">
        <v>29</v>
      </c>
      <c r="C412" t="s">
        <v>6</v>
      </c>
      <c r="D412">
        <v>-1</v>
      </c>
      <c r="E412">
        <v>100</v>
      </c>
      <c r="F412" t="e">
        <f>VLOOKUP(Table1[[#This Row],[Competence]],'A copier'!A:A,1,FALSE)</f>
        <v>#N/A</v>
      </c>
    </row>
    <row r="413" spans="1:7" hidden="1">
      <c r="A413" t="s">
        <v>476</v>
      </c>
      <c r="B413" t="s">
        <v>11</v>
      </c>
      <c r="C413" t="s">
        <v>16</v>
      </c>
      <c r="D413">
        <v>100</v>
      </c>
      <c r="E413">
        <v>100</v>
      </c>
      <c r="F413" t="e">
        <f>VLOOKUP(Table1[[#This Row],[Competence]],'A copier'!A:A,1,FALSE)</f>
        <v>#N/A</v>
      </c>
    </row>
    <row r="414" spans="1:7" hidden="1">
      <c r="A414" t="s">
        <v>542</v>
      </c>
      <c r="B414" t="s">
        <v>13</v>
      </c>
      <c r="C414" t="s">
        <v>6</v>
      </c>
      <c r="D414">
        <v>20</v>
      </c>
      <c r="E414">
        <v>100</v>
      </c>
      <c r="F414" t="e">
        <f>VLOOKUP(Table1[[#This Row],[Competence]],'A copier'!A:A,1,FALSE)</f>
        <v>#N/A</v>
      </c>
    </row>
    <row r="415" spans="1:7" hidden="1">
      <c r="A415" t="s">
        <v>186</v>
      </c>
      <c r="B415" t="s">
        <v>39</v>
      </c>
      <c r="C415" t="s">
        <v>6</v>
      </c>
      <c r="D415">
        <v>20</v>
      </c>
      <c r="E415">
        <v>100</v>
      </c>
      <c r="F415" t="str">
        <f>VLOOKUP(Table1[[#This Row],[Competence]],'A copier'!A:A,1,FALSE)</f>
        <v>Frotte-Frimousse</v>
      </c>
      <c r="G415" t="s">
        <v>962</v>
      </c>
    </row>
    <row r="416" spans="1:7" hidden="1">
      <c r="A416" t="s">
        <v>282</v>
      </c>
      <c r="B416" t="s">
        <v>13</v>
      </c>
      <c r="C416" t="s">
        <v>6</v>
      </c>
      <c r="D416">
        <v>-1</v>
      </c>
      <c r="E416">
        <v>100</v>
      </c>
      <c r="F416" t="e">
        <f>VLOOKUP(Table1[[#This Row],[Competence]],'A copier'!A:A,1,FALSE)</f>
        <v>#N/A</v>
      </c>
    </row>
    <row r="417" spans="1:7" hidden="1">
      <c r="A417" t="s">
        <v>427</v>
      </c>
      <c r="B417" t="s">
        <v>63</v>
      </c>
      <c r="C417" t="s">
        <v>6</v>
      </c>
      <c r="D417">
        <v>80</v>
      </c>
      <c r="E417">
        <v>100</v>
      </c>
      <c r="F417" t="e">
        <f>VLOOKUP(Table1[[#This Row],[Competence]],'A copier'!A:A,1,FALSE)</f>
        <v>#N/A</v>
      </c>
    </row>
    <row r="418" spans="1:7" hidden="1">
      <c r="A418" t="s">
        <v>405</v>
      </c>
      <c r="B418" t="s">
        <v>67</v>
      </c>
      <c r="C418" t="s">
        <v>9</v>
      </c>
      <c r="D418">
        <v>-1</v>
      </c>
      <c r="E418">
        <v>-1</v>
      </c>
      <c r="F418" t="e">
        <f>VLOOKUP(Table1[[#This Row],[Competence]],'A copier'!A:A,1,FALSE)</f>
        <v>#N/A</v>
      </c>
    </row>
    <row r="419" spans="1:7" hidden="1">
      <c r="A419" t="s">
        <v>454</v>
      </c>
      <c r="B419" t="s">
        <v>48</v>
      </c>
      <c r="C419" t="s">
        <v>9</v>
      </c>
      <c r="D419">
        <v>-1</v>
      </c>
      <c r="E419">
        <v>-1</v>
      </c>
      <c r="F419" t="str">
        <f>VLOOKUP(Table1[[#This Row],[Competence]],'A copier'!A:A,1,FALSE)</f>
        <v>Garde Large</v>
      </c>
      <c r="G419" t="s">
        <v>947</v>
      </c>
    </row>
    <row r="420" spans="1:7" hidden="1">
      <c r="A420" t="s">
        <v>124</v>
      </c>
      <c r="B420" t="s">
        <v>13</v>
      </c>
      <c r="C420" t="s">
        <v>9</v>
      </c>
      <c r="D420">
        <v>-1</v>
      </c>
      <c r="E420">
        <v>-1</v>
      </c>
      <c r="F420" t="e">
        <f>VLOOKUP(Table1[[#This Row],[Competence]],'A copier'!A:A,1,FALSE)</f>
        <v>#N/A</v>
      </c>
    </row>
    <row r="421" spans="1:7" hidden="1">
      <c r="A421" t="s">
        <v>573</v>
      </c>
      <c r="B421" t="s">
        <v>18</v>
      </c>
      <c r="C421" t="s">
        <v>16</v>
      </c>
      <c r="D421">
        <v>-1</v>
      </c>
      <c r="E421">
        <v>100</v>
      </c>
      <c r="F421" t="e">
        <f>VLOOKUP(Table1[[#This Row],[Competence]],'A copier'!A:A,1,FALSE)</f>
        <v>#N/A</v>
      </c>
    </row>
    <row r="422" spans="1:7" hidden="1">
      <c r="A422" t="s">
        <v>499</v>
      </c>
      <c r="B422" t="s">
        <v>13</v>
      </c>
      <c r="C422" t="s">
        <v>6</v>
      </c>
      <c r="D422">
        <v>150</v>
      </c>
      <c r="E422">
        <v>90</v>
      </c>
      <c r="F422" t="e">
        <f>VLOOKUP(Table1[[#This Row],[Competence]],'A copier'!A:A,1,FALSE)</f>
        <v>#N/A</v>
      </c>
    </row>
    <row r="423" spans="1:7" hidden="1">
      <c r="A423" t="s">
        <v>419</v>
      </c>
      <c r="B423" t="s">
        <v>35</v>
      </c>
      <c r="C423" t="s">
        <v>16</v>
      </c>
      <c r="D423">
        <v>75</v>
      </c>
      <c r="E423">
        <v>100</v>
      </c>
      <c r="F423" t="e">
        <f>VLOOKUP(Table1[[#This Row],[Competence]],'A copier'!A:A,1,FALSE)</f>
        <v>#N/A</v>
      </c>
    </row>
    <row r="424" spans="1:7" hidden="1">
      <c r="A424" t="s">
        <v>302</v>
      </c>
      <c r="B424" t="s">
        <v>13</v>
      </c>
      <c r="C424" t="s">
        <v>6</v>
      </c>
      <c r="D424">
        <v>150</v>
      </c>
      <c r="E424">
        <v>90</v>
      </c>
      <c r="F424" t="e">
        <f>VLOOKUP(Table1[[#This Row],[Competence]],'A copier'!A:A,1,FALSE)</f>
        <v>#N/A</v>
      </c>
    </row>
    <row r="425" spans="1:7" hidden="1">
      <c r="A425" t="s">
        <v>180</v>
      </c>
      <c r="B425" t="s">
        <v>35</v>
      </c>
      <c r="C425" t="s">
        <v>16</v>
      </c>
      <c r="D425">
        <v>75</v>
      </c>
      <c r="E425">
        <v>100</v>
      </c>
      <c r="F425" t="e">
        <f>VLOOKUP(Table1[[#This Row],[Competence]],'A copier'!A:A,1,FALSE)</f>
        <v>#N/A</v>
      </c>
    </row>
    <row r="426" spans="1:7" hidden="1">
      <c r="A426" t="s">
        <v>284</v>
      </c>
      <c r="B426" t="s">
        <v>13</v>
      </c>
      <c r="C426" t="s">
        <v>6</v>
      </c>
      <c r="D426">
        <v>-1</v>
      </c>
      <c r="E426">
        <v>100</v>
      </c>
      <c r="F426" t="e">
        <f>VLOOKUP(Table1[[#This Row],[Competence]],'A copier'!A:A,1,FALSE)</f>
        <v>#N/A</v>
      </c>
    </row>
    <row r="427" spans="1:7" hidden="1">
      <c r="A427" t="s">
        <v>258</v>
      </c>
      <c r="B427" t="s">
        <v>69</v>
      </c>
      <c r="C427" t="s">
        <v>16</v>
      </c>
      <c r="D427">
        <v>-1</v>
      </c>
      <c r="E427">
        <v>0</v>
      </c>
      <c r="F427" t="str">
        <f>VLOOKUP(Table1[[#This Row],[Competence]],'A copier'!A:A,1,FALSE)</f>
        <v>Glaciation</v>
      </c>
      <c r="G427" t="s">
        <v>938</v>
      </c>
    </row>
    <row r="428" spans="1:7" hidden="1">
      <c r="A428" t="s">
        <v>306</v>
      </c>
      <c r="B428" t="s">
        <v>13</v>
      </c>
      <c r="C428" t="s">
        <v>9</v>
      </c>
      <c r="D428">
        <v>-1</v>
      </c>
      <c r="E428">
        <v>-1</v>
      </c>
      <c r="F428" t="e">
        <f>VLOOKUP(Table1[[#This Row],[Competence]],'A copier'!A:A,1,FALSE)</f>
        <v>#N/A</v>
      </c>
    </row>
    <row r="429" spans="1:7" hidden="1">
      <c r="A429" t="s">
        <v>426</v>
      </c>
      <c r="B429" t="s">
        <v>29</v>
      </c>
      <c r="C429" t="s">
        <v>9</v>
      </c>
      <c r="D429">
        <v>-1</v>
      </c>
      <c r="E429">
        <v>-1</v>
      </c>
      <c r="F429" t="e">
        <f>VLOOKUP(Table1[[#This Row],[Competence]],'A copier'!A:A,1,FALSE)</f>
        <v>#N/A</v>
      </c>
    </row>
    <row r="430" spans="1:7" hidden="1">
      <c r="A430" t="s">
        <v>364</v>
      </c>
      <c r="B430" t="s">
        <v>48</v>
      </c>
      <c r="C430" t="s">
        <v>9</v>
      </c>
      <c r="D430">
        <v>-1</v>
      </c>
      <c r="E430">
        <v>-1</v>
      </c>
      <c r="F430" t="str">
        <f>VLOOKUP(Table1[[#This Row],[Competence]],'A copier'!A:A,1,FALSE)</f>
        <v>Goudronnage</v>
      </c>
      <c r="G430" t="s">
        <v>894</v>
      </c>
    </row>
    <row r="431" spans="1:7" hidden="1">
      <c r="A431" t="s">
        <v>766</v>
      </c>
      <c r="B431" t="s">
        <v>69</v>
      </c>
      <c r="C431" t="s">
        <v>9</v>
      </c>
      <c r="D431">
        <v>-1</v>
      </c>
      <c r="E431">
        <v>-1</v>
      </c>
      <c r="F431" t="e">
        <f>VLOOKUP(Table1[[#This Row],[Competence]],'A copier'!A:A,1,FALSE)</f>
        <v>#N/A</v>
      </c>
    </row>
    <row r="432" spans="1:7" hidden="1">
      <c r="A432" t="s">
        <v>767</v>
      </c>
      <c r="B432" t="s">
        <v>11</v>
      </c>
      <c r="C432" t="s">
        <v>9</v>
      </c>
      <c r="D432">
        <v>-1</v>
      </c>
      <c r="E432">
        <v>-1</v>
      </c>
      <c r="F432" t="e">
        <f>VLOOKUP(Table1[[#This Row],[Competence]],'A copier'!A:A,1,FALSE)</f>
        <v>#N/A</v>
      </c>
    </row>
    <row r="433" spans="1:7" hidden="1">
      <c r="A433" t="s">
        <v>206</v>
      </c>
      <c r="B433" t="s">
        <v>13</v>
      </c>
      <c r="C433" t="s">
        <v>9</v>
      </c>
      <c r="D433">
        <v>-1</v>
      </c>
      <c r="E433">
        <v>75</v>
      </c>
      <c r="F433" t="e">
        <f>VLOOKUP(Table1[[#This Row],[Competence]],'A copier'!A:A,1,FALSE)</f>
        <v>#N/A</v>
      </c>
    </row>
    <row r="434" spans="1:7" hidden="1">
      <c r="A434" t="s">
        <v>265</v>
      </c>
      <c r="B434" t="s">
        <v>13</v>
      </c>
      <c r="C434" t="s">
        <v>9</v>
      </c>
      <c r="D434">
        <v>-1</v>
      </c>
      <c r="E434">
        <v>-1</v>
      </c>
      <c r="F434" t="e">
        <f>VLOOKUP(Table1[[#This Row],[Competence]],'A copier'!A:A,1,FALSE)</f>
        <v>#N/A</v>
      </c>
    </row>
    <row r="435" spans="1:7" hidden="1">
      <c r="A435" t="s">
        <v>433</v>
      </c>
      <c r="B435" t="s">
        <v>13</v>
      </c>
      <c r="C435" t="s">
        <v>6</v>
      </c>
      <c r="D435">
        <v>-1</v>
      </c>
      <c r="E435">
        <v>-1</v>
      </c>
      <c r="F435" t="e">
        <f>VLOOKUP(Table1[[#This Row],[Competence]],'A copier'!A:A,1,FALSE)</f>
        <v>#N/A</v>
      </c>
    </row>
    <row r="436" spans="1:7" hidden="1">
      <c r="A436" t="s">
        <v>293</v>
      </c>
      <c r="B436" t="s">
        <v>26</v>
      </c>
      <c r="C436" t="s">
        <v>6</v>
      </c>
      <c r="D436">
        <v>-1</v>
      </c>
      <c r="E436">
        <v>100</v>
      </c>
      <c r="F436" t="e">
        <f>VLOOKUP(Table1[[#This Row],[Competence]],'A copier'!A:A,1,FALSE)</f>
        <v>#N/A</v>
      </c>
    </row>
    <row r="437" spans="1:7" hidden="1">
      <c r="A437" t="s">
        <v>24</v>
      </c>
      <c r="B437" t="s">
        <v>21</v>
      </c>
      <c r="C437" t="s">
        <v>9</v>
      </c>
      <c r="D437">
        <v>-1</v>
      </c>
      <c r="E437">
        <v>100</v>
      </c>
      <c r="F437" t="e">
        <f>VLOOKUP(Table1[[#This Row],[Competence]],'A copier'!A:A,1,FALSE)</f>
        <v>#N/A</v>
      </c>
    </row>
    <row r="438" spans="1:7" hidden="1">
      <c r="A438" t="s">
        <v>314</v>
      </c>
      <c r="B438" t="s">
        <v>21</v>
      </c>
      <c r="C438" t="s">
        <v>6</v>
      </c>
      <c r="D438">
        <v>90</v>
      </c>
      <c r="E438">
        <v>100</v>
      </c>
      <c r="F438" t="e">
        <f>VLOOKUP(Table1[[#This Row],[Competence]],'A copier'!A:A,1,FALSE)</f>
        <v>#N/A</v>
      </c>
    </row>
    <row r="439" spans="1:7" hidden="1">
      <c r="A439" t="s">
        <v>674</v>
      </c>
      <c r="B439" t="s">
        <v>63</v>
      </c>
      <c r="C439" t="s">
        <v>16</v>
      </c>
      <c r="D439">
        <v>20</v>
      </c>
      <c r="E439">
        <v>100</v>
      </c>
      <c r="F439" t="e">
        <f>VLOOKUP(Table1[[#This Row],[Competence]],'A copier'!A:A,1,FALSE)</f>
        <v>#N/A</v>
      </c>
    </row>
    <row r="440" spans="1:7" hidden="1">
      <c r="A440" t="s">
        <v>179</v>
      </c>
      <c r="B440" t="s">
        <v>18</v>
      </c>
      <c r="C440" t="s">
        <v>16</v>
      </c>
      <c r="D440">
        <v>150</v>
      </c>
      <c r="E440">
        <v>90</v>
      </c>
      <c r="F440" t="e">
        <f>VLOOKUP(Table1[[#This Row],[Competence]],'A copier'!A:A,1,FALSE)</f>
        <v>#N/A</v>
      </c>
    </row>
    <row r="441" spans="1:7" ht="23" hidden="1">
      <c r="A441" t="s">
        <v>435</v>
      </c>
      <c r="B441" t="s">
        <v>18</v>
      </c>
      <c r="C441" t="s">
        <v>16</v>
      </c>
      <c r="D441">
        <v>110</v>
      </c>
      <c r="E441">
        <v>80</v>
      </c>
      <c r="F441" t="str">
        <f>VLOOKUP(Table1[[#This Row],[Competence]],'A copier'!A:A,1,FALSE)</f>
        <v>Hydrocanon</v>
      </c>
      <c r="G441" s="3" t="s">
        <v>917</v>
      </c>
    </row>
    <row r="442" spans="1:7" hidden="1">
      <c r="A442" t="s">
        <v>497</v>
      </c>
      <c r="B442" t="s">
        <v>11</v>
      </c>
      <c r="C442" t="s">
        <v>9</v>
      </c>
      <c r="D442">
        <v>-1</v>
      </c>
      <c r="E442">
        <v>60</v>
      </c>
      <c r="F442" t="str">
        <f>VLOOKUP(Table1[[#This Row],[Competence]],'A copier'!A:A,1,FALSE)</f>
        <v>Hypnose</v>
      </c>
      <c r="G442" t="s">
        <v>944</v>
      </c>
    </row>
    <row r="443" spans="1:7" hidden="1">
      <c r="A443" t="s">
        <v>434</v>
      </c>
      <c r="B443" t="s">
        <v>11</v>
      </c>
      <c r="C443" t="s">
        <v>9</v>
      </c>
      <c r="D443">
        <v>-1</v>
      </c>
      <c r="E443">
        <v>-1</v>
      </c>
      <c r="F443" t="e">
        <f>VLOOKUP(Table1[[#This Row],[Competence]],'A copier'!A:A,1,FALSE)</f>
        <v>#N/A</v>
      </c>
    </row>
    <row r="444" spans="1:7" hidden="1">
      <c r="A444" t="s">
        <v>43</v>
      </c>
      <c r="B444" t="s">
        <v>11</v>
      </c>
      <c r="C444" t="s">
        <v>9</v>
      </c>
      <c r="D444">
        <v>-1</v>
      </c>
      <c r="E444">
        <v>-1</v>
      </c>
      <c r="F444" t="e">
        <f>VLOOKUP(Table1[[#This Row],[Competence]],'A copier'!A:A,1,FALSE)</f>
        <v>#N/A</v>
      </c>
    </row>
    <row r="445" spans="1:7" hidden="1">
      <c r="A445" t="s">
        <v>250</v>
      </c>
      <c r="B445" t="s">
        <v>13</v>
      </c>
      <c r="C445" t="s">
        <v>6</v>
      </c>
      <c r="D445">
        <v>40</v>
      </c>
      <c r="E445">
        <v>100</v>
      </c>
      <c r="F445" t="e">
        <f>VLOOKUP(Table1[[#This Row],[Competence]],'A copier'!A:A,1,FALSE)</f>
        <v>#N/A</v>
      </c>
    </row>
    <row r="446" spans="1:7" hidden="1">
      <c r="A446" t="s">
        <v>92</v>
      </c>
      <c r="B446" t="s">
        <v>29</v>
      </c>
      <c r="C446" t="s">
        <v>6</v>
      </c>
      <c r="D446">
        <v>150</v>
      </c>
      <c r="E446">
        <v>100</v>
      </c>
      <c r="F446" t="e">
        <f>VLOOKUP(Table1[[#This Row],[Competence]],'A copier'!A:A,1,FALSE)</f>
        <v>#N/A</v>
      </c>
    </row>
    <row r="447" spans="1:7" hidden="1">
      <c r="A447" t="s">
        <v>141</v>
      </c>
      <c r="B447" t="s">
        <v>13</v>
      </c>
      <c r="C447" t="s">
        <v>6</v>
      </c>
      <c r="D447">
        <v>65</v>
      </c>
      <c r="E447">
        <v>100</v>
      </c>
      <c r="F447" t="e">
        <f>VLOOKUP(Table1[[#This Row],[Competence]],'A copier'!A:A,1,FALSE)</f>
        <v>#N/A</v>
      </c>
    </row>
    <row r="448" spans="1:7" hidden="1">
      <c r="A448" t="s">
        <v>484</v>
      </c>
      <c r="B448" t="s">
        <v>48</v>
      </c>
      <c r="C448" t="s">
        <v>6</v>
      </c>
      <c r="D448">
        <v>100</v>
      </c>
      <c r="E448">
        <v>80</v>
      </c>
      <c r="F448" t="e">
        <f>VLOOKUP(Table1[[#This Row],[Competence]],'A copier'!A:A,1,FALSE)</f>
        <v>#N/A</v>
      </c>
    </row>
    <row r="449" spans="1:7" ht="23" hidden="1">
      <c r="A449" t="s">
        <v>402</v>
      </c>
      <c r="B449" t="s">
        <v>29</v>
      </c>
      <c r="C449" t="s">
        <v>6</v>
      </c>
      <c r="D449">
        <v>90</v>
      </c>
      <c r="E449">
        <v>100</v>
      </c>
      <c r="F449" t="str">
        <f>VLOOKUP(Table1[[#This Row],[Competence]],'A copier'!A:A,1,FALSE)</f>
        <v>Lame Sainte</v>
      </c>
      <c r="G449" s="3" t="s">
        <v>946</v>
      </c>
    </row>
    <row r="450" spans="1:7" hidden="1">
      <c r="A450" t="s">
        <v>34</v>
      </c>
      <c r="B450" t="s">
        <v>35</v>
      </c>
      <c r="C450" t="s">
        <v>6</v>
      </c>
      <c r="D450">
        <v>125</v>
      </c>
      <c r="E450">
        <v>100</v>
      </c>
      <c r="F450" t="e">
        <f>VLOOKUP(Table1[[#This Row],[Competence]],'A copier'!A:A,1,FALSE)</f>
        <v>#N/A</v>
      </c>
    </row>
    <row r="451" spans="1:7" hidden="1">
      <c r="A451" t="s">
        <v>318</v>
      </c>
      <c r="B451" t="s">
        <v>35</v>
      </c>
      <c r="C451" t="s">
        <v>6</v>
      </c>
      <c r="D451">
        <v>90</v>
      </c>
      <c r="E451">
        <v>100</v>
      </c>
      <c r="F451" t="e">
        <f>VLOOKUP(Table1[[#This Row],[Competence]],'A copier'!A:A,1,FALSE)</f>
        <v>#N/A</v>
      </c>
    </row>
    <row r="452" spans="1:7" hidden="1">
      <c r="A452" t="s">
        <v>257</v>
      </c>
      <c r="B452" t="s">
        <v>57</v>
      </c>
      <c r="C452" t="s">
        <v>16</v>
      </c>
      <c r="D452">
        <v>90</v>
      </c>
      <c r="E452">
        <v>100</v>
      </c>
      <c r="F452" t="str">
        <f>VLOOKUP(Table1[[#This Row],[Competence]],'A copier'!A:A,1,FALSE)</f>
        <v>Lance-Flammes</v>
      </c>
      <c r="G452" t="s">
        <v>901</v>
      </c>
    </row>
    <row r="453" spans="1:7" hidden="1">
      <c r="A453" t="s">
        <v>500</v>
      </c>
      <c r="B453" t="s">
        <v>35</v>
      </c>
      <c r="C453" t="s">
        <v>16</v>
      </c>
      <c r="D453">
        <v>120</v>
      </c>
      <c r="E453">
        <v>100</v>
      </c>
      <c r="F453" t="e">
        <f>VLOOKUP(Table1[[#This Row],[Competence]],'A copier'!A:A,1,FALSE)</f>
        <v>#N/A</v>
      </c>
    </row>
    <row r="454" spans="1:7" hidden="1">
      <c r="A454" t="s">
        <v>769</v>
      </c>
      <c r="B454" t="s">
        <v>26</v>
      </c>
      <c r="C454" t="s">
        <v>6</v>
      </c>
      <c r="D454">
        <v>50</v>
      </c>
      <c r="E454">
        <v>85</v>
      </c>
      <c r="F454" t="str">
        <f>VLOOKUP(Table1[[#This Row],[Competence]],'A copier'!A:A,1,FALSE)</f>
        <v>Lancecrou</v>
      </c>
      <c r="G454" t="s">
        <v>888</v>
      </c>
    </row>
    <row r="455" spans="1:7" hidden="1">
      <c r="A455" t="s">
        <v>519</v>
      </c>
      <c r="B455" t="s">
        <v>5</v>
      </c>
      <c r="C455" t="s">
        <v>6</v>
      </c>
      <c r="D455">
        <v>60</v>
      </c>
      <c r="E455">
        <v>100</v>
      </c>
      <c r="F455" t="e">
        <f>VLOOKUP(Table1[[#This Row],[Competence]],'A copier'!A:A,1,FALSE)</f>
        <v>#N/A</v>
      </c>
    </row>
    <row r="456" spans="1:7" hidden="1">
      <c r="A456" t="s">
        <v>386</v>
      </c>
      <c r="B456" t="s">
        <v>13</v>
      </c>
      <c r="C456" t="s">
        <v>9</v>
      </c>
      <c r="D456">
        <v>-1</v>
      </c>
      <c r="E456">
        <v>-1</v>
      </c>
      <c r="F456" t="e">
        <f>VLOOKUP(Table1[[#This Row],[Competence]],'A copier'!A:A,1,FALSE)</f>
        <v>#N/A</v>
      </c>
    </row>
    <row r="457" spans="1:7" hidden="1">
      <c r="A457" t="s">
        <v>272</v>
      </c>
      <c r="B457" t="s">
        <v>69</v>
      </c>
      <c r="C457" t="s">
        <v>16</v>
      </c>
      <c r="D457">
        <v>90</v>
      </c>
      <c r="E457">
        <v>100</v>
      </c>
      <c r="F457" t="e">
        <f>VLOOKUP(Table1[[#This Row],[Competence]],'A copier'!A:A,1,FALSE)</f>
        <v>#N/A</v>
      </c>
    </row>
    <row r="458" spans="1:7" hidden="1">
      <c r="A458" t="s">
        <v>233</v>
      </c>
      <c r="B458" t="s">
        <v>15</v>
      </c>
      <c r="C458" t="s">
        <v>16</v>
      </c>
      <c r="D458">
        <v>160</v>
      </c>
      <c r="E458">
        <v>90</v>
      </c>
      <c r="F458" t="e">
        <f>VLOOKUP(Table1[[#This Row],[Competence]],'A copier'!A:A,1,FALSE)</f>
        <v>#N/A</v>
      </c>
    </row>
    <row r="459" spans="1:7" hidden="1">
      <c r="A459" t="s">
        <v>768</v>
      </c>
      <c r="B459" t="s">
        <v>11</v>
      </c>
      <c r="C459" t="s">
        <v>9</v>
      </c>
      <c r="D459">
        <v>-1</v>
      </c>
      <c r="E459">
        <v>-1</v>
      </c>
      <c r="F459" t="e">
        <f>VLOOKUP(Table1[[#This Row],[Competence]],'A copier'!A:A,1,FALSE)</f>
        <v>#N/A</v>
      </c>
    </row>
    <row r="460" spans="1:7" hidden="1">
      <c r="A460" t="s">
        <v>378</v>
      </c>
      <c r="B460" t="s">
        <v>21</v>
      </c>
      <c r="C460" t="s">
        <v>9</v>
      </c>
      <c r="D460">
        <v>-1</v>
      </c>
      <c r="E460">
        <v>100</v>
      </c>
      <c r="F460" t="e">
        <f>VLOOKUP(Table1[[#This Row],[Competence]],'A copier'!A:A,1,FALSE)</f>
        <v>#N/A</v>
      </c>
    </row>
    <row r="461" spans="1:7" hidden="1">
      <c r="A461" t="s">
        <v>110</v>
      </c>
      <c r="B461" t="s">
        <v>13</v>
      </c>
      <c r="C461" t="s">
        <v>9</v>
      </c>
      <c r="D461">
        <v>-1</v>
      </c>
      <c r="E461">
        <v>-1</v>
      </c>
      <c r="F461" t="e">
        <f>VLOOKUP(Table1[[#This Row],[Competence]],'A copier'!A:A,1,FALSE)</f>
        <v>#N/A</v>
      </c>
    </row>
    <row r="462" spans="1:7" hidden="1">
      <c r="A462" t="s">
        <v>493</v>
      </c>
      <c r="B462" t="s">
        <v>69</v>
      </c>
      <c r="C462" t="s">
        <v>16</v>
      </c>
      <c r="D462">
        <v>70</v>
      </c>
      <c r="E462">
        <v>100</v>
      </c>
      <c r="F462" t="str">
        <f>VLOOKUP(Table1[[#This Row],[Competence]],'A copier'!A:A,1,FALSE)</f>
        <v>Lyophilisation</v>
      </c>
      <c r="G462" t="s">
        <v>890</v>
      </c>
    </row>
    <row r="463" spans="1:7" hidden="1">
      <c r="A463" t="s">
        <v>465</v>
      </c>
      <c r="B463" t="s">
        <v>29</v>
      </c>
      <c r="C463" t="s">
        <v>6</v>
      </c>
      <c r="D463">
        <v>40</v>
      </c>
      <c r="E463">
        <v>100</v>
      </c>
      <c r="F463" t="e">
        <f>VLOOKUP(Table1[[#This Row],[Competence]],'A copier'!A:A,1,FALSE)</f>
        <v>#N/A</v>
      </c>
    </row>
    <row r="464" spans="1:7" hidden="1">
      <c r="A464" t="s">
        <v>471</v>
      </c>
      <c r="B464" t="s">
        <v>5</v>
      </c>
      <c r="C464" t="s">
        <v>9</v>
      </c>
      <c r="D464">
        <v>-1</v>
      </c>
      <c r="E464">
        <v>100</v>
      </c>
      <c r="F464" t="str">
        <f>VLOOKUP(Table1[[#This Row],[Competence]],'A copier'!A:A,1,FALSE)</f>
        <v>Machination</v>
      </c>
      <c r="G464" t="s">
        <v>881</v>
      </c>
    </row>
    <row r="465" spans="1:7" hidden="1">
      <c r="A465" t="s">
        <v>556</v>
      </c>
      <c r="B465" t="s">
        <v>39</v>
      </c>
      <c r="C465" t="s">
        <v>9</v>
      </c>
      <c r="D465">
        <v>-1</v>
      </c>
      <c r="E465">
        <v>-1</v>
      </c>
      <c r="F465" t="str">
        <f>VLOOKUP(Table1[[#This Row],[Competence]],'A copier'!A:A,1,FALSE)</f>
        <v>Magne-Contrôle</v>
      </c>
      <c r="G465" t="s">
        <v>879</v>
      </c>
    </row>
    <row r="466" spans="1:7" hidden="1">
      <c r="A466" t="s">
        <v>549</v>
      </c>
      <c r="B466" t="s">
        <v>21</v>
      </c>
      <c r="C466" t="s">
        <v>9</v>
      </c>
      <c r="D466">
        <v>-1</v>
      </c>
      <c r="E466">
        <v>-1</v>
      </c>
      <c r="F466" t="e">
        <f>VLOOKUP(Table1[[#This Row],[Competence]],'A copier'!A:A,1,FALSE)</f>
        <v>#N/A</v>
      </c>
    </row>
    <row r="467" spans="1:7" hidden="1">
      <c r="A467" t="s">
        <v>771</v>
      </c>
      <c r="B467" t="s">
        <v>35</v>
      </c>
      <c r="C467" t="s">
        <v>9</v>
      </c>
      <c r="D467">
        <v>-1</v>
      </c>
      <c r="E467">
        <v>100</v>
      </c>
      <c r="F467" t="e">
        <f>VLOOKUP(Table1[[#This Row],[Competence]],'A copier'!A:A,1,FALSE)</f>
        <v>#N/A</v>
      </c>
    </row>
    <row r="468" spans="1:7" hidden="1">
      <c r="A468" t="s">
        <v>353</v>
      </c>
      <c r="B468" t="s">
        <v>13</v>
      </c>
      <c r="C468" t="s">
        <v>6</v>
      </c>
      <c r="D468">
        <v>120</v>
      </c>
      <c r="E468">
        <v>100</v>
      </c>
      <c r="F468" t="e">
        <f>VLOOKUP(Table1[[#This Row],[Competence]],'A copier'!A:A,1,FALSE)</f>
        <v>#N/A</v>
      </c>
    </row>
    <row r="469" spans="1:7" hidden="1">
      <c r="A469" t="s">
        <v>400</v>
      </c>
      <c r="B469" t="s">
        <v>29</v>
      </c>
      <c r="C469" t="s">
        <v>6</v>
      </c>
      <c r="D469">
        <v>100</v>
      </c>
      <c r="E469">
        <v>90</v>
      </c>
      <c r="F469" t="str">
        <f>VLOOKUP(Table1[[#This Row],[Competence]],'A copier'!A:A,1,FALSE)</f>
        <v>Marto-Poing</v>
      </c>
      <c r="G469" t="s">
        <v>892</v>
      </c>
    </row>
    <row r="470" spans="1:7" hidden="1">
      <c r="A470" t="s">
        <v>453</v>
      </c>
      <c r="B470" t="s">
        <v>35</v>
      </c>
      <c r="C470" t="s">
        <v>6</v>
      </c>
      <c r="D470">
        <v>120</v>
      </c>
      <c r="E470">
        <v>100</v>
      </c>
      <c r="F470" t="e">
        <f>VLOOKUP(Table1[[#This Row],[Competence]],'A copier'!A:A,1,FALSE)</f>
        <v>#N/A</v>
      </c>
    </row>
    <row r="471" spans="1:7" hidden="1">
      <c r="A471" t="s">
        <v>954</v>
      </c>
      <c r="B471" t="s">
        <v>32</v>
      </c>
      <c r="C471" t="s">
        <v>6</v>
      </c>
      <c r="D471">
        <v>65</v>
      </c>
      <c r="E471">
        <v>85</v>
      </c>
      <c r="F471" t="str">
        <f>VLOOKUP(Table1[[#This Row],[Competence]],'A copier'!A:A,1,FALSE)</f>
        <v>Massd'Os</v>
      </c>
      <c r="G471" t="s">
        <v>955</v>
      </c>
    </row>
    <row r="472" spans="1:7" hidden="1">
      <c r="A472" t="s">
        <v>504</v>
      </c>
      <c r="B472" t="s">
        <v>29</v>
      </c>
      <c r="C472" t="s">
        <v>6</v>
      </c>
      <c r="D472">
        <v>60</v>
      </c>
      <c r="E472">
        <v>85</v>
      </c>
      <c r="F472" t="e">
        <f>VLOOKUP(Table1[[#This Row],[Competence]],'A copier'!A:A,1,FALSE)</f>
        <v>#N/A</v>
      </c>
    </row>
    <row r="473" spans="1:7" hidden="1">
      <c r="A473" t="s">
        <v>539</v>
      </c>
      <c r="B473" t="s">
        <v>35</v>
      </c>
      <c r="C473" t="s">
        <v>16</v>
      </c>
      <c r="D473">
        <v>40</v>
      </c>
      <c r="E473">
        <v>100</v>
      </c>
      <c r="F473" t="str">
        <f>VLOOKUP(Table1[[#This Row],[Competence]],'A copier'!A:A,1,FALSE)</f>
        <v>Mega-Sangsue</v>
      </c>
      <c r="G473" t="s">
        <v>930</v>
      </c>
    </row>
    <row r="474" spans="1:7" hidden="1">
      <c r="A474" t="s">
        <v>534</v>
      </c>
      <c r="B474" t="s">
        <v>63</v>
      </c>
      <c r="C474" t="s">
        <v>6</v>
      </c>
      <c r="D474">
        <v>120</v>
      </c>
      <c r="E474">
        <v>85</v>
      </c>
      <c r="F474" t="str">
        <f>VLOOKUP(Table1[[#This Row],[Competence]],'A copier'!A:A,1,FALSE)</f>
        <v>Megacorne</v>
      </c>
      <c r="G474" t="s">
        <v>898</v>
      </c>
    </row>
    <row r="475" spans="1:7" hidden="1">
      <c r="A475" t="s">
        <v>565</v>
      </c>
      <c r="B475" t="s">
        <v>35</v>
      </c>
      <c r="C475" t="s">
        <v>6</v>
      </c>
      <c r="D475">
        <v>120</v>
      </c>
      <c r="E475">
        <v>85</v>
      </c>
      <c r="F475" t="e">
        <f>VLOOKUP(Table1[[#This Row],[Competence]],'A copier'!A:A,1,FALSE)</f>
        <v>#N/A</v>
      </c>
    </row>
    <row r="476" spans="1:7" hidden="1">
      <c r="A476" t="s">
        <v>672</v>
      </c>
      <c r="B476" t="s">
        <v>13</v>
      </c>
      <c r="C476" t="s">
        <v>16</v>
      </c>
      <c r="D476">
        <v>90</v>
      </c>
      <c r="E476">
        <v>100</v>
      </c>
      <c r="F476" t="e">
        <f>VLOOKUP(Table1[[#This Row],[Competence]],'A copier'!A:A,1,FALSE)</f>
        <v>#N/A</v>
      </c>
    </row>
    <row r="477" spans="1:7" hidden="1">
      <c r="A477" t="s">
        <v>541</v>
      </c>
      <c r="B477" t="s">
        <v>13</v>
      </c>
      <c r="C477" t="s">
        <v>16</v>
      </c>
      <c r="D477">
        <v>60</v>
      </c>
      <c r="E477">
        <v>-1</v>
      </c>
      <c r="F477" t="str">
        <f>VLOOKUP(Table1[[#This Row],[Competence]],'A copier'!A:A,1,FALSE)</f>
        <v>Meteores</v>
      </c>
      <c r="G477" s="14" t="s">
        <v>934</v>
      </c>
    </row>
    <row r="478" spans="1:7" hidden="1">
      <c r="A478" t="s">
        <v>770</v>
      </c>
      <c r="B478" t="s">
        <v>13</v>
      </c>
      <c r="C478" t="s">
        <v>9</v>
      </c>
      <c r="D478">
        <v>-1</v>
      </c>
      <c r="E478">
        <v>-1</v>
      </c>
      <c r="F478" t="e">
        <f>VLOOKUP(Table1[[#This Row],[Competence]],'A copier'!A:A,1,FALSE)</f>
        <v>#N/A</v>
      </c>
    </row>
    <row r="479" spans="1:7" hidden="1">
      <c r="A479" t="s">
        <v>467</v>
      </c>
      <c r="B479" t="s">
        <v>26</v>
      </c>
      <c r="C479" t="s">
        <v>16</v>
      </c>
      <c r="D479">
        <v>65</v>
      </c>
      <c r="E479">
        <v>85</v>
      </c>
      <c r="F479" t="e">
        <f>VLOOKUP(Table1[[#This Row],[Competence]],'A copier'!A:A,1,FALSE)</f>
        <v>#N/A</v>
      </c>
    </row>
    <row r="480" spans="1:7" hidden="1">
      <c r="A480" t="s">
        <v>503</v>
      </c>
      <c r="B480" t="s">
        <v>29</v>
      </c>
      <c r="C480" t="s">
        <v>6</v>
      </c>
      <c r="D480">
        <v>150</v>
      </c>
      <c r="E480">
        <v>100</v>
      </c>
      <c r="F480" t="e">
        <f>VLOOKUP(Table1[[#This Row],[Competence]],'A copier'!A:A,1,FALSE)</f>
        <v>#N/A</v>
      </c>
    </row>
    <row r="481" spans="1:7" hidden="1">
      <c r="A481" t="s">
        <v>941</v>
      </c>
      <c r="B481" t="s">
        <v>13</v>
      </c>
      <c r="C481" t="s">
        <v>9</v>
      </c>
      <c r="D481">
        <v>-1</v>
      </c>
      <c r="E481">
        <v>-1</v>
      </c>
      <c r="F481" t="str">
        <f>VLOOKUP(Table1[[#This Row],[Competence]],'A copier'!A:A,1,FALSE)</f>
        <v>Moi d'Abord</v>
      </c>
      <c r="G481" t="s">
        <v>942</v>
      </c>
    </row>
    <row r="482" spans="1:7" hidden="1">
      <c r="A482" t="s">
        <v>247</v>
      </c>
      <c r="B482" t="s">
        <v>13</v>
      </c>
      <c r="C482" t="s">
        <v>9</v>
      </c>
      <c r="D482">
        <v>-1</v>
      </c>
      <c r="E482">
        <v>-1</v>
      </c>
      <c r="F482" t="e">
        <f>VLOOKUP(Table1[[#This Row],[Competence]],'A copier'!A:A,1,FALSE)</f>
        <v>#N/A</v>
      </c>
    </row>
    <row r="483" spans="1:7" hidden="1">
      <c r="A483" t="s">
        <v>396</v>
      </c>
      <c r="B483" t="s">
        <v>5</v>
      </c>
      <c r="C483" t="s">
        <v>6</v>
      </c>
      <c r="D483">
        <v>60</v>
      </c>
      <c r="E483">
        <v>100</v>
      </c>
      <c r="F483" t="str">
        <f>VLOOKUP(Table1[[#This Row],[Competence]],'A copier'!A:A,1,FALSE)</f>
        <v>Morsure</v>
      </c>
      <c r="G483" t="s">
        <v>953</v>
      </c>
    </row>
    <row r="484" spans="1:7" hidden="1">
      <c r="A484" t="s">
        <v>365</v>
      </c>
      <c r="B484" t="s">
        <v>67</v>
      </c>
      <c r="C484" t="s">
        <v>9</v>
      </c>
      <c r="D484">
        <v>-1</v>
      </c>
      <c r="E484">
        <v>-1</v>
      </c>
      <c r="F484" t="e">
        <f>VLOOKUP(Table1[[#This Row],[Competence]],'A copier'!A:A,1,FALSE)</f>
        <v>#N/A</v>
      </c>
    </row>
    <row r="485" spans="1:7" hidden="1">
      <c r="A485" t="s">
        <v>416</v>
      </c>
      <c r="B485" t="s">
        <v>57</v>
      </c>
      <c r="C485" t="s">
        <v>6</v>
      </c>
      <c r="D485">
        <v>50</v>
      </c>
      <c r="E485">
        <v>100</v>
      </c>
      <c r="F485" t="str">
        <f>VLOOKUP(Table1[[#This Row],[Competence]],'A copier'!A:A,1,FALSE)</f>
        <v>Nitrocharge</v>
      </c>
      <c r="G485" t="s">
        <v>893</v>
      </c>
    </row>
    <row r="486" spans="1:7" hidden="1">
      <c r="A486" t="s">
        <v>70</v>
      </c>
      <c r="B486" t="s">
        <v>35</v>
      </c>
      <c r="C486" t="s">
        <v>16</v>
      </c>
      <c r="D486">
        <v>-1</v>
      </c>
      <c r="E486">
        <v>100</v>
      </c>
      <c r="F486" t="e">
        <f>VLOOKUP(Table1[[#This Row],[Competence]],'A copier'!A:A,1,FALSE)</f>
        <v>#N/A</v>
      </c>
    </row>
    <row r="487" spans="1:7" hidden="1">
      <c r="A487" t="s">
        <v>772</v>
      </c>
      <c r="B487" t="s">
        <v>63</v>
      </c>
      <c r="C487" t="s">
        <v>9</v>
      </c>
      <c r="D487">
        <v>-1</v>
      </c>
      <c r="E487">
        <v>100</v>
      </c>
      <c r="F487" t="e">
        <f>VLOOKUP(Table1[[#This Row],[Competence]],'A copier'!A:A,1,FALSE)</f>
        <v>#N/A</v>
      </c>
    </row>
    <row r="488" spans="1:7" hidden="1">
      <c r="A488" t="s">
        <v>267</v>
      </c>
      <c r="B488" t="s">
        <v>18</v>
      </c>
      <c r="C488" t="s">
        <v>16</v>
      </c>
      <c r="D488">
        <v>90</v>
      </c>
      <c r="E488">
        <v>85</v>
      </c>
      <c r="F488" t="e">
        <f>VLOOKUP(Table1[[#This Row],[Competence]],'A copier'!A:A,1,FALSE)</f>
        <v>#N/A</v>
      </c>
    </row>
    <row r="489" spans="1:7" hidden="1">
      <c r="A489" t="s">
        <v>458</v>
      </c>
      <c r="B489" t="s">
        <v>18</v>
      </c>
      <c r="C489" t="s">
        <v>16</v>
      </c>
      <c r="D489">
        <v>65</v>
      </c>
      <c r="E489">
        <v>85</v>
      </c>
      <c r="F489" t="e">
        <f>VLOOKUP(Table1[[#This Row],[Competence]],'A copier'!A:A,1,FALSE)</f>
        <v>#N/A</v>
      </c>
    </row>
    <row r="490" spans="1:7" hidden="1">
      <c r="A490" t="s">
        <v>220</v>
      </c>
      <c r="B490" t="s">
        <v>11</v>
      </c>
      <c r="C490" t="s">
        <v>9</v>
      </c>
      <c r="D490">
        <v>-1</v>
      </c>
      <c r="E490">
        <v>-1</v>
      </c>
      <c r="F490" t="e">
        <f>VLOOKUP(Table1[[#This Row],[Competence]],'A copier'!A:A,1,FALSE)</f>
        <v>#N/A</v>
      </c>
    </row>
    <row r="491" spans="1:7" hidden="1">
      <c r="A491" t="s">
        <v>341</v>
      </c>
      <c r="B491" t="s">
        <v>21</v>
      </c>
      <c r="C491" t="s">
        <v>16</v>
      </c>
      <c r="D491">
        <v>-1</v>
      </c>
      <c r="E491">
        <v>100</v>
      </c>
      <c r="F491" t="e">
        <f>VLOOKUP(Table1[[#This Row],[Competence]],'A copier'!A:A,1,FALSE)</f>
        <v>#N/A</v>
      </c>
    </row>
    <row r="492" spans="1:7" hidden="1">
      <c r="A492" t="s">
        <v>579</v>
      </c>
      <c r="B492" t="s">
        <v>21</v>
      </c>
      <c r="C492" t="s">
        <v>6</v>
      </c>
      <c r="D492">
        <v>40</v>
      </c>
      <c r="E492">
        <v>100</v>
      </c>
      <c r="F492" t="e">
        <f>VLOOKUP(Table1[[#This Row],[Competence]],'A copier'!A:A,1,FALSE)</f>
        <v>#N/A</v>
      </c>
    </row>
    <row r="493" spans="1:7" hidden="1">
      <c r="A493" t="s">
        <v>773</v>
      </c>
      <c r="B493" t="s">
        <v>69</v>
      </c>
      <c r="C493" t="s">
        <v>16</v>
      </c>
      <c r="D493">
        <v>65</v>
      </c>
      <c r="E493">
        <v>100</v>
      </c>
      <c r="F493" t="e">
        <f>VLOOKUP(Table1[[#This Row],[Competence]],'A copier'!A:A,1,FALSE)</f>
        <v>#N/A</v>
      </c>
    </row>
    <row r="494" spans="1:7" hidden="1">
      <c r="A494" t="s">
        <v>774</v>
      </c>
      <c r="B494" t="s">
        <v>39</v>
      </c>
      <c r="C494" t="s">
        <v>16</v>
      </c>
      <c r="D494">
        <v>60</v>
      </c>
      <c r="E494">
        <v>-1</v>
      </c>
      <c r="F494" t="e">
        <f>VLOOKUP(Table1[[#This Row],[Competence]],'A copier'!A:A,1,FALSE)</f>
        <v>#N/A</v>
      </c>
    </row>
    <row r="495" spans="1:7" hidden="1">
      <c r="A495" t="s">
        <v>362</v>
      </c>
      <c r="B495" t="s">
        <v>29</v>
      </c>
      <c r="C495" t="s">
        <v>16</v>
      </c>
      <c r="D495">
        <v>40</v>
      </c>
      <c r="E495">
        <v>100</v>
      </c>
      <c r="F495" t="e">
        <f>VLOOKUP(Table1[[#This Row],[Competence]],'A copier'!A:A,1,FALSE)</f>
        <v>#N/A</v>
      </c>
    </row>
    <row r="496" spans="1:7" hidden="1">
      <c r="A496" t="s">
        <v>576</v>
      </c>
      <c r="B496" t="s">
        <v>39</v>
      </c>
      <c r="C496" t="s">
        <v>9</v>
      </c>
      <c r="D496">
        <v>-1</v>
      </c>
      <c r="E496">
        <v>100</v>
      </c>
      <c r="F496" t="e">
        <f>VLOOKUP(Table1[[#This Row],[Competence]],'A copier'!A:A,1,FALSE)</f>
        <v>#N/A</v>
      </c>
    </row>
    <row r="497" spans="1:7" hidden="1">
      <c r="A497" t="s">
        <v>444</v>
      </c>
      <c r="B497" t="s">
        <v>32</v>
      </c>
      <c r="C497" t="s">
        <v>6</v>
      </c>
      <c r="D497">
        <v>50</v>
      </c>
      <c r="E497">
        <v>90</v>
      </c>
      <c r="F497" t="e">
        <f>VLOOKUP(Table1[[#This Row],[Competence]],'A copier'!A:A,1,FALSE)</f>
        <v>#N/A</v>
      </c>
    </row>
    <row r="498" spans="1:7" hidden="1">
      <c r="A498" t="s">
        <v>424</v>
      </c>
      <c r="B498" t="s">
        <v>15</v>
      </c>
      <c r="C498" t="s">
        <v>16</v>
      </c>
      <c r="D498">
        <v>40</v>
      </c>
      <c r="E498">
        <v>100</v>
      </c>
      <c r="F498" t="e">
        <f>VLOOKUP(Table1[[#This Row],[Competence]],'A copier'!A:A,1,FALSE)</f>
        <v>#N/A</v>
      </c>
    </row>
    <row r="499" spans="1:7" hidden="1">
      <c r="A499" t="s">
        <v>775</v>
      </c>
      <c r="B499" t="s">
        <v>39</v>
      </c>
      <c r="C499" t="s">
        <v>16</v>
      </c>
      <c r="D499">
        <v>80</v>
      </c>
      <c r="E499">
        <v>100</v>
      </c>
      <c r="F499" t="e">
        <f>VLOOKUP(Table1[[#This Row],[Competence]],'A copier'!A:A,1,FALSE)</f>
        <v>#N/A</v>
      </c>
    </row>
    <row r="500" spans="1:7" hidden="1">
      <c r="A500" t="s">
        <v>415</v>
      </c>
      <c r="B500" t="s">
        <v>63</v>
      </c>
      <c r="C500" t="s">
        <v>9</v>
      </c>
      <c r="D500">
        <v>-1</v>
      </c>
      <c r="E500">
        <v>-1</v>
      </c>
      <c r="F500" t="str">
        <f>VLOOKUP(Table1[[#This Row],[Competence]],'A copier'!A:A,1,FALSE)</f>
        <v>Papillodanse</v>
      </c>
      <c r="G500" t="s">
        <v>931</v>
      </c>
    </row>
    <row r="501" spans="1:7" hidden="1">
      <c r="A501" t="s">
        <v>185</v>
      </c>
      <c r="B501" t="s">
        <v>13</v>
      </c>
      <c r="C501" t="s">
        <v>9</v>
      </c>
      <c r="D501">
        <v>-1</v>
      </c>
      <c r="E501">
        <v>-1</v>
      </c>
      <c r="F501" t="e">
        <f>VLOOKUP(Table1[[#This Row],[Competence]],'A copier'!A:A,1,FALSE)</f>
        <v>#N/A</v>
      </c>
    </row>
    <row r="502" spans="1:7" hidden="1">
      <c r="A502" t="s">
        <v>470</v>
      </c>
      <c r="B502" t="s">
        <v>39</v>
      </c>
      <c r="C502" t="s">
        <v>16</v>
      </c>
      <c r="D502">
        <v>65</v>
      </c>
      <c r="E502">
        <v>100</v>
      </c>
      <c r="F502" t="e">
        <f>VLOOKUP(Table1[[#This Row],[Competence]],'A copier'!A:A,1,FALSE)</f>
        <v>#N/A</v>
      </c>
    </row>
    <row r="503" spans="1:7" hidden="1">
      <c r="A503" t="s">
        <v>331</v>
      </c>
      <c r="B503" t="s">
        <v>13</v>
      </c>
      <c r="C503" t="s">
        <v>9</v>
      </c>
      <c r="D503">
        <v>-1</v>
      </c>
      <c r="E503">
        <v>-1</v>
      </c>
      <c r="F503" t="e">
        <f>VLOOKUP(Table1[[#This Row],[Competence]],'A copier'!A:A,1,FALSE)</f>
        <v>#N/A</v>
      </c>
    </row>
    <row r="504" spans="1:7" hidden="1">
      <c r="A504" t="s">
        <v>464</v>
      </c>
      <c r="B504" t="s">
        <v>11</v>
      </c>
      <c r="C504" t="s">
        <v>9</v>
      </c>
      <c r="D504">
        <v>-1</v>
      </c>
      <c r="E504">
        <v>-1</v>
      </c>
      <c r="F504" t="e">
        <f>VLOOKUP(Table1[[#This Row],[Competence]],'A copier'!A:A,1,FALSE)</f>
        <v>#N/A</v>
      </c>
    </row>
    <row r="505" spans="1:7" hidden="1">
      <c r="A505" t="s">
        <v>495</v>
      </c>
      <c r="B505" t="s">
        <v>11</v>
      </c>
      <c r="C505" t="s">
        <v>9</v>
      </c>
      <c r="D505">
        <v>-1</v>
      </c>
      <c r="E505">
        <v>-1</v>
      </c>
      <c r="F505" t="e">
        <f>VLOOKUP(Table1[[#This Row],[Competence]],'A copier'!A:A,1,FALSE)</f>
        <v>#N/A</v>
      </c>
    </row>
    <row r="506" spans="1:7" hidden="1">
      <c r="A506" t="s">
        <v>326</v>
      </c>
      <c r="B506" t="s">
        <v>13</v>
      </c>
      <c r="C506" t="s">
        <v>9</v>
      </c>
      <c r="D506">
        <v>-1</v>
      </c>
      <c r="E506">
        <v>-1</v>
      </c>
      <c r="F506" t="e">
        <f>VLOOKUP(Table1[[#This Row],[Competence]],'A copier'!A:A,1,FALSE)</f>
        <v>#N/A</v>
      </c>
    </row>
    <row r="507" spans="1:7" hidden="1">
      <c r="A507" t="s">
        <v>154</v>
      </c>
      <c r="B507" t="s">
        <v>11</v>
      </c>
      <c r="C507" t="s">
        <v>9</v>
      </c>
      <c r="D507">
        <v>-1</v>
      </c>
      <c r="E507">
        <v>-1</v>
      </c>
      <c r="F507" t="e">
        <f>VLOOKUP(Table1[[#This Row],[Competence]],'A copier'!A:A,1,FALSE)</f>
        <v>#N/A</v>
      </c>
    </row>
    <row r="508" spans="1:7" hidden="1">
      <c r="A508" t="s">
        <v>474</v>
      </c>
      <c r="B508" t="s">
        <v>11</v>
      </c>
      <c r="C508" t="s">
        <v>9</v>
      </c>
      <c r="D508">
        <v>-1</v>
      </c>
      <c r="E508">
        <v>-1</v>
      </c>
      <c r="F508" t="e">
        <f>VLOOKUP(Table1[[#This Row],[Competence]],'A copier'!A:A,1,FALSE)</f>
        <v>#N/A</v>
      </c>
    </row>
    <row r="509" spans="1:7" hidden="1">
      <c r="A509" t="s">
        <v>373</v>
      </c>
      <c r="B509" t="s">
        <v>11</v>
      </c>
      <c r="C509" t="s">
        <v>9</v>
      </c>
      <c r="D509">
        <v>-1</v>
      </c>
      <c r="E509">
        <v>-1</v>
      </c>
      <c r="F509" t="e">
        <f>VLOOKUP(Table1[[#This Row],[Competence]],'A copier'!A:A,1,FALSE)</f>
        <v>#N/A</v>
      </c>
    </row>
    <row r="510" spans="1:7" hidden="1">
      <c r="A510" t="s">
        <v>277</v>
      </c>
      <c r="B510" t="s">
        <v>35</v>
      </c>
      <c r="C510" t="s">
        <v>16</v>
      </c>
      <c r="D510">
        <v>65</v>
      </c>
      <c r="E510">
        <v>90</v>
      </c>
      <c r="F510" t="e">
        <f>VLOOKUP(Table1[[#This Row],[Competence]],'A copier'!A:A,1,FALSE)</f>
        <v>#N/A</v>
      </c>
    </row>
    <row r="511" spans="1:7" hidden="1">
      <c r="A511" t="s">
        <v>246</v>
      </c>
      <c r="B511" t="s">
        <v>13</v>
      </c>
      <c r="C511" t="s">
        <v>6</v>
      </c>
      <c r="D511">
        <v>20</v>
      </c>
      <c r="E511">
        <v>100</v>
      </c>
      <c r="F511" t="e">
        <f>VLOOKUP(Table1[[#This Row],[Competence]],'A copier'!A:A,1,FALSE)</f>
        <v>#N/A</v>
      </c>
    </row>
    <row r="512" spans="1:7" hidden="1">
      <c r="A512" t="s">
        <v>571</v>
      </c>
      <c r="B512" t="s">
        <v>35</v>
      </c>
      <c r="C512" t="s">
        <v>9</v>
      </c>
      <c r="D512">
        <v>-1</v>
      </c>
      <c r="E512">
        <v>-1</v>
      </c>
      <c r="F512" t="e">
        <f>VLOOKUP(Table1[[#This Row],[Competence]],'A copier'!A:A,1,FALSE)</f>
        <v>#N/A</v>
      </c>
    </row>
    <row r="513" spans="1:6" hidden="1">
      <c r="A513" t="s">
        <v>231</v>
      </c>
      <c r="B513" t="s">
        <v>32</v>
      </c>
      <c r="C513" t="s">
        <v>9</v>
      </c>
      <c r="D513">
        <v>-1</v>
      </c>
      <c r="E513">
        <v>-1</v>
      </c>
      <c r="F513" t="e">
        <f>VLOOKUP(Table1[[#This Row],[Competence]],'A copier'!A:A,1,FALSE)</f>
        <v>#N/A</v>
      </c>
    </row>
    <row r="514" spans="1:6" hidden="1">
      <c r="A514" t="s">
        <v>380</v>
      </c>
      <c r="B514" t="s">
        <v>20</v>
      </c>
      <c r="C514" t="s">
        <v>9</v>
      </c>
      <c r="D514">
        <v>-1</v>
      </c>
      <c r="E514">
        <v>-1</v>
      </c>
      <c r="F514" t="e">
        <f>VLOOKUP(Table1[[#This Row],[Competence]],'A copier'!A:A,1,FALSE)</f>
        <v>#N/A</v>
      </c>
    </row>
    <row r="515" spans="1:6" hidden="1">
      <c r="A515" t="s">
        <v>351</v>
      </c>
      <c r="B515" t="s">
        <v>57</v>
      </c>
      <c r="C515" t="s">
        <v>6</v>
      </c>
      <c r="D515">
        <v>85</v>
      </c>
      <c r="E515">
        <v>90</v>
      </c>
      <c r="F515" t="e">
        <f>VLOOKUP(Table1[[#This Row],[Competence]],'A copier'!A:A,1,FALSE)</f>
        <v>#N/A</v>
      </c>
    </row>
    <row r="516" spans="1:6" hidden="1">
      <c r="A516" t="s">
        <v>776</v>
      </c>
      <c r="B516" t="s">
        <v>29</v>
      </c>
      <c r="C516" t="s">
        <v>6</v>
      </c>
      <c r="D516">
        <v>100</v>
      </c>
      <c r="E516">
        <v>95</v>
      </c>
      <c r="F516" t="e">
        <f>VLOOKUP(Table1[[#This Row],[Competence]],'A copier'!A:A,1,FALSE)</f>
        <v>#N/A</v>
      </c>
    </row>
    <row r="517" spans="1:6" hidden="1">
      <c r="A517" t="s">
        <v>200</v>
      </c>
      <c r="B517" t="s">
        <v>29</v>
      </c>
      <c r="C517" t="s">
        <v>6</v>
      </c>
      <c r="D517">
        <v>130</v>
      </c>
      <c r="E517">
        <v>90</v>
      </c>
      <c r="F517" t="e">
        <f>VLOOKUP(Table1[[#This Row],[Competence]],'A copier'!A:A,1,FALSE)</f>
        <v>#N/A</v>
      </c>
    </row>
    <row r="518" spans="1:6" hidden="1">
      <c r="A518" t="s">
        <v>828</v>
      </c>
      <c r="B518" t="s">
        <v>48</v>
      </c>
      <c r="C518" t="s">
        <v>9</v>
      </c>
      <c r="D518">
        <v>-1</v>
      </c>
      <c r="E518">
        <v>-1</v>
      </c>
      <c r="F518" t="e">
        <f>VLOOKUP(Table1[[#This Row],[Competence]],'A copier'!A:A,1,FALSE)</f>
        <v>#N/A</v>
      </c>
    </row>
    <row r="519" spans="1:6" hidden="1">
      <c r="A519" t="s">
        <v>544</v>
      </c>
      <c r="B519" t="s">
        <v>20</v>
      </c>
      <c r="C519" t="s">
        <v>9</v>
      </c>
      <c r="D519">
        <v>-1</v>
      </c>
      <c r="E519">
        <v>100</v>
      </c>
      <c r="F519" t="e">
        <f>VLOOKUP(Table1[[#This Row],[Competence]],'A copier'!A:A,1,FALSE)</f>
        <v>#N/A</v>
      </c>
    </row>
    <row r="520" spans="1:6" hidden="1">
      <c r="A520" t="s">
        <v>661</v>
      </c>
      <c r="B520" t="s">
        <v>32</v>
      </c>
      <c r="C520" t="s">
        <v>6</v>
      </c>
      <c r="D520">
        <v>60</v>
      </c>
      <c r="E520">
        <v>100</v>
      </c>
      <c r="F520" t="e">
        <f>VLOOKUP(Table1[[#This Row],[Competence]],'A copier'!A:A,1,FALSE)</f>
        <v>#N/A</v>
      </c>
    </row>
    <row r="521" spans="1:6" hidden="1">
      <c r="A521" t="s">
        <v>150</v>
      </c>
      <c r="B521" t="s">
        <v>39</v>
      </c>
      <c r="C521" t="s">
        <v>16</v>
      </c>
      <c r="D521">
        <v>-1</v>
      </c>
      <c r="E521">
        <v>-1</v>
      </c>
      <c r="F521" t="e">
        <f>VLOOKUP(Table1[[#This Row],[Competence]],'A copier'!A:A,1,FALSE)</f>
        <v>#N/A</v>
      </c>
    </row>
    <row r="522" spans="1:6" hidden="1">
      <c r="A522" t="s">
        <v>777</v>
      </c>
      <c r="B522" t="s">
        <v>8</v>
      </c>
      <c r="C522" t="s">
        <v>6</v>
      </c>
      <c r="D522">
        <v>90</v>
      </c>
      <c r="E522">
        <v>95</v>
      </c>
      <c r="F522" t="e">
        <f>VLOOKUP(Table1[[#This Row],[Competence]],'A copier'!A:A,1,FALSE)</f>
        <v>#N/A</v>
      </c>
    </row>
    <row r="523" spans="1:6" hidden="1">
      <c r="A523" t="s">
        <v>296</v>
      </c>
      <c r="B523" t="s">
        <v>18</v>
      </c>
      <c r="C523" t="s">
        <v>16</v>
      </c>
      <c r="D523">
        <v>90</v>
      </c>
      <c r="E523">
        <v>100</v>
      </c>
      <c r="F523" t="e">
        <f>VLOOKUP(Table1[[#This Row],[Competence]],'A copier'!A:A,1,FALSE)</f>
        <v>#N/A</v>
      </c>
    </row>
    <row r="524" spans="1:6" hidden="1">
      <c r="A524" t="s">
        <v>276</v>
      </c>
      <c r="B524" t="s">
        <v>39</v>
      </c>
      <c r="C524" t="s">
        <v>6</v>
      </c>
      <c r="D524">
        <v>50</v>
      </c>
      <c r="E524">
        <v>100</v>
      </c>
      <c r="F524" t="e">
        <f>VLOOKUP(Table1[[#This Row],[Competence]],'A copier'!A:A,1,FALSE)</f>
        <v>#N/A</v>
      </c>
    </row>
    <row r="525" spans="1:6" hidden="1">
      <c r="A525" t="s">
        <v>422</v>
      </c>
      <c r="B525" t="s">
        <v>13</v>
      </c>
      <c r="C525" t="s">
        <v>6</v>
      </c>
      <c r="D525">
        <v>15</v>
      </c>
      <c r="E525">
        <v>85</v>
      </c>
      <c r="F525" t="e">
        <f>VLOOKUP(Table1[[#This Row],[Competence]],'A copier'!A:A,1,FALSE)</f>
        <v>#N/A</v>
      </c>
    </row>
    <row r="526" spans="1:6" hidden="1">
      <c r="A526" t="s">
        <v>221</v>
      </c>
      <c r="B526" t="s">
        <v>18</v>
      </c>
      <c r="C526" t="s">
        <v>6</v>
      </c>
      <c r="D526">
        <v>100</v>
      </c>
      <c r="E526">
        <v>90</v>
      </c>
      <c r="F526" t="e">
        <f>VLOOKUP(Table1[[#This Row],[Competence]],'A copier'!A:A,1,FALSE)</f>
        <v>#N/A</v>
      </c>
    </row>
    <row r="527" spans="1:6" hidden="1">
      <c r="A527" t="s">
        <v>287</v>
      </c>
      <c r="B527" t="s">
        <v>63</v>
      </c>
      <c r="C527" t="s">
        <v>6</v>
      </c>
      <c r="D527">
        <v>60</v>
      </c>
      <c r="E527">
        <v>100</v>
      </c>
      <c r="F527" t="e">
        <f>VLOOKUP(Table1[[#This Row],[Competence]],'A copier'!A:A,1,FALSE)</f>
        <v>#N/A</v>
      </c>
    </row>
    <row r="528" spans="1:6" hidden="1">
      <c r="A528" t="s">
        <v>62</v>
      </c>
      <c r="B528" t="s">
        <v>63</v>
      </c>
      <c r="C528" t="s">
        <v>6</v>
      </c>
      <c r="D528">
        <v>80</v>
      </c>
      <c r="E528">
        <v>100</v>
      </c>
      <c r="F528" t="e">
        <f>VLOOKUP(Table1[[#This Row],[Competence]],'A copier'!A:A,1,FALSE)</f>
        <v>#N/A</v>
      </c>
    </row>
    <row r="529" spans="1:7" hidden="1">
      <c r="A529" t="s">
        <v>778</v>
      </c>
      <c r="B529" t="s">
        <v>11</v>
      </c>
      <c r="C529" t="s">
        <v>9</v>
      </c>
      <c r="D529">
        <v>-1</v>
      </c>
      <c r="E529">
        <v>-1</v>
      </c>
      <c r="F529" t="e">
        <f>VLOOKUP(Table1[[#This Row],[Competence]],'A copier'!A:A,1,FALSE)</f>
        <v>#N/A</v>
      </c>
    </row>
    <row r="530" spans="1:7" hidden="1">
      <c r="A530" t="s">
        <v>779</v>
      </c>
      <c r="B530" t="s">
        <v>18</v>
      </c>
      <c r="C530" t="s">
        <v>6</v>
      </c>
      <c r="D530">
        <v>80</v>
      </c>
      <c r="E530">
        <v>100</v>
      </c>
      <c r="F530" t="e">
        <f>VLOOKUP(Table1[[#This Row],[Competence]],'A copier'!A:A,1,FALSE)</f>
        <v>#N/A</v>
      </c>
    </row>
    <row r="531" spans="1:7" hidden="1">
      <c r="A531" t="s">
        <v>342</v>
      </c>
      <c r="B531" t="s">
        <v>13</v>
      </c>
      <c r="C531" t="s">
        <v>6</v>
      </c>
      <c r="D531">
        <v>25</v>
      </c>
      <c r="E531">
        <v>85</v>
      </c>
      <c r="F531" t="e">
        <f>VLOOKUP(Table1[[#This Row],[Competence]],'A copier'!A:A,1,FALSE)</f>
        <v>#N/A</v>
      </c>
    </row>
    <row r="532" spans="1:7" hidden="1">
      <c r="A532" t="s">
        <v>138</v>
      </c>
      <c r="B532" t="s">
        <v>29</v>
      </c>
      <c r="C532" t="s">
        <v>6</v>
      </c>
      <c r="D532">
        <v>40</v>
      </c>
      <c r="E532">
        <v>100</v>
      </c>
      <c r="F532" t="e">
        <f>VLOOKUP(Table1[[#This Row],[Competence]],'A copier'!A:A,1,FALSE)</f>
        <v>#N/A</v>
      </c>
    </row>
    <row r="533" spans="1:7" hidden="1">
      <c r="A533" t="s">
        <v>559</v>
      </c>
      <c r="B533" t="s">
        <v>13</v>
      </c>
      <c r="C533" t="s">
        <v>6</v>
      </c>
      <c r="D533">
        <v>18</v>
      </c>
      <c r="E533">
        <v>85</v>
      </c>
      <c r="F533" t="e">
        <f>VLOOKUP(Table1[[#This Row],[Competence]],'A copier'!A:A,1,FALSE)</f>
        <v>#N/A</v>
      </c>
    </row>
    <row r="534" spans="1:7" hidden="1">
      <c r="A534" t="s">
        <v>123</v>
      </c>
      <c r="B534" t="s">
        <v>35</v>
      </c>
      <c r="C534" t="s">
        <v>6</v>
      </c>
      <c r="D534">
        <v>60</v>
      </c>
      <c r="E534">
        <v>100</v>
      </c>
      <c r="F534" t="e">
        <f>VLOOKUP(Table1[[#This Row],[Competence]],'A copier'!A:A,1,FALSE)</f>
        <v>#N/A</v>
      </c>
    </row>
    <row r="535" spans="1:7" hidden="1">
      <c r="A535" t="s">
        <v>273</v>
      </c>
      <c r="B535" t="s">
        <v>57</v>
      </c>
      <c r="C535" t="s">
        <v>6</v>
      </c>
      <c r="D535">
        <v>75</v>
      </c>
      <c r="E535">
        <v>100</v>
      </c>
      <c r="F535" t="e">
        <f>VLOOKUP(Table1[[#This Row],[Competence]],'A copier'!A:A,1,FALSE)</f>
        <v>#N/A</v>
      </c>
    </row>
    <row r="536" spans="1:7" hidden="1">
      <c r="A536" t="s">
        <v>350</v>
      </c>
      <c r="B536" t="s">
        <v>69</v>
      </c>
      <c r="C536" t="s">
        <v>6</v>
      </c>
      <c r="D536">
        <v>75</v>
      </c>
      <c r="E536">
        <v>100</v>
      </c>
      <c r="F536" t="e">
        <f>VLOOKUP(Table1[[#This Row],[Competence]],'A copier'!A:A,1,FALSE)</f>
        <v>#N/A</v>
      </c>
    </row>
    <row r="537" spans="1:7" hidden="1">
      <c r="A537" t="s">
        <v>780</v>
      </c>
      <c r="B537" t="s">
        <v>26</v>
      </c>
      <c r="C537" t="s">
        <v>6</v>
      </c>
      <c r="D537">
        <v>90</v>
      </c>
      <c r="E537">
        <v>90</v>
      </c>
      <c r="F537" t="e">
        <f>VLOOKUP(Table1[[#This Row],[Competence]],'A copier'!A:A,1,FALSE)</f>
        <v>#N/A</v>
      </c>
    </row>
    <row r="538" spans="1:7" hidden="1">
      <c r="A538" t="s">
        <v>781</v>
      </c>
      <c r="B538" t="s">
        <v>26</v>
      </c>
      <c r="C538" t="s">
        <v>6</v>
      </c>
      <c r="D538">
        <v>90</v>
      </c>
      <c r="E538">
        <v>90</v>
      </c>
      <c r="F538" t="e">
        <f>VLOOKUP(Table1[[#This Row],[Competence]],'A copier'!A:A,1,FALSE)</f>
        <v>#N/A</v>
      </c>
    </row>
    <row r="539" spans="1:7" hidden="1">
      <c r="A539" t="s">
        <v>324</v>
      </c>
      <c r="B539" t="s">
        <v>21</v>
      </c>
      <c r="C539" t="s">
        <v>6</v>
      </c>
      <c r="D539">
        <v>60</v>
      </c>
      <c r="E539">
        <v>-1</v>
      </c>
      <c r="F539" t="str">
        <f>VLOOKUP(Table1[[#This Row],[Competence]],'A copier'!A:A,1,FALSE)</f>
        <v>Poing Ombre</v>
      </c>
      <c r="G539" t="s">
        <v>945</v>
      </c>
    </row>
    <row r="540" spans="1:7" hidden="1">
      <c r="A540" t="s">
        <v>823</v>
      </c>
      <c r="B540" t="s">
        <v>39</v>
      </c>
      <c r="C540" t="s">
        <v>6</v>
      </c>
      <c r="D540">
        <v>75</v>
      </c>
      <c r="E540">
        <v>100</v>
      </c>
      <c r="F540" t="e">
        <f>VLOOKUP(Table1[[#This Row],[Competence]],'A copier'!A:A,1,FALSE)</f>
        <v>#N/A</v>
      </c>
    </row>
    <row r="541" spans="1:7" hidden="1">
      <c r="A541" t="s">
        <v>782</v>
      </c>
      <c r="B541" t="s">
        <v>29</v>
      </c>
      <c r="C541" t="s">
        <v>6</v>
      </c>
      <c r="D541">
        <v>50</v>
      </c>
      <c r="E541">
        <v>100</v>
      </c>
      <c r="F541" t="e">
        <f>VLOOKUP(Table1[[#This Row],[Competence]],'A copier'!A:A,1,FALSE)</f>
        <v>#N/A</v>
      </c>
    </row>
    <row r="542" spans="1:7" hidden="1">
      <c r="A542" t="s">
        <v>256</v>
      </c>
      <c r="B542" t="s">
        <v>69</v>
      </c>
      <c r="C542" t="s">
        <v>6</v>
      </c>
      <c r="D542">
        <v>75</v>
      </c>
      <c r="E542">
        <v>100</v>
      </c>
      <c r="F542" t="e">
        <f>VLOOKUP(Table1[[#This Row],[Competence]],'A copier'!A:A,1,FALSE)</f>
        <v>#N/A</v>
      </c>
    </row>
    <row r="543" spans="1:7" hidden="1">
      <c r="A543" t="s">
        <v>521</v>
      </c>
      <c r="B543" t="s">
        <v>20</v>
      </c>
      <c r="C543" t="s">
        <v>6</v>
      </c>
      <c r="D543">
        <v>70</v>
      </c>
      <c r="E543">
        <v>100</v>
      </c>
      <c r="F543" t="str">
        <f>VLOOKUP(Table1[[#This Row],[Competence]],'A copier'!A:A,1,FALSE)</f>
        <v>Poison-Croix</v>
      </c>
      <c r="G543" t="s">
        <v>682</v>
      </c>
    </row>
    <row r="544" spans="1:7" hidden="1">
      <c r="A544" t="s">
        <v>226</v>
      </c>
      <c r="B544" t="s">
        <v>48</v>
      </c>
      <c r="C544" t="s">
        <v>9</v>
      </c>
      <c r="D544">
        <v>-1</v>
      </c>
      <c r="E544">
        <v>100</v>
      </c>
      <c r="F544" t="str">
        <f>VLOOKUP(Table1[[#This Row],[Competence]],'A copier'!A:A,1,FALSE)</f>
        <v>Poliroche</v>
      </c>
      <c r="G544" t="s">
        <v>895</v>
      </c>
    </row>
    <row r="545" spans="1:7" hidden="1">
      <c r="A545" t="s">
        <v>325</v>
      </c>
      <c r="B545" t="s">
        <v>35</v>
      </c>
      <c r="C545" t="s">
        <v>9</v>
      </c>
      <c r="D545">
        <v>-1</v>
      </c>
      <c r="E545">
        <v>75</v>
      </c>
      <c r="F545" t="e">
        <f>VLOOKUP(Table1[[#This Row],[Competence]],'A copier'!A:A,1,FALSE)</f>
        <v>#N/A</v>
      </c>
    </row>
    <row r="546" spans="1:7" hidden="1">
      <c r="A546" t="s">
        <v>245</v>
      </c>
      <c r="B546" t="s">
        <v>63</v>
      </c>
      <c r="C546" t="s">
        <v>9</v>
      </c>
      <c r="D546">
        <v>-1</v>
      </c>
      <c r="E546">
        <v>-1</v>
      </c>
      <c r="F546" t="e">
        <f>VLOOKUP(Table1[[#This Row],[Competence]],'A copier'!A:A,1,FALSE)</f>
        <v>#N/A</v>
      </c>
    </row>
    <row r="547" spans="1:7" hidden="1">
      <c r="A547" t="s">
        <v>447</v>
      </c>
      <c r="B547" t="s">
        <v>11</v>
      </c>
      <c r="C547" t="s">
        <v>9</v>
      </c>
      <c r="D547">
        <v>-1</v>
      </c>
      <c r="E547">
        <v>-1</v>
      </c>
      <c r="F547" t="e">
        <f>VLOOKUP(Table1[[#This Row],[Competence]],'A copier'!A:A,1,FALSE)</f>
        <v>#N/A</v>
      </c>
    </row>
    <row r="548" spans="1:7" hidden="1">
      <c r="A548" t="s">
        <v>199</v>
      </c>
      <c r="B548" t="s">
        <v>20</v>
      </c>
      <c r="C548" t="s">
        <v>9</v>
      </c>
      <c r="D548">
        <v>-1</v>
      </c>
      <c r="E548">
        <v>75</v>
      </c>
      <c r="F548" t="str">
        <f>VLOOKUP(Table1[[#This Row],[Competence]],'A copier'!A:A,1,FALSE)</f>
        <v>Poudre Toxik</v>
      </c>
      <c r="G548" s="4" t="s">
        <v>913</v>
      </c>
    </row>
    <row r="549" spans="1:7" hidden="1">
      <c r="A549" t="s">
        <v>359</v>
      </c>
      <c r="B549" t="s">
        <v>48</v>
      </c>
      <c r="C549" t="s">
        <v>16</v>
      </c>
      <c r="D549">
        <v>60</v>
      </c>
      <c r="E549">
        <v>100</v>
      </c>
      <c r="F549" t="e">
        <f>VLOOKUP(Table1[[#This Row],[Competence]],'A copier'!A:A,1,FALSE)</f>
        <v>#N/A</v>
      </c>
    </row>
    <row r="550" spans="1:7" hidden="1">
      <c r="A550" t="s">
        <v>338</v>
      </c>
      <c r="B550" t="s">
        <v>67</v>
      </c>
      <c r="C550" t="s">
        <v>16</v>
      </c>
      <c r="D550">
        <v>95</v>
      </c>
      <c r="E550">
        <v>100</v>
      </c>
      <c r="F550" t="e">
        <f>VLOOKUP(Table1[[#This Row],[Competence]],'A copier'!A:A,1,FALSE)</f>
        <v>#N/A</v>
      </c>
    </row>
    <row r="551" spans="1:7" hidden="1">
      <c r="A551" t="s">
        <v>556</v>
      </c>
      <c r="B551" t="s">
        <v>21</v>
      </c>
      <c r="C551" t="s">
        <v>9</v>
      </c>
      <c r="D551">
        <v>-1</v>
      </c>
      <c r="E551">
        <v>100</v>
      </c>
      <c r="F551" t="str">
        <f>VLOOKUP(Table1[[#This Row],[Competence]],'A copier'!A:A,1,FALSE)</f>
        <v>Magne-Contrôle</v>
      </c>
      <c r="G551" t="s">
        <v>878</v>
      </c>
    </row>
    <row r="552" spans="1:7" hidden="1">
      <c r="A552" t="s">
        <v>334</v>
      </c>
      <c r="B552" t="s">
        <v>11</v>
      </c>
      <c r="C552" t="s">
        <v>16</v>
      </c>
      <c r="D552">
        <v>120</v>
      </c>
      <c r="E552">
        <v>100</v>
      </c>
      <c r="F552" t="e">
        <f>VLOOKUP(Table1[[#This Row],[Competence]],'A copier'!A:A,1,FALSE)</f>
        <v>#N/A</v>
      </c>
    </row>
    <row r="553" spans="1:7" hidden="1">
      <c r="A553" t="s">
        <v>567</v>
      </c>
      <c r="B553" t="s">
        <v>29</v>
      </c>
      <c r="C553" t="s">
        <v>9</v>
      </c>
      <c r="D553">
        <v>-1</v>
      </c>
      <c r="E553">
        <v>-1</v>
      </c>
      <c r="F553" t="str">
        <f>VLOOKUP(Table1[[#This Row],[Competence]],'A copier'!A:A,1,FALSE)</f>
        <v>Prevention</v>
      </c>
      <c r="G553" t="s">
        <v>877</v>
      </c>
    </row>
    <row r="554" spans="1:7" hidden="1">
      <c r="A554" t="s">
        <v>243</v>
      </c>
      <c r="B554" t="s">
        <v>39</v>
      </c>
      <c r="C554" t="s">
        <v>6</v>
      </c>
      <c r="D554">
        <v>85</v>
      </c>
      <c r="E554">
        <v>100</v>
      </c>
      <c r="F554" t="e">
        <f>VLOOKUP(Table1[[#This Row],[Competence]],'A copier'!A:A,1,FALSE)</f>
        <v>#N/A</v>
      </c>
    </row>
    <row r="555" spans="1:7" hidden="1">
      <c r="A555" t="s">
        <v>516</v>
      </c>
      <c r="B555" t="s">
        <v>29</v>
      </c>
      <c r="C555" t="s">
        <v>6</v>
      </c>
      <c r="D555">
        <v>60</v>
      </c>
      <c r="E555">
        <v>90</v>
      </c>
      <c r="F555" t="e">
        <f>VLOOKUP(Table1[[#This Row],[Competence]],'A copier'!A:A,1,FALSE)</f>
        <v>#N/A</v>
      </c>
    </row>
    <row r="556" spans="1:7" hidden="1">
      <c r="A556" t="s">
        <v>414</v>
      </c>
      <c r="B556" t="s">
        <v>11</v>
      </c>
      <c r="C556" t="s">
        <v>9</v>
      </c>
      <c r="D556">
        <v>-1</v>
      </c>
      <c r="E556">
        <v>-1</v>
      </c>
      <c r="F556" t="e">
        <f>VLOOKUP(Table1[[#This Row],[Competence]],'A copier'!A:A,1,FALSE)</f>
        <v>#N/A</v>
      </c>
    </row>
    <row r="557" spans="1:7" hidden="1">
      <c r="A557" t="s">
        <v>209</v>
      </c>
      <c r="B557" t="s">
        <v>5</v>
      </c>
      <c r="C557" t="s">
        <v>9</v>
      </c>
      <c r="D557">
        <v>-1</v>
      </c>
      <c r="E557">
        <v>100</v>
      </c>
      <c r="F557" t="e">
        <f>VLOOKUP(Table1[[#This Row],[Competence]],'A copier'!A:A,1,FALSE)</f>
        <v>#N/A</v>
      </c>
    </row>
    <row r="558" spans="1:7" hidden="1">
      <c r="A558" t="s">
        <v>363</v>
      </c>
      <c r="B558" t="s">
        <v>11</v>
      </c>
      <c r="C558" t="s">
        <v>6</v>
      </c>
      <c r="D558">
        <v>85</v>
      </c>
      <c r="E558">
        <v>100</v>
      </c>
      <c r="F558" t="e">
        <f>VLOOKUP(Table1[[#This Row],[Competence]],'A copier'!A:A,1,FALSE)</f>
        <v>#N/A</v>
      </c>
    </row>
    <row r="559" spans="1:7" hidden="1">
      <c r="A559" t="s">
        <v>58</v>
      </c>
      <c r="B559" t="s">
        <v>11</v>
      </c>
      <c r="C559" t="s">
        <v>16</v>
      </c>
      <c r="D559">
        <v>90</v>
      </c>
      <c r="E559">
        <v>100</v>
      </c>
      <c r="F559" t="str">
        <f>VLOOKUP(Table1[[#This Row],[Competence]],'A copier'!A:A,1,FALSE)</f>
        <v>Psyko</v>
      </c>
      <c r="G559" t="s">
        <v>948</v>
      </c>
    </row>
    <row r="560" spans="1:7" hidden="1">
      <c r="A560" t="s">
        <v>64</v>
      </c>
      <c r="B560" t="s">
        <v>11</v>
      </c>
      <c r="C560" t="s">
        <v>6</v>
      </c>
      <c r="D560">
        <v>80</v>
      </c>
      <c r="E560">
        <v>90</v>
      </c>
      <c r="F560" t="e">
        <f>VLOOKUP(Table1[[#This Row],[Competence]],'A copier'!A:A,1,FALSE)</f>
        <v>#N/A</v>
      </c>
    </row>
    <row r="561" spans="1:7" hidden="1">
      <c r="A561" t="s">
        <v>783</v>
      </c>
      <c r="B561" t="s">
        <v>13</v>
      </c>
      <c r="C561" t="s">
        <v>16</v>
      </c>
      <c r="D561">
        <v>60</v>
      </c>
      <c r="E561">
        <v>100</v>
      </c>
      <c r="F561" t="e">
        <f>VLOOKUP(Table1[[#This Row],[Competence]],'A copier'!A:A,1,FALSE)</f>
        <v>#N/A</v>
      </c>
    </row>
    <row r="562" spans="1:7" hidden="1">
      <c r="A562" t="s">
        <v>784</v>
      </c>
      <c r="B562" t="s">
        <v>13</v>
      </c>
      <c r="C562" t="s">
        <v>9</v>
      </c>
      <c r="D562">
        <v>-1</v>
      </c>
      <c r="E562">
        <v>-1</v>
      </c>
      <c r="F562" t="e">
        <f>VLOOKUP(Table1[[#This Row],[Competence]],'A copier'!A:A,1,FALSE)</f>
        <v>#N/A</v>
      </c>
    </row>
    <row r="563" spans="1:7" hidden="1">
      <c r="A563" t="s">
        <v>785</v>
      </c>
      <c r="B563" t="s">
        <v>13</v>
      </c>
      <c r="C563" t="s">
        <v>16</v>
      </c>
      <c r="D563">
        <v>60</v>
      </c>
      <c r="E563">
        <v>100</v>
      </c>
      <c r="F563" t="e">
        <f>VLOOKUP(Table1[[#This Row],[Competence]],'A copier'!A:A,1,FALSE)</f>
        <v>#N/A</v>
      </c>
    </row>
    <row r="564" spans="1:7" hidden="1">
      <c r="A564" t="s">
        <v>46</v>
      </c>
      <c r="B564" t="s">
        <v>5</v>
      </c>
      <c r="C564" t="s">
        <v>6</v>
      </c>
      <c r="D564">
        <v>-1</v>
      </c>
      <c r="E564">
        <v>100</v>
      </c>
      <c r="F564" t="e">
        <f>VLOOKUP(Table1[[#This Row],[Competence]],'A copier'!A:A,1,FALSE)</f>
        <v>#N/A</v>
      </c>
    </row>
    <row r="565" spans="1:7" hidden="1">
      <c r="A565" t="s">
        <v>562</v>
      </c>
      <c r="B565" t="s">
        <v>20</v>
      </c>
      <c r="C565" t="s">
        <v>16</v>
      </c>
      <c r="D565">
        <v>30</v>
      </c>
      <c r="E565">
        <v>70</v>
      </c>
      <c r="F565" t="str">
        <f>VLOOKUP(Table1[[#This Row],[Competence]],'A copier'!A:A,1,FALSE)</f>
        <v>Puredpois</v>
      </c>
      <c r="G565" t="s">
        <v>918</v>
      </c>
    </row>
    <row r="566" spans="1:7" hidden="1">
      <c r="A566" t="s">
        <v>786</v>
      </c>
      <c r="B566" t="s">
        <v>20</v>
      </c>
      <c r="C566" t="s">
        <v>9</v>
      </c>
      <c r="D566">
        <v>-1</v>
      </c>
      <c r="E566">
        <v>-1</v>
      </c>
      <c r="F566" t="e">
        <f>VLOOKUP(Table1[[#This Row],[Competence]],'A copier'!A:A,1,FALSE)</f>
        <v>#N/A</v>
      </c>
    </row>
    <row r="567" spans="1:7" hidden="1">
      <c r="A567" t="s">
        <v>174</v>
      </c>
      <c r="B567" t="s">
        <v>26</v>
      </c>
      <c r="C567" t="s">
        <v>6</v>
      </c>
      <c r="D567">
        <v>100</v>
      </c>
      <c r="E567">
        <v>75</v>
      </c>
      <c r="F567" t="str">
        <f>VLOOKUP(Table1[[#This Row],[Competence]],'A copier'!A:A,1,FALSE)</f>
        <v>Queue de Fer</v>
      </c>
      <c r="G567" t="s">
        <v>897</v>
      </c>
    </row>
    <row r="568" spans="1:7" hidden="1">
      <c r="A568" t="s">
        <v>488</v>
      </c>
      <c r="B568" t="s">
        <v>13</v>
      </c>
      <c r="C568" t="s">
        <v>9</v>
      </c>
      <c r="D568">
        <v>-1</v>
      </c>
      <c r="E568">
        <v>100</v>
      </c>
      <c r="F568" t="e">
        <f>VLOOKUP(Table1[[#This Row],[Competence]],'A copier'!A:A,1,FALSE)</f>
        <v>#N/A</v>
      </c>
    </row>
    <row r="569" spans="1:7" hidden="1">
      <c r="A569" t="s">
        <v>448</v>
      </c>
      <c r="B569" t="s">
        <v>57</v>
      </c>
      <c r="C569" t="s">
        <v>16</v>
      </c>
      <c r="D569">
        <v>150</v>
      </c>
      <c r="E569">
        <v>90</v>
      </c>
      <c r="F569" t="e">
        <f>VLOOKUP(Table1[[#This Row],[Competence]],'A copier'!A:A,1,FALSE)</f>
        <v>#N/A</v>
      </c>
    </row>
    <row r="570" spans="1:7" hidden="1">
      <c r="A570" t="s">
        <v>51</v>
      </c>
      <c r="B570" t="s">
        <v>21</v>
      </c>
      <c r="C570" t="s">
        <v>9</v>
      </c>
      <c r="D570">
        <v>-1</v>
      </c>
      <c r="E570">
        <v>-1</v>
      </c>
      <c r="F570" t="e">
        <f>VLOOKUP(Table1[[#This Row],[Competence]],'A copier'!A:A,1,FALSE)</f>
        <v>#N/A</v>
      </c>
    </row>
    <row r="571" spans="1:7" hidden="1">
      <c r="A571" t="s">
        <v>789</v>
      </c>
      <c r="B571" t="s">
        <v>39</v>
      </c>
      <c r="C571" t="s">
        <v>16</v>
      </c>
      <c r="D571">
        <v>50</v>
      </c>
      <c r="E571">
        <v>90</v>
      </c>
      <c r="F571" t="e">
        <f>VLOOKUP(Table1[[#This Row],[Competence]],'A copier'!A:A,1,FALSE)</f>
        <v>#N/A</v>
      </c>
    </row>
    <row r="572" spans="1:7" hidden="1">
      <c r="A572" t="s">
        <v>112</v>
      </c>
      <c r="B572" t="s">
        <v>63</v>
      </c>
      <c r="C572" t="s">
        <v>16</v>
      </c>
      <c r="D572">
        <v>75</v>
      </c>
      <c r="E572">
        <v>100</v>
      </c>
      <c r="F572" t="e">
        <f>VLOOKUP(Table1[[#This Row],[Competence]],'A copier'!A:A,1,FALSE)</f>
        <v>#N/A</v>
      </c>
    </row>
    <row r="573" spans="1:7" hidden="1">
      <c r="A573" t="s">
        <v>366</v>
      </c>
      <c r="B573" t="s">
        <v>13</v>
      </c>
      <c r="C573" t="s">
        <v>9</v>
      </c>
      <c r="D573">
        <v>-1</v>
      </c>
      <c r="E573">
        <v>100</v>
      </c>
      <c r="F573" t="e">
        <f>VLOOKUP(Table1[[#This Row],[Competence]],'A copier'!A:A,1,FALSE)</f>
        <v>#N/A</v>
      </c>
    </row>
    <row r="574" spans="1:7" hidden="1">
      <c r="A574" t="s">
        <v>491</v>
      </c>
      <c r="B574" t="s">
        <v>8</v>
      </c>
      <c r="C574" t="s">
        <v>6</v>
      </c>
      <c r="D574">
        <v>85</v>
      </c>
      <c r="E574">
        <v>85</v>
      </c>
      <c r="F574" t="e">
        <f>VLOOKUP(Table1[[#This Row],[Competence]],'A copier'!A:A,1,FALSE)</f>
        <v>#N/A</v>
      </c>
    </row>
    <row r="575" spans="1:7" hidden="1">
      <c r="A575" t="s">
        <v>223</v>
      </c>
      <c r="B575" t="s">
        <v>57</v>
      </c>
      <c r="C575" t="s">
        <v>16</v>
      </c>
      <c r="D575">
        <v>70</v>
      </c>
      <c r="E575">
        <v>100</v>
      </c>
      <c r="F575" t="e">
        <f>VLOOKUP(Table1[[#This Row],[Competence]],'A copier'!A:A,1,FALSE)</f>
        <v>#N/A</v>
      </c>
    </row>
    <row r="576" spans="1:7" hidden="1">
      <c r="A576" t="s">
        <v>502</v>
      </c>
      <c r="B576" t="s">
        <v>13</v>
      </c>
      <c r="C576" t="s">
        <v>9</v>
      </c>
      <c r="D576">
        <v>-1</v>
      </c>
      <c r="E576">
        <v>-1</v>
      </c>
      <c r="F576" t="e">
        <f>VLOOKUP(Table1[[#This Row],[Competence]],'A copier'!A:A,1,FALSE)</f>
        <v>#N/A</v>
      </c>
    </row>
    <row r="577" spans="1:6" hidden="1">
      <c r="A577" t="s">
        <v>207</v>
      </c>
      <c r="B577" t="s">
        <v>11</v>
      </c>
      <c r="C577" t="s">
        <v>9</v>
      </c>
      <c r="D577">
        <v>-1</v>
      </c>
      <c r="E577">
        <v>-1</v>
      </c>
      <c r="F577" t="e">
        <f>VLOOKUP(Table1[[#This Row],[Competence]],'A copier'!A:A,1,FALSE)</f>
        <v>#N/A</v>
      </c>
    </row>
    <row r="578" spans="1:6" hidden="1">
      <c r="A578" t="s">
        <v>790</v>
      </c>
      <c r="B578" t="s">
        <v>13</v>
      </c>
      <c r="C578" t="s">
        <v>9</v>
      </c>
      <c r="D578">
        <v>-1</v>
      </c>
      <c r="E578">
        <v>100</v>
      </c>
      <c r="F578" t="e">
        <f>VLOOKUP(Table1[[#This Row],[Competence]],'A copier'!A:A,1,FALSE)</f>
        <v>#N/A</v>
      </c>
    </row>
    <row r="579" spans="1:6" hidden="1">
      <c r="A579" t="s">
        <v>787</v>
      </c>
      <c r="B579" t="s">
        <v>13</v>
      </c>
      <c r="C579" t="s">
        <v>9</v>
      </c>
      <c r="D579">
        <v>-1</v>
      </c>
      <c r="E579">
        <v>-1</v>
      </c>
      <c r="F579" t="e">
        <f>VLOOKUP(Table1[[#This Row],[Competence]],'A copier'!A:A,1,FALSE)</f>
        <v>#N/A</v>
      </c>
    </row>
    <row r="580" spans="1:6" hidden="1">
      <c r="A580" t="s">
        <v>80</v>
      </c>
      <c r="B580" t="s">
        <v>13</v>
      </c>
      <c r="C580" t="s">
        <v>16</v>
      </c>
      <c r="D580">
        <v>-1</v>
      </c>
      <c r="E580">
        <v>100</v>
      </c>
      <c r="F580" t="e">
        <f>VLOOKUP(Table1[[#This Row],[Competence]],'A copier'!A:A,1,FALSE)</f>
        <v>#N/A</v>
      </c>
    </row>
    <row r="581" spans="1:6" hidden="1">
      <c r="A581" t="s">
        <v>157</v>
      </c>
      <c r="B581" t="s">
        <v>13</v>
      </c>
      <c r="C581" t="s">
        <v>9</v>
      </c>
      <c r="D581">
        <v>-1</v>
      </c>
      <c r="E581">
        <v>-1</v>
      </c>
      <c r="F581" t="e">
        <f>VLOOKUP(Table1[[#This Row],[Competence]],'A copier'!A:A,1,FALSE)</f>
        <v>#N/A</v>
      </c>
    </row>
    <row r="582" spans="1:6" hidden="1">
      <c r="A582" t="s">
        <v>61</v>
      </c>
      <c r="B582" t="s">
        <v>13</v>
      </c>
      <c r="C582" t="s">
        <v>9</v>
      </c>
      <c r="D582">
        <v>-1</v>
      </c>
      <c r="E582">
        <v>-1</v>
      </c>
      <c r="F582" t="e">
        <f>VLOOKUP(Table1[[#This Row],[Competence]],'A copier'!A:A,1,FALSE)</f>
        <v>#N/A</v>
      </c>
    </row>
    <row r="583" spans="1:6" hidden="1">
      <c r="A583" t="s">
        <v>439</v>
      </c>
      <c r="B583" t="s">
        <v>5</v>
      </c>
      <c r="C583" t="s">
        <v>9</v>
      </c>
      <c r="D583">
        <v>-1</v>
      </c>
      <c r="E583">
        <v>-1</v>
      </c>
      <c r="F583" t="e">
        <f>VLOOKUP(Table1[[#This Row],[Competence]],'A copier'!A:A,1,FALSE)</f>
        <v>#N/A</v>
      </c>
    </row>
    <row r="584" spans="1:6" hidden="1">
      <c r="A584" t="s">
        <v>204</v>
      </c>
      <c r="B584" t="s">
        <v>11</v>
      </c>
      <c r="C584" t="s">
        <v>9</v>
      </c>
      <c r="D584">
        <v>-1</v>
      </c>
      <c r="E584">
        <v>-1</v>
      </c>
      <c r="F584" t="e">
        <f>VLOOKUP(Table1[[#This Row],[Competence]],'A copier'!A:A,1,FALSE)</f>
        <v>#N/A</v>
      </c>
    </row>
    <row r="585" spans="1:6" hidden="1">
      <c r="A585" t="s">
        <v>791</v>
      </c>
      <c r="B585" t="s">
        <v>5</v>
      </c>
      <c r="C585" t="s">
        <v>6</v>
      </c>
      <c r="D585">
        <v>50</v>
      </c>
      <c r="E585">
        <v>100</v>
      </c>
      <c r="F585" t="e">
        <f>VLOOKUP(Table1[[#This Row],[Competence]],'A copier'!A:A,1,FALSE)</f>
        <v>#N/A</v>
      </c>
    </row>
    <row r="586" spans="1:6" hidden="1">
      <c r="A586" t="s">
        <v>271</v>
      </c>
      <c r="B586" t="s">
        <v>13</v>
      </c>
      <c r="C586" t="s">
        <v>9</v>
      </c>
      <c r="D586">
        <v>-1</v>
      </c>
      <c r="E586">
        <v>-1</v>
      </c>
      <c r="F586" t="e">
        <f>VLOOKUP(Table1[[#This Row],[Competence]],'A copier'!A:A,1,FALSE)</f>
        <v>#N/A</v>
      </c>
    </row>
    <row r="587" spans="1:6" hidden="1">
      <c r="A587" t="s">
        <v>173</v>
      </c>
      <c r="B587" t="s">
        <v>13</v>
      </c>
      <c r="C587" t="s">
        <v>6</v>
      </c>
      <c r="D587">
        <v>-1</v>
      </c>
      <c r="E587">
        <v>100</v>
      </c>
      <c r="F587" t="e">
        <f>VLOOKUP(Table1[[#This Row],[Competence]],'A copier'!A:A,1,FALSE)</f>
        <v>#N/A</v>
      </c>
    </row>
    <row r="588" spans="1:6" hidden="1">
      <c r="A588" t="s">
        <v>788</v>
      </c>
      <c r="B588" t="s">
        <v>29</v>
      </c>
      <c r="C588" t="s">
        <v>6</v>
      </c>
      <c r="D588">
        <v>70</v>
      </c>
      <c r="E588">
        <v>100</v>
      </c>
      <c r="F588" t="e">
        <f>VLOOKUP(Table1[[#This Row],[Competence]],'A copier'!A:A,1,FALSE)</f>
        <v>#N/A</v>
      </c>
    </row>
    <row r="589" spans="1:6" hidden="1">
      <c r="A589" t="s">
        <v>792</v>
      </c>
      <c r="B589" t="s">
        <v>29</v>
      </c>
      <c r="C589" t="s">
        <v>6</v>
      </c>
      <c r="D589">
        <v>-1</v>
      </c>
      <c r="E589">
        <v>100</v>
      </c>
      <c r="F589" t="e">
        <f>VLOOKUP(Table1[[#This Row],[Competence]],'A copier'!A:A,1,FALSE)</f>
        <v>#N/A</v>
      </c>
    </row>
    <row r="590" spans="1:6" hidden="1">
      <c r="A590" t="s">
        <v>279</v>
      </c>
      <c r="B590" t="s">
        <v>48</v>
      </c>
      <c r="C590" t="s">
        <v>6</v>
      </c>
      <c r="D590">
        <v>150</v>
      </c>
      <c r="E590">
        <v>90</v>
      </c>
      <c r="F590" t="e">
        <f>VLOOKUP(Table1[[#This Row],[Competence]],'A copier'!A:A,1,FALSE)</f>
        <v>#N/A</v>
      </c>
    </row>
    <row r="591" spans="1:6" hidden="1">
      <c r="A591" t="s">
        <v>322</v>
      </c>
      <c r="B591" t="s">
        <v>13</v>
      </c>
      <c r="C591" t="s">
        <v>16</v>
      </c>
      <c r="D591">
        <v>50</v>
      </c>
      <c r="E591">
        <v>100</v>
      </c>
      <c r="F591" t="e">
        <f>VLOOKUP(Table1[[#This Row],[Competence]],'A copier'!A:A,1,FALSE)</f>
        <v>#N/A</v>
      </c>
    </row>
    <row r="592" spans="1:6" hidden="1">
      <c r="A592" t="s">
        <v>241</v>
      </c>
      <c r="B592" t="s">
        <v>57</v>
      </c>
      <c r="C592" t="s">
        <v>6</v>
      </c>
      <c r="D592">
        <v>60</v>
      </c>
      <c r="E592">
        <v>100</v>
      </c>
      <c r="F592" t="e">
        <f>VLOOKUP(Table1[[#This Row],[Competence]],'A copier'!A:A,1,FALSE)</f>
        <v>#N/A</v>
      </c>
    </row>
    <row r="593" spans="1:6" hidden="1">
      <c r="A593" t="s">
        <v>176</v>
      </c>
      <c r="B593" t="s">
        <v>39</v>
      </c>
      <c r="C593" t="s">
        <v>6</v>
      </c>
      <c r="D593">
        <v>110</v>
      </c>
      <c r="E593">
        <v>100</v>
      </c>
      <c r="F593" t="e">
        <f>VLOOKUP(Table1[[#This Row],[Competence]],'A copier'!A:A,1,FALSE)</f>
        <v>#N/A</v>
      </c>
    </row>
    <row r="594" spans="1:6" hidden="1">
      <c r="A594" t="s">
        <v>398</v>
      </c>
      <c r="B594" t="s">
        <v>48</v>
      </c>
      <c r="C594" t="s">
        <v>6</v>
      </c>
      <c r="D594">
        <v>30</v>
      </c>
      <c r="E594">
        <v>90</v>
      </c>
      <c r="F594" t="e">
        <f>VLOOKUP(Table1[[#This Row],[Competence]],'A copier'!A:A,1,FALSE)</f>
        <v>#N/A</v>
      </c>
    </row>
    <row r="595" spans="1:6" hidden="1">
      <c r="A595" t="s">
        <v>107</v>
      </c>
      <c r="B595" t="s">
        <v>13</v>
      </c>
      <c r="C595" t="s">
        <v>9</v>
      </c>
      <c r="D595">
        <v>-1</v>
      </c>
      <c r="E595">
        <v>-1</v>
      </c>
      <c r="F595" t="e">
        <f>VLOOKUP(Table1[[#This Row],[Competence]],'A copier'!A:A,1,FALSE)</f>
        <v>#N/A</v>
      </c>
    </row>
    <row r="596" spans="1:6" hidden="1">
      <c r="A596" t="s">
        <v>210</v>
      </c>
      <c r="B596" t="s">
        <v>5</v>
      </c>
      <c r="C596" t="s">
        <v>6</v>
      </c>
      <c r="D596">
        <v>65</v>
      </c>
      <c r="E596">
        <v>100</v>
      </c>
      <c r="F596" t="e">
        <f>VLOOKUP(Table1[[#This Row],[Competence]],'A copier'!A:A,1,FALSE)</f>
        <v>#N/A</v>
      </c>
    </row>
    <row r="597" spans="1:6" hidden="1">
      <c r="A597" t="s">
        <v>393</v>
      </c>
      <c r="B597" t="s">
        <v>5</v>
      </c>
      <c r="C597" t="s">
        <v>9</v>
      </c>
      <c r="D597">
        <v>-1</v>
      </c>
      <c r="E597">
        <v>-1</v>
      </c>
      <c r="F597" t="e">
        <f>VLOOKUP(Table1[[#This Row],[Competence]],'A copier'!A:A,1,FALSE)</f>
        <v>#N/A</v>
      </c>
    </row>
    <row r="598" spans="1:6" hidden="1">
      <c r="A598" t="s">
        <v>389</v>
      </c>
      <c r="B598" t="s">
        <v>18</v>
      </c>
      <c r="C598" t="s">
        <v>16</v>
      </c>
      <c r="D598">
        <v>65</v>
      </c>
      <c r="E598">
        <v>100</v>
      </c>
      <c r="F598" t="e">
        <f>VLOOKUP(Table1[[#This Row],[Competence]],'A copier'!A:A,1,FALSE)</f>
        <v>#N/A</v>
      </c>
    </row>
    <row r="599" spans="1:6" hidden="1">
      <c r="A599" t="s">
        <v>569</v>
      </c>
      <c r="B599" t="s">
        <v>13</v>
      </c>
      <c r="C599" t="s">
        <v>9</v>
      </c>
      <c r="D599">
        <v>-1</v>
      </c>
      <c r="E599">
        <v>100</v>
      </c>
      <c r="F599" t="e">
        <f>VLOOKUP(Table1[[#This Row],[Competence]],'A copier'!A:A,1,FALSE)</f>
        <v>#N/A</v>
      </c>
    </row>
    <row r="600" spans="1:6" hidden="1">
      <c r="A600" t="s">
        <v>793</v>
      </c>
      <c r="B600" t="s">
        <v>32</v>
      </c>
      <c r="C600" t="s">
        <v>6</v>
      </c>
      <c r="D600">
        <v>100</v>
      </c>
      <c r="E600">
        <v>100</v>
      </c>
      <c r="F600" t="e">
        <f>VLOOKUP(Table1[[#This Row],[Competence]],'A copier'!A:A,1,FALSE)</f>
        <v>#N/A</v>
      </c>
    </row>
    <row r="601" spans="1:6" hidden="1">
      <c r="A601" t="s">
        <v>381</v>
      </c>
      <c r="B601" t="s">
        <v>18</v>
      </c>
      <c r="C601" t="s">
        <v>16</v>
      </c>
      <c r="D601">
        <v>15</v>
      </c>
      <c r="E601">
        <v>100</v>
      </c>
      <c r="F601" t="e">
        <f>VLOOKUP(Table1[[#This Row],[Competence]],'A copier'!A:A,1,FALSE)</f>
        <v>#N/A</v>
      </c>
    </row>
    <row r="602" spans="1:6" hidden="1">
      <c r="A602" t="s">
        <v>377</v>
      </c>
      <c r="B602" t="s">
        <v>35</v>
      </c>
      <c r="C602" t="s">
        <v>9</v>
      </c>
      <c r="D602">
        <v>-1</v>
      </c>
      <c r="E602">
        <v>55</v>
      </c>
      <c r="F602" t="e">
        <f>VLOOKUP(Table1[[#This Row],[Competence]],'A copier'!A:A,1,FALSE)</f>
        <v>#N/A</v>
      </c>
    </row>
    <row r="603" spans="1:6" hidden="1">
      <c r="A603" t="s">
        <v>445</v>
      </c>
      <c r="B603" t="s">
        <v>18</v>
      </c>
      <c r="C603" t="s">
        <v>16</v>
      </c>
      <c r="D603">
        <v>35</v>
      </c>
      <c r="E603">
        <v>85</v>
      </c>
      <c r="F603" t="e">
        <f>VLOOKUP(Table1[[#This Row],[Competence]],'A copier'!A:A,1,FALSE)</f>
        <v>#N/A</v>
      </c>
    </row>
    <row r="604" spans="1:6" hidden="1">
      <c r="A604" t="s">
        <v>286</v>
      </c>
      <c r="B604" t="s">
        <v>13</v>
      </c>
      <c r="C604" t="s">
        <v>9</v>
      </c>
      <c r="D604">
        <v>-1</v>
      </c>
      <c r="E604">
        <v>100</v>
      </c>
      <c r="F604" t="e">
        <f>VLOOKUP(Table1[[#This Row],[Competence]],'A copier'!A:A,1,FALSE)</f>
        <v>#N/A</v>
      </c>
    </row>
    <row r="605" spans="1:6" hidden="1">
      <c r="A605" t="s">
        <v>125</v>
      </c>
      <c r="B605" t="s">
        <v>11</v>
      </c>
      <c r="C605" t="s">
        <v>9</v>
      </c>
      <c r="D605">
        <v>-1</v>
      </c>
      <c r="E605">
        <v>-1</v>
      </c>
      <c r="F605" t="e">
        <f>VLOOKUP(Table1[[#This Row],[Competence]],'A copier'!A:A,1,FALSE)</f>
        <v>#N/A</v>
      </c>
    </row>
    <row r="606" spans="1:6" hidden="1">
      <c r="A606" t="s">
        <v>93</v>
      </c>
      <c r="B606" t="s">
        <v>13</v>
      </c>
      <c r="C606" t="s">
        <v>16</v>
      </c>
      <c r="D606">
        <v>-1</v>
      </c>
      <c r="E606">
        <v>90</v>
      </c>
      <c r="F606" t="e">
        <f>VLOOKUP(Table1[[#This Row],[Competence]],'A copier'!A:A,1,FALSE)</f>
        <v>#N/A</v>
      </c>
    </row>
    <row r="607" spans="1:6" hidden="1">
      <c r="A607" t="s">
        <v>49</v>
      </c>
      <c r="B607" t="s">
        <v>35</v>
      </c>
      <c r="C607" t="s">
        <v>9</v>
      </c>
      <c r="D607">
        <v>-1</v>
      </c>
      <c r="E607">
        <v>100</v>
      </c>
      <c r="F607" t="e">
        <f>VLOOKUP(Table1[[#This Row],[Competence]],'A copier'!A:A,1,FALSE)</f>
        <v>#N/A</v>
      </c>
    </row>
    <row r="608" spans="1:6" hidden="1">
      <c r="A608" t="s">
        <v>794</v>
      </c>
      <c r="B608" t="s">
        <v>69</v>
      </c>
      <c r="C608" t="s">
        <v>16</v>
      </c>
      <c r="D608">
        <v>60</v>
      </c>
      <c r="E608">
        <v>90</v>
      </c>
      <c r="F608" t="e">
        <f>VLOOKUP(Table1[[#This Row],[Competence]],'A copier'!A:A,1,FALSE)</f>
        <v>#N/A</v>
      </c>
    </row>
    <row r="609" spans="1:7" hidden="1">
      <c r="A609" t="s">
        <v>56</v>
      </c>
      <c r="B609" t="s">
        <v>5</v>
      </c>
      <c r="C609" t="s">
        <v>9</v>
      </c>
      <c r="D609">
        <v>-1</v>
      </c>
      <c r="E609">
        <v>100</v>
      </c>
      <c r="F609" t="e">
        <f>VLOOKUP(Table1[[#This Row],[Competence]],'A copier'!A:A,1,FALSE)</f>
        <v>#N/A</v>
      </c>
    </row>
    <row r="610" spans="1:7" hidden="1">
      <c r="A610" t="s">
        <v>425</v>
      </c>
      <c r="B610" t="s">
        <v>35</v>
      </c>
      <c r="C610" t="s">
        <v>9</v>
      </c>
      <c r="D610">
        <v>-1</v>
      </c>
      <c r="E610">
        <v>100</v>
      </c>
      <c r="F610" t="e">
        <f>VLOOKUP(Table1[[#This Row],[Competence]],'A copier'!A:A,1,FALSE)</f>
        <v>#N/A</v>
      </c>
    </row>
    <row r="611" spans="1:7" hidden="1">
      <c r="A611" t="s">
        <v>347</v>
      </c>
      <c r="B611" t="s">
        <v>35</v>
      </c>
      <c r="C611" t="s">
        <v>9</v>
      </c>
      <c r="D611">
        <v>-1</v>
      </c>
      <c r="E611">
        <v>100</v>
      </c>
      <c r="F611" t="e">
        <f>VLOOKUP(Table1[[#This Row],[Competence]],'A copier'!A:A,1,FALSE)</f>
        <v>#N/A</v>
      </c>
    </row>
    <row r="612" spans="1:7" hidden="1">
      <c r="A612" t="s">
        <v>217</v>
      </c>
      <c r="B612" t="s">
        <v>69</v>
      </c>
      <c r="C612" t="s">
        <v>6</v>
      </c>
      <c r="D612">
        <v>25</v>
      </c>
      <c r="E612">
        <v>100</v>
      </c>
      <c r="F612" t="e">
        <f>VLOOKUP(Table1[[#This Row],[Competence]],'A copier'!A:A,1,FALSE)</f>
        <v>#N/A</v>
      </c>
    </row>
    <row r="613" spans="1:7" hidden="1">
      <c r="A613" t="s">
        <v>12</v>
      </c>
      <c r="B613" t="s">
        <v>13</v>
      </c>
      <c r="C613" t="s">
        <v>6</v>
      </c>
      <c r="D613">
        <v>60</v>
      </c>
      <c r="E613">
        <v>100</v>
      </c>
      <c r="F613" t="e">
        <f>VLOOKUP(Table1[[#This Row],[Competence]],'A copier'!A:A,1,FALSE)</f>
        <v>#N/A</v>
      </c>
    </row>
    <row r="614" spans="1:7" hidden="1">
      <c r="A614" t="s">
        <v>501</v>
      </c>
      <c r="B614" t="s">
        <v>29</v>
      </c>
      <c r="C614" t="s">
        <v>6</v>
      </c>
      <c r="D614">
        <v>85</v>
      </c>
      <c r="E614">
        <v>90</v>
      </c>
      <c r="F614" t="e">
        <f>VLOOKUP(Table1[[#This Row],[Competence]],'A copier'!A:A,1,FALSE)</f>
        <v>#N/A</v>
      </c>
    </row>
    <row r="615" spans="1:7" hidden="1">
      <c r="A615" t="s">
        <v>260</v>
      </c>
      <c r="B615" t="s">
        <v>20</v>
      </c>
      <c r="C615" t="s">
        <v>9</v>
      </c>
      <c r="D615">
        <v>-1</v>
      </c>
      <c r="E615">
        <v>100</v>
      </c>
      <c r="F615" t="e">
        <f>VLOOKUP(Table1[[#This Row],[Competence]],'A copier'!A:A,1,FALSE)</f>
        <v>#N/A</v>
      </c>
    </row>
    <row r="616" spans="1:7" hidden="1">
      <c r="A616" t="s">
        <v>196</v>
      </c>
      <c r="B616" t="s">
        <v>57</v>
      </c>
      <c r="C616" t="s">
        <v>16</v>
      </c>
      <c r="D616">
        <v>130</v>
      </c>
      <c r="E616">
        <v>90</v>
      </c>
      <c r="F616" t="e">
        <f>VLOOKUP(Table1[[#This Row],[Competence]],'A copier'!A:A,1,FALSE)</f>
        <v>#N/A</v>
      </c>
    </row>
    <row r="617" spans="1:7" hidden="1">
      <c r="A617" t="s">
        <v>268</v>
      </c>
      <c r="B617" t="s">
        <v>18</v>
      </c>
      <c r="C617" t="s">
        <v>16</v>
      </c>
      <c r="D617">
        <v>90</v>
      </c>
      <c r="E617">
        <v>100</v>
      </c>
      <c r="F617" t="str">
        <f>VLOOKUP(Table1[[#This Row],[Competence]],'A copier'!A:A,1,FALSE)</f>
        <v>Surf</v>
      </c>
      <c r="G617" t="s">
        <v>884</v>
      </c>
    </row>
    <row r="618" spans="1:7" hidden="1">
      <c r="A618" t="s">
        <v>178</v>
      </c>
      <c r="B618" t="s">
        <v>11</v>
      </c>
      <c r="C618" t="s">
        <v>16</v>
      </c>
      <c r="D618">
        <v>120</v>
      </c>
      <c r="E618">
        <v>100</v>
      </c>
      <c r="F618" t="e">
        <f>VLOOKUP(Table1[[#This Row],[Competence]],'A copier'!A:A,1,FALSE)</f>
        <v>#N/A</v>
      </c>
    </row>
    <row r="619" spans="1:7" hidden="1">
      <c r="A619" t="s">
        <v>829</v>
      </c>
      <c r="B619" t="s">
        <v>35</v>
      </c>
      <c r="C619" t="s">
        <v>9</v>
      </c>
      <c r="D619">
        <v>-1</v>
      </c>
      <c r="E619">
        <v>-1</v>
      </c>
      <c r="F619" t="e">
        <f>VLOOKUP(Table1[[#This Row],[Competence]],'A copier'!A:A,1,FALSE)</f>
        <v>#N/A</v>
      </c>
    </row>
    <row r="620" spans="1:7" hidden="1">
      <c r="A620" t="s">
        <v>932</v>
      </c>
      <c r="B620" t="s">
        <v>26</v>
      </c>
      <c r="C620" t="s">
        <v>6</v>
      </c>
      <c r="D620">
        <v>80</v>
      </c>
      <c r="E620">
        <v>100</v>
      </c>
      <c r="F620" t="str">
        <f>VLOOKUP(Table1[[#This Row],[Competence]],'A copier'!A:A,1,FALSE)</f>
        <v>Tete de Fer</v>
      </c>
      <c r="G620" t="s">
        <v>933</v>
      </c>
    </row>
    <row r="621" spans="1:7" hidden="1">
      <c r="A621" t="s">
        <v>294</v>
      </c>
      <c r="B621" t="s">
        <v>57</v>
      </c>
      <c r="C621" t="s">
        <v>6</v>
      </c>
      <c r="D621">
        <v>-1</v>
      </c>
      <c r="E621">
        <v>100</v>
      </c>
      <c r="F621" t="e">
        <f>VLOOKUP(Table1[[#This Row],[Competence]],'A copier'!A:A,1,FALSE)</f>
        <v>#N/A</v>
      </c>
    </row>
    <row r="622" spans="1:7" hidden="1">
      <c r="A622" t="s">
        <v>449</v>
      </c>
      <c r="B622" t="s">
        <v>63</v>
      </c>
      <c r="C622" t="s">
        <v>6</v>
      </c>
      <c r="D622">
        <v>40</v>
      </c>
      <c r="E622">
        <v>95</v>
      </c>
      <c r="F622" t="e">
        <f>VLOOKUP(Table1[[#This Row],[Competence]],'A copier'!A:A,1,FALSE)</f>
        <v>#N/A</v>
      </c>
    </row>
    <row r="623" spans="1:7" hidden="1">
      <c r="A623" t="s">
        <v>143</v>
      </c>
      <c r="B623" t="s">
        <v>35</v>
      </c>
      <c r="C623" t="s">
        <v>6</v>
      </c>
      <c r="D623">
        <v>40</v>
      </c>
      <c r="E623">
        <v>100</v>
      </c>
      <c r="F623" t="e">
        <f>VLOOKUP(Table1[[#This Row],[Competence]],'A copier'!A:A,1,FALSE)</f>
        <v>#N/A</v>
      </c>
    </row>
    <row r="624" spans="1:7" hidden="1">
      <c r="A624" t="s">
        <v>546</v>
      </c>
      <c r="B624" t="s">
        <v>11</v>
      </c>
      <c r="C624" t="s">
        <v>9</v>
      </c>
      <c r="D624">
        <v>-1</v>
      </c>
      <c r="E624">
        <v>80</v>
      </c>
      <c r="F624" t="e">
        <f>VLOOKUP(Table1[[#This Row],[Competence]],'A copier'!A:A,1,FALSE)</f>
        <v>#N/A</v>
      </c>
    </row>
    <row r="625" spans="1:7" hidden="1">
      <c r="A625" t="s">
        <v>545</v>
      </c>
      <c r="B625" t="s">
        <v>11</v>
      </c>
      <c r="C625" t="s">
        <v>9</v>
      </c>
      <c r="D625">
        <v>-1</v>
      </c>
      <c r="E625">
        <v>-1</v>
      </c>
      <c r="F625" t="e">
        <f>VLOOKUP(Table1[[#This Row],[Competence]],'A copier'!A:A,1,FALSE)</f>
        <v>#N/A</v>
      </c>
    </row>
    <row r="626" spans="1:7" hidden="1">
      <c r="A626" t="s">
        <v>170</v>
      </c>
      <c r="B626" t="s">
        <v>32</v>
      </c>
      <c r="C626" t="s">
        <v>16</v>
      </c>
      <c r="D626">
        <v>90</v>
      </c>
      <c r="E626">
        <v>100</v>
      </c>
      <c r="F626" t="e">
        <f>VLOOKUP(Table1[[#This Row],[Competence]],'A copier'!A:A,1,FALSE)</f>
        <v>#N/A</v>
      </c>
    </row>
    <row r="627" spans="1:7" hidden="1">
      <c r="A627" t="s">
        <v>47</v>
      </c>
      <c r="B627" t="s">
        <v>48</v>
      </c>
      <c r="C627" t="s">
        <v>9</v>
      </c>
      <c r="D627">
        <v>-1</v>
      </c>
      <c r="E627">
        <v>-1</v>
      </c>
      <c r="F627" t="e">
        <f>VLOOKUP(Table1[[#This Row],[Competence]],'A copier'!A:A,1,FALSE)</f>
        <v>#N/A</v>
      </c>
    </row>
    <row r="628" spans="1:7" hidden="1">
      <c r="A628" t="s">
        <v>430</v>
      </c>
      <c r="B628" t="s">
        <v>35</v>
      </c>
      <c r="C628" t="s">
        <v>6</v>
      </c>
      <c r="D628">
        <v>90</v>
      </c>
      <c r="E628">
        <v>100</v>
      </c>
      <c r="F628" t="e">
        <f>VLOOKUP(Table1[[#This Row],[Competence]],'A copier'!A:A,1,FALSE)</f>
        <v>#N/A</v>
      </c>
    </row>
    <row r="629" spans="1:7" hidden="1">
      <c r="A629" s="2" t="s">
        <v>924</v>
      </c>
      <c r="B629" t="s">
        <v>35</v>
      </c>
      <c r="C629" t="s">
        <v>16</v>
      </c>
      <c r="D629">
        <v>130</v>
      </c>
      <c r="E629">
        <v>90</v>
      </c>
      <c r="F629" t="str">
        <f>VLOOKUP(Table1[[#This Row],[Competence]],'A copier'!A:A,1,FALSE)</f>
        <v>Tempete Verte</v>
      </c>
      <c r="G629" t="s">
        <v>927</v>
      </c>
    </row>
    <row r="630" spans="1:7" hidden="1">
      <c r="A630" t="s">
        <v>102</v>
      </c>
      <c r="B630" t="s">
        <v>13</v>
      </c>
      <c r="C630" t="s">
        <v>9</v>
      </c>
      <c r="D630">
        <v>-1</v>
      </c>
      <c r="E630">
        <v>100</v>
      </c>
      <c r="F630" t="e">
        <f>VLOOKUP(Table1[[#This Row],[Competence]],'A copier'!A:A,1,FALSE)</f>
        <v>#N/A</v>
      </c>
    </row>
    <row r="631" spans="1:7" hidden="1">
      <c r="A631" t="s">
        <v>795</v>
      </c>
      <c r="B631" t="s">
        <v>13</v>
      </c>
      <c r="C631" t="s">
        <v>9</v>
      </c>
      <c r="D631">
        <v>-1</v>
      </c>
      <c r="E631">
        <v>-1</v>
      </c>
      <c r="F631" t="e">
        <f>VLOOKUP(Table1[[#This Row],[Competence]],'A copier'!A:A,1,FALSE)</f>
        <v>#N/A</v>
      </c>
    </row>
    <row r="632" spans="1:7" hidden="1">
      <c r="A632" t="s">
        <v>830</v>
      </c>
      <c r="B632" t="s">
        <v>21</v>
      </c>
      <c r="C632" t="s">
        <v>16</v>
      </c>
      <c r="D632">
        <v>-1</v>
      </c>
      <c r="E632">
        <v>100</v>
      </c>
      <c r="F632" t="e">
        <f>VLOOKUP(Table1[[#This Row],[Competence]],'A copier'!A:A,1,FALSE)</f>
        <v>#N/A</v>
      </c>
    </row>
    <row r="633" spans="1:7" hidden="1">
      <c r="A633" t="s">
        <v>580</v>
      </c>
      <c r="B633" t="s">
        <v>13</v>
      </c>
      <c r="C633" t="s">
        <v>9</v>
      </c>
      <c r="D633">
        <v>-1</v>
      </c>
      <c r="E633">
        <v>-1</v>
      </c>
      <c r="F633" t="e">
        <f>VLOOKUP(Table1[[#This Row],[Competence]],'A copier'!A:A,1,FALSE)</f>
        <v>#N/A</v>
      </c>
    </row>
    <row r="634" spans="1:7" hidden="1">
      <c r="A634" t="s">
        <v>133</v>
      </c>
      <c r="B634" t="s">
        <v>32</v>
      </c>
      <c r="C634" t="s">
        <v>16</v>
      </c>
      <c r="D634">
        <v>55</v>
      </c>
      <c r="E634">
        <v>95</v>
      </c>
      <c r="F634" t="e">
        <f>VLOOKUP(Table1[[#This Row],[Competence]],'A copier'!A:A,1,FALSE)</f>
        <v>#N/A</v>
      </c>
    </row>
    <row r="635" spans="1:7" hidden="1">
      <c r="A635" t="s">
        <v>87</v>
      </c>
      <c r="B635" t="s">
        <v>63</v>
      </c>
      <c r="C635" t="s">
        <v>9</v>
      </c>
      <c r="D635">
        <v>-1</v>
      </c>
      <c r="E635">
        <v>-1</v>
      </c>
      <c r="F635" t="e">
        <f>VLOOKUP(Table1[[#This Row],[Competence]],'A copier'!A:A,1,FALSE)</f>
        <v>#N/A</v>
      </c>
    </row>
    <row r="636" spans="1:7" hidden="1">
      <c r="A636" t="s">
        <v>466</v>
      </c>
      <c r="B636" t="s">
        <v>63</v>
      </c>
      <c r="C636" t="s">
        <v>9</v>
      </c>
      <c r="D636">
        <v>-1</v>
      </c>
      <c r="E636">
        <v>-1</v>
      </c>
      <c r="F636" t="e">
        <f>VLOOKUP(Table1[[#This Row],[Competence]],'A copier'!A:A,1,FALSE)</f>
        <v>#N/A</v>
      </c>
    </row>
    <row r="637" spans="1:7" hidden="1">
      <c r="A637" t="s">
        <v>100</v>
      </c>
      <c r="B637" t="s">
        <v>48</v>
      </c>
      <c r="C637" t="s">
        <v>6</v>
      </c>
      <c r="D637">
        <v>60</v>
      </c>
      <c r="E637">
        <v>95</v>
      </c>
      <c r="F637" t="e">
        <f>VLOOKUP(Table1[[#This Row],[Competence]],'A copier'!A:A,1,FALSE)</f>
        <v>#N/A</v>
      </c>
    </row>
    <row r="638" spans="1:7" hidden="1">
      <c r="A638" t="s">
        <v>403</v>
      </c>
      <c r="B638" t="s">
        <v>11</v>
      </c>
      <c r="C638" t="s">
        <v>9</v>
      </c>
      <c r="D638">
        <v>-1</v>
      </c>
      <c r="E638">
        <v>100</v>
      </c>
      <c r="F638" t="e">
        <f>VLOOKUP(Table1[[#This Row],[Competence]],'A copier'!A:A,1,FALSE)</f>
        <v>#N/A</v>
      </c>
    </row>
    <row r="639" spans="1:7" hidden="1">
      <c r="A639" t="s">
        <v>266</v>
      </c>
      <c r="B639" t="s">
        <v>13</v>
      </c>
      <c r="C639" t="s">
        <v>6</v>
      </c>
      <c r="D639">
        <v>50</v>
      </c>
      <c r="E639">
        <v>100</v>
      </c>
      <c r="F639" t="e">
        <f>VLOOKUP(Table1[[#This Row],[Competence]],'A copier'!A:A,1,FALSE)</f>
        <v>#N/A</v>
      </c>
    </row>
    <row r="640" spans="1:7" hidden="1">
      <c r="A640" t="s">
        <v>372</v>
      </c>
      <c r="B640" t="s">
        <v>32</v>
      </c>
      <c r="C640" t="s">
        <v>6</v>
      </c>
      <c r="D640">
        <v>35</v>
      </c>
      <c r="E640">
        <v>85</v>
      </c>
      <c r="F640" t="e">
        <f>VLOOKUP(Table1[[#This Row],[Competence]],'A copier'!A:A,1,FALSE)</f>
        <v>#N/A</v>
      </c>
    </row>
    <row r="641" spans="1:6" hidden="1">
      <c r="A641" t="s">
        <v>147</v>
      </c>
      <c r="B641" t="s">
        <v>5</v>
      </c>
      <c r="C641" t="s">
        <v>9</v>
      </c>
      <c r="D641">
        <v>-1</v>
      </c>
      <c r="E641">
        <v>100</v>
      </c>
      <c r="F641" t="e">
        <f>VLOOKUP(Table1[[#This Row],[Competence]],'A copier'!A:A,1,FALSE)</f>
        <v>#N/A</v>
      </c>
    </row>
    <row r="642" spans="1:6" hidden="1">
      <c r="A642" t="s">
        <v>382</v>
      </c>
      <c r="B642" t="s">
        <v>29</v>
      </c>
      <c r="C642" t="s">
        <v>16</v>
      </c>
      <c r="D642">
        <v>-1</v>
      </c>
      <c r="E642">
        <v>100</v>
      </c>
      <c r="F642" t="e">
        <f>VLOOKUP(Table1[[#This Row],[Competence]],'A copier'!A:A,1,FALSE)</f>
        <v>#N/A</v>
      </c>
    </row>
    <row r="643" spans="1:6" hidden="1">
      <c r="A643" t="s">
        <v>407</v>
      </c>
      <c r="B643" t="s">
        <v>20</v>
      </c>
      <c r="C643" t="s">
        <v>9</v>
      </c>
      <c r="D643">
        <v>-1</v>
      </c>
      <c r="E643">
        <v>90</v>
      </c>
      <c r="F643" t="e">
        <f>VLOOKUP(Table1[[#This Row],[Competence]],'A copier'!A:A,1,FALSE)</f>
        <v>#N/A</v>
      </c>
    </row>
    <row r="644" spans="1:6" hidden="1">
      <c r="A644" t="s">
        <v>111</v>
      </c>
      <c r="B644" t="s">
        <v>20</v>
      </c>
      <c r="C644" t="s">
        <v>9</v>
      </c>
      <c r="D644">
        <v>-1</v>
      </c>
      <c r="E644">
        <v>90</v>
      </c>
      <c r="F644" t="e">
        <f>VLOOKUP(Table1[[#This Row],[Competence]],'A copier'!A:A,1,FALSE)</f>
        <v>#N/A</v>
      </c>
    </row>
    <row r="645" spans="1:6" hidden="1">
      <c r="A645" t="s">
        <v>796</v>
      </c>
      <c r="B645" t="s">
        <v>32</v>
      </c>
      <c r="C645" t="s">
        <v>6</v>
      </c>
      <c r="D645">
        <v>75</v>
      </c>
      <c r="E645">
        <v>100</v>
      </c>
      <c r="F645" t="e">
        <f>VLOOKUP(Table1[[#This Row],[Competence]],'A copier'!A:A,1,FALSE)</f>
        <v>#N/A</v>
      </c>
    </row>
    <row r="646" spans="1:6" hidden="1">
      <c r="A646" t="s">
        <v>511</v>
      </c>
      <c r="B646" t="s">
        <v>5</v>
      </c>
      <c r="C646" t="s">
        <v>6</v>
      </c>
      <c r="D646">
        <v>95</v>
      </c>
      <c r="E646">
        <v>100</v>
      </c>
      <c r="F646" t="e">
        <f>VLOOKUP(Table1[[#This Row],[Competence]],'A copier'!A:A,1,FALSE)</f>
        <v>#N/A</v>
      </c>
    </row>
    <row r="647" spans="1:6" hidden="1">
      <c r="A647" t="s">
        <v>298</v>
      </c>
      <c r="B647" t="s">
        <v>13</v>
      </c>
      <c r="C647" t="s">
        <v>16</v>
      </c>
      <c r="D647">
        <v>80</v>
      </c>
      <c r="E647">
        <v>100</v>
      </c>
      <c r="F647" t="e">
        <f>VLOOKUP(Table1[[#This Row],[Competence]],'A copier'!A:A,1,FALSE)</f>
        <v>#N/A</v>
      </c>
    </row>
    <row r="648" spans="1:6" hidden="1">
      <c r="A648" t="s">
        <v>182</v>
      </c>
      <c r="B648" t="s">
        <v>29</v>
      </c>
      <c r="C648" t="s">
        <v>6</v>
      </c>
      <c r="D648">
        <v>10</v>
      </c>
      <c r="E648">
        <v>90</v>
      </c>
      <c r="F648" t="e">
        <f>VLOOKUP(Table1[[#This Row],[Competence]],'A copier'!A:A,1,FALSE)</f>
        <v>#N/A</v>
      </c>
    </row>
    <row r="649" spans="1:6" hidden="1">
      <c r="A649" t="s">
        <v>149</v>
      </c>
      <c r="B649" t="s">
        <v>32</v>
      </c>
      <c r="C649" t="s">
        <v>6</v>
      </c>
      <c r="D649">
        <v>80</v>
      </c>
      <c r="E649">
        <v>100</v>
      </c>
      <c r="F649" t="e">
        <f>VLOOKUP(Table1[[#This Row],[Competence]],'A copier'!A:A,1,FALSE)</f>
        <v>#N/A</v>
      </c>
    </row>
    <row r="650" spans="1:6" hidden="1">
      <c r="A650" t="s">
        <v>410</v>
      </c>
      <c r="B650" t="s">
        <v>13</v>
      </c>
      <c r="C650" t="s">
        <v>6</v>
      </c>
      <c r="D650">
        <v>80</v>
      </c>
      <c r="E650">
        <v>85</v>
      </c>
      <c r="F650" t="e">
        <f>VLOOKUP(Table1[[#This Row],[Competence]],'A copier'!A:A,1,FALSE)</f>
        <v>#N/A</v>
      </c>
    </row>
    <row r="651" spans="1:6" hidden="1">
      <c r="A651" t="s">
        <v>371</v>
      </c>
      <c r="B651" t="s">
        <v>13</v>
      </c>
      <c r="C651" t="s">
        <v>6</v>
      </c>
      <c r="D651">
        <v>120</v>
      </c>
      <c r="E651">
        <v>75</v>
      </c>
      <c r="F651" t="e">
        <f>VLOOKUP(Table1[[#This Row],[Competence]],'A copier'!A:A,1,FALSE)</f>
        <v>#N/A</v>
      </c>
    </row>
    <row r="652" spans="1:6" hidden="1">
      <c r="A652" t="s">
        <v>252</v>
      </c>
      <c r="B652" t="s">
        <v>29</v>
      </c>
      <c r="C652" t="s">
        <v>9</v>
      </c>
      <c r="D652">
        <v>-1</v>
      </c>
      <c r="E652">
        <v>-1</v>
      </c>
      <c r="F652" t="e">
        <f>VLOOKUP(Table1[[#This Row],[Competence]],'A copier'!A:A,1,FALSE)</f>
        <v>#N/A</v>
      </c>
    </row>
    <row r="653" spans="1:6" hidden="1">
      <c r="A653" t="s">
        <v>505</v>
      </c>
      <c r="B653" t="s">
        <v>13</v>
      </c>
      <c r="C653" t="s">
        <v>16</v>
      </c>
      <c r="D653">
        <v>150</v>
      </c>
      <c r="E653">
        <v>90</v>
      </c>
      <c r="F653" t="e">
        <f>VLOOKUP(Table1[[#This Row],[Competence]],'A copier'!A:A,1,FALSE)</f>
        <v>#N/A</v>
      </c>
    </row>
    <row r="654" spans="1:6" hidden="1">
      <c r="A654" t="s">
        <v>289</v>
      </c>
      <c r="B654" t="s">
        <v>13</v>
      </c>
      <c r="C654" t="s">
        <v>6</v>
      </c>
      <c r="D654">
        <v>70</v>
      </c>
      <c r="E654">
        <v>100</v>
      </c>
      <c r="F654" t="e">
        <f>VLOOKUP(Table1[[#This Row],[Competence]],'A copier'!A:A,1,FALSE)</f>
        <v>#N/A</v>
      </c>
    </row>
    <row r="655" spans="1:6" hidden="1">
      <c r="A655" t="s">
        <v>333</v>
      </c>
      <c r="B655" t="s">
        <v>13</v>
      </c>
      <c r="C655" t="s">
        <v>9</v>
      </c>
      <c r="D655">
        <v>-1</v>
      </c>
      <c r="E655">
        <v>100</v>
      </c>
      <c r="F655" t="e">
        <f>VLOOKUP(Table1[[#This Row],[Competence]],'A copier'!A:A,1,FALSE)</f>
        <v>#N/A</v>
      </c>
    </row>
    <row r="656" spans="1:6" hidden="1">
      <c r="A656" t="s">
        <v>77</v>
      </c>
      <c r="B656" t="s">
        <v>11</v>
      </c>
      <c r="C656" t="s">
        <v>9</v>
      </c>
      <c r="D656">
        <v>-1</v>
      </c>
      <c r="E656">
        <v>-1</v>
      </c>
      <c r="F656" t="e">
        <f>VLOOKUP(Table1[[#This Row],[Competence]],'A copier'!A:A,1,FALSE)</f>
        <v>#N/A</v>
      </c>
    </row>
    <row r="657" spans="1:7" hidden="1">
      <c r="A657" t="s">
        <v>76</v>
      </c>
      <c r="B657" t="s">
        <v>29</v>
      </c>
      <c r="C657" t="s">
        <v>6</v>
      </c>
      <c r="D657">
        <v>75</v>
      </c>
      <c r="E657">
        <v>100</v>
      </c>
      <c r="F657" t="e">
        <f>VLOOKUP(Table1[[#This Row],[Competence]],'A copier'!A:A,1,FALSE)</f>
        <v>#N/A</v>
      </c>
    </row>
    <row r="658" spans="1:7" ht="23" hidden="1">
      <c r="A658" t="s">
        <v>475</v>
      </c>
      <c r="B658" t="s">
        <v>63</v>
      </c>
      <c r="C658" t="s">
        <v>6</v>
      </c>
      <c r="D658">
        <v>80</v>
      </c>
      <c r="E658">
        <v>100</v>
      </c>
      <c r="F658" t="str">
        <f>VLOOKUP(Table1[[#This Row],[Competence]],'A copier'!A:A,1,FALSE)</f>
        <v>Vampirisme</v>
      </c>
      <c r="G658" s="3" t="s">
        <v>902</v>
      </c>
    </row>
    <row r="659" spans="1:7" hidden="1">
      <c r="A659" t="s">
        <v>395</v>
      </c>
      <c r="B659" t="s">
        <v>13</v>
      </c>
      <c r="C659" t="s">
        <v>9</v>
      </c>
      <c r="D659">
        <v>-1</v>
      </c>
      <c r="E659">
        <v>85</v>
      </c>
      <c r="F659" t="e">
        <f>VLOOKUP(Table1[[#This Row],[Competence]],'A copier'!A:A,1,FALSE)</f>
        <v>#N/A</v>
      </c>
    </row>
    <row r="660" spans="1:7" hidden="1">
      <c r="A660" t="s">
        <v>797</v>
      </c>
      <c r="B660" t="s">
        <v>35</v>
      </c>
      <c r="C660" t="s">
        <v>16</v>
      </c>
      <c r="D660">
        <v>150</v>
      </c>
      <c r="E660">
        <v>90</v>
      </c>
      <c r="F660" t="e">
        <f>VLOOKUP(Table1[[#This Row],[Competence]],'A copier'!A:A,1,FALSE)</f>
        <v>#N/A</v>
      </c>
    </row>
    <row r="661" spans="1:7" hidden="1">
      <c r="A661" t="s">
        <v>392</v>
      </c>
      <c r="B661" t="s">
        <v>13</v>
      </c>
      <c r="C661" t="s">
        <v>6</v>
      </c>
      <c r="D661">
        <v>70</v>
      </c>
      <c r="E661">
        <v>100</v>
      </c>
      <c r="F661" t="e">
        <f>VLOOKUP(Table1[[#This Row],[Competence]],'A copier'!A:A,1,FALSE)</f>
        <v>#N/A</v>
      </c>
    </row>
    <row r="662" spans="1:7" hidden="1">
      <c r="A662" t="s">
        <v>798</v>
      </c>
      <c r="B662" t="s">
        <v>63</v>
      </c>
      <c r="C662" t="s">
        <v>16</v>
      </c>
      <c r="D662">
        <v>60</v>
      </c>
      <c r="E662">
        <v>100</v>
      </c>
      <c r="F662" t="e">
        <f>VLOOKUP(Table1[[#This Row],[Competence]],'A copier'!A:A,1,FALSE)</f>
        <v>#N/A</v>
      </c>
    </row>
    <row r="663" spans="1:7" hidden="1">
      <c r="A663" t="s">
        <v>664</v>
      </c>
      <c r="B663" t="s">
        <v>8</v>
      </c>
      <c r="C663" t="s">
        <v>9</v>
      </c>
      <c r="D663">
        <v>-1</v>
      </c>
      <c r="E663">
        <v>-1</v>
      </c>
      <c r="F663" t="e">
        <f>VLOOKUP(Table1[[#This Row],[Competence]],'A copier'!A:A,1,FALSE)</f>
        <v>#N/A</v>
      </c>
    </row>
    <row r="664" spans="1:7" hidden="1">
      <c r="A664" t="s">
        <v>566</v>
      </c>
      <c r="B664" t="s">
        <v>67</v>
      </c>
      <c r="C664" t="s">
        <v>16</v>
      </c>
      <c r="D664">
        <v>40</v>
      </c>
      <c r="E664">
        <v>100</v>
      </c>
      <c r="F664" t="str">
        <f>VLOOKUP(Table1[[#This Row],[Competence]],'A copier'!A:A,1,FALSE)</f>
        <v>Vent Feerique</v>
      </c>
      <c r="G664" t="s">
        <v>876</v>
      </c>
    </row>
    <row r="665" spans="1:7" hidden="1">
      <c r="A665" t="s">
        <v>459</v>
      </c>
      <c r="B665" t="s">
        <v>69</v>
      </c>
      <c r="C665" t="s">
        <v>16</v>
      </c>
      <c r="D665">
        <v>55</v>
      </c>
      <c r="E665">
        <v>95</v>
      </c>
      <c r="F665" t="str">
        <f>VLOOKUP(Table1[[#This Row],[Competence]],'A copier'!A:A,1,FALSE)</f>
        <v>Vent Glace</v>
      </c>
      <c r="G665" t="s">
        <v>874</v>
      </c>
    </row>
    <row r="666" spans="1:7" hidden="1">
      <c r="A666" t="s">
        <v>799</v>
      </c>
      <c r="B666" t="s">
        <v>13</v>
      </c>
      <c r="C666" t="s">
        <v>9</v>
      </c>
      <c r="D666">
        <v>-1</v>
      </c>
      <c r="E666">
        <v>-1</v>
      </c>
      <c r="F666" t="e">
        <f>VLOOKUP(Table1[[#This Row],[Competence]],'A copier'!A:A,1,FALSE)</f>
        <v>#N/A</v>
      </c>
    </row>
    <row r="667" spans="1:7" hidden="1">
      <c r="A667" t="s">
        <v>327</v>
      </c>
      <c r="B667" t="s">
        <v>11</v>
      </c>
      <c r="C667" t="s">
        <v>9</v>
      </c>
      <c r="D667">
        <v>-1</v>
      </c>
      <c r="E667">
        <v>-1</v>
      </c>
      <c r="F667" t="e">
        <f>VLOOKUP(Table1[[#This Row],[Competence]],'A copier'!A:A,1,FALSE)</f>
        <v>#N/A</v>
      </c>
    </row>
    <row r="668" spans="1:7" hidden="1">
      <c r="A668" t="s">
        <v>255</v>
      </c>
      <c r="B668" t="s">
        <v>11</v>
      </c>
      <c r="C668" t="s">
        <v>9</v>
      </c>
      <c r="D668">
        <v>-1</v>
      </c>
      <c r="E668">
        <v>-1</v>
      </c>
      <c r="F668" t="e">
        <f>VLOOKUP(Table1[[#This Row],[Competence]],'A copier'!A:A,1,FALSE)</f>
        <v>#N/A</v>
      </c>
    </row>
    <row r="669" spans="1:7" hidden="1">
      <c r="A669" t="s">
        <v>584</v>
      </c>
      <c r="B669" t="s">
        <v>15</v>
      </c>
      <c r="C669" t="s">
        <v>16</v>
      </c>
      <c r="D669">
        <v>110</v>
      </c>
      <c r="E669">
        <v>100</v>
      </c>
      <c r="F669" t="e">
        <f>VLOOKUP(Table1[[#This Row],[Competence]],'A copier'!A:A,1,FALSE)</f>
        <v>#N/A</v>
      </c>
    </row>
    <row r="670" spans="1:7" hidden="1">
      <c r="A670" t="s">
        <v>348</v>
      </c>
      <c r="B670" t="s">
        <v>5</v>
      </c>
      <c r="C670" t="s">
        <v>16</v>
      </c>
      <c r="D670">
        <v>80</v>
      </c>
      <c r="E670">
        <v>100</v>
      </c>
      <c r="F670" t="e">
        <f>VLOOKUP(Table1[[#This Row],[Competence]],'A copier'!A:A,1,FALSE)</f>
        <v>#N/A</v>
      </c>
    </row>
    <row r="671" spans="1:7" hidden="1">
      <c r="A671" t="s">
        <v>456</v>
      </c>
      <c r="B671" t="s">
        <v>67</v>
      </c>
      <c r="C671" t="s">
        <v>9</v>
      </c>
      <c r="D671">
        <v>-1</v>
      </c>
      <c r="E671">
        <v>-1</v>
      </c>
      <c r="F671" t="e">
        <f>VLOOKUP(Table1[[#This Row],[Competence]],'A copier'!A:A,1,FALSE)</f>
        <v>#N/A</v>
      </c>
    </row>
    <row r="672" spans="1:7" hidden="1">
      <c r="A672" t="s">
        <v>486</v>
      </c>
      <c r="B672" t="s">
        <v>13</v>
      </c>
      <c r="C672" t="s">
        <v>6</v>
      </c>
      <c r="D672">
        <v>80</v>
      </c>
      <c r="E672">
        <v>100</v>
      </c>
      <c r="F672" t="e">
        <f>VLOOKUP(Table1[[#This Row],[Competence]],'A copier'!A:A,1,FALSE)</f>
        <v>#N/A</v>
      </c>
    </row>
    <row r="673" spans="1:7" hidden="1">
      <c r="A673" t="s">
        <v>390</v>
      </c>
      <c r="B673" t="s">
        <v>13</v>
      </c>
      <c r="C673" t="s">
        <v>9</v>
      </c>
      <c r="D673">
        <v>-1</v>
      </c>
      <c r="E673">
        <v>100</v>
      </c>
      <c r="F673" t="e">
        <f>VLOOKUP(Table1[[#This Row],[Competence]],'A copier'!A:A,1,FALSE)</f>
        <v>#N/A</v>
      </c>
    </row>
    <row r="674" spans="1:7" hidden="1">
      <c r="A674" t="s">
        <v>142</v>
      </c>
      <c r="B674" t="s">
        <v>69</v>
      </c>
      <c r="C674" t="s">
        <v>9</v>
      </c>
      <c r="D674">
        <v>-1</v>
      </c>
      <c r="E674">
        <v>-1</v>
      </c>
      <c r="F674" t="e">
        <f>VLOOKUP(Table1[[#This Row],[Competence]],'A copier'!A:A,1,FALSE)</f>
        <v>#N/A</v>
      </c>
    </row>
    <row r="675" spans="1:7" hidden="1">
      <c r="A675" t="s">
        <v>520</v>
      </c>
      <c r="B675" t="s">
        <v>11</v>
      </c>
      <c r="C675" t="s">
        <v>16</v>
      </c>
      <c r="D675">
        <v>-1</v>
      </c>
      <c r="E675">
        <v>100</v>
      </c>
      <c r="F675" t="e">
        <f>VLOOKUP(Table1[[#This Row],[Competence]],'A copier'!A:A,1,FALSE)</f>
        <v>#N/A</v>
      </c>
    </row>
    <row r="676" spans="1:7" hidden="1">
      <c r="A676" t="s">
        <v>800</v>
      </c>
      <c r="B676" t="s">
        <v>8</v>
      </c>
      <c r="C676" t="s">
        <v>6</v>
      </c>
      <c r="D676">
        <v>90</v>
      </c>
      <c r="E676">
        <v>95</v>
      </c>
      <c r="F676" t="e">
        <f>VLOOKUP(Table1[[#This Row],[Competence]],'A copier'!A:A,1,FALSE)</f>
        <v>#N/A</v>
      </c>
    </row>
    <row r="677" spans="1:7" hidden="1">
      <c r="A677" t="s">
        <v>801</v>
      </c>
      <c r="B677" t="s">
        <v>39</v>
      </c>
      <c r="C677" t="s">
        <v>9</v>
      </c>
      <c r="D677">
        <v>-1</v>
      </c>
      <c r="E677">
        <v>-1</v>
      </c>
      <c r="F677" t="e">
        <f>VLOOKUP(Table1[[#This Row],[Competence]],'A copier'!A:A,1,FALSE)</f>
        <v>#N/A</v>
      </c>
    </row>
    <row r="678" spans="1:7" hidden="1">
      <c r="A678" t="s">
        <v>481</v>
      </c>
      <c r="B678" t="s">
        <v>35</v>
      </c>
      <c r="C678" t="s">
        <v>9</v>
      </c>
      <c r="D678">
        <v>-1</v>
      </c>
      <c r="E678">
        <v>100</v>
      </c>
      <c r="F678" t="e">
        <f>VLOOKUP(Table1[[#This Row],[Competence]],'A copier'!A:A,1,FALSE)</f>
        <v>#N/A</v>
      </c>
    </row>
    <row r="679" spans="1:7" hidden="1">
      <c r="A679" t="s">
        <v>42</v>
      </c>
      <c r="B679" t="s">
        <v>35</v>
      </c>
      <c r="C679" t="s">
        <v>16</v>
      </c>
      <c r="D679">
        <v>20</v>
      </c>
      <c r="E679">
        <v>100</v>
      </c>
      <c r="F679" t="e">
        <f>VLOOKUP(Table1[[#This Row],[Competence]],'A copier'!A:A,1,FALSE)</f>
        <v>#N/A</v>
      </c>
    </row>
    <row r="680" spans="1:7" hidden="1">
      <c r="A680" t="s">
        <v>412</v>
      </c>
      <c r="B680" t="s">
        <v>29</v>
      </c>
      <c r="C680" t="s">
        <v>6</v>
      </c>
      <c r="D680">
        <v>60</v>
      </c>
      <c r="E680">
        <v>100</v>
      </c>
      <c r="F680" t="e">
        <f>VLOOKUP(Table1[[#This Row],[Competence]],'A copier'!A:A,1,FALSE)</f>
        <v>#N/A</v>
      </c>
    </row>
    <row r="681" spans="1:7" hidden="1">
      <c r="A681" t="s">
        <v>344</v>
      </c>
      <c r="B681" t="s">
        <v>11</v>
      </c>
      <c r="C681" t="s">
        <v>9</v>
      </c>
      <c r="D681">
        <v>-1</v>
      </c>
      <c r="E681">
        <v>-1</v>
      </c>
      <c r="F681" t="e">
        <f>VLOOKUP(Table1[[#This Row],[Competence]],'A copier'!A:A,1,FALSE)</f>
        <v>#N/A</v>
      </c>
    </row>
    <row r="682" spans="1:7" hidden="1">
      <c r="A682" t="s">
        <v>666</v>
      </c>
      <c r="B682" t="s">
        <v>57</v>
      </c>
      <c r="C682" t="s">
        <v>9</v>
      </c>
      <c r="D682">
        <v>-1</v>
      </c>
      <c r="E682">
        <v>-1</v>
      </c>
      <c r="F682" t="e">
        <f>VLOOKUP(Table1[[#This Row],[Competence]],'A copier'!A:A,1,FALSE)</f>
        <v>#N/A</v>
      </c>
    </row>
    <row r="683" spans="1:7" hidden="1">
      <c r="A683" t="s">
        <v>671</v>
      </c>
      <c r="B683" t="s">
        <v>11</v>
      </c>
      <c r="C683" t="s">
        <v>9</v>
      </c>
      <c r="D683">
        <v>-1</v>
      </c>
      <c r="E683">
        <v>-1</v>
      </c>
      <c r="F683" t="e">
        <f>VLOOKUP(Table1[[#This Row],[Competence]],'A copier'!A:A,1,FALSE)</f>
        <v>#N/A</v>
      </c>
    </row>
    <row r="684" spans="1:7" hidden="1">
      <c r="A684" t="s">
        <v>509</v>
      </c>
      <c r="B684" t="s">
        <v>11</v>
      </c>
      <c r="C684" t="s">
        <v>9</v>
      </c>
      <c r="D684">
        <v>-1</v>
      </c>
      <c r="E684">
        <v>-1</v>
      </c>
      <c r="F684" t="e">
        <f>VLOOKUP(Table1[[#This Row],[Competence]],'A copier'!A:A,1,FALSE)</f>
        <v>#N/A</v>
      </c>
    </row>
    <row r="685" spans="1:7" hidden="1">
      <c r="A685" s="4" t="s">
        <v>921</v>
      </c>
      <c r="B685" t="s">
        <v>67</v>
      </c>
      <c r="C685" t="s">
        <v>16</v>
      </c>
      <c r="D685">
        <v>90</v>
      </c>
      <c r="E685">
        <v>95</v>
      </c>
      <c r="F685" s="1" t="str">
        <f>VLOOKUP(Table1[[#This Row],[Competence]],'A copier'!A:A,1,FALSE)</f>
        <v>Vapeur Féérique</v>
      </c>
      <c r="G685" s="13" t="s">
        <v>922</v>
      </c>
    </row>
    <row r="686" spans="1:7" hidden="1">
      <c r="A686" t="s">
        <v>949</v>
      </c>
      <c r="B686" t="s">
        <v>11</v>
      </c>
      <c r="C686" t="s">
        <v>16</v>
      </c>
      <c r="D686">
        <v>90</v>
      </c>
      <c r="E686">
        <v>100</v>
      </c>
      <c r="F686" s="1" t="str">
        <f>VLOOKUP(Table1[[#This Row],[Competence]],'A copier'!A:A,1,FALSE)</f>
        <v>Gladius Maximus</v>
      </c>
      <c r="G686" t="s">
        <v>951</v>
      </c>
    </row>
    <row r="687" spans="1:7" hidden="1">
      <c r="A687" t="s">
        <v>950</v>
      </c>
      <c r="B687" t="s">
        <v>26</v>
      </c>
      <c r="C687" t="s">
        <v>6</v>
      </c>
      <c r="D687">
        <v>100</v>
      </c>
      <c r="E687">
        <v>100</v>
      </c>
      <c r="F687" s="1" t="str">
        <f>VLOOKUP(Table1[[#This Row],[Competence]],'A copier'!A:A,1,FALSE)</f>
        <v>Aegis Maxima</v>
      </c>
      <c r="G687" t="s">
        <v>952</v>
      </c>
    </row>
    <row r="688" spans="1:7" hidden="1">
      <c r="A688" t="s">
        <v>957</v>
      </c>
      <c r="B688" t="s">
        <v>8</v>
      </c>
      <c r="C688" t="s">
        <v>6</v>
      </c>
      <c r="D688">
        <v>150</v>
      </c>
      <c r="E688">
        <v>80</v>
      </c>
      <c r="F688" s="1" t="str">
        <f>VLOOKUP(Table1[[#This Row],[Competence]],'A copier'!A:A,1,FALSE)</f>
        <v>Picpicpic</v>
      </c>
      <c r="G688" t="s">
        <v>958</v>
      </c>
    </row>
    <row r="689" spans="1:7" hidden="1">
      <c r="A689" t="s">
        <v>959</v>
      </c>
      <c r="B689" t="s">
        <v>26</v>
      </c>
      <c r="C689" t="s">
        <v>16</v>
      </c>
      <c r="D689">
        <v>50</v>
      </c>
      <c r="E689">
        <v>100</v>
      </c>
      <c r="F689" s="1" t="str">
        <f>VLOOKUP(Table1[[#This Row],[Competence]],'A copier'!A:A,1,FALSE)</f>
        <v>Casse cou</v>
      </c>
      <c r="G689" t="s">
        <v>960</v>
      </c>
    </row>
    <row r="690" spans="1:7" hidden="1">
      <c r="A690" t="s">
        <v>963</v>
      </c>
      <c r="B690" t="s">
        <v>21</v>
      </c>
      <c r="C690" t="s">
        <v>16</v>
      </c>
      <c r="D690">
        <v>50</v>
      </c>
      <c r="E690">
        <v>100</v>
      </c>
      <c r="F690" s="1" t="str">
        <f>VLOOKUP(Table1[[#This Row],[Competence]],'A copier'!A:A,1,FALSE)</f>
        <v>Dentition</v>
      </c>
      <c r="G690" t="s">
        <v>964</v>
      </c>
    </row>
  </sheetData>
  <hyperlinks>
    <hyperlink ref="G294" r:id="rId1" tooltip="Peur" display="https://www.pokepedia.fr/Peur" xr:uid="{4AF3FA3C-C752-5444-8C2A-B60E598C1296}"/>
    <hyperlink ref="G548" r:id="rId2" tooltip="Empoisonnement" display="https://www.pokepedia.fr/Empoisonnement" xr:uid="{C981044F-C29A-CF4A-8B59-3A30720C9B4F}"/>
    <hyperlink ref="G224" r:id="rId3" tooltip="Empoisonnement" display="https://www.pokepedia.fr/Empoisonnement" xr:uid="{396B43C7-A152-1748-B2C4-25903D5FB50B}"/>
    <hyperlink ref="A685" r:id="rId4" tooltip="Vapeur Féérique" display="https://www.pokepedia.fr/Vapeur_F%C3%A9%C3%A9rique" xr:uid="{285BD0A0-7E27-1B44-81E9-E05D38949FCA}"/>
    <hyperlink ref="G324" r:id="rId5" tooltip="Empoisonnement" display="https://www.pokepedia.fr/Empoisonnement" xr:uid="{564090D1-846E-9B48-879E-C0E6D95C025D}"/>
  </hyperlinks>
  <pageMargins left="0.75" right="0.75" top="1" bottom="1" header="0.5" footer="0.5"/>
  <tableParts count="1"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34"/>
  <sheetViews>
    <sheetView topLeftCell="A201" workbookViewId="0">
      <selection activeCell="A234" sqref="A234"/>
    </sheetView>
  </sheetViews>
  <sheetFormatPr baseColWidth="10" defaultRowHeight="16"/>
  <cols>
    <col min="1" max="1" width="13.6640625" customWidth="1"/>
    <col min="6" max="6" width="12.83203125" customWidth="1"/>
  </cols>
  <sheetData>
    <row r="1" spans="1:7">
      <c r="A1" t="s">
        <v>0</v>
      </c>
      <c r="B1" t="s">
        <v>873</v>
      </c>
      <c r="C1" t="s">
        <v>1</v>
      </c>
      <c r="D1" t="s">
        <v>2</v>
      </c>
      <c r="E1" t="s">
        <v>3</v>
      </c>
      <c r="F1" t="s">
        <v>524</v>
      </c>
    </row>
    <row r="2" spans="1:7">
      <c r="A2" t="s">
        <v>106</v>
      </c>
      <c r="B2" t="str">
        <f>VLOOKUP(Table3[[#This Row],[Competence]],Table1[],2,FALSE)</f>
        <v>Normal</v>
      </c>
      <c r="C2" t="str">
        <f>VLOOKUP(Table3[[#This Row],[Competence]],Table1[],3,FALSE)</f>
        <v>Statut</v>
      </c>
      <c r="D2">
        <f>ROUND(VLOOKUP(Table3[[#This Row],[Competence]],Table1[],4,FALSE)/10,0)</f>
        <v>0</v>
      </c>
      <c r="E2">
        <f>MAX(ROUND(((VLOOKUP(Table3[[#This Row],[Competence]],Table1[],5,FALSE)-55)/5+1)/10*6,0),0)</f>
        <v>0</v>
      </c>
      <c r="F2" t="str">
        <f>VLOOKUP(Table3[[#This Row],[Competence]],Table1[],7,FALSE)</f>
        <v>Améliore l'Attaque au maximum en sacrifiant la moitié des PV max. Retire tous les malus d'attaque et rajoute 5 niveaux.</v>
      </c>
      <c r="G2">
        <f>3.75/3-0.125*2</f>
        <v>1</v>
      </c>
    </row>
    <row r="3" spans="1:7">
      <c r="A3" t="s">
        <v>137</v>
      </c>
      <c r="B3" t="str">
        <f>VLOOKUP(Table3[[#This Row],[Competence]],Table1[],2,FALSE)</f>
        <v>Eau</v>
      </c>
      <c r="C3" t="str">
        <f>VLOOKUP(Table3[[#This Row],[Competence]],Table1[],3,FALSE)</f>
        <v>Statut</v>
      </c>
      <c r="D3">
        <f>ROUND(VLOOKUP(Table3[[#This Row],[Competence]],Table1[],4,FALSE)/10,0)</f>
        <v>0</v>
      </c>
      <c r="E3">
        <f>MAX(ROUND(((VLOOKUP(Table3[[#This Row],[Competence]],Table1[],5,FALSE)-55)/5+1)/10*6,0),0)</f>
        <v>0</v>
      </c>
      <c r="F3" t="str">
        <f>VLOOKUP(Table3[[#This Row],[Competence]],Table1[],7,FALSE)</f>
        <v>Asperge d'eau les alentours. Baisse la puissance des attaques de type Feu de 50% pendant cinq tours.</v>
      </c>
      <c r="G3">
        <f>1050/3</f>
        <v>350</v>
      </c>
    </row>
    <row r="4" spans="1:7">
      <c r="A4" t="s">
        <v>151</v>
      </c>
      <c r="B4" t="str">
        <f>VLOOKUP(Table3[[#This Row],[Competence]],Table1[],2,FALSE)</f>
        <v>Sol</v>
      </c>
      <c r="C4" t="str">
        <f>VLOOKUP(Table3[[#This Row],[Competence]],Table1[],3,FALSE)</f>
        <v>Statut</v>
      </c>
      <c r="D4">
        <f>ROUND(VLOOKUP(Table3[[#This Row],[Competence]],Table1[],4,FALSE)/10,0)</f>
        <v>0</v>
      </c>
      <c r="E4">
        <f>MAX(ROUND(((VLOOKUP(Table3[[#This Row],[Competence]],Table1[],5,FALSE)-55)/5+1)/10*6,0),0)</f>
        <v>0</v>
      </c>
      <c r="F4" t="str">
        <f>VLOOKUP(Table3[[#This Row],[Competence]],Table1[],7,FALSE)</f>
        <v>Asperge les alentours de boue. Affaiblit la puissance des attaques de type Électrik de 50% pendant cinq tours.</v>
      </c>
    </row>
    <row r="5" spans="1:7">
      <c r="A5" t="s">
        <v>352</v>
      </c>
      <c r="B5" t="str">
        <f>VLOOKUP(Table3[[#This Row],[Competence]],Table1[],2,FALSE)</f>
        <v>Fee</v>
      </c>
      <c r="C5" t="str">
        <f>VLOOKUP(Table3[[#This Row],[Competence]],Table1[],3,FALSE)</f>
        <v>Special</v>
      </c>
      <c r="D5">
        <f>ROUND(VLOOKUP(Table3[[#This Row],[Competence]],Table1[],4,FALSE)/10,0)</f>
        <v>5</v>
      </c>
      <c r="E5">
        <f>MAX(ROUND(((VLOOKUP(Table3[[#This Row],[Competence]],Table1[],5,FALSE)-55)/5+1)/10*6,0),0)</f>
        <v>6</v>
      </c>
      <c r="F5" t="str">
        <f>VLOOKUP(Table3[[#This Row],[Competence]],Table1[],7,FALSE)</f>
        <v>Aspire la force vitale de l'ennemi par un baiser. Rend au lanceur 75% des dégâts infligés.</v>
      </c>
    </row>
    <row r="6" spans="1:7">
      <c r="A6" t="s">
        <v>172</v>
      </c>
      <c r="B6" t="str">
        <f>VLOOKUP(Table3[[#This Row],[Competence]],Table1[],2,FALSE)</f>
        <v>Vol</v>
      </c>
      <c r="C6" t="str">
        <f>VLOOKUP(Table3[[#This Row],[Competence]],Table1[],3,FALSE)</f>
        <v>Physique</v>
      </c>
      <c r="D6">
        <f>ROUND(VLOOKUP(Table3[[#This Row],[Competence]],Table1[],4,FALSE)/10,0)</f>
        <v>6</v>
      </c>
      <c r="E6">
        <f>MAX(ROUND(((VLOOKUP(Table3[[#This Row],[Competence]],Table1[],5,FALSE)-55)/5+1)/10*6,0),0)</f>
        <v>6</v>
      </c>
      <c r="F6" t="str">
        <f>VLOOKUP(Table3[[#This Row],[Competence]],Table1[],7,FALSE)</f>
        <v>Attaque agile. Si le lanceur ne tient pas d'objet, sa puissance est multipliee par 2.</v>
      </c>
    </row>
    <row r="7" spans="1:7">
      <c r="A7" t="s">
        <v>215</v>
      </c>
      <c r="B7" t="str">
        <f>VLOOKUP(Table3[[#This Row],[Competence]],Table1[],2,FALSE)</f>
        <v>Acier</v>
      </c>
      <c r="C7" t="str">
        <f>VLOOKUP(Table3[[#This Row],[Competence]],Table1[],3,FALSE)</f>
        <v>Physique</v>
      </c>
      <c r="D7">
        <f>ROUND(VLOOKUP(Table3[[#This Row],[Competence]],Table1[],4,FALSE)/10,0)</f>
        <v>5</v>
      </c>
      <c r="E7">
        <f>MAX(ROUND(((VLOOKUP(Table3[[#This Row],[Competence]],Table1[],5,FALSE)-55)/5+1)/10*6,0),0)</f>
        <v>5</v>
      </c>
      <c r="F7" t="str">
        <f>VLOOKUP(Table3[[#This Row],[Competence]],Table1[],7,FALSE)</f>
        <v>Attaque avec des griffes d'acier. Aaugmenter l'Attaque du lanceur de 1 niveau avec une precision de 1.</v>
      </c>
    </row>
    <row r="8" spans="1:7">
      <c r="A8" t="s">
        <v>237</v>
      </c>
      <c r="B8" t="str">
        <f>VLOOKUP(Table3[[#This Row],[Competence]],Table1[],2,FALSE)</f>
        <v>Spectre</v>
      </c>
      <c r="C8" t="str">
        <f>VLOOKUP(Table3[[#This Row],[Competence]],Table1[],3,FALSE)</f>
        <v>Physique</v>
      </c>
      <c r="D8">
        <f>ROUND(VLOOKUP(Table3[[#This Row],[Competence]],Table1[],4,FALSE)/10,0)</f>
        <v>7</v>
      </c>
      <c r="E8">
        <f>MAX(ROUND(((VLOOKUP(Table3[[#This Row],[Competence]],Table1[],5,FALSE)-55)/5+1)/10*6,0),0)</f>
        <v>6</v>
      </c>
      <c r="F8" t="str">
        <f>VLOOKUP(Table3[[#This Row],[Competence]],Table1[],7,FALSE)</f>
        <v>Attaque avec une griffe puissante faite d’ombres. Fait un coup critique qui multiplie les degats par 2 avec une Precision de 1.</v>
      </c>
    </row>
    <row r="9" spans="1:7">
      <c r="A9" t="s">
        <v>533</v>
      </c>
      <c r="B9" t="str">
        <f>VLOOKUP(Table3[[#This Row],[Competence]],Table1[],2,FALSE)</f>
        <v>Fee</v>
      </c>
      <c r="C9" t="str">
        <f>VLOOKUP(Table3[[#This Row],[Competence]],Table1[],3,FALSE)</f>
        <v>Physique</v>
      </c>
      <c r="D9">
        <f>ROUND(VLOOKUP(Table3[[#This Row],[Competence]],Table1[],4,FALSE)/10,0)</f>
        <v>9</v>
      </c>
      <c r="E9">
        <f>MAX(ROUND(((VLOOKUP(Table3[[#This Row],[Competence]],Table1[],5,FALSE)-55)/5+1)/10*6,0),0)</f>
        <v>5</v>
      </c>
      <c r="F9" t="str">
        <f>VLOOKUP(Table3[[#This Row],[Competence]],Table1[],7,FALSE)</f>
        <v>Attaque l'ennemi avec un câlin. Diminue l'Attaque de 1 niveau avec une Precision de 1.</v>
      </c>
    </row>
    <row r="10" spans="1:7">
      <c r="A10" t="s">
        <v>145</v>
      </c>
      <c r="B10" t="str">
        <f>VLOOKUP(Table3[[#This Row],[Competence]],Table1[],2,FALSE)</f>
        <v>Normal</v>
      </c>
      <c r="C10" t="str">
        <f>VLOOKUP(Table3[[#This Row],[Competence]],Table1[],3,FALSE)</f>
        <v>Special</v>
      </c>
      <c r="D10">
        <f>ROUND(VLOOKUP(Table3[[#This Row],[Competence]],Table1[],4,FALSE)/10,0)</f>
        <v>14</v>
      </c>
      <c r="E10">
        <f>MAX(ROUND(((VLOOKUP(Table3[[#This Row],[Competence]],Table1[],5,FALSE)-55)/5+1)/10*6,0),0)</f>
        <v>6</v>
      </c>
      <c r="F10" t="str">
        <f>VLOOKUP(Table3[[#This Row],[Competence]],Table1[],7,FALSE)</f>
        <v>Attaque les Pokémon alentour grâce à une onde sonore assourdissante qui détruit tout sur son passage.</v>
      </c>
    </row>
    <row r="11" spans="1:7">
      <c r="A11" t="s">
        <v>655</v>
      </c>
      <c r="B11" t="str">
        <f>VLOOKUP(Table3[[#This Row],[Competence]],Table1[],2,FALSE)</f>
        <v>Electrik</v>
      </c>
      <c r="C11" t="str">
        <f>VLOOKUP(Table3[[#This Row],[Competence]],Table1[],3,FALSE)</f>
        <v>Special</v>
      </c>
      <c r="D11">
        <f>ROUND(VLOOKUP(Table3[[#This Row],[Competence]],Table1[],4,FALSE)/10,0)</f>
        <v>6</v>
      </c>
      <c r="E11">
        <f>MAX(ROUND(((VLOOKUP(Table3[[#This Row],[Competence]],Table1[],5,FALSE)-55)/5+1)/10*6,0),0)</f>
        <v>5</v>
      </c>
      <c r="F11" t="str">
        <f>VLOOKUP(Table3[[#This Row],[Competence]],Table1[],7,FALSE)</f>
        <v>Attrape l'ennemi dans un filet électrique. Baisse aussi la Vitesse de l'ennemi de 1 niveau.</v>
      </c>
    </row>
    <row r="12" spans="1:7">
      <c r="A12" t="s">
        <v>134</v>
      </c>
      <c r="B12" t="str">
        <f>VLOOKUP(Table3[[#This Row],[Competence]],Table1[],2,FALSE)</f>
        <v>Insecte</v>
      </c>
      <c r="C12" t="str">
        <f>VLOOKUP(Table3[[#This Row],[Competence]],Table1[],3,FALSE)</f>
        <v>Physique</v>
      </c>
      <c r="D12">
        <f>ROUND(VLOOKUP(Table3[[#This Row],[Competence]],Table1[],4,FALSE)/10,0)</f>
        <v>5</v>
      </c>
      <c r="E12">
        <f>MAX(ROUND(((VLOOKUP(Table3[[#This Row],[Competence]],Table1[],5,FALSE)-55)/5+1)/10*6,0),0)</f>
        <v>6</v>
      </c>
      <c r="F12" t="str">
        <f>VLOOKUP(Table3[[#This Row],[Competence]],Table1[],7,FALSE)</f>
        <v>Augmente l'Attaque du lanceur de 3 niveaux si un ennemi est mis K.O. avec cette capacité.</v>
      </c>
    </row>
    <row r="13" spans="1:7">
      <c r="A13" t="s">
        <v>4</v>
      </c>
      <c r="B13" t="str">
        <f>VLOOKUP(Table3[[#This Row],[Competence]],Table1[],2,FALSE)</f>
        <v>Tenebres</v>
      </c>
      <c r="C13" t="str">
        <f>VLOOKUP(Table3[[#This Row],[Competence]],Table1[],3,FALSE)</f>
        <v>Physique</v>
      </c>
      <c r="D13">
        <f>ROUND(VLOOKUP(Table3[[#This Row],[Competence]],Table1[],4,FALSE)/10,0)</f>
        <v>6</v>
      </c>
      <c r="E13">
        <f>MAX(ROUND(((VLOOKUP(Table3[[#This Row],[Competence]],Table1[],5,FALSE)-55)/5+1)/10*6,0),0)</f>
        <v>6</v>
      </c>
      <c r="F13" t="str">
        <f>VLOOKUP(Table3[[#This Row],[Competence]],Table1[],7,FALSE)</f>
        <v>Centrifugifle inflige des dégâts, sans effets secondaires.</v>
      </c>
    </row>
    <row r="14" spans="1:7">
      <c r="A14" t="s">
        <v>242</v>
      </c>
      <c r="B14" t="str">
        <f>VLOOKUP(Table3[[#This Row],[Competence]],Table1[],2,FALSE)</f>
        <v>Normal</v>
      </c>
      <c r="C14" t="str">
        <f>VLOOKUP(Table3[[#This Row],[Competence]],Table1[],3,FALSE)</f>
        <v>Physique</v>
      </c>
      <c r="D14">
        <f>ROUND(VLOOKUP(Table3[[#This Row],[Competence]],Table1[],4,FALSE)/10,0)</f>
        <v>14</v>
      </c>
      <c r="E14">
        <f>MAX(ROUND(((VLOOKUP(Table3[[#This Row],[Competence]],Table1[],5,FALSE)-55)/5+1)/10*6,0),0)</f>
        <v>6</v>
      </c>
      <c r="F14" t="str">
        <f>VLOOKUP(Table3[[#This Row],[Competence]],Table1[],7,FALSE)</f>
        <v>Cette capacité ne peut être utilisée qu'après que le lanceur a utilisé toutes les autres.</v>
      </c>
    </row>
    <row r="15" spans="1:7">
      <c r="A15" t="s">
        <v>383</v>
      </c>
      <c r="B15" t="str">
        <f>VLOOKUP(Table3[[#This Row],[Competence]],Table1[],2,FALSE)</f>
        <v>Normal</v>
      </c>
      <c r="C15" t="str">
        <f>VLOOKUP(Table3[[#This Row],[Competence]],Table1[],3,FALSE)</f>
        <v>Statut</v>
      </c>
      <c r="D15">
        <f>ROUND(VLOOKUP(Table3[[#This Row],[Competence]],Table1[],4,FALSE)/10,0)</f>
        <v>0</v>
      </c>
      <c r="E15">
        <f>MAX(ROUND(((VLOOKUP(Table3[[#This Row],[Competence]],Table1[],5,FALSE)-55)/5+1)/10*6,0),0)</f>
        <v>4</v>
      </c>
      <c r="F15" t="str">
        <f>VLOOKUP(Table3[[#This Row],[Competence]],Table1[],7,FALSE)</f>
        <v>Cri strident qui baisse  la Défense de l'ennemi de 2 niveaux.</v>
      </c>
    </row>
    <row r="16" spans="1:7">
      <c r="A16" t="s">
        <v>555</v>
      </c>
      <c r="B16" t="str">
        <f>VLOOKUP(Table3[[#This Row],[Competence]],Table1[],2,FALSE)</f>
        <v>Eau</v>
      </c>
      <c r="C16" t="str">
        <f>VLOOKUP(Table3[[#This Row],[Competence]],Table1[],3,FALSE)</f>
        <v>Special</v>
      </c>
      <c r="D16">
        <f>ROUND(VLOOKUP(Table3[[#This Row],[Competence]],Table1[],4,FALSE)/10,0)</f>
        <v>4</v>
      </c>
      <c r="E16">
        <f>MAX(ROUND(((VLOOKUP(Table3[[#This Row],[Competence]],Table1[],5,FALSE)-55)/5+1)/10*6,0),0)</f>
        <v>6</v>
      </c>
      <c r="F16" t="str">
        <f>VLOOKUP(Table3[[#This Row],[Competence]],Table1[],7,FALSE)</f>
        <v>De l'eau est projetée avec force sur l'ennemi.</v>
      </c>
    </row>
    <row r="17" spans="1:6">
      <c r="A17" t="s">
        <v>498</v>
      </c>
      <c r="B17" t="str">
        <f>VLOOKUP(Table3[[#This Row],[Competence]],Table1[],2,FALSE)</f>
        <v>Normal</v>
      </c>
      <c r="C17" t="str">
        <f>VLOOKUP(Table3[[#This Row],[Competence]],Table1[],3,FALSE)</f>
        <v>Physique</v>
      </c>
      <c r="D17">
        <f>ROUND(VLOOKUP(Table3[[#This Row],[Competence]],Table1[],4,FALSE)/10,0)</f>
        <v>1</v>
      </c>
      <c r="E17">
        <f>MAX(ROUND(((VLOOKUP(Table3[[#This Row],[Competence]],Table1[],5,FALSE)-55)/5+1)/10*6,0),0)</f>
        <v>6</v>
      </c>
      <c r="F17" t="str">
        <f>VLOOKUP(Table3[[#This Row],[Competence]],Table1[],7,FALSE)</f>
        <v>De longs tentacules ou lianes attaquent l'ennemi. Baisser sa Vitesse de 1 niveau avec une precision de 1.</v>
      </c>
    </row>
    <row r="18" spans="1:6">
      <c r="A18" t="s">
        <v>538</v>
      </c>
      <c r="B18" t="str">
        <f>VLOOKUP(Table3[[#This Row],[Competence]],Table1[],2,FALSE)</f>
        <v>Plante</v>
      </c>
      <c r="C18" t="str">
        <f>VLOOKUP(Table3[[#This Row],[Competence]],Table1[],3,FALSE)</f>
        <v>Physique</v>
      </c>
      <c r="D18">
        <f>ROUND(VLOOKUP(Table3[[#This Row],[Competence]],Table1[],4,FALSE)/10,0)</f>
        <v>6</v>
      </c>
      <c r="E18">
        <f>MAX(ROUND(((VLOOKUP(Table3[[#This Row],[Competence]],Table1[],5,FALSE)-55)/5+1)/10*6,0),0)</f>
        <v>5</v>
      </c>
      <c r="F18" t="str">
        <f>VLOOKUP(Table3[[#This Row],[Competence]],Table1[],7,FALSE)</f>
        <v>Des feuilles aiguisées comme des rasoirs entaillent l’ennemi. Fait un coup critique qui multiplie les degats par 2 avec une Precision de 1.</v>
      </c>
    </row>
    <row r="19" spans="1:6">
      <c r="A19" t="s">
        <v>526</v>
      </c>
      <c r="B19" t="str">
        <f>VLOOKUP(Table3[[#This Row],[Competence]],Table1[],2,FALSE)</f>
        <v>Normal</v>
      </c>
      <c r="C19" t="str">
        <f>VLOOKUP(Table3[[#This Row],[Competence]],Table1[],3,FALSE)</f>
        <v>Physique</v>
      </c>
      <c r="D19">
        <f>ROUND(VLOOKUP(Table3[[#This Row],[Competence]],Table1[],4,FALSE)/10,0)</f>
        <v>4</v>
      </c>
      <c r="E19">
        <f>MAX(ROUND(((VLOOKUP(Table3[[#This Row],[Competence]],Table1[],5,FALSE)-55)/5+1)/10*6,0),0)</f>
        <v>6</v>
      </c>
      <c r="F19" t="str">
        <f>VLOOKUP(Table3[[#This Row],[Competence]],Table1[],7,FALSE)</f>
        <v>Écrase l'ennemi avec les pattes avant ou la queue, par exemple.</v>
      </c>
    </row>
    <row r="20" spans="1:6">
      <c r="A20" t="s">
        <v>189</v>
      </c>
      <c r="B20" t="str">
        <f>VLOOKUP(Table3[[#This Row],[Competence]],Table1[],2,FALSE)</f>
        <v>Normal</v>
      </c>
      <c r="C20" t="str">
        <f>VLOOKUP(Table3[[#This Row],[Competence]],Table1[],3,FALSE)</f>
        <v>Statut</v>
      </c>
      <c r="D20">
        <f>ROUND(VLOOKUP(Table3[[#This Row],[Competence]],Table1[],4,FALSE)/10,0)</f>
        <v>0</v>
      </c>
      <c r="E20">
        <f>MAX(ROUND(((VLOOKUP(Table3[[#This Row],[Competence]],Table1[],5,FALSE)-55)/5+1)/10*6,0),0)</f>
        <v>0</v>
      </c>
      <c r="F20" t="str">
        <f>VLOOKUP(Table3[[#This Row],[Competence]],Table1[],7,FALSE)</f>
        <v>Effraie le Pokémon ennemi et le remplace par un autre. Lors d’un combat contre un Pokémon sauvage seul, met fin au combat.</v>
      </c>
    </row>
    <row r="21" spans="1:6">
      <c r="A21" t="s">
        <v>36</v>
      </c>
      <c r="B21" t="str">
        <f>VLOOKUP(Table3[[#This Row],[Competence]],Table1[],2,FALSE)</f>
        <v>Normal</v>
      </c>
      <c r="C21" t="str">
        <f>VLOOKUP(Table3[[#This Row],[Competence]],Table1[],3,FALSE)</f>
        <v>Statut</v>
      </c>
      <c r="D21">
        <f>ROUND(VLOOKUP(Table3[[#This Row],[Competence]],Table1[],4,FALSE)/10,0)</f>
        <v>0</v>
      </c>
      <c r="E21">
        <f>MAX(ROUND(((VLOOKUP(Table3[[#This Row],[Competence]],Table1[],5,FALSE)-55)/5+1)/10*6,0),0)</f>
        <v>6</v>
      </c>
      <c r="F21" t="str">
        <f>VLOOKUP(Table3[[#This Row],[Competence]],Table1[],7,FALSE)</f>
        <v>Empêche l'ennemi d'employer à nouveau sa dernière attaque pendant 4 tours.</v>
      </c>
    </row>
    <row r="22" spans="1:6">
      <c r="A22" t="s">
        <v>188</v>
      </c>
      <c r="B22" t="str">
        <f>VLOOKUP(Table3[[#This Row],[Competence]],Table1[],2,FALSE)</f>
        <v>Tenebres</v>
      </c>
      <c r="C22" t="str">
        <f>VLOOKUP(Table3[[#This Row],[Competence]],Table1[],3,FALSE)</f>
        <v>Statut</v>
      </c>
      <c r="D22">
        <f>ROUND(VLOOKUP(Table3[[#This Row],[Competence]],Table1[],4,FALSE)/10,0)</f>
        <v>0</v>
      </c>
      <c r="E22">
        <f>MAX(ROUND(((VLOOKUP(Table3[[#This Row],[Competence]],Table1[],5,FALSE)-55)/5+1)/10*6,0),0)</f>
        <v>6</v>
      </c>
      <c r="F22" t="str">
        <f>VLOOKUP(Table3[[#This Row],[Competence]],Table1[],7,FALSE)</f>
        <v>Empêche la cible d’utiliser un objet tenu et son Dresseur d’utiliser un objet sur lui pendant cinq tours.</v>
      </c>
    </row>
    <row r="23" spans="1:6">
      <c r="A23" t="s">
        <v>212</v>
      </c>
      <c r="B23" t="str">
        <f>VLOOKUP(Table3[[#This Row],[Competence]],Table1[],2,FALSE)</f>
        <v>Glace</v>
      </c>
      <c r="C23" t="str">
        <f>VLOOKUP(Table3[[#This Row],[Competence]],Table1[],3,FALSE)</f>
        <v>Physique</v>
      </c>
      <c r="D23">
        <f>ROUND(VLOOKUP(Table3[[#This Row],[Competence]],Table1[],4,FALSE)/10,0)</f>
        <v>9</v>
      </c>
      <c r="E23">
        <f>MAX(ROUND(((VLOOKUP(Table3[[#This Row],[Competence]],Table1[],5,FALSE)-55)/5+1)/10*6,0),0)</f>
        <v>5</v>
      </c>
      <c r="F23" t="str">
        <f>VLOOKUP(Table3[[#This Row],[Competence]],Table1[],7,FALSE)</f>
        <v>Envoie de gros blocs de glace sur l'ennemi pour lui infliger des dégâts. Apeure avec une precision de 2 empechant l'adversaire d'attaquer ce tour.</v>
      </c>
    </row>
    <row r="24" spans="1:6">
      <c r="A24" t="s">
        <v>328</v>
      </c>
      <c r="B24" t="str">
        <f>VLOOKUP(Table3[[#This Row],[Competence]],Table1[],2,FALSE)</f>
        <v>Poison</v>
      </c>
      <c r="C24" t="str">
        <f>VLOOKUP(Table3[[#This Row],[Competence]],Table1[],3,FALSE)</f>
        <v>Physique</v>
      </c>
      <c r="D24">
        <f>ROUND(VLOOKUP(Table3[[#This Row],[Competence]],Table1[],4,FALSE)/10,0)</f>
        <v>5</v>
      </c>
      <c r="E24">
        <f>MAX(ROUND(((VLOOKUP(Table3[[#This Row],[Competence]],Table1[],5,FALSE)-55)/5+1)/10*6,0),0)</f>
        <v>6</v>
      </c>
      <c r="F24" t="str">
        <f>VLOOKUP(Table3[[#This Row],[Competence]],Table1[],7,FALSE)</f>
        <v>Fait un coup critique qui multiplie les degats par 2 avec une Precision de 1. Empoisonne avec une precision de 1 lui faisant perdre 6 PV chaque tour.</v>
      </c>
    </row>
    <row r="25" spans="1:6">
      <c r="A25" t="s">
        <v>332</v>
      </c>
      <c r="B25" t="str">
        <f>VLOOKUP(Table3[[#This Row],[Competence]],Table1[],2,FALSE)</f>
        <v>Fee</v>
      </c>
      <c r="C25" t="str">
        <f>VLOOKUP(Table3[[#This Row],[Competence]],Table1[],3,FALSE)</f>
        <v>Statut</v>
      </c>
      <c r="D25">
        <f>ROUND(VLOOKUP(Table3[[#This Row],[Competence]],Table1[],4,FALSE)/10,0)</f>
        <v>0</v>
      </c>
      <c r="E25">
        <f>MAX(ROUND(((VLOOKUP(Table3[[#This Row],[Competence]],Table1[],5,FALSE)-55)/5+1)/10*6,0),0)</f>
        <v>6</v>
      </c>
      <c r="F25" t="str">
        <f>VLOOKUP(Table3[[#This Row],[Competence]],Table1[],7,FALSE)</f>
        <v>Fixe l'ennemi d'un air très attendrissant qui le touche et diminue son Attaque de 1 niveau. Agit en priorité.</v>
      </c>
    </row>
    <row r="26" spans="1:6">
      <c r="A26" t="s">
        <v>211</v>
      </c>
      <c r="B26" t="str">
        <f>VLOOKUP(Table3[[#This Row],[Competence]],Table1[],2,FALSE)</f>
        <v>Plante</v>
      </c>
      <c r="C26" t="str">
        <f>VLOOKUP(Table3[[#This Row],[Competence]],Table1[],3,FALSE)</f>
        <v>Physique</v>
      </c>
      <c r="D26">
        <f>ROUND(VLOOKUP(Table3[[#This Row],[Competence]],Table1[],4,FALSE)/10,0)</f>
        <v>5</v>
      </c>
      <c r="E26">
        <f>MAX(ROUND(((VLOOKUP(Table3[[#This Row],[Competence]],Table1[],5,FALSE)-55)/5+1)/10*6,0),0)</f>
        <v>6</v>
      </c>
      <c r="F26" t="str">
        <f>VLOOKUP(Table3[[#This Row],[Competence]],Table1[],7,FALSE)</f>
        <v>Fouette l'ennemi avec de fines lianes pour infliger des dégâts.</v>
      </c>
    </row>
    <row r="27" spans="1:6">
      <c r="A27" t="s">
        <v>193</v>
      </c>
      <c r="B27" t="str">
        <f>VLOOKUP(Table3[[#This Row],[Competence]],Table1[],2,FALSE)</f>
        <v>Normal</v>
      </c>
      <c r="C27" t="str">
        <f>VLOOKUP(Table3[[#This Row],[Competence]],Table1[],3,FALSE)</f>
        <v>Physique</v>
      </c>
      <c r="D27">
        <f>ROUND(VLOOKUP(Table3[[#This Row],[Competence]],Table1[],4,FALSE)/10,0)</f>
        <v>8</v>
      </c>
      <c r="E27">
        <f>MAX(ROUND(((VLOOKUP(Table3[[#This Row],[Competence]],Table1[],5,FALSE)-55)/5+1)/10*6,0),0)</f>
        <v>3</v>
      </c>
      <c r="F27" t="str">
        <f>VLOOKUP(Table3[[#This Row],[Competence]],Table1[],7,FALSE)</f>
        <v>Fouette l’ennemi avec la queue ou une liane, pour infliger des dégâts.</v>
      </c>
    </row>
    <row r="28" spans="1:6">
      <c r="A28" t="s">
        <v>99</v>
      </c>
      <c r="B28" t="str">
        <f>VLOOKUP(Table3[[#This Row],[Competence]],Table1[],2,FALSE)</f>
        <v>Normal</v>
      </c>
      <c r="C28" t="str">
        <f>VLOOKUP(Table3[[#This Row],[Competence]],Table1[],3,FALSE)</f>
        <v>Physique</v>
      </c>
      <c r="D28">
        <f>ROUND(VLOOKUP(Table3[[#This Row],[Competence]],Table1[],4,FALSE)/10,0)</f>
        <v>2</v>
      </c>
      <c r="E28">
        <f>MAX(ROUND(((VLOOKUP(Table3[[#This Row],[Competence]],Table1[],5,FALSE)-55)/5+1)/10*6,0),0)</f>
        <v>4</v>
      </c>
      <c r="F28" t="str">
        <f>VLOOKUP(Table3[[#This Row],[Competence]],Table1[],7,FALSE)</f>
        <v>Frappe l'ennemi avec un bec ou une corne qui touche 2 fois. 3 attaques supplementaires se font avec une Precision de 3.</v>
      </c>
    </row>
    <row r="29" spans="1:6">
      <c r="A29" t="s">
        <v>330</v>
      </c>
      <c r="B29" t="str">
        <f>VLOOKUP(Table3[[#This Row],[Competence]],Table1[],2,FALSE)</f>
        <v>Vol</v>
      </c>
      <c r="C29" t="str">
        <f>VLOOKUP(Table3[[#This Row],[Competence]],Table1[],3,FALSE)</f>
        <v>Physique</v>
      </c>
      <c r="D29">
        <f>ROUND(VLOOKUP(Table3[[#This Row],[Competence]],Table1[],4,FALSE)/10,0)</f>
        <v>4</v>
      </c>
      <c r="E29">
        <f>MAX(ROUND(((VLOOKUP(Table3[[#This Row],[Competence]],Table1[],5,FALSE)-55)/5+1)/10*6,0),0)</f>
        <v>6</v>
      </c>
      <c r="F29" t="str">
        <f>VLOOKUP(Table3[[#This Row],[Competence]],Table1[],7,FALSE)</f>
        <v>Frappe l'ennemi d'un bec pointu ou d'une corne pour infliger des dégâts.</v>
      </c>
    </row>
    <row r="30" spans="1:6">
      <c r="A30" t="s">
        <v>329</v>
      </c>
      <c r="B30" t="str">
        <f>VLOOKUP(Table3[[#This Row],[Competence]],Table1[],2,FALSE)</f>
        <v>Normal</v>
      </c>
      <c r="C30" t="str">
        <f>VLOOKUP(Table3[[#This Row],[Competence]],Table1[],3,FALSE)</f>
        <v>Physique</v>
      </c>
      <c r="D30">
        <f>ROUND(VLOOKUP(Table3[[#This Row],[Competence]],Table1[],4,FALSE)/10,0)</f>
        <v>2</v>
      </c>
      <c r="E30">
        <f>MAX(ROUND(((VLOOKUP(Table3[[#This Row],[Competence]],Table1[],5,FALSE)-55)/5+1)/10*6,0),0)</f>
        <v>4</v>
      </c>
      <c r="F30" t="str">
        <f>VLOOKUP(Table3[[#This Row],[Competence]],Table1[],7,FALSE)</f>
        <v>Gifle rapidement l'ennemi 2 fois.  3 gifles supplementaires se lance avec une precision 3.</v>
      </c>
    </row>
    <row r="31" spans="1:6">
      <c r="A31" t="s">
        <v>462</v>
      </c>
      <c r="B31" t="str">
        <f>VLOOKUP(Table3[[#This Row],[Competence]],Table1[],2,FALSE)</f>
        <v>Normal</v>
      </c>
      <c r="C31" t="str">
        <f>VLOOKUP(Table3[[#This Row],[Competence]],Table1[],3,FALSE)</f>
        <v>Statut</v>
      </c>
      <c r="D31">
        <f>ROUND(VLOOKUP(Table3[[#This Row],[Competence]],Table1[],4,FALSE)/10,0)</f>
        <v>0</v>
      </c>
      <c r="E31">
        <f>MAX(ROUND(((VLOOKUP(Table3[[#This Row],[Competence]],Table1[],5,FALSE)-55)/5+1)/10*6,0),0)</f>
        <v>6</v>
      </c>
      <c r="F31" t="str">
        <f>VLOOKUP(Table3[[#This Row],[Competence]],Table1[],7,FALSE)</f>
        <v>Grimace baisse la vitesse de la cible de deux niveaux.</v>
      </c>
    </row>
    <row r="32" spans="1:6">
      <c r="A32" t="s">
        <v>37</v>
      </c>
      <c r="B32" t="str">
        <f>VLOOKUP(Table3[[#This Row],[Competence]],Table1[],2,FALSE)</f>
        <v>Acier</v>
      </c>
      <c r="C32" t="str">
        <f>VLOOKUP(Table3[[#This Row],[Competence]],Table1[],3,FALSE)</f>
        <v>Physique</v>
      </c>
      <c r="D32">
        <f>ROUND(VLOOKUP(Table3[[#This Row],[Competence]],Table1[],4,FALSE)/10,0)</f>
        <v>0</v>
      </c>
      <c r="E32">
        <f>MAX(ROUND(((VLOOKUP(Table3[[#This Row],[Competence]],Table1[],5,FALSE)-55)/5+1)/10*6,0),0)</f>
        <v>6</v>
      </c>
      <c r="F32" t="str">
        <f>VLOOKUP(Table3[[#This Row],[Competence]],Table1[],7,FALSE)</f>
        <v>Inflige a l'adversaire 1.5x les degats subis par le pokemon ce meme tour.</v>
      </c>
    </row>
    <row r="33" spans="1:6">
      <c r="A33" t="s">
        <v>536</v>
      </c>
      <c r="B33" t="str">
        <f>VLOOKUP(Table3[[#This Row],[Competence]],Table1[],2,FALSE)</f>
        <v>Feu</v>
      </c>
      <c r="C33" t="str">
        <f>VLOOKUP(Table3[[#This Row],[Competence]],Table1[],3,FALSE)</f>
        <v>Special</v>
      </c>
      <c r="D33">
        <f>ROUND(VLOOKUP(Table3[[#This Row],[Competence]],Table1[],4,FALSE)/10,0)</f>
        <v>4</v>
      </c>
      <c r="E33">
        <f>MAX(ROUND(((VLOOKUP(Table3[[#This Row],[Competence]],Table1[],5,FALSE)-55)/5+1)/10*6,0),0)</f>
        <v>6</v>
      </c>
      <c r="F33" t="str">
        <f>VLOOKUP(Table3[[#This Row],[Competence]],Table1[],7,FALSE)</f>
        <v>L'ennemi est attaqué par une faible flamme. Brûle l'ennemi avec une precision de 1 qui réduit son attaque de moitié et fait perdre 3 PV par tour.</v>
      </c>
    </row>
    <row r="34" spans="1:6">
      <c r="A34" t="s">
        <v>311</v>
      </c>
      <c r="B34" t="str">
        <f>VLOOKUP(Table3[[#This Row],[Competence]],Table1[],2,FALSE)</f>
        <v>Normal</v>
      </c>
      <c r="C34" t="str">
        <f>VLOOKUP(Table3[[#This Row],[Competence]],Table1[],3,FALSE)</f>
        <v>Physique</v>
      </c>
      <c r="D34">
        <f>ROUND(VLOOKUP(Table3[[#This Row],[Competence]],Table1[],4,FALSE)/10,0)</f>
        <v>6</v>
      </c>
      <c r="E34">
        <f>MAX(ROUND(((VLOOKUP(Table3[[#This Row],[Competence]],Table1[],5,FALSE)-55)/5+1)/10*6,0),0)</f>
        <v>6</v>
      </c>
      <c r="F34" t="str">
        <f>VLOOKUP(Table3[[#This Row],[Competence]],Table1[],7,FALSE)</f>
        <v>L'ennemi est attrapé et compressé par les côtés.</v>
      </c>
    </row>
    <row r="35" spans="1:6">
      <c r="A35" t="s">
        <v>297</v>
      </c>
      <c r="B35" t="str">
        <f>VLOOKUP(Table3[[#This Row],[Competence]],Table1[],2,FALSE)</f>
        <v>Vol</v>
      </c>
      <c r="C35" t="str">
        <f>VLOOKUP(Table3[[#This Row],[Competence]],Table1[],3,FALSE)</f>
        <v>Physique</v>
      </c>
      <c r="D35">
        <f>ROUND(VLOOKUP(Table3[[#This Row],[Competence]],Table1[],4,FALSE)/10,0)</f>
        <v>6</v>
      </c>
      <c r="E35">
        <f>MAX(ROUND(((VLOOKUP(Table3[[#This Row],[Competence]],Table1[],5,FALSE)-55)/5+1)/10*6,0),0)</f>
        <v>6</v>
      </c>
      <c r="F35" t="str">
        <f>VLOOKUP(Table3[[#This Row],[Competence]],Table1[],7,FALSE)</f>
        <v>L'ennemi est frappé par de larges ailes déployées pour infliger des dégâts.</v>
      </c>
    </row>
    <row r="36" spans="1:6">
      <c r="A36" t="s">
        <v>480</v>
      </c>
      <c r="B36" t="str">
        <f>VLOOKUP(Table3[[#This Row],[Competence]],Table1[],2,FALSE)</f>
        <v>Normal</v>
      </c>
      <c r="C36" t="str">
        <f>VLOOKUP(Table3[[#This Row],[Competence]],Table1[],3,FALSE)</f>
        <v>Statut</v>
      </c>
      <c r="D36">
        <f>ROUND(VLOOKUP(Table3[[#This Row],[Competence]],Table1[],4,FALSE)/10,0)</f>
        <v>0</v>
      </c>
      <c r="E36">
        <f>MAX(ROUND(((VLOOKUP(Table3[[#This Row],[Competence]],Table1[],5,FALSE)-55)/5+1)/10*6,0),0)</f>
        <v>0</v>
      </c>
      <c r="F36" t="str">
        <f>VLOOKUP(Table3[[#This Row],[Competence]],Table1[],7,FALSE)</f>
        <v>L'ennemi se lie d'amitié avec le lanceur et perd sa combativité, diminuant son Attaque de 1 niveau</v>
      </c>
    </row>
    <row r="37" spans="1:6">
      <c r="A37" t="s">
        <v>479</v>
      </c>
      <c r="B37" t="str">
        <f>VLOOKUP(Table3[[#This Row],[Competence]],Table1[],2,FALSE)</f>
        <v>Acier</v>
      </c>
      <c r="C37" t="str">
        <f>VLOOKUP(Table3[[#This Row],[Competence]],Table1[],3,FALSE)</f>
        <v>Statut</v>
      </c>
      <c r="D37">
        <f>ROUND(VLOOKUP(Table3[[#This Row],[Competence]],Table1[],4,FALSE)/10,0)</f>
        <v>0</v>
      </c>
      <c r="E37">
        <f>MAX(ROUND(((VLOOKUP(Table3[[#This Row],[Competence]],Table1[],5,FALSE)-55)/5+1)/10*6,0),0)</f>
        <v>0</v>
      </c>
      <c r="F37" t="str">
        <f>VLOOKUP(Table3[[#This Row],[Competence]],Table1[],7,FALSE)</f>
        <v>L'épiderme du lanceur devient dur comme du fer, ce qui augmente Défense de 2 niveaux.</v>
      </c>
    </row>
    <row r="38" spans="1:6">
      <c r="A38" t="s">
        <v>41</v>
      </c>
      <c r="B38" t="str">
        <f>VLOOKUP(Table3[[#This Row],[Competence]],Table1[],2,FALSE)</f>
        <v>Dragon</v>
      </c>
      <c r="C38" t="str">
        <f>VLOOKUP(Table3[[#This Row],[Competence]],Table1[],3,FALSE)</f>
        <v>Special</v>
      </c>
      <c r="D38">
        <f>ROUND(VLOOKUP(Table3[[#This Row],[Competence]],Table1[],4,FALSE)/10,0)</f>
        <v>0</v>
      </c>
      <c r="E38">
        <f>MAX(ROUND(((VLOOKUP(Table3[[#This Row],[Competence]],Table1[],5,FALSE)-55)/5+1)/10*6,0),0)</f>
        <v>6</v>
      </c>
      <c r="F38" t="str">
        <f>VLOOKUP(Table3[[#This Row],[Competence]],Table1[],7,FALSE)</f>
        <v>La colère du lanceur déclenche une onde de choc destructrice qui inflige toujours 40 PV de dégâts.</v>
      </c>
    </row>
    <row r="39" spans="1:6">
      <c r="A39" t="s">
        <v>288</v>
      </c>
      <c r="B39" t="str">
        <f>VLOOKUP(Table3[[#This Row],[Competence]],Table1[],2,FALSE)</f>
        <v>Tenebres</v>
      </c>
      <c r="C39" t="str">
        <f>VLOOKUP(Table3[[#This Row],[Competence]],Table1[],3,FALSE)</f>
        <v>Physique</v>
      </c>
      <c r="D39">
        <f>ROUND(VLOOKUP(Table3[[#This Row],[Competence]],Table1[],4,FALSE)/10,0)</f>
        <v>7</v>
      </c>
      <c r="E39">
        <f>MAX(ROUND(((VLOOKUP(Table3[[#This Row],[Competence]],Table1[],5,FALSE)-55)/5+1)/10*6,0),0)</f>
        <v>6</v>
      </c>
      <c r="F39" t="str">
        <f>VLOOKUP(Table3[[#This Row],[Competence]],Table1[],7,FALSE)</f>
        <v>La lanceur lacère l'ennemi à la première occasion. Fait un coup critique qui multiplie les degats par 2 avec une Precision de 1.</v>
      </c>
    </row>
    <row r="40" spans="1:6">
      <c r="A40" t="s">
        <v>345</v>
      </c>
      <c r="B40" t="str">
        <f>VLOOKUP(Table3[[#This Row],[Competence]],Table1[],2,FALSE)</f>
        <v>Sol</v>
      </c>
      <c r="C40" t="str">
        <f>VLOOKUP(Table3[[#This Row],[Competence]],Table1[],3,FALSE)</f>
        <v>Statut</v>
      </c>
      <c r="D40">
        <f>ROUND(VLOOKUP(Table3[[#This Row],[Competence]],Table1[],4,FALSE)/10,0)</f>
        <v>0</v>
      </c>
      <c r="E40">
        <f>MAX(ROUND(((VLOOKUP(Table3[[#This Row],[Competence]],Table1[],5,FALSE)-55)/5+1)/10*6,0),0)</f>
        <v>0</v>
      </c>
      <c r="F40" t="str">
        <f>VLOOKUP(Table3[[#This Row],[Competence]],Table1[],7,FALSE)</f>
        <v>Laboure le sol et le rend plus fertile. Augmente l'Attaque et l'Attaque Spéciale des Pokémon de type Plante de 1 niveau.</v>
      </c>
    </row>
    <row r="41" spans="1:6">
      <c r="A41" t="s">
        <v>122</v>
      </c>
      <c r="B41" t="str">
        <f>VLOOKUP(Table3[[#This Row],[Competence]],Table1[],2,FALSE)</f>
        <v>Normal</v>
      </c>
      <c r="C41" t="str">
        <f>VLOOKUP(Table3[[#This Row],[Competence]],Table1[],3,FALSE)</f>
        <v>Physique</v>
      </c>
      <c r="D41">
        <f>ROUND(VLOOKUP(Table3[[#This Row],[Competence]],Table1[],4,FALSE)/10,0)</f>
        <v>4</v>
      </c>
      <c r="E41">
        <f>MAX(ROUND(((VLOOKUP(Table3[[#This Row],[Competence]],Table1[],5,FALSE)-55)/5+1)/10*6,0),0)</f>
        <v>6</v>
      </c>
      <c r="F41" t="str">
        <f>VLOOKUP(Table3[[#This Row],[Competence]],Table1[],7,FALSE)</f>
        <v>Lacère l'ennemi avec des griffes acérées pour lui infliger des dégâts.</v>
      </c>
    </row>
    <row r="42" spans="1:6">
      <c r="A42" t="s">
        <v>531</v>
      </c>
      <c r="B42" t="str">
        <f>VLOOKUP(Table3[[#This Row],[Competence]],Table1[],2,FALSE)</f>
        <v>Normal</v>
      </c>
      <c r="C42" t="str">
        <f>VLOOKUP(Table3[[#This Row],[Competence]],Table1[],3,FALSE)</f>
        <v>Physique</v>
      </c>
      <c r="D42">
        <f>ROUND(VLOOKUP(Table3[[#This Row],[Competence]],Table1[],4,FALSE)/10,0)</f>
        <v>8</v>
      </c>
      <c r="E42">
        <f>MAX(ROUND(((VLOOKUP(Table3[[#This Row],[Competence]],Table1[],5,FALSE)-55)/5+1)/10*6,0),0)</f>
        <v>5</v>
      </c>
      <c r="F42" t="str">
        <f>VLOOKUP(Table3[[#This Row],[Competence]],Table1[],7,FALSE)</f>
        <v>Lacère l'ennemi avec des griffes solides et aiguisées. Baisse sa Défense de 1 niveau avec une precision de 3.</v>
      </c>
    </row>
    <row r="43" spans="1:6">
      <c r="A43" t="s">
        <v>658</v>
      </c>
      <c r="B43" t="str">
        <f>VLOOKUP(Table3[[#This Row],[Competence]],Table1[],2,FALSE)</f>
        <v>Fee</v>
      </c>
      <c r="C43" t="str">
        <f>VLOOKUP(Table3[[#This Row],[Competence]],Table1[],3,FALSE)</f>
        <v>Special</v>
      </c>
      <c r="D43">
        <f>ROUND(VLOOKUP(Table3[[#This Row],[Competence]],Table1[],4,FALSE)/10,0)</f>
        <v>4</v>
      </c>
      <c r="E43">
        <f>MAX(ROUND(((VLOOKUP(Table3[[#This Row],[Competence]],Table1[],5,FALSE)-55)/5+1)/10*6,0),0)</f>
        <v>0</v>
      </c>
      <c r="F43" t="str">
        <f>VLOOKUP(Table3[[#This Row],[Competence]],Table1[],7,FALSE)</f>
        <v>Laisse s'échapper une voix enchanteresse qui inflige des dégâts psychiques à l'ennemi. Touche à coup sûr.</v>
      </c>
    </row>
    <row r="44" spans="1:6">
      <c r="A44" t="s">
        <v>244</v>
      </c>
      <c r="B44" t="str">
        <f>VLOOKUP(Table3[[#This Row],[Competence]],Table1[],2,FALSE)</f>
        <v>Sol</v>
      </c>
      <c r="C44" t="str">
        <f>VLOOKUP(Table3[[#This Row],[Competence]],Table1[],3,FALSE)</f>
        <v>Statut</v>
      </c>
      <c r="D44">
        <f>ROUND(VLOOKUP(Table3[[#This Row],[Competence]],Table1[],4,FALSE)/10,0)</f>
        <v>0</v>
      </c>
      <c r="E44">
        <f>MAX(ROUND(((VLOOKUP(Table3[[#This Row],[Competence]],Table1[],5,FALSE)-55)/5+1)/10*6,0),0)</f>
        <v>6</v>
      </c>
      <c r="F44" t="str">
        <f>VLOOKUP(Table3[[#This Row],[Competence]],Table1[],7,FALSE)</f>
        <v>Lance du sable au visage de l'ennemi pour baisser sa Précision de 1.</v>
      </c>
    </row>
    <row r="45" spans="1:6">
      <c r="A45" t="s">
        <v>575</v>
      </c>
      <c r="B45" t="str">
        <f>VLOOKUP(Table3[[#This Row],[Competence]],Table1[],2,FALSE)</f>
        <v>Electrik</v>
      </c>
      <c r="C45" t="str">
        <f>VLOOKUP(Table3[[#This Row],[Competence]],Table1[],3,FALSE)</f>
        <v>Physique</v>
      </c>
      <c r="D45">
        <f>ROUND(VLOOKUP(Table3[[#This Row],[Competence]],Table1[],4,FALSE)/10,0)</f>
        <v>7</v>
      </c>
      <c r="E45">
        <f>MAX(ROUND(((VLOOKUP(Table3[[#This Row],[Competence]],Table1[],5,FALSE)-55)/5+1)/10*6,0),0)</f>
        <v>6</v>
      </c>
      <c r="F45" t="str">
        <f>VLOOKUP(Table3[[#This Row],[Competence]],Table1[],7,FALSE)</f>
        <v>Lance une charge électrique sur l'ennemi. Paralyse avec une precision de 2. La paralysie empeche d'attaquer sur 1-2.</v>
      </c>
    </row>
    <row r="46" spans="1:6">
      <c r="A46" t="s">
        <v>86</v>
      </c>
      <c r="B46" t="str">
        <f>VLOOKUP(Table3[[#This Row],[Competence]],Table1[],2,FALSE)</f>
        <v>Vol</v>
      </c>
      <c r="C46" t="str">
        <f>VLOOKUP(Table3[[#This Row],[Competence]],Table1[],3,FALSE)</f>
        <v>Special</v>
      </c>
      <c r="D46">
        <f>ROUND(VLOOKUP(Table3[[#This Row],[Competence]],Table1[],4,FALSE)/10,0)</f>
        <v>11</v>
      </c>
      <c r="E46">
        <f>MAX(ROUND(((VLOOKUP(Table3[[#This Row],[Competence]],Table1[],5,FALSE)-55)/5+1)/10*6,0),0)</f>
        <v>2</v>
      </c>
      <c r="F46" t="str">
        <f>VLOOKUP(Table3[[#This Row],[Competence]],Table1[],7,FALSE)</f>
        <v>Lance une Tempête qui s'abat sur l'ennemi et le rend confus avec une Precision de 1 pendant 3 tours. La confusion est active avec une Precision de 2 et pokemon s'attaque lui-meme.</v>
      </c>
    </row>
    <row r="47" spans="1:6">
      <c r="A47" t="s">
        <v>281</v>
      </c>
      <c r="B47" t="str">
        <f>VLOOKUP(Table3[[#This Row],[Competence]],Table1[],2,FALSE)</f>
        <v>Normal</v>
      </c>
      <c r="C47" t="str">
        <f>VLOOKUP(Table3[[#This Row],[Competence]],Table1[],3,FALSE)</f>
        <v>Statut</v>
      </c>
      <c r="D47">
        <f>ROUND(VLOOKUP(Table3[[#This Row],[Competence]],Table1[],4,FALSE)/10,0)</f>
        <v>0</v>
      </c>
      <c r="E47">
        <f>MAX(ROUND(((VLOOKUP(Table3[[#This Row],[Competence]],Table1[],5,FALSE)-55)/5+1)/10*6,0),0)</f>
        <v>0</v>
      </c>
      <c r="F47" t="str">
        <f>VLOOKUP(Table3[[#This Row],[Competence]],Table1[],7,FALSE)</f>
        <v>Le corps du lanceur se développe. Augmente l'Attaque et l'Attaque Spéciale de 1 niveau</v>
      </c>
    </row>
    <row r="48" spans="1:6">
      <c r="A48" t="s">
        <v>53</v>
      </c>
      <c r="B48" t="str">
        <f>VLOOKUP(Table3[[#This Row],[Competence]],Table1[],2,FALSE)</f>
        <v>Normal</v>
      </c>
      <c r="C48" t="str">
        <f>VLOOKUP(Table3[[#This Row],[Competence]],Table1[],3,FALSE)</f>
        <v>Statut</v>
      </c>
      <c r="D48">
        <f>ROUND(VLOOKUP(Table3[[#This Row],[Competence]],Table1[],4,FALSE)/10,0)</f>
        <v>0</v>
      </c>
      <c r="E48">
        <f>MAX(ROUND(((VLOOKUP(Table3[[#This Row],[Competence]],Table1[],5,FALSE)-55)/5+1)/10*6,0),0)</f>
        <v>0</v>
      </c>
      <c r="F48" t="str">
        <f>VLOOKUP(Table3[[#This Row],[Competence]],Table1[],7,FALSE)</f>
        <v>Le lanceur absorbe la puissance accumulée avec Stockage pour restaurer ses PV. 1 stock soigne de 25%, 2 stocks soign de 50%, 3 stocks soigne de 100% des PV</v>
      </c>
    </row>
    <row r="49" spans="1:6">
      <c r="A49" t="s">
        <v>275</v>
      </c>
      <c r="B49" t="str">
        <f>VLOOKUP(Table3[[#This Row],[Competence]],Table1[],2,FALSE)</f>
        <v>Normal</v>
      </c>
      <c r="C49" t="str">
        <f>VLOOKUP(Table3[[#This Row],[Competence]],Table1[],3,FALSE)</f>
        <v>Statut</v>
      </c>
      <c r="D49">
        <f>ROUND(VLOOKUP(Table3[[#This Row],[Competence]],Table1[],4,FALSE)/10,0)</f>
        <v>0</v>
      </c>
      <c r="E49">
        <f>MAX(ROUND(((VLOOKUP(Table3[[#This Row],[Competence]],Table1[],5,FALSE)-55)/5+1)/10*6,0),0)</f>
        <v>0</v>
      </c>
      <c r="F49" t="str">
        <f>VLOOKUP(Table3[[#This Row],[Competence]],Table1[],7,FALSE)</f>
        <v>Le lanceur accumule de la puissance et augmente sa Défense et sa Défense Spéciale de 1 niveau. Peut être utilisé trois fois.</v>
      </c>
    </row>
    <row r="50" spans="1:6">
      <c r="A50" t="s">
        <v>198</v>
      </c>
      <c r="B50" t="str">
        <f>VLOOKUP(Table3[[#This Row],[Competence]],Table1[],2,FALSE)</f>
        <v>Combat</v>
      </c>
      <c r="C50" t="str">
        <f>VLOOKUP(Table3[[#This Row],[Competence]],Table1[],3,FALSE)</f>
        <v>Physique</v>
      </c>
      <c r="D50">
        <f>ROUND(VLOOKUP(Table3[[#This Row],[Competence]],Table1[],4,FALSE)/10,0)</f>
        <v>8</v>
      </c>
      <c r="E50">
        <f>MAX(ROUND(((VLOOKUP(Table3[[#This Row],[Competence]],Table1[],5,FALSE)-55)/5+1)/10*6,0),0)</f>
        <v>4</v>
      </c>
      <c r="F50" t="str">
        <f>VLOOKUP(Table3[[#This Row],[Competence]],Table1[],7,FALSE)</f>
        <v>Le lanceur agrippe l'ennemi et l'écrase au sol. Blesse aussi légèrement le lanceur de 25% des degats.</v>
      </c>
    </row>
    <row r="51" spans="1:6">
      <c r="A51" t="s">
        <v>525</v>
      </c>
      <c r="B51" t="str">
        <f>VLOOKUP(Table3[[#This Row],[Competence]],Table1[],2,FALSE)</f>
        <v>Feu</v>
      </c>
      <c r="C51" t="str">
        <f>VLOOKUP(Table3[[#This Row],[Competence]],Table1[],3,FALSE)</f>
        <v>Physique</v>
      </c>
      <c r="D51">
        <f>ROUND(VLOOKUP(Table3[[#This Row],[Competence]],Table1[],4,FALSE)/10,0)</f>
        <v>12</v>
      </c>
      <c r="E51">
        <f>MAX(ROUND(((VLOOKUP(Table3[[#This Row],[Competence]],Table1[],5,FALSE)-55)/5+1)/10*6,0),0)</f>
        <v>5</v>
      </c>
      <c r="F51" t="str">
        <f>VLOOKUP(Table3[[#This Row],[Competence]],Table1[],7,FALSE)</f>
        <v>Le lanceur attaque avec un ballon fait à partir d'un caillou enflammé. Brûle l'ennemi avec une precision de 1 qui réduit son attaque de moitié et fait perdre 3 PV par tour.</v>
      </c>
    </row>
    <row r="52" spans="1:6">
      <c r="A52" t="s">
        <v>320</v>
      </c>
      <c r="B52" t="str">
        <f>VLOOKUP(Table3[[#This Row],[Competence]],Table1[],2,FALSE)</f>
        <v>Roche</v>
      </c>
      <c r="C52" t="str">
        <f>VLOOKUP(Table3[[#This Row],[Competence]],Table1[],3,FALSE)</f>
        <v>Special</v>
      </c>
      <c r="D52">
        <f>ROUND(VLOOKUP(Table3[[#This Row],[Competence]],Table1[],4,FALSE)/10,0)</f>
        <v>8</v>
      </c>
      <c r="E52">
        <f>MAX(ROUND(((VLOOKUP(Table3[[#This Row],[Competence]],Table1[],5,FALSE)-55)/5+1)/10*6,0),0)</f>
        <v>6</v>
      </c>
      <c r="F52" t="str">
        <f>VLOOKUP(Table3[[#This Row],[Competence]],Table1[],7,FALSE)</f>
        <v>Le lanceur attaque avec un rayon de lumière qui scintille comme s'il était composé de gemmes.</v>
      </c>
    </row>
    <row r="53" spans="1:6">
      <c r="A53" t="s">
        <v>553</v>
      </c>
      <c r="B53" t="str">
        <f>VLOOKUP(Table3[[#This Row],[Competence]],Table1[],2,FALSE)</f>
        <v>Vol</v>
      </c>
      <c r="C53" t="str">
        <f>VLOOKUP(Table3[[#This Row],[Competence]],Table1[],3,FALSE)</f>
        <v>Special</v>
      </c>
      <c r="D53">
        <f>ROUND(VLOOKUP(Table3[[#This Row],[Competence]],Table1[],4,FALSE)/10,0)</f>
        <v>8</v>
      </c>
      <c r="E53">
        <f>MAX(ROUND(((VLOOKUP(Table3[[#This Row],[Competence]],Table1[],5,FALSE)-55)/5+1)/10*6,0),0)</f>
        <v>5</v>
      </c>
      <c r="F53" t="str">
        <f>VLOOKUP(Table3[[#This Row],[Competence]],Table1[],7,FALSE)</f>
        <v>Le lanceur attaque avec une lame d'air qui fend tout. Apeure avec une precision de 2 empechant l'adversaire d'attaquer ce tour.</v>
      </c>
    </row>
    <row r="54" spans="1:6">
      <c r="A54" t="s">
        <v>309</v>
      </c>
      <c r="B54" t="str">
        <f>VLOOKUP(Table3[[#This Row],[Competence]],Table1[],2,FALSE)</f>
        <v>Eau</v>
      </c>
      <c r="C54" t="str">
        <f>VLOOKUP(Table3[[#This Row],[Competence]],Table1[],3,FALSE)</f>
        <v>Physique</v>
      </c>
      <c r="D54">
        <f>ROUND(VLOOKUP(Table3[[#This Row],[Competence]],Table1[],4,FALSE)/10,0)</f>
        <v>9</v>
      </c>
      <c r="E54">
        <f>MAX(ROUND(((VLOOKUP(Table3[[#This Row],[Competence]],Table1[],5,FALSE)-55)/5+1)/10*6,0),0)</f>
        <v>5</v>
      </c>
      <c r="F54" t="str">
        <f>VLOOKUP(Table3[[#This Row],[Competence]],Table1[],7,FALSE)</f>
        <v>Le lanceur attaque en balançant sa queue comme une lame de fond en pleine tempête.</v>
      </c>
    </row>
    <row r="55" spans="1:6">
      <c r="A55" t="s">
        <v>367</v>
      </c>
      <c r="B55" t="str">
        <f>VLOOKUP(Table3[[#This Row],[Competence]],Table1[],2,FALSE)</f>
        <v>Normal</v>
      </c>
      <c r="C55" t="str">
        <f>VLOOKUP(Table3[[#This Row],[Competence]],Table1[],3,FALSE)</f>
        <v>Physique</v>
      </c>
      <c r="D55">
        <f>ROUND(VLOOKUP(Table3[[#This Row],[Competence]],Table1[],4,FALSE)/10,0)</f>
        <v>0</v>
      </c>
      <c r="E55">
        <f>MAX(ROUND(((VLOOKUP(Table3[[#This Row],[Competence]],Table1[],5,FALSE)-55)/5+1)/10*6,0),0)</f>
        <v>5</v>
      </c>
      <c r="F55" t="str">
        <f>VLOOKUP(Table3[[#This Row],[Competence]],Table1[],7,FALSE)</f>
        <v>Le lanceur attaque en offrant un cadeau piégé à la cible. Lance 1d6, sur 1-2 attaque de puissance 4. 3-4 de puissance 8. 5 de puissance 12. 6 soigne 40PV.</v>
      </c>
    </row>
    <row r="56" spans="1:6">
      <c r="A56" t="s">
        <v>319</v>
      </c>
      <c r="B56" t="str">
        <f>VLOOKUP(Table3[[#This Row],[Competence]],Table1[],2,FALSE)</f>
        <v>Plante</v>
      </c>
      <c r="C56" t="str">
        <f>VLOOKUP(Table3[[#This Row],[Competence]],Table1[],3,FALSE)</f>
        <v>Special</v>
      </c>
      <c r="D56">
        <f>ROUND(VLOOKUP(Table3[[#This Row],[Competence]],Table1[],4,FALSE)/10,0)</f>
        <v>12</v>
      </c>
      <c r="E56">
        <f>MAX(ROUND(((VLOOKUP(Table3[[#This Row],[Competence]],Table1[],5,FALSE)-55)/5+1)/10*6,0),0)</f>
        <v>6</v>
      </c>
      <c r="F56" t="str">
        <f>VLOOKUP(Table3[[#This Row],[Competence]],Table1[],7,FALSE)</f>
        <v>Le lanceur attaque en projetant des pétales pendant 2 tours avant de céder à la confusion.</v>
      </c>
    </row>
    <row r="57" spans="1:6">
      <c r="A57" t="s">
        <v>153</v>
      </c>
      <c r="B57" t="str">
        <f>VLOOKUP(Table3[[#This Row],[Competence]],Table1[],2,FALSE)</f>
        <v>Normal</v>
      </c>
      <c r="C57" t="str">
        <f>VLOOKUP(Table3[[#This Row],[Competence]],Table1[],3,FALSE)</f>
        <v>Special</v>
      </c>
      <c r="D57">
        <f>ROUND(VLOOKUP(Table3[[#This Row],[Competence]],Table1[],4,FALSE)/10,0)</f>
        <v>9</v>
      </c>
      <c r="E57">
        <f>MAX(ROUND(((VLOOKUP(Table3[[#This Row],[Competence]],Table1[],5,FALSE)-55)/5+1)/10*6,0),0)</f>
        <v>6</v>
      </c>
      <c r="F57" t="str">
        <f>VLOOKUP(Table3[[#This Row],[Competence]],Table1[],7,FALSE)</f>
        <v>Le lanceur attaque en rugissant durant trois tours. Pendant ce temps, aucun Pokémon ne peut s'endormir. Pendant ce temps, le lanceur de peut rien faire d'autre.</v>
      </c>
    </row>
    <row r="58" spans="1:6">
      <c r="A58" t="s">
        <v>535</v>
      </c>
      <c r="B58" t="str">
        <f>VLOOKUP(Table3[[#This Row],[Competence]],Table1[],2,FALSE)</f>
        <v>Spectre</v>
      </c>
      <c r="C58" t="str">
        <f>VLOOKUP(Table3[[#This Row],[Competence]],Table1[],3,FALSE)</f>
        <v>Physique</v>
      </c>
      <c r="D58">
        <f>ROUND(VLOOKUP(Table3[[#This Row],[Competence]],Table1[],4,FALSE)/10,0)</f>
        <v>3</v>
      </c>
      <c r="E58">
        <f>MAX(ROUND(((VLOOKUP(Table3[[#This Row],[Competence]],Table1[],5,FALSE)-55)/5+1)/10*6,0),0)</f>
        <v>6</v>
      </c>
      <c r="F58" t="str">
        <f>VLOOKUP(Table3[[#This Row],[Competence]],Table1[],7,FALSE)</f>
        <v>Le lanceur attaque l'ennemi en poussant un cri terrifiant. Apeure avec une precision de 2 empechant l'adversaire d'attaquer ce tour.</v>
      </c>
    </row>
    <row r="59" spans="1:6">
      <c r="A59" t="s">
        <v>455</v>
      </c>
      <c r="B59" t="str">
        <f>VLOOKUP(Table3[[#This Row],[Competence]],Table1[],2,FALSE)</f>
        <v>Normal</v>
      </c>
      <c r="C59" t="str">
        <f>VLOOKUP(Table3[[#This Row],[Competence]],Table1[],3,FALSE)</f>
        <v>Statut</v>
      </c>
      <c r="D59">
        <f>ROUND(VLOOKUP(Table3[[#This Row],[Competence]],Table1[],4,FALSE)/10,0)</f>
        <v>0</v>
      </c>
      <c r="E59">
        <f>MAX(ROUND(((VLOOKUP(Table3[[#This Row],[Competence]],Table1[],5,FALSE)-55)/5+1)/10*6,0),0)</f>
        <v>0</v>
      </c>
      <c r="F59" t="str">
        <f>VLOOKUP(Table3[[#This Row],[Competence]],Table1[],7,FALSE)</f>
        <v>Le lanceur barbote et éclabousse les environs. Cette capacité n’a aucun effet.</v>
      </c>
    </row>
    <row r="60" spans="1:6">
      <c r="A60" t="s">
        <v>291</v>
      </c>
      <c r="B60" t="str">
        <f>VLOOKUP(Table3[[#This Row],[Competence]],Table1[],2,FALSE)</f>
        <v>Vol</v>
      </c>
      <c r="C60" t="str">
        <f>VLOOKUP(Table3[[#This Row],[Competence]],Table1[],3,FALSE)</f>
        <v>Special</v>
      </c>
      <c r="D60">
        <f>ROUND(VLOOKUP(Table3[[#This Row],[Competence]],Table1[],4,FALSE)/10,0)</f>
        <v>4</v>
      </c>
      <c r="E60">
        <f>MAX(ROUND(((VLOOKUP(Table3[[#This Row],[Competence]],Table1[],5,FALSE)-55)/5+1)/10*6,0),0)</f>
        <v>6</v>
      </c>
      <c r="F60" t="str">
        <f>VLOOKUP(Table3[[#This Row],[Competence]],Table1[],7,FALSE)</f>
        <v>Le lanceur bat des ailes pour générer une bourrasque qui blesse l'ennemi.</v>
      </c>
    </row>
    <row r="61" spans="1:6">
      <c r="A61" t="s">
        <v>517</v>
      </c>
      <c r="B61" t="str">
        <f>VLOOKUP(Table3[[#This Row],[Competence]],Table1[],2,FALSE)</f>
        <v>Plante</v>
      </c>
      <c r="C61" t="str">
        <f>VLOOKUP(Table3[[#This Row],[Competence]],Table1[],3,FALSE)</f>
        <v>Physique</v>
      </c>
      <c r="D61">
        <f>ROUND(VLOOKUP(Table3[[#This Row],[Competence]],Table1[],4,FALSE)/10,0)</f>
        <v>8</v>
      </c>
      <c r="E61">
        <f>MAX(ROUND(((VLOOKUP(Table3[[#This Row],[Competence]],Table1[],5,FALSE)-55)/5+1)/10*6,0),0)</f>
        <v>6</v>
      </c>
      <c r="F61" t="str">
        <f>VLOOKUP(Table3[[#This Row],[Competence]],Table1[],7,FALSE)</f>
        <v>Le lanceur bat son tambour pour en diriger les racines sur la cible, l'attaquer, et baisser sa Vitesse de 1 niveau.</v>
      </c>
    </row>
    <row r="62" spans="1:6">
      <c r="A62" t="s">
        <v>101</v>
      </c>
      <c r="B62" t="str">
        <f>VLOOKUP(Table3[[#This Row],[Competence]],Table1[],2,FALSE)</f>
        <v>Normal</v>
      </c>
      <c r="C62" t="str">
        <f>VLOOKUP(Table3[[#This Row],[Competence]],Table1[],3,FALSE)</f>
        <v>Statut</v>
      </c>
      <c r="D62">
        <f>ROUND(VLOOKUP(Table3[[#This Row],[Competence]],Table1[],4,FALSE)/10,0)</f>
        <v>0</v>
      </c>
      <c r="E62">
        <f>MAX(ROUND(((VLOOKUP(Table3[[#This Row],[Competence]],Table1[],5,FALSE)-55)/5+1)/10*6,0),0)</f>
        <v>0</v>
      </c>
      <c r="F62" t="str">
        <f>VLOOKUP(Table3[[#This Row],[Competence]],Table1[],7,FALSE)</f>
        <v>Le lanceur brise sa coquille. Il baisse sa Défense et sa Défense Spéciale de 1 niveau, mais augmente son Attaque, son Attaque Spéciale et sa Vitesse de 2 niveaux.</v>
      </c>
    </row>
    <row r="63" spans="1:6">
      <c r="A63" t="s">
        <v>119</v>
      </c>
      <c r="B63" t="str">
        <f>VLOOKUP(Table3[[#This Row],[Competence]],Table1[],2,FALSE)</f>
        <v>Normal</v>
      </c>
      <c r="C63" t="str">
        <f>VLOOKUP(Table3[[#This Row],[Competence]],Table1[],3,FALSE)</f>
        <v>Statut</v>
      </c>
      <c r="D63">
        <f>ROUND(VLOOKUP(Table3[[#This Row],[Competence]],Table1[],4,FALSE)/10,0)</f>
        <v>0</v>
      </c>
      <c r="E63">
        <f>MAX(ROUND(((VLOOKUP(Table3[[#This Row],[Competence]],Table1[],5,FALSE)-55)/5+1)/10*6,0),0)</f>
        <v>0</v>
      </c>
      <c r="F63" t="str">
        <f>VLOOKUP(Table3[[#This Row],[Competence]],Table1[],7,FALSE)</f>
        <v>Le lanceur change de type pour être résistant au type de la dernière attaque lancée par sa cible.</v>
      </c>
    </row>
    <row r="64" spans="1:6">
      <c r="A64" t="s">
        <v>492</v>
      </c>
      <c r="B64" t="str">
        <f>VLOOKUP(Table3[[#This Row],[Competence]],Table1[],2,FALSE)</f>
        <v>Normal</v>
      </c>
      <c r="C64" t="str">
        <f>VLOOKUP(Table3[[#This Row],[Competence]],Table1[],3,FALSE)</f>
        <v>Physique</v>
      </c>
      <c r="D64">
        <f>ROUND(VLOOKUP(Table3[[#This Row],[Competence]],Table1[],4,FALSE)/10,0)</f>
        <v>4</v>
      </c>
      <c r="E64">
        <f>MAX(ROUND(((VLOOKUP(Table3[[#This Row],[Competence]],Table1[],5,FALSE)-55)/5+1)/10*6,0),0)</f>
        <v>6</v>
      </c>
      <c r="F64" t="str">
        <f>VLOOKUP(Table3[[#This Row],[Competence]],Table1[],7,FALSE)</f>
        <v>Le lanceur charge l'ennemi et le percute de tout son poids.</v>
      </c>
    </row>
    <row r="65" spans="1:6">
      <c r="A65" t="s">
        <v>161</v>
      </c>
      <c r="B65" t="str">
        <f>VLOOKUP(Table3[[#This Row],[Competence]],Table1[],2,FALSE)</f>
        <v>Normal</v>
      </c>
      <c r="C65" t="str">
        <f>VLOOKUP(Table3[[#This Row],[Competence]],Table1[],3,FALSE)</f>
        <v>Physique</v>
      </c>
      <c r="D65">
        <f>ROUND(VLOOKUP(Table3[[#This Row],[Competence]],Table1[],4,FALSE)/10,0)</f>
        <v>8</v>
      </c>
      <c r="E65">
        <f>MAX(ROUND(((VLOOKUP(Table3[[#This Row],[Competence]],Table1[],5,FALSE)-55)/5+1)/10*6,0),0)</f>
        <v>6</v>
      </c>
      <c r="F65" t="str">
        <f>VLOOKUP(Table3[[#This Row],[Competence]],Table1[],7,FALSE)</f>
        <v>Le lanceur cogne l’ennemi de toutes ses forces.</v>
      </c>
    </row>
    <row r="66" spans="1:6">
      <c r="A66" t="s">
        <v>131</v>
      </c>
      <c r="B66" t="str">
        <f>VLOOKUP(Table3[[#This Row],[Competence]],Table1[],2,FALSE)</f>
        <v>Normal</v>
      </c>
      <c r="C66" t="str">
        <f>VLOOKUP(Table3[[#This Row],[Competence]],Table1[],3,FALSE)</f>
        <v>Statut</v>
      </c>
      <c r="D66">
        <f>ROUND(VLOOKUP(Table3[[#This Row],[Competence]],Table1[],4,FALSE)/10,0)</f>
        <v>0</v>
      </c>
      <c r="E66">
        <f>MAX(ROUND(((VLOOKUP(Table3[[#This Row],[Competence]],Table1[],5,FALSE)-55)/5+1)/10*6,0),0)</f>
        <v>0</v>
      </c>
      <c r="F66" t="str">
        <f>VLOOKUP(Table3[[#This Row],[Competence]],Table1[],7,FALSE)</f>
        <v>Le lanceur comprime son corps pour se faire tout petit et beaucoup augmenter son Esquive. La precision de l'adversaire est baissee de 1.</v>
      </c>
    </row>
    <row r="67" spans="1:6">
      <c r="A67" t="s">
        <v>190</v>
      </c>
      <c r="B67" t="str">
        <f>VLOOKUP(Table3[[#This Row],[Competence]],Table1[],2,FALSE)</f>
        <v>Electrik</v>
      </c>
      <c r="C67" t="str">
        <f>VLOOKUP(Table3[[#This Row],[Competence]],Table1[],3,FALSE)</f>
        <v>Statut</v>
      </c>
      <c r="D67">
        <f>ROUND(VLOOKUP(Table3[[#This Row],[Competence]],Table1[],4,FALSE)/10,0)</f>
        <v>0</v>
      </c>
      <c r="E67">
        <f>MAX(ROUND(((VLOOKUP(Table3[[#This Row],[Competence]],Table1[],5,FALSE)-55)/5+1)/10*6,0),0)</f>
        <v>0</v>
      </c>
      <c r="F67" t="str">
        <f>VLOOKUP(Table3[[#This Row],[Competence]],Table1[],7,FALSE)</f>
        <v>Le lanceur concentre sa puissance pour sa prochaine attaque Électrik, la puissance est multipliee par 2. Augmente sa Défense Spéciale de 1 niveau.</v>
      </c>
    </row>
    <row r="68" spans="1:6">
      <c r="A68" t="s">
        <v>278</v>
      </c>
      <c r="B68" t="str">
        <f>VLOOKUP(Table3[[#This Row],[Competence]],Table1[],2,FALSE)</f>
        <v>Acier</v>
      </c>
      <c r="C68" t="str">
        <f>VLOOKUP(Table3[[#This Row],[Competence]],Table1[],3,FALSE)</f>
        <v>Special</v>
      </c>
      <c r="D68">
        <f>ROUND(VLOOKUP(Table3[[#This Row],[Competence]],Table1[],4,FALSE)/10,0)</f>
        <v>8</v>
      </c>
      <c r="E68">
        <f>MAX(ROUND(((VLOOKUP(Table3[[#This Row],[Competence]],Table1[],5,FALSE)-55)/5+1)/10*6,0),0)</f>
        <v>6</v>
      </c>
      <c r="F68" t="str">
        <f>VLOOKUP(Table3[[#This Row],[Competence]],Table1[],7,FALSE)</f>
        <v>Le lanceur concentre son énergie lumineuse et la fait exploser. Baisser la Défense Spéciale de l'ennemi de 1 niveau avec une Precision de 1.</v>
      </c>
    </row>
    <row r="69" spans="1:6">
      <c r="A69" t="s">
        <v>477</v>
      </c>
      <c r="B69" t="str">
        <f>VLOOKUP(Table3[[#This Row],[Competence]],Table1[],2,FALSE)</f>
        <v>Normal</v>
      </c>
      <c r="C69" t="str">
        <f>VLOOKUP(Table3[[#This Row],[Competence]],Table1[],3,FALSE)</f>
        <v>Statut</v>
      </c>
      <c r="D69">
        <f>ROUND(VLOOKUP(Table3[[#This Row],[Competence]],Table1[],4,FALSE)/10,0)</f>
        <v>0</v>
      </c>
      <c r="E69">
        <f>MAX(ROUND(((VLOOKUP(Table3[[#This Row],[Competence]],Table1[],5,FALSE)-55)/5+1)/10*6,0),0)</f>
        <v>0</v>
      </c>
      <c r="F69" t="str">
        <f>VLOOKUP(Table3[[#This Row],[Competence]],Table1[],7,FALSE)</f>
        <v>Le lanceur contracte tous ses muscles pour augmenter sa Défense. Augmente la defense de 1 niveau.</v>
      </c>
    </row>
    <row r="70" spans="1:6">
      <c r="A70" t="s">
        <v>88</v>
      </c>
      <c r="B70" t="str">
        <f>VLOOKUP(Table3[[#This Row],[Competence]],Table1[],2,FALSE)</f>
        <v>Normal</v>
      </c>
      <c r="C70" t="str">
        <f>VLOOKUP(Table3[[#This Row],[Competence]],Table1[],3,FALSE)</f>
        <v>Statut</v>
      </c>
      <c r="D70">
        <f>ROUND(VLOOKUP(Table3[[#This Row],[Competence]],Table1[],4,FALSE)/10,0)</f>
        <v>0</v>
      </c>
      <c r="E70">
        <f>MAX(ROUND(((VLOOKUP(Table3[[#This Row],[Competence]],Table1[],5,FALSE)-55)/5+1)/10*6,0),0)</f>
        <v>0</v>
      </c>
      <c r="F70" t="str">
        <f>VLOOKUP(Table3[[#This Row],[Competence]],Table1[],7,FALSE)</f>
        <v>Le lanceur copie le type de la cible et devient du même type. Echoue face aux pokemons a 2 types</v>
      </c>
    </row>
    <row r="71" spans="1:6">
      <c r="A71" t="s">
        <v>547</v>
      </c>
      <c r="B71" t="str">
        <f>VLOOKUP(Table3[[#This Row],[Competence]],Table1[],2,FALSE)</f>
        <v>Insecte</v>
      </c>
      <c r="C71" t="str">
        <f>VLOOKUP(Table3[[#This Row],[Competence]],Table1[],3,FALSE)</f>
        <v>Statut</v>
      </c>
      <c r="D71">
        <f>ROUND(VLOOKUP(Table3[[#This Row],[Competence]],Table1[],4,FALSE)/10,0)</f>
        <v>0</v>
      </c>
      <c r="E71">
        <f>MAX(ROUND(((VLOOKUP(Table3[[#This Row],[Competence]],Table1[],5,FALSE)-55)/5+1)/10*6,0),0)</f>
        <v>5</v>
      </c>
      <c r="F71" t="str">
        <f>VLOOKUP(Table3[[#This Row],[Competence]],Table1[],7,FALSE)</f>
        <v>Le lanceur crache de la soie pour ligoter l'ennemi et baisse sa Vitesse de 2 niveaux.</v>
      </c>
    </row>
    <row r="72" spans="1:6">
      <c r="A72" t="s">
        <v>22</v>
      </c>
      <c r="B72" t="str">
        <f>VLOOKUP(Table3[[#This Row],[Competence]],Table1[],2,FALSE)</f>
        <v>Spectre</v>
      </c>
      <c r="C72" t="str">
        <f>VLOOKUP(Table3[[#This Row],[Competence]],Table1[],3,FALSE)</f>
        <v>Special</v>
      </c>
      <c r="D72">
        <f>ROUND(VLOOKUP(Table3[[#This Row],[Competence]],Table1[],4,FALSE)/10,0)</f>
        <v>6</v>
      </c>
      <c r="E72">
        <f>MAX(ROUND(((VLOOKUP(Table3[[#This Row],[Competence]],Table1[],5,FALSE)-55)/5+1)/10*6,0),0)</f>
        <v>6</v>
      </c>
      <c r="F72" t="str">
        <f>VLOOKUP(Table3[[#This Row],[Competence]],Table1[],7,FALSE)</f>
        <v>Le lanceur crée une violente bourrasque. Peut aussi augmenter toutes ses stats avec une Precision de 1.</v>
      </c>
    </row>
    <row r="73" spans="1:6">
      <c r="A73" t="s">
        <v>551</v>
      </c>
      <c r="B73" t="str">
        <f>VLOOKUP(Table3[[#This Row],[Competence]],Table1[],2,FALSE)</f>
        <v>Normal</v>
      </c>
      <c r="C73" t="str">
        <f>VLOOKUP(Table3[[#This Row],[Competence]],Table1[],3,FALSE)</f>
        <v>Physique</v>
      </c>
      <c r="D73">
        <f>ROUND(VLOOKUP(Table3[[#This Row],[Competence]],Table1[],4,FALSE)/10,0)</f>
        <v>7</v>
      </c>
      <c r="E73">
        <f>MAX(ROUND(((VLOOKUP(Table3[[#This Row],[Competence]],Table1[],5,FALSE)-55)/5+1)/10*6,0),0)</f>
        <v>6</v>
      </c>
      <c r="F73" t="str">
        <f>VLOOKUP(Table3[[#This Row],[Competence]],Table1[],7,FALSE)</f>
        <v>Le lanceur donne un coup de tête. Apeure avec une precision de 2 empechant l'adversaire d'attaquer ce tour.</v>
      </c>
    </row>
    <row r="74" spans="1:6">
      <c r="A74" t="s">
        <v>152</v>
      </c>
      <c r="B74" t="str">
        <f>VLOOKUP(Table3[[#This Row],[Competence]],Table1[],2,FALSE)</f>
        <v>Combat</v>
      </c>
      <c r="C74" t="str">
        <f>VLOOKUP(Table3[[#This Row],[Competence]],Table1[],3,FALSE)</f>
        <v>Statut</v>
      </c>
      <c r="D74">
        <f>ROUND(VLOOKUP(Table3[[#This Row],[Competence]],Table1[],4,FALSE)/10,0)</f>
        <v>0</v>
      </c>
      <c r="E74">
        <f>MAX(ROUND(((VLOOKUP(Table3[[#This Row],[Competence]],Table1[],5,FALSE)-55)/5+1)/10*6,0),0)</f>
        <v>6</v>
      </c>
      <c r="F74" t="str">
        <f>VLOOKUP(Table3[[#This Row],[Competence]],Table1[],7,FALSE)</f>
        <v>Le lanceur empêche l'adversaire de fuir. Chaque tour, baisse la Défense et la Défense Spéciale de la cible de 1 niveau</v>
      </c>
    </row>
    <row r="75" spans="1:6">
      <c r="A75" t="s">
        <v>94</v>
      </c>
      <c r="B75" t="str">
        <f>VLOOKUP(Table3[[#This Row],[Competence]],Table1[],2,FALSE)</f>
        <v>Psy</v>
      </c>
      <c r="C75" t="str">
        <f>VLOOKUP(Table3[[#This Row],[Competence]],Table1[],3,FALSE)</f>
        <v>Statut</v>
      </c>
      <c r="D75">
        <f>ROUND(VLOOKUP(Table3[[#This Row],[Competence]],Table1[],4,FALSE)/10,0)</f>
        <v>0</v>
      </c>
      <c r="E75">
        <f>MAX(ROUND(((VLOOKUP(Table3[[#This Row],[Competence]],Table1[],5,FALSE)-55)/5+1)/10*6,0),0)</f>
        <v>6</v>
      </c>
      <c r="F75" t="str">
        <f>VLOOKUP(Table3[[#This Row],[Competence]],Table1[],7,FALSE)</f>
        <v>Le lanceur empêche l’ennemi de récupérer des PV à l’aide de capacités, talents ou objets tenus, pendant cinq tours.</v>
      </c>
    </row>
    <row r="76" spans="1:6">
      <c r="A76" t="s">
        <v>317</v>
      </c>
      <c r="B76" t="str">
        <f>VLOOKUP(Table3[[#This Row],[Competence]],Table1[],2,FALSE)</f>
        <v>Normal</v>
      </c>
      <c r="C76" t="str">
        <f>VLOOKUP(Table3[[#This Row],[Competence]],Table1[],3,FALSE)</f>
        <v>Physique</v>
      </c>
      <c r="D76">
        <f>ROUND(VLOOKUP(Table3[[#This Row],[Competence]],Table1[],4,FALSE)/10,0)</f>
        <v>0</v>
      </c>
      <c r="E76">
        <f>MAX(ROUND(((VLOOKUP(Table3[[#This Row],[Competence]],Table1[],5,FALSE)-55)/5+1)/10*6,0),0)</f>
        <v>0</v>
      </c>
      <c r="F76" t="str">
        <f>VLOOKUP(Table3[[#This Row],[Competence]],Table1[],7,FALSE)</f>
        <v>Le lanceur encaisse les coups durant deux tours et réplique en infligeant le double des dégâts subis.</v>
      </c>
    </row>
    <row r="77" spans="1:6">
      <c r="A77" t="s">
        <v>292</v>
      </c>
      <c r="B77" t="str">
        <f>VLOOKUP(Table3[[#This Row],[Competence]],Table1[],2,FALSE)</f>
        <v>Acier</v>
      </c>
      <c r="C77" t="str">
        <f>VLOOKUP(Table3[[#This Row],[Competence]],Table1[],3,FALSE)</f>
        <v>Physique</v>
      </c>
      <c r="D77">
        <f>ROUND(VLOOKUP(Table3[[#This Row],[Competence]],Table1[],4,FALSE)/10,0)</f>
        <v>4</v>
      </c>
      <c r="E77">
        <f>MAX(ROUND(((VLOOKUP(Table3[[#This Row],[Competence]],Table1[],5,FALSE)-55)/5+1)/10*6,0),0)</f>
        <v>6</v>
      </c>
      <c r="F77" t="str">
        <f>VLOOKUP(Table3[[#This Row],[Competence]],Table1[],7,FALSE)</f>
        <v>Le lanceur envoie des coups de poing aussi rapides que des balles de revolver. Frappe en priorité.</v>
      </c>
    </row>
    <row r="78" spans="1:6">
      <c r="A78" t="s">
        <v>368</v>
      </c>
      <c r="B78" t="str">
        <f>VLOOKUP(Table3[[#This Row],[Competence]],Table1[],2,FALSE)</f>
        <v>Eau</v>
      </c>
      <c r="C78" t="str">
        <f>VLOOKUP(Table3[[#This Row],[Competence]],Table1[],3,FALSE)</f>
        <v>Special</v>
      </c>
      <c r="D78">
        <f>ROUND(VLOOKUP(Table3[[#This Row],[Competence]],Table1[],4,FALSE)/10,0)</f>
        <v>6</v>
      </c>
      <c r="E78">
        <f>MAX(ROUND(((VLOOKUP(Table3[[#This Row],[Competence]],Table1[],5,FALSE)-55)/5+1)/10*6,0),0)</f>
        <v>6</v>
      </c>
      <c r="F78" t="str">
        <f>VLOOKUP(Table3[[#This Row],[Competence]],Table1[],7,FALSE)</f>
        <v>Le lanceur envoie un puissant jet d'eau sur l'ennemi et le rends confus avec une Precision de 1 pendant 3 tours. La confusion est active avec une Precision de 2 et pokemon s'attaque lui-meme.</v>
      </c>
    </row>
    <row r="79" spans="1:6">
      <c r="A79" t="s">
        <v>60</v>
      </c>
      <c r="B79" t="str">
        <f>VLOOKUP(Table3[[#This Row],[Competence]],Table1[],2,FALSE)</f>
        <v>Normal</v>
      </c>
      <c r="C79" t="str">
        <f>VLOOKUP(Table3[[#This Row],[Competence]],Table1[],3,FALSE)</f>
        <v>Statut</v>
      </c>
      <c r="D79">
        <f>ROUND(VLOOKUP(Table3[[#This Row],[Competence]],Table1[],4,FALSE)/10,0)</f>
        <v>0</v>
      </c>
      <c r="E79">
        <f>MAX(ROUND(((VLOOKUP(Table3[[#This Row],[Competence]],Table1[],5,FALSE)-55)/5+1)/10*6,0),0)</f>
        <v>6</v>
      </c>
      <c r="F79" t="str">
        <f>VLOOKUP(Table3[[#This Row],[Competence]],Table1[],7,FALSE)</f>
        <v>Le lanceur esquive toutes les attaques ce tour. La precision de cette capacite baisse de 1 a chaque utilisation.</v>
      </c>
    </row>
    <row r="80" spans="1:6">
      <c r="A80" t="s">
        <v>45</v>
      </c>
      <c r="B80" t="str">
        <f>VLOOKUP(Table3[[#This Row],[Competence]],Table1[],2,FALSE)</f>
        <v>Normal</v>
      </c>
      <c r="C80" t="str">
        <f>VLOOKUP(Table3[[#This Row],[Competence]],Table1[],3,FALSE)</f>
        <v>Special</v>
      </c>
      <c r="D80">
        <f>ROUND(VLOOKUP(Table3[[#This Row],[Competence]],Table1[],4,FALSE)/10,0)</f>
        <v>0</v>
      </c>
      <c r="E80">
        <f>MAX(ROUND(((VLOOKUP(Table3[[#This Row],[Competence]],Table1[],5,FALSE)-55)/5+1)/10*6,0),0)</f>
        <v>6</v>
      </c>
      <c r="F80" t="str">
        <f>VLOOKUP(Table3[[#This Row],[Competence]],Table1[],7,FALSE)</f>
        <v>Le lanceur essore l'ennemi. Plus l'ennemi a de PV, plus cette attaque est puissante. La puissance est de 11, -2 par tranche de 10% de PV perdus.</v>
      </c>
    </row>
    <row r="81" spans="1:6">
      <c r="A81" t="s">
        <v>148</v>
      </c>
      <c r="B81" t="str">
        <f>VLOOKUP(Table3[[#This Row],[Competence]],Table1[],2,FALSE)</f>
        <v>Normal</v>
      </c>
      <c r="C81" t="str">
        <f>VLOOKUP(Table3[[#This Row],[Competence]],Table1[],3,FALSE)</f>
        <v>Physique</v>
      </c>
      <c r="D81">
        <f>ROUND(VLOOKUP(Table3[[#This Row],[Competence]],Table1[],4,FALSE)/10,0)</f>
        <v>25</v>
      </c>
      <c r="E81">
        <f>MAX(ROUND(((VLOOKUP(Table3[[#This Row],[Competence]],Table1[],5,FALSE)-55)/5+1)/10*6,0),0)</f>
        <v>6</v>
      </c>
      <c r="F81" t="str">
        <f>VLOOKUP(Table3[[#This Row],[Competence]],Table1[],7,FALSE)</f>
        <v>Le lanceur explose et inflige des dégâts à tous les Pokémon autour de lui. Met K.O. le lanceur.</v>
      </c>
    </row>
    <row r="82" spans="1:6">
      <c r="A82" t="s">
        <v>532</v>
      </c>
      <c r="B82" t="str">
        <f>VLOOKUP(Table3[[#This Row],[Competence]],Table1[],2,FALSE)</f>
        <v>Normal</v>
      </c>
      <c r="C82" t="str">
        <f>VLOOKUP(Table3[[#This Row],[Competence]],Table1[],3,FALSE)</f>
        <v>Statut</v>
      </c>
      <c r="D82">
        <f>ROUND(VLOOKUP(Table3[[#This Row],[Competence]],Table1[],4,FALSE)/10,0)</f>
        <v>0</v>
      </c>
      <c r="E82">
        <f>MAX(ROUND(((VLOOKUP(Table3[[#This Row],[Competence]],Table1[],5,FALSE)-55)/5+1)/10*6,0),0)</f>
        <v>6</v>
      </c>
      <c r="F82" t="str">
        <f>VLOOKUP(Table3[[#This Row],[Competence]],Table1[],7,FALSE)</f>
        <v>Le lanceur fait les gros yeux à l'ennemi pour l'intimider et baisser sa Défense de 1 niveau.</v>
      </c>
    </row>
    <row r="83" spans="1:6">
      <c r="A83" t="s">
        <v>85</v>
      </c>
      <c r="B83" t="str">
        <f>VLOOKUP(Table3[[#This Row],[Competence]],Table1[],2,FALSE)</f>
        <v>Tenebres</v>
      </c>
      <c r="C83" t="str">
        <f>VLOOKUP(Table3[[#This Row],[Competence]],Table1[],3,FALSE)</f>
        <v>Statut</v>
      </c>
      <c r="D83">
        <f>ROUND(VLOOKUP(Table3[[#This Row],[Competence]],Table1[],4,FALSE)/10,0)</f>
        <v>0</v>
      </c>
      <c r="E83">
        <f>MAX(ROUND(((VLOOKUP(Table3[[#This Row],[Competence]],Table1[],5,FALSE)-55)/5+1)/10*6,0),0)</f>
        <v>6</v>
      </c>
      <c r="F83" t="str">
        <f>VLOOKUP(Table3[[#This Row],[Competence]],Table1[],7,FALSE)</f>
        <v>Le lanceur fait semblant de pleurer pour troubler l'ennemi et fait baisser sa Défense Spéciale de 2 niveaux.</v>
      </c>
    </row>
    <row r="84" spans="1:6">
      <c r="A84" t="s">
        <v>310</v>
      </c>
      <c r="B84" t="str">
        <f>VLOOKUP(Table3[[#This Row],[Competence]],Table1[],2,FALSE)</f>
        <v>Normal</v>
      </c>
      <c r="C84" t="str">
        <f>VLOOKUP(Table3[[#This Row],[Competence]],Table1[],3,FALSE)</f>
        <v>Physique</v>
      </c>
      <c r="D84">
        <f>ROUND(VLOOKUP(Table3[[#This Row],[Competence]],Table1[],4,FALSE)/10,0)</f>
        <v>4</v>
      </c>
      <c r="E84">
        <f>MAX(ROUND(((VLOOKUP(Table3[[#This Row],[Competence]],Table1[],5,FALSE)-55)/5+1)/10*6,0),0)</f>
        <v>6</v>
      </c>
      <c r="F84" t="str">
        <f>VLOOKUP(Table3[[#This Row],[Competence]],Table1[],7,FALSE)</f>
        <v>Le lanceur fonce sur l'ennemi si rapidement qu'on parvient à peine à le discerner. Frappe en priorité.</v>
      </c>
    </row>
    <row r="85" spans="1:6">
      <c r="A85" t="s">
        <v>473</v>
      </c>
      <c r="B85" t="str">
        <f>VLOOKUP(Table3[[#This Row],[Competence]],Table1[],2,FALSE)</f>
        <v>Normal</v>
      </c>
      <c r="C85" t="str">
        <f>VLOOKUP(Table3[[#This Row],[Competence]],Table1[],3,FALSE)</f>
        <v>Physique</v>
      </c>
      <c r="D85">
        <f>ROUND(VLOOKUP(Table3[[#This Row],[Competence]],Table1[],4,FALSE)/10,0)</f>
        <v>4</v>
      </c>
      <c r="E85">
        <f>MAX(ROUND(((VLOOKUP(Table3[[#This Row],[Competence]],Table1[],5,FALSE)-55)/5+1)/10*6,0),0)</f>
        <v>5</v>
      </c>
      <c r="F85" t="str">
        <f>VLOOKUP(Table3[[#This Row],[Competence]],Table1[],7,FALSE)</f>
        <v>Le lanceur frappe l'ennemi deux fois d'affilée à l'aide de sa queue, de lianes ou d'un autre membre.</v>
      </c>
    </row>
    <row r="86" spans="1:6">
      <c r="A86" t="s">
        <v>81</v>
      </c>
      <c r="B86" t="str">
        <f>VLOOKUP(Table3[[#This Row],[Competence]],Table1[],2,FALSE)</f>
        <v>Sol</v>
      </c>
      <c r="C86" t="str">
        <f>VLOOKUP(Table3[[#This Row],[Competence]],Table1[],3,FALSE)</f>
        <v>Physique</v>
      </c>
      <c r="D86">
        <f>ROUND(VLOOKUP(Table3[[#This Row],[Competence]],Table1[],4,FALSE)/10,0)</f>
        <v>3</v>
      </c>
      <c r="E86">
        <f>MAX(ROUND(((VLOOKUP(Table3[[#This Row],[Competence]],Table1[],5,FALSE)-55)/5+1)/10*6,0),0)</f>
        <v>5</v>
      </c>
      <c r="F86" t="str">
        <f>VLOOKUP(Table3[[#This Row],[Competence]],Table1[],7,FALSE)</f>
        <v>Le lanceur frappe l’ennemi avec un os qui touche 2 fois. 3 os supplementaires touchent avec une precision de 3.</v>
      </c>
    </row>
    <row r="87" spans="1:6">
      <c r="A87" t="s">
        <v>115</v>
      </c>
      <c r="B87" t="str">
        <f>VLOOKUP(Table3[[#This Row],[Competence]],Table1[],2,FALSE)</f>
        <v>Normal</v>
      </c>
      <c r="C87" t="str">
        <f>VLOOKUP(Table3[[#This Row],[Competence]],Table1[],3,FALSE)</f>
        <v>Statut</v>
      </c>
      <c r="D87">
        <f>ROUND(VLOOKUP(Table3[[#This Row],[Competence]],Table1[],4,FALSE)/10,0)</f>
        <v>0</v>
      </c>
      <c r="E87">
        <f>MAX(ROUND(((VLOOKUP(Table3[[#This Row],[Competence]],Table1[],5,FALSE)-55)/5+1)/10*6,0),0)</f>
        <v>0</v>
      </c>
      <c r="F87" t="str">
        <f>VLOOKUP(Table3[[#This Row],[Competence]],Table1[],7,FALSE)</f>
        <v>Le lanceur imite la dernière capacité employée. Échoue si aucune capacité n'a été utilisée.</v>
      </c>
    </row>
    <row r="88" spans="1:6">
      <c r="A88" t="s">
        <v>68</v>
      </c>
      <c r="B88" t="str">
        <f>VLOOKUP(Table3[[#This Row],[Competence]],Table1[],2,FALSE)</f>
        <v>Glace</v>
      </c>
      <c r="C88" t="str">
        <f>VLOOKUP(Table3[[#This Row],[Competence]],Table1[],3,FALSE)</f>
        <v>Physique</v>
      </c>
      <c r="D88">
        <f>ROUND(VLOOKUP(Table3[[#This Row],[Competence]],Table1[],4,FALSE)/10,0)</f>
        <v>3</v>
      </c>
      <c r="E88">
        <f>MAX(ROUND(((VLOOKUP(Table3[[#This Row],[Competence]],Table1[],5,FALSE)-55)/5+1)/10*6,0),0)</f>
        <v>6</v>
      </c>
      <c r="F88" t="str">
        <f>VLOOKUP(Table3[[#This Row],[Competence]],Table1[],7,FALSE)</f>
        <v>Le lanceur jette des pics de glace sur l’ennemi, chaque projectile se lance avec une precision qui baisse de 1 apres chaque coups.</v>
      </c>
    </row>
    <row r="89" spans="1:6">
      <c r="A89" t="s">
        <v>183</v>
      </c>
      <c r="B89" t="str">
        <f>VLOOKUP(Table3[[#This Row],[Competence]],Table1[],2,FALSE)</f>
        <v>Dragon</v>
      </c>
      <c r="C89" t="str">
        <f>VLOOKUP(Table3[[#This Row],[Competence]],Table1[],3,FALSE)</f>
        <v>Physique</v>
      </c>
      <c r="D89">
        <f>ROUND(VLOOKUP(Table3[[#This Row],[Competence]],Table1[],4,FALSE)/10,0)</f>
        <v>8</v>
      </c>
      <c r="E89">
        <f>MAX(ROUND(((VLOOKUP(Table3[[#This Row],[Competence]],Table1[],5,FALSE)-55)/5+1)/10*6,0),0)</f>
        <v>6</v>
      </c>
      <c r="F89" t="str">
        <f>VLOOKUP(Table3[[#This Row],[Competence]],Table1[],7,FALSE)</f>
        <v>Le lanceur lacère l'ennemi de ses grandes griffes aiguisées.</v>
      </c>
    </row>
    <row r="90" spans="1:6">
      <c r="A90" t="s">
        <v>103</v>
      </c>
      <c r="B90" t="str">
        <f>VLOOKUP(Table3[[#This Row],[Competence]],Table1[],2,FALSE)</f>
        <v>Roche</v>
      </c>
      <c r="C90" t="str">
        <f>VLOOKUP(Table3[[#This Row],[Competence]],Table1[],3,FALSE)</f>
        <v>Physique</v>
      </c>
      <c r="D90">
        <f>ROUND(VLOOKUP(Table3[[#This Row],[Competence]],Table1[],4,FALSE)/10,0)</f>
        <v>5</v>
      </c>
      <c r="E90">
        <f>MAX(ROUND(((VLOOKUP(Table3[[#This Row],[Competence]],Table1[],5,FALSE)-55)/5+1)/10*6,0),0)</f>
        <v>5</v>
      </c>
      <c r="F90" t="str">
        <f>VLOOKUP(Table3[[#This Row],[Competence]],Table1[],7,FALSE)</f>
        <v>Le lanceur lâche une pierre sur l'ennemi.</v>
      </c>
    </row>
    <row r="91" spans="1:6">
      <c r="A91" t="s">
        <v>406</v>
      </c>
      <c r="B91" t="str">
        <f>VLOOKUP(Table3[[#This Row],[Competence]],Table1[],2,FALSE)</f>
        <v>Normal</v>
      </c>
      <c r="C91" t="str">
        <f>VLOOKUP(Table3[[#This Row],[Competence]],Table1[],3,FALSE)</f>
        <v>Physique</v>
      </c>
      <c r="D91">
        <f>ROUND(VLOOKUP(Table3[[#This Row],[Competence]],Table1[],4,FALSE)/10,0)</f>
        <v>2</v>
      </c>
      <c r="E91">
        <f>MAX(ROUND(((VLOOKUP(Table3[[#This Row],[Competence]],Table1[],5,FALSE)-55)/5+1)/10*6,0),0)</f>
        <v>5</v>
      </c>
      <c r="F91" t="str">
        <f>VLOOKUP(Table3[[#This Row],[Competence]],Table1[],7,FALSE)</f>
        <v>Le lanceur ligote l'ennemi avec des lianes ou son corps pour l'écraser durant 4 tours  lui faisant perdre 6 PV chaque tour. Le pokemon ne peut plus fuir pendant ce temps.</v>
      </c>
    </row>
    <row r="92" spans="1:6">
      <c r="A92" t="s">
        <v>528</v>
      </c>
      <c r="B92" t="str">
        <f>VLOOKUP(Table3[[#This Row],[Competence]],Table1[],2,FALSE)</f>
        <v>Psy</v>
      </c>
      <c r="C92" t="str">
        <f>VLOOKUP(Table3[[#This Row],[Competence]],Table1[],3,FALSE)</f>
        <v>Special</v>
      </c>
      <c r="D92">
        <f>ROUND(VLOOKUP(Table3[[#This Row],[Competence]],Table1[],4,FALSE)/10,0)</f>
        <v>10</v>
      </c>
      <c r="E92">
        <f>MAX(ROUND(((VLOOKUP(Table3[[#This Row],[Competence]],Table1[],5,FALSE)-55)/5+1)/10*6,0),0)</f>
        <v>6</v>
      </c>
      <c r="F92" t="str">
        <f>VLOOKUP(Table3[[#This Row],[Competence]],Table1[],7,FALSE)</f>
        <v>Le lanceur mange le rêve de l’ennemi endormi et récupère en PV 50% des dégâts infligés.</v>
      </c>
    </row>
    <row r="93" spans="1:6">
      <c r="A93" t="s">
        <v>529</v>
      </c>
      <c r="B93" t="str">
        <f>VLOOKUP(Table3[[#This Row],[Competence]],Table1[],2,FALSE)</f>
        <v>Tenebres</v>
      </c>
      <c r="C93" t="str">
        <f>VLOOKUP(Table3[[#This Row],[Competence]],Table1[],3,FALSE)</f>
        <v>Physique</v>
      </c>
      <c r="D93">
        <f>ROUND(VLOOKUP(Table3[[#This Row],[Competence]],Table1[],4,FALSE)/10,0)</f>
        <v>8</v>
      </c>
      <c r="E93">
        <f>MAX(ROUND(((VLOOKUP(Table3[[#This Row],[Competence]],Table1[],5,FALSE)-55)/5+1)/10*6,0),0)</f>
        <v>6</v>
      </c>
      <c r="F93" t="str">
        <f>VLOOKUP(Table3[[#This Row],[Competence]],Table1[],7,FALSE)</f>
        <v>Le lanceur mord l'ennemi de ses crocs pointus. Baisser sa Défense avec une Precision de 2.</v>
      </c>
    </row>
    <row r="94" spans="1:6">
      <c r="A94" t="s">
        <v>527</v>
      </c>
      <c r="B94" t="str">
        <f>VLOOKUP(Table3[[#This Row],[Competence]],Table1[],2,FALSE)</f>
        <v>Eau</v>
      </c>
      <c r="C94" t="str">
        <f>VLOOKUP(Table3[[#This Row],[Competence]],Table1[],3,FALSE)</f>
        <v>Special</v>
      </c>
      <c r="D94">
        <f>ROUND(VLOOKUP(Table3[[#This Row],[Competence]],Table1[],4,FALSE)/10,0)</f>
        <v>8</v>
      </c>
      <c r="E94">
        <f>MAX(ROUND(((VLOOKUP(Table3[[#This Row],[Competence]],Table1[],5,FALSE)-55)/5+1)/10*6,0),0)</f>
        <v>6</v>
      </c>
      <c r="F94" t="str">
        <f>VLOOKUP(Table3[[#This Row],[Competence]],Table1[],7,FALSE)</f>
        <v>Le lanceur parvient toujours à viser la cible voulue, en ignorant l'effet des talents et des capacités capables de détourner les attaques.</v>
      </c>
    </row>
    <row r="95" spans="1:6">
      <c r="A95" t="s">
        <v>75</v>
      </c>
      <c r="B95" t="str">
        <f>VLOOKUP(Table3[[#This Row],[Competence]],Table1[],2,FALSE)</f>
        <v>Normal</v>
      </c>
      <c r="C95" t="str">
        <f>VLOOKUP(Table3[[#This Row],[Competence]],Table1[],3,FALSE)</f>
        <v>Statut</v>
      </c>
      <c r="D95">
        <f>ROUND(VLOOKUP(Table3[[#This Row],[Competence]],Table1[],4,FALSE)/10,0)</f>
        <v>0</v>
      </c>
      <c r="E95">
        <f>MAX(ROUND(((VLOOKUP(Table3[[#This Row],[Competence]],Table1[],5,FALSE)-55)/5+1)/10*6,0),0)</f>
        <v>0</v>
      </c>
      <c r="F95" t="str">
        <f>VLOOKUP(Table3[[#This Row],[Competence]],Table1[],7,FALSE)</f>
        <v>Le lanceur pétrifie l'ennemi en lui lançant un regard noir. Il devient incapable de s'enfuir.</v>
      </c>
    </row>
    <row r="96" spans="1:6">
      <c r="A96" t="s">
        <v>156</v>
      </c>
      <c r="B96" t="str">
        <f>VLOOKUP(Table3[[#This Row],[Competence]],Table1[],2,FALSE)</f>
        <v>Vol</v>
      </c>
      <c r="C96" t="str">
        <f>VLOOKUP(Table3[[#This Row],[Competence]],Table1[],3,FALSE)</f>
        <v>Physique</v>
      </c>
      <c r="D96">
        <f>ROUND(VLOOKUP(Table3[[#This Row],[Competence]],Table1[],4,FALSE)/10,0)</f>
        <v>6</v>
      </c>
      <c r="E96">
        <f>MAX(ROUND(((VLOOKUP(Table3[[#This Row],[Competence]],Table1[],5,FALSE)-55)/5+1)/10*6,0),0)</f>
        <v>6</v>
      </c>
      <c r="F96" t="str">
        <f>VLOOKUP(Table3[[#This Row],[Competence]],Table1[],7,FALSE)</f>
        <v>Le lanceur picore la cible. Si cette dernière tient une Baie, le lanceur la mange et profite de ses effets.</v>
      </c>
    </row>
    <row r="97" spans="1:6">
      <c r="A97" t="s">
        <v>50</v>
      </c>
      <c r="B97" t="str">
        <f>VLOOKUP(Table3[[#This Row],[Competence]],Table1[],2,FALSE)</f>
        <v>Plante</v>
      </c>
      <c r="C97" t="str">
        <f>VLOOKUP(Table3[[#This Row],[Competence]],Table1[],3,FALSE)</f>
        <v>Statut</v>
      </c>
      <c r="D97">
        <f>ROUND(VLOOKUP(Table3[[#This Row],[Competence]],Table1[],4,FALSE)/10,0)</f>
        <v>0</v>
      </c>
      <c r="E97">
        <f>MAX(ROUND(((VLOOKUP(Table3[[#This Row],[Competence]],Table1[],5,FALSE)-55)/5+1)/10*6,0),0)</f>
        <v>0</v>
      </c>
      <c r="F97" t="str">
        <f>VLOOKUP(Table3[[#This Row],[Competence]],Table1[],7,FALSE)</f>
        <v>Le lanceur plante ses racines et récupère des 3 PV à chaque tour. Une fois enraciné, il ne peut plus fuir.</v>
      </c>
    </row>
    <row r="98" spans="1:6">
      <c r="A98" t="s">
        <v>370</v>
      </c>
      <c r="B98" t="str">
        <f>VLOOKUP(Table3[[#This Row],[Competence]],Table1[],2,FALSE)</f>
        <v>Normal</v>
      </c>
      <c r="C98" t="str">
        <f>VLOOKUP(Table3[[#This Row],[Competence]],Table1[],3,FALSE)</f>
        <v>Statut</v>
      </c>
      <c r="D98">
        <f>ROUND(VLOOKUP(Table3[[#This Row],[Competence]],Table1[],4,FALSE)/10,0)</f>
        <v>0</v>
      </c>
      <c r="E98">
        <f>MAX(ROUND(((VLOOKUP(Table3[[#This Row],[Competence]],Table1[],5,FALSE)-55)/5+1)/10*6,0),0)</f>
        <v>6</v>
      </c>
      <c r="F98" t="str">
        <f>VLOOKUP(Table3[[#This Row],[Competence]],Table1[],7,FALSE)</f>
        <v>Le lanceur pousse un cri tout mimi pour tromper la vigilance de l'ennemi et baisser son Attaque de 1 niveau.</v>
      </c>
    </row>
    <row r="99" spans="1:6">
      <c r="A99" t="s">
        <v>52</v>
      </c>
      <c r="B99" t="str">
        <f>VLOOKUP(Table3[[#This Row],[Competence]],Table1[],2,FALSE)</f>
        <v>Psy</v>
      </c>
      <c r="C99" t="str">
        <f>VLOOKUP(Table3[[#This Row],[Competence]],Table1[],3,FALSE)</f>
        <v>Statut</v>
      </c>
      <c r="D99">
        <f>ROUND(VLOOKUP(Table3[[#This Row],[Competence]],Table1[],4,FALSE)/10,0)</f>
        <v>0</v>
      </c>
      <c r="E99">
        <f>MAX(ROUND(((VLOOKUP(Table3[[#This Row],[Competence]],Table1[],5,FALSE)-55)/5+1)/10*6,0),0)</f>
        <v>6</v>
      </c>
      <c r="F99" t="str">
        <f>VLOOKUP(Table3[[#This Row],[Competence]],Table1[],7,FALSE)</f>
        <v>Le lanceur prend la cible au dépourvu et l'oblige à échanger son objet contre le sien.</v>
      </c>
    </row>
    <row r="100" spans="1:6">
      <c r="A100" t="s">
        <v>376</v>
      </c>
      <c r="B100" t="str">
        <f>VLOOKUP(Table3[[#This Row],[Competence]],Table1[],2,FALSE)</f>
        <v>Normal</v>
      </c>
      <c r="C100" t="str">
        <f>VLOOKUP(Table3[[#This Row],[Competence]],Table1[],3,FALSE)</f>
        <v>Statut</v>
      </c>
      <c r="D100">
        <f>ROUND(VLOOKUP(Table3[[#This Row],[Competence]],Table1[],4,FALSE)/10,0)</f>
        <v>0</v>
      </c>
      <c r="E100">
        <v>3</v>
      </c>
      <c r="F100" t="str">
        <f>VLOOKUP(Table3[[#This Row],[Competence]],Table1[],7,FALSE)</f>
        <v>Le lanceur produit d'étranges ondes sonores qui le rends confus pendant 3 tours. La confusion est active avec une Precision de 2 et pokemon s'attaque lui-meme.</v>
      </c>
    </row>
    <row r="101" spans="1:6">
      <c r="A101" t="s">
        <v>171</v>
      </c>
      <c r="B101" t="str">
        <f>VLOOKUP(Table3[[#This Row],[Competence]],Table1[],2,FALSE)</f>
        <v>Glace</v>
      </c>
      <c r="C101" t="str">
        <f>VLOOKUP(Table3[[#This Row],[Competence]],Table1[],3,FALSE)</f>
        <v>Special</v>
      </c>
      <c r="D101">
        <f>ROUND(VLOOKUP(Table3[[#This Row],[Competence]],Table1[],4,FALSE)/10,0)</f>
        <v>4</v>
      </c>
      <c r="E101">
        <f>MAX(ROUND(((VLOOKUP(Table3[[#This Row],[Competence]],Table1[],5,FALSE)-55)/5+1)/10*6,0),0)</f>
        <v>6</v>
      </c>
      <c r="F101" t="str">
        <f>VLOOKUP(Table3[[#This Row],[Competence]],Table1[],7,FALSE)</f>
        <v>Le lanceur projette de la neige poudreuse. Gele l'ennemi avec une precision de 1. Le pokemon ne peut plus attaquer sauf avec une capacite de type feu qui le degele.</v>
      </c>
    </row>
    <row r="102" spans="1:6">
      <c r="A102" t="s">
        <v>356</v>
      </c>
      <c r="B102" t="str">
        <f>VLOOKUP(Table3[[#This Row],[Competence]],Table1[],2,FALSE)</f>
        <v>Normal</v>
      </c>
      <c r="C102" t="str">
        <f>VLOOKUP(Table3[[#This Row],[Competence]],Table1[],3,FALSE)</f>
        <v>Statut</v>
      </c>
      <c r="D102">
        <f>ROUND(VLOOKUP(Table3[[#This Row],[Competence]],Table1[],4,FALSE)/10,0)</f>
        <v>0</v>
      </c>
      <c r="E102">
        <f>MAX(ROUND(((VLOOKUP(Table3[[#This Row],[Competence]],Table1[],5,FALSE)-55)/5+1)/10*6,0),0)</f>
        <v>6</v>
      </c>
      <c r="F102" t="str">
        <f>VLOOKUP(Table3[[#This Row],[Competence]],Table1[],7,FALSE)</f>
        <v>Le lanceur remue son adorable queue pour tromper la vigilance de l'ennemi et baisser sa Défense de 1 niveau.</v>
      </c>
    </row>
    <row r="103" spans="1:6">
      <c r="A103" t="s">
        <v>461</v>
      </c>
      <c r="B103" t="str">
        <f>VLOOKUP(Table3[[#This Row],[Competence]],Table1[],2,FALSE)</f>
        <v>Plante</v>
      </c>
      <c r="C103" t="str">
        <f>VLOOKUP(Table3[[#This Row],[Competence]],Table1[],3,FALSE)</f>
        <v>Statut</v>
      </c>
      <c r="D103">
        <f>ROUND(VLOOKUP(Table3[[#This Row],[Competence]],Table1[],4,FALSE)/10,0)</f>
        <v>0</v>
      </c>
      <c r="E103">
        <f>MAX(ROUND(((VLOOKUP(Table3[[#This Row],[Competence]],Table1[],5,FALSE)-55)/5+1)/10*6,0),0)</f>
        <v>3</v>
      </c>
      <c r="F103" t="str">
        <f>VLOOKUP(Table3[[#This Row],[Competence]],Table1[],7,FALSE)</f>
        <v>Le lanceur répand sur l'ennemi une poudre qui le paralyse. La paralysie empeche d'attaquer avec une Precision de 2</v>
      </c>
    </row>
    <row r="104" spans="1:6">
      <c r="A104" t="s">
        <v>126</v>
      </c>
      <c r="B104" t="str">
        <f>VLOOKUP(Table3[[#This Row],[Competence]],Table1[],2,FALSE)</f>
        <v>Vol</v>
      </c>
      <c r="C104" t="str">
        <f>VLOOKUP(Table3[[#This Row],[Competence]],Table1[],3,FALSE)</f>
        <v>Physique</v>
      </c>
      <c r="D104">
        <f>ROUND(VLOOKUP(Table3[[#This Row],[Competence]],Table1[],4,FALSE)/10,0)</f>
        <v>12</v>
      </c>
      <c r="E104">
        <f>MAX(ROUND(((VLOOKUP(Table3[[#This Row],[Competence]],Table1[],5,FALSE)-55)/5+1)/10*6,0),0)</f>
        <v>6</v>
      </c>
      <c r="F104" t="str">
        <f>VLOOKUP(Table3[[#This Row],[Competence]],Table1[],7,FALSE)</f>
        <v>Le lanceur replie ses ailes et charge en rase-mottes. Blesse gravement le lanceur lui faisant prendre 1/3 des degats infliges..</v>
      </c>
    </row>
    <row r="105" spans="1:6">
      <c r="A105" t="s">
        <v>31</v>
      </c>
      <c r="B105" t="str">
        <f>VLOOKUP(Table3[[#This Row],[Competence]],Table1[],2,FALSE)</f>
        <v>Vol</v>
      </c>
      <c r="C105" t="str">
        <f>VLOOKUP(Table3[[#This Row],[Competence]],Table1[],3,FALSE)</f>
        <v>Statut</v>
      </c>
      <c r="D105">
        <f>ROUND(VLOOKUP(Table3[[#This Row],[Competence]],Table1[],4,FALSE)/10,0)</f>
        <v>0</v>
      </c>
      <c r="E105">
        <f>MAX(ROUND(((VLOOKUP(Table3[[#This Row],[Competence]],Table1[],5,FALSE)-55)/5+1)/10*6,0),0)</f>
        <v>0</v>
      </c>
      <c r="F105" t="str">
        <f>VLOOKUP(Table3[[#This Row],[Competence]],Table1[],7,FALSE)</f>
        <v>Le lanceur riposte à l'attaque de l'ennemi avec la même attaque. Ne fonctionne que si le pokemon est touche.</v>
      </c>
    </row>
    <row r="106" spans="1:6">
      <c r="A106" t="s">
        <v>323</v>
      </c>
      <c r="B106" t="str">
        <f>VLOOKUP(Table3[[#This Row],[Competence]],Table1[],2,FALSE)</f>
        <v>Tenebres</v>
      </c>
      <c r="C106" t="str">
        <f>VLOOKUP(Table3[[#This Row],[Competence]],Table1[],3,FALSE)</f>
        <v>Statut</v>
      </c>
      <c r="D106">
        <f>ROUND(VLOOKUP(Table3[[#This Row],[Competence]],Table1[],4,FALSE)/10,0)</f>
        <v>0</v>
      </c>
      <c r="E106">
        <f>MAX(ROUND(((VLOOKUP(Table3[[#This Row],[Competence]],Table1[],5,FALSE)-55)/5+1)/10*6,0),0)</f>
        <v>0</v>
      </c>
      <c r="F106" t="str">
        <f>VLOOKUP(Table3[[#This Row],[Competence]],Table1[],7,FALSE)</f>
        <v>Le lanceur s'aiguise les griffes. Augmente l'Attaque et la Précision de 1 niveau.</v>
      </c>
    </row>
    <row r="107" spans="1:6">
      <c r="A107" t="s">
        <v>360</v>
      </c>
      <c r="B107" t="str">
        <f>VLOOKUP(Table3[[#This Row],[Competence]],Table1[],2,FALSE)</f>
        <v>Normal</v>
      </c>
      <c r="C107" t="str">
        <f>VLOOKUP(Table3[[#This Row],[Competence]],Table1[],3,FALSE)</f>
        <v>Physique</v>
      </c>
      <c r="D107">
        <f>ROUND(VLOOKUP(Table3[[#This Row],[Competence]],Table1[],4,FALSE)/10,0)</f>
        <v>6</v>
      </c>
      <c r="E107">
        <f>MAX(ROUND(((VLOOKUP(Table3[[#This Row],[Competence]],Table1[],5,FALSE)-55)/5+1)/10*6,0),0)</f>
        <v>6</v>
      </c>
      <c r="F107" t="str">
        <f>VLOOKUP(Table3[[#This Row],[Competence]],Table1[],7,FALSE)</f>
        <v>Le lanceur s'approche de la cible avec un air angélique afin de dérober l'objet qu'elle tient.</v>
      </c>
    </row>
    <row r="108" spans="1:6">
      <c r="A108" t="s">
        <v>299</v>
      </c>
      <c r="B108" t="str">
        <f>VLOOKUP(Table3[[#This Row],[Competence]],Table1[],2,FALSE)</f>
        <v>Feu</v>
      </c>
      <c r="C108" t="str">
        <f>VLOOKUP(Table3[[#This Row],[Competence]],Table1[],3,FALSE)</f>
        <v>Physique</v>
      </c>
      <c r="D108">
        <f>ROUND(VLOOKUP(Table3[[#This Row],[Competence]],Table1[],4,FALSE)/10,0)</f>
        <v>12</v>
      </c>
      <c r="E108">
        <f>MAX(ROUND(((VLOOKUP(Table3[[#This Row],[Competence]],Table1[],5,FALSE)-55)/5+1)/10*6,0),0)</f>
        <v>6</v>
      </c>
      <c r="F108" t="str">
        <f>VLOOKUP(Table3[[#This Row],[Competence]],Table1[],7,FALSE)</f>
        <v>Le lanceur s'embrase avant de charger l'ennemi. Le lanceur recoit 1/3 des degats infliges. Brûle l'ennemi avec une precision de 1 qui réduit son attaque de moitié et fait perdre 3 PV par tour.</v>
      </c>
    </row>
    <row r="109" spans="1:6">
      <c r="A109" t="s">
        <v>561</v>
      </c>
      <c r="B109" t="str">
        <f>VLOOKUP(Table3[[#This Row],[Competence]],Table1[],2,FALSE)</f>
        <v>Normal</v>
      </c>
      <c r="C109" t="str">
        <f>VLOOKUP(Table3[[#This Row],[Competence]],Table1[],3,FALSE)</f>
        <v>Statut</v>
      </c>
      <c r="D109">
        <f>ROUND(VLOOKUP(Table3[[#This Row],[Competence]],Table1[],4,FALSE)/10,0)</f>
        <v>0</v>
      </c>
      <c r="E109">
        <f>MAX(ROUND(((VLOOKUP(Table3[[#This Row],[Competence]],Table1[],5,FALSE)-55)/5+1)/10*6,0),0)</f>
        <v>0</v>
      </c>
      <c r="F109" t="str">
        <f>VLOOKUP(Table3[[#This Row],[Competence]],Table1[],7,FALSE)</f>
        <v>Le lanceur s'enroule pour cacher ses points faibles, ce qui augmente sa Défense de 2 niveaux.</v>
      </c>
    </row>
    <row r="110" spans="1:6">
      <c r="A110" t="s">
        <v>440</v>
      </c>
      <c r="B110" t="str">
        <f>VLOOKUP(Table3[[#This Row],[Competence]],Table1[],2,FALSE)</f>
        <v>Insecte</v>
      </c>
      <c r="C110" t="str">
        <f>VLOOKUP(Table3[[#This Row],[Competence]],Table1[],3,FALSE)</f>
        <v>Special</v>
      </c>
      <c r="D110">
        <f>ROUND(VLOOKUP(Table3[[#This Row],[Competence]],Table1[],4,FALSE)/10,0)</f>
        <v>5</v>
      </c>
      <c r="E110">
        <f>MAX(ROUND(((VLOOKUP(Table3[[#This Row],[Competence]],Table1[],5,FALSE)-55)/5+1)/10*6,0),0)</f>
        <v>6</v>
      </c>
      <c r="F110" t="str">
        <f>VLOOKUP(Table3[[#This Row],[Competence]],Table1[],7,FALSE)</f>
        <v>Le lanceur se débat de toutes ses forces, et baisse l'Attaque Spéciale de 2 niveaux. Touche tous les adversaires.</v>
      </c>
    </row>
    <row r="111" spans="1:6">
      <c r="A111" t="s">
        <v>65</v>
      </c>
      <c r="B111" t="str">
        <f>VLOOKUP(Table3[[#This Row],[Competence]],Table1[],2,FALSE)</f>
        <v>Normal</v>
      </c>
      <c r="C111" t="str">
        <f>VLOOKUP(Table3[[#This Row],[Competence]],Table1[],3,FALSE)</f>
        <v>Physique</v>
      </c>
      <c r="D111">
        <f>ROUND(VLOOKUP(Table3[[#This Row],[Competence]],Table1[],4,FALSE)/10,0)</f>
        <v>9</v>
      </c>
      <c r="E111">
        <f>MAX(ROUND(((VLOOKUP(Table3[[#This Row],[Competence]],Table1[],5,FALSE)-55)/5+1)/10*6,0),0)</f>
        <v>4</v>
      </c>
      <c r="F111" t="str">
        <f>VLOOKUP(Table3[[#This Row],[Competence]],Table1[],7,FALSE)</f>
        <v>Le lanceur se jette violemment sur l’ennemi et le rend confus avec une Precision de 1 pendant 3 tours. La confusion est active avec une Precision de 2 et pokemon s'attaque lui-meme.</v>
      </c>
    </row>
    <row r="112" spans="1:6">
      <c r="A112" t="s">
        <v>205</v>
      </c>
      <c r="B112" t="str">
        <f>VLOOKUP(Table3[[#This Row],[Competence]],Table1[],2,FALSE)</f>
        <v>Normal</v>
      </c>
      <c r="C112" t="str">
        <f>VLOOKUP(Table3[[#This Row],[Competence]],Table1[],3,FALSE)</f>
        <v>Physique</v>
      </c>
      <c r="D112">
        <f>ROUND(VLOOKUP(Table3[[#This Row],[Competence]],Table1[],4,FALSE)/10,0)</f>
        <v>9</v>
      </c>
      <c r="E112">
        <f>MAX(ROUND(((VLOOKUP(Table3[[#This Row],[Competence]],Table1[],5,FALSE)-55)/5+1)/10*6,0),0)</f>
        <v>6</v>
      </c>
      <c r="F112" t="str">
        <f>VLOOKUP(Table3[[#This Row],[Competence]],Table1[],7,FALSE)</f>
        <v>Le lanceur se laisse tomber sur l’ennemi de tout son poids. Paralyse avec une precision de 2. La paralysie empeche d'attaquer sur 1-2.</v>
      </c>
    </row>
    <row r="113" spans="1:6">
      <c r="A113" t="s">
        <v>203</v>
      </c>
      <c r="B113" t="str">
        <f>VLOOKUP(Table3[[#This Row],[Competence]],Table1[],2,FALSE)</f>
        <v>Plante</v>
      </c>
      <c r="C113" t="str">
        <f>VLOOKUP(Table3[[#This Row],[Competence]],Table1[],3,FALSE)</f>
        <v>Statut</v>
      </c>
      <c r="D113">
        <f>ROUND(VLOOKUP(Table3[[#This Row],[Competence]],Table1[],4,FALSE)/10,0)</f>
        <v>0</v>
      </c>
      <c r="E113">
        <f>MAX(ROUND(((VLOOKUP(Table3[[#This Row],[Competence]],Table1[],5,FALSE)-55)/5+1)/10*6,0),0)</f>
        <v>0</v>
      </c>
      <c r="F113" t="str">
        <f>VLOOKUP(Table3[[#This Row],[Competence]],Table1[],7,FALSE)</f>
        <v>Le lanceur se protège en s’emmitouflant dans du coton. Sa Défense augmente de 3 niveaux.</v>
      </c>
    </row>
    <row r="114" spans="1:6">
      <c r="A114" t="s">
        <v>238</v>
      </c>
      <c r="B114" t="str">
        <f>VLOOKUP(Table3[[#This Row],[Competence]],Table1[],2,FALSE)</f>
        <v>Eau</v>
      </c>
      <c r="C114" t="str">
        <f>VLOOKUP(Table3[[#This Row],[Competence]],Table1[],3,FALSE)</f>
        <v>Statut</v>
      </c>
      <c r="D114">
        <f>ROUND(VLOOKUP(Table3[[#This Row],[Competence]],Table1[],4,FALSE)/10,0)</f>
        <v>0</v>
      </c>
      <c r="E114">
        <f>MAX(ROUND(((VLOOKUP(Table3[[#This Row],[Competence]],Table1[],5,FALSE)-55)/5+1)/10*6,0),0)</f>
        <v>0</v>
      </c>
      <c r="F114" t="str">
        <f>VLOOKUP(Table3[[#This Row],[Competence]],Table1[],7,FALSE)</f>
        <v>Le lanceur se recroqueville dans sa carapace, ce qui augmente sa Défense de 1 niveau.</v>
      </c>
    </row>
    <row r="115" spans="1:6">
      <c r="A115" t="s">
        <v>660</v>
      </c>
      <c r="B115" t="str">
        <f>VLOOKUP(Table3[[#This Row],[Competence]],Table1[],2,FALSE)</f>
        <v>Psy</v>
      </c>
      <c r="C115" t="str">
        <f>VLOOKUP(Table3[[#This Row],[Competence]],Table1[],3,FALSE)</f>
        <v>Statut</v>
      </c>
      <c r="D115">
        <f>ROUND(VLOOKUP(Table3[[#This Row],[Competence]],Table1[],4,FALSE)/10,0)</f>
        <v>0</v>
      </c>
      <c r="E115">
        <f>MAX(ROUND(((VLOOKUP(Table3[[#This Row],[Competence]],Table1[],5,FALSE)-55)/5+1)/10*6,0),0)</f>
        <v>0</v>
      </c>
      <c r="F115" t="str">
        <f>VLOOKUP(Table3[[#This Row],[Competence]],Table1[],7,FALSE)</f>
        <v>Le lanceur se relaxe et allège son corps pour augmenter sa Vitesse de 2 niveaux.</v>
      </c>
    </row>
    <row r="116" spans="1:6">
      <c r="A116" t="s">
        <v>269</v>
      </c>
      <c r="B116" t="str">
        <f>VLOOKUP(Table3[[#This Row],[Competence]],Table1[],2,FALSE)</f>
        <v>Dragon</v>
      </c>
      <c r="C116" t="str">
        <f>VLOOKUP(Table3[[#This Row],[Competence]],Table1[],3,FALSE)</f>
        <v>Special</v>
      </c>
      <c r="D116">
        <f>ROUND(VLOOKUP(Table3[[#This Row],[Competence]],Table1[],4,FALSE)/10,0)</f>
        <v>6</v>
      </c>
      <c r="E116">
        <f>MAX(ROUND(((VLOOKUP(Table3[[#This Row],[Competence]],Table1[],5,FALSE)-55)/5+1)/10*6,0),0)</f>
        <v>6</v>
      </c>
      <c r="F116" t="str">
        <f>VLOOKUP(Table3[[#This Row],[Competence]],Table1[],7,FALSE)</f>
        <v>Le lanceur souffle fort sur l’ennemi pour lui infliger des dégâts. Paralyse avec une precision de 2. La paralysie empeche d'attaquer sur 1-2.</v>
      </c>
    </row>
    <row r="117" spans="1:6">
      <c r="A117" t="s">
        <v>219</v>
      </c>
      <c r="B117" t="str">
        <f>VLOOKUP(Table3[[#This Row],[Competence]],Table1[],2,FALSE)</f>
        <v>Sol</v>
      </c>
      <c r="C117" t="str">
        <f>VLOOKUP(Table3[[#This Row],[Competence]],Table1[],3,FALSE)</f>
        <v>Physique</v>
      </c>
      <c r="D117">
        <f>ROUND(VLOOKUP(Table3[[#This Row],[Competence]],Table1[],4,FALSE)/10,0)</f>
        <v>8</v>
      </c>
      <c r="E117">
        <f>MAX(ROUND(((VLOOKUP(Table3[[#This Row],[Competence]],Table1[],5,FALSE)-55)/5+1)/10*6,0),0)</f>
        <v>5</v>
      </c>
      <c r="F117" t="str">
        <f>VLOOKUP(Table3[[#This Row],[Competence]],Table1[],7,FALSE)</f>
        <v>Le lanceur tourne sur lui-même comme une perceuse et se jette sur l'ennemi. Fait un coup critique qui multiplie les degats par 2 avec une Precision de 1.</v>
      </c>
    </row>
    <row r="118" spans="1:6">
      <c r="A118" t="s">
        <v>222</v>
      </c>
      <c r="B118" t="str">
        <f>VLOOKUP(Table3[[#This Row],[Competence]],Table1[],2,FALSE)</f>
        <v>Glace</v>
      </c>
      <c r="C118" t="str">
        <f>VLOOKUP(Table3[[#This Row],[Competence]],Table1[],3,FALSE)</f>
        <v>Physique</v>
      </c>
      <c r="D118">
        <f>ROUND(VLOOKUP(Table3[[#This Row],[Competence]],Table1[],4,FALSE)/10,0)</f>
        <v>7</v>
      </c>
      <c r="E118">
        <f>MAX(ROUND(((VLOOKUP(Table3[[#This Row],[Competence]],Table1[],5,FALSE)-55)/5+1)/10*6,0),0)</f>
        <v>5</v>
      </c>
      <c r="F118" t="str">
        <f>VLOOKUP(Table3[[#This Row],[Competence]],Table1[],7,FALSE)</f>
        <v>Le lanceur utilise une morsure glaciale. Gele avec une precision de 1 et Apeurer avec une precision de 1. Le pokemon gele ne peut plus attaquer sauf avec une capacite de type feu qui le degele.</v>
      </c>
    </row>
    <row r="119" spans="1:6">
      <c r="A119" t="s">
        <v>162</v>
      </c>
      <c r="B119" t="str">
        <f>VLOOKUP(Table3[[#This Row],[Competence]],Table1[],2,FALSE)</f>
        <v>Normal</v>
      </c>
      <c r="C119" t="str">
        <f>VLOOKUP(Table3[[#This Row],[Competence]],Table1[],3,FALSE)</f>
        <v>Physique</v>
      </c>
      <c r="D119">
        <f>ROUND(VLOOKUP(Table3[[#This Row],[Competence]],Table1[],4,FALSE)/10,0)</f>
        <v>12</v>
      </c>
      <c r="E119">
        <f>MAX(ROUND(((VLOOKUP(Table3[[#This Row],[Competence]],Table1[],5,FALSE)-55)/5+1)/10*6,0),0)</f>
        <v>6</v>
      </c>
      <c r="F119" t="str">
        <f>VLOOKUP(Table3[[#This Row],[Competence]],Table1[],7,FALSE)</f>
        <v>Le Pokémon s'entoure d'une puissante énergie avant de foncer sur sa cible. Le type de la capacité dépend de l'objet ROM equipe.</v>
      </c>
    </row>
    <row r="120" spans="1:6">
      <c r="A120" t="s">
        <v>230</v>
      </c>
      <c r="B120" t="str">
        <f>VLOOKUP(Table3[[#This Row],[Competence]],Table1[],2,FALSE)</f>
        <v>Tenebres</v>
      </c>
      <c r="C120" t="str">
        <f>VLOOKUP(Table3[[#This Row],[Competence]],Table1[],3,FALSE)</f>
        <v>Statut</v>
      </c>
      <c r="D120">
        <f>ROUND(VLOOKUP(Table3[[#This Row],[Competence]],Table1[],4,FALSE)/10,0)</f>
        <v>0</v>
      </c>
      <c r="E120">
        <f>MAX(ROUND(((VLOOKUP(Table3[[#This Row],[Competence]],Table1[],5,FALSE)-55)/5+1)/10*6,0),0)</f>
        <v>6</v>
      </c>
      <c r="F120" t="str">
        <f>VLOOKUP(Table3[[#This Row],[Competence]],Table1[],7,FALSE)</f>
        <v>Le Pokémon utilisant Passe-Passe échange son objet tenu avec celui de sa cible. Echoue si les 2 pokemons n'ont pas d'objets.</v>
      </c>
    </row>
    <row r="121" spans="1:6">
      <c r="A121" t="s">
        <v>30</v>
      </c>
      <c r="B121" t="str">
        <f>VLOOKUP(Table3[[#This Row],[Competence]],Table1[],2,FALSE)</f>
        <v>Normal</v>
      </c>
      <c r="C121" t="str">
        <f>VLOOKUP(Table3[[#This Row],[Competence]],Table1[],3,FALSE)</f>
        <v>Statut</v>
      </c>
      <c r="D121">
        <f>ROUND(VLOOKUP(Table3[[#This Row],[Competence]],Table1[],4,FALSE)/10,0)</f>
        <v>0</v>
      </c>
      <c r="E121">
        <f>MAX(ROUND(((VLOOKUP(Table3[[#This Row],[Competence]],Table1[],5,FALSE)-55)/5+1)/10*6,0),0)</f>
        <v>0</v>
      </c>
      <c r="F121" t="str">
        <f>VLOOKUP(Table3[[#This Row],[Competence]],Table1[],7,FALSE)</f>
        <v>Met un Pokémon sous le feu des projecteurs et force tout le monde à le viser.</v>
      </c>
    </row>
    <row r="122" spans="1:6">
      <c r="A122" t="s">
        <v>10</v>
      </c>
      <c r="B122" t="str">
        <f>VLOOKUP(Table3[[#This Row],[Competence]],Table1[],2,FALSE)</f>
        <v>Psy</v>
      </c>
      <c r="C122" t="str">
        <f>VLOOKUP(Table3[[#This Row],[Competence]],Table1[],3,FALSE)</f>
        <v>Statut</v>
      </c>
      <c r="D122">
        <f>ROUND(VLOOKUP(Table3[[#This Row],[Competence]],Table1[],4,FALSE)/10,0)</f>
        <v>0</v>
      </c>
      <c r="E122">
        <f>MAX(ROUND(((VLOOKUP(Table3[[#This Row],[Competence]],Table1[],5,FALSE)-55)/5+1)/10*6,0),0)</f>
        <v>0</v>
      </c>
      <c r="F122" t="str">
        <f>VLOOKUP(Table3[[#This Row],[Competence]],Table1[],7,FALSE)</f>
        <v>Pendant cinq tours, les Pokémon au sol ne peuvent plus subir d'attaques prioritaires. Les capacités Psy augmentent de 50% avec une precision de 1.</v>
      </c>
    </row>
    <row r="123" spans="1:6">
      <c r="A123" t="s">
        <v>175</v>
      </c>
      <c r="B123" t="str">
        <f>VLOOKUP(Table3[[#This Row],[Competence]],Table1[],2,FALSE)</f>
        <v>Normal</v>
      </c>
      <c r="C123" t="str">
        <f>VLOOKUP(Table3[[#This Row],[Competence]],Table1[],3,FALSE)</f>
        <v>Statut</v>
      </c>
      <c r="D123">
        <f>ROUND(VLOOKUP(Table3[[#This Row],[Competence]],Table1[],4,FALSE)/10,0)</f>
        <v>0</v>
      </c>
      <c r="E123">
        <f>MAX(ROUND(((VLOOKUP(Table3[[#This Row],[Competence]],Table1[],5,FALSE)-55)/5+1)/10*6,0),0)</f>
        <v>0</v>
      </c>
      <c r="F123" t="str">
        <f>VLOOKUP(Table3[[#This Row],[Competence]],Table1[],7,FALSE)</f>
        <v>Permet de toucher un Pokémon Spectre avec n'importe quelle capacité ou de toucher un ennemi insaisissable.</v>
      </c>
    </row>
    <row r="124" spans="1:6">
      <c r="A124" t="s">
        <v>228</v>
      </c>
      <c r="B124" t="str">
        <f>VLOOKUP(Table3[[#This Row],[Competence]],Table1[],2,FALSE)</f>
        <v>Combat</v>
      </c>
      <c r="C124" t="str">
        <f>VLOOKUP(Table3[[#This Row],[Competence]],Table1[],3,FALSE)</f>
        <v>Physique</v>
      </c>
      <c r="D124">
        <f>ROUND(VLOOKUP(Table3[[#This Row],[Competence]],Table1[],4,FALSE)/10,0)</f>
        <v>0</v>
      </c>
      <c r="E124">
        <f>MAX(ROUND(((VLOOKUP(Table3[[#This Row],[Competence]],Table1[],5,FALSE)-55)/5+1)/10*6,0),0)</f>
        <v>6</v>
      </c>
      <c r="F124" t="str">
        <f>VLOOKUP(Table3[[#This Row],[Competence]],Table1[],7,FALSE)</f>
        <v>Plus ses PV sont bas et plus l'attaque est puissante. Sa puissance augmente de 2 par tranche de 10% de PV perdus.</v>
      </c>
    </row>
    <row r="125" spans="1:6">
      <c r="A125" t="s">
        <v>213</v>
      </c>
      <c r="B125" t="str">
        <f>VLOOKUP(Table3[[#This Row],[Competence]],Table1[],2,FALSE)</f>
        <v>Combat</v>
      </c>
      <c r="C125" t="str">
        <f>VLOOKUP(Table3[[#This Row],[Competence]],Table1[],3,FALSE)</f>
        <v>Physique</v>
      </c>
      <c r="D125">
        <f>ROUND(VLOOKUP(Table3[[#This Row],[Competence]],Table1[],4,FALSE)/10,0)</f>
        <v>4</v>
      </c>
      <c r="E125">
        <f>MAX(ROUND(((VLOOKUP(Table3[[#This Row],[Competence]],Table1[],5,FALSE)-55)/5+1)/10*6,0),0)</f>
        <v>6</v>
      </c>
      <c r="F125" t="str">
        <f>VLOOKUP(Table3[[#This Row],[Competence]],Table1[],7,FALSE)</f>
        <v>Porte un coup de poing à l'ennemi qui baisse la Défense de 1 niveau.</v>
      </c>
    </row>
    <row r="126" spans="1:6">
      <c r="A126" t="s">
        <v>54</v>
      </c>
      <c r="B126" t="str">
        <f>VLOOKUP(Table3[[#This Row],[Competence]],Table1[],2,FALSE)</f>
        <v>Normal</v>
      </c>
      <c r="C126" t="str">
        <f>VLOOKUP(Table3[[#This Row],[Competence]],Table1[],3,FALSE)</f>
        <v>Statut</v>
      </c>
      <c r="D126">
        <f>ROUND(VLOOKUP(Table3[[#This Row],[Competence]],Table1[],4,FALSE)/10,0)</f>
        <v>0</v>
      </c>
      <c r="E126">
        <f>MAX(ROUND(((VLOOKUP(Table3[[#This Row],[Competence]],Table1[],5,FALSE)-55)/5+1)/10*6,0),0)</f>
        <v>0</v>
      </c>
      <c r="F126" t="str">
        <f>VLOOKUP(Table3[[#This Row],[Competence]],Table1[],7,FALSE)</f>
        <v>Recycle un objet tenu à usage unique déjà utilisé lors du combat pour pouvoir l'utiliser à nouveau.</v>
      </c>
    </row>
    <row r="127" spans="1:6">
      <c r="A127" t="s">
        <v>66</v>
      </c>
      <c r="B127" t="str">
        <f>VLOOKUP(Table3[[#This Row],[Competence]],Table1[],2,FALSE)</f>
        <v>Fee</v>
      </c>
      <c r="C127" t="str">
        <f>VLOOKUP(Table3[[#This Row],[Competence]],Table1[],3,FALSE)</f>
        <v>Statut</v>
      </c>
      <c r="D127">
        <f>ROUND(VLOOKUP(Table3[[#This Row],[Competence]],Table1[],4,FALSE)/10,0)</f>
        <v>0</v>
      </c>
      <c r="E127">
        <f>MAX(ROUND(((VLOOKUP(Table3[[#This Row],[Competence]],Table1[],5,FALSE)-55)/5+1)/10*6,0),0)</f>
        <v>0</v>
      </c>
      <c r="F127" t="str">
        <f>VLOOKUP(Table3[[#This Row],[Competence]],Table1[],7,FALSE)</f>
        <v>Restaure 50% PV max du pokemon</v>
      </c>
    </row>
    <row r="128" spans="1:6">
      <c r="A128" t="s">
        <v>201</v>
      </c>
      <c r="B128" t="str">
        <f>VLOOKUP(Table3[[#This Row],[Competence]],Table1[],2,FALSE)</f>
        <v>Combat</v>
      </c>
      <c r="C128" t="str">
        <f>VLOOKUP(Table3[[#This Row],[Competence]],Table1[],3,FALSE)</f>
        <v>Statut</v>
      </c>
      <c r="D128">
        <f>ROUND(VLOOKUP(Table3[[#This Row],[Competence]],Table1[],4,FALSE)/10,0)</f>
        <v>0</v>
      </c>
      <c r="E128">
        <f>MAX(ROUND(((VLOOKUP(Table3[[#This Row],[Competence]],Table1[],5,FALSE)-55)/5+1)/10*6,0),0)</f>
        <v>0</v>
      </c>
      <c r="F128" t="str">
        <f>VLOOKUP(Table3[[#This Row],[Competence]],Table1[],7,FALSE)</f>
        <v>Retourne un tatami pour bloquer, comme avec un bouclier, les capacités visant le lanceur ou ses alliés. N'a pas d'effet sur les attaques de statut.</v>
      </c>
    </row>
    <row r="129" spans="1:6">
      <c r="A129" t="s">
        <v>197</v>
      </c>
      <c r="B129" t="str">
        <f>VLOOKUP(Table3[[#This Row],[Competence]],Table1[],2,FALSE)</f>
        <v>Acier</v>
      </c>
      <c r="C129" t="str">
        <f>VLOOKUP(Table3[[#This Row],[Competence]],Table1[],3,FALSE)</f>
        <v>Physique</v>
      </c>
      <c r="D129">
        <f>ROUND(VLOOKUP(Table3[[#This Row],[Competence]],Table1[],4,FALSE)/10,0)</f>
        <v>0</v>
      </c>
      <c r="E129">
        <f>MAX(ROUND(((VLOOKUP(Table3[[#This Row],[Competence]],Table1[],5,FALSE)-55)/5+1)/10*6,0),0)</f>
        <v>6</v>
      </c>
      <c r="F129" t="str">
        <f>VLOOKUP(Table3[[#This Row],[Competence]],Table1[],7,FALSE)</f>
        <v>S’il est plus lourd que l’ennemi, l’effet augmente en conséquence. La puissance est de 14. - 2 tous les 20% d'ecart de poids.</v>
      </c>
    </row>
    <row r="130" spans="1:6">
      <c r="A130" t="s">
        <v>118</v>
      </c>
      <c r="B130" t="str">
        <f>VLOOKUP(Table3[[#This Row],[Competence]],Table1[],2,FALSE)</f>
        <v>Psy</v>
      </c>
      <c r="C130" t="str">
        <f>VLOOKUP(Table3[[#This Row],[Competence]],Table1[],3,FALSE)</f>
        <v>Statut</v>
      </c>
      <c r="D130">
        <f>ROUND(VLOOKUP(Table3[[#This Row],[Competence]],Table1[],4,FALSE)/10,0)</f>
        <v>0</v>
      </c>
      <c r="E130">
        <f>MAX(ROUND(((VLOOKUP(Table3[[#This Row],[Competence]],Table1[],5,FALSE)-55)/5+1)/10*6,0),0)</f>
        <v>0</v>
      </c>
      <c r="F130" t="str">
        <f>VLOOKUP(Table3[[#This Row],[Competence]],Table1[],7,FALSE)</f>
        <v>Si l'ennemi et le lanceur ont des capacités en commun, l'ennemi ne pourra pas les utiliser.</v>
      </c>
    </row>
    <row r="131" spans="1:6">
      <c r="A131" t="s">
        <v>394</v>
      </c>
      <c r="B131" t="str">
        <f>VLOOKUP(Table3[[#This Row],[Competence]],Table1[],2,FALSE)</f>
        <v>Normal</v>
      </c>
      <c r="C131" t="str">
        <f>VLOOKUP(Table3[[#This Row],[Competence]],Table1[],3,FALSE)</f>
        <v>Physique</v>
      </c>
      <c r="D131">
        <f>ROUND(VLOOKUP(Table3[[#This Row],[Competence]],Table1[],4,FALSE)/10,0)</f>
        <v>7</v>
      </c>
      <c r="E131">
        <f>MAX(ROUND(((VLOOKUP(Table3[[#This Row],[Competence]],Table1[],5,FALSE)-55)/5+1)/10*6,0),0)</f>
        <v>6</v>
      </c>
      <c r="F131" t="str">
        <f>VLOOKUP(Table3[[#This Row],[Competence]],Table1[],7,FALSE)</f>
        <v>Un coup de griffe ou autre tranche l'ennemi. Fait un coup critique qui multiplie les degats par 2 avec une Precision de 1.</v>
      </c>
    </row>
    <row r="132" spans="1:6">
      <c r="A132" t="s">
        <v>181</v>
      </c>
      <c r="B132" t="str">
        <f>VLOOKUP(Table3[[#This Row],[Competence]],Table1[],2,FALSE)</f>
        <v>Glace</v>
      </c>
      <c r="C132" t="str">
        <f>VLOOKUP(Table3[[#This Row],[Competence]],Table1[],3,FALSE)</f>
        <v>Physique</v>
      </c>
      <c r="D132">
        <f>ROUND(VLOOKUP(Table3[[#This Row],[Competence]],Table1[],4,FALSE)/10,0)</f>
        <v>8</v>
      </c>
      <c r="E132">
        <f>MAX(ROUND(((VLOOKUP(Table3[[#This Row],[Competence]],Table1[],5,FALSE)-55)/5+1)/10*6,0),0)</f>
        <v>6</v>
      </c>
      <c r="F132" t="str">
        <f>VLOOKUP(Table3[[#This Row],[Competence]],Table1[],7,FALSE)</f>
        <v>Un coup de poing glacé vient frapper l'ennemi. Gele l'ennemi avec une precision de 1. Le pokemon ne peut plus attaquer sauf avec une capacite de type feu qui le degele.</v>
      </c>
    </row>
    <row r="133" spans="1:6">
      <c r="A133" t="s">
        <v>25</v>
      </c>
      <c r="B133" t="str">
        <f>VLOOKUP(Table3[[#This Row],[Competence]],Table1[],2,FALSE)</f>
        <v>Acier</v>
      </c>
      <c r="C133" t="str">
        <f>VLOOKUP(Table3[[#This Row],[Competence]],Table1[],3,FALSE)</f>
        <v>Statut</v>
      </c>
      <c r="D133">
        <f>ROUND(VLOOKUP(Table3[[#This Row],[Competence]],Table1[],4,FALSE)/10,0)</f>
        <v>0</v>
      </c>
      <c r="E133">
        <f>MAX(ROUND(((VLOOKUP(Table3[[#This Row],[Competence]],Table1[],5,FALSE)-55)/5+1)/10*6,0),0)</f>
        <v>4</v>
      </c>
      <c r="F133" t="str">
        <f>VLOOKUP(Table3[[#This Row],[Competence]],Table1[],7,FALSE)</f>
        <v>Un cri horrible tel un crissement métallique qui réduit la Défense Spéciale de l'ennemi de 2 niveaux.</v>
      </c>
    </row>
    <row r="134" spans="1:6">
      <c r="A134" t="s">
        <v>177</v>
      </c>
      <c r="B134" t="str">
        <f>VLOOKUP(Table3[[#This Row],[Competence]],Table1[],2,FALSE)</f>
        <v>Poison</v>
      </c>
      <c r="C134" t="str">
        <f>VLOOKUP(Table3[[#This Row],[Competence]],Table1[],3,FALSE)</f>
        <v>Physique</v>
      </c>
      <c r="D134">
        <f>ROUND(VLOOKUP(Table3[[#This Row],[Competence]],Table1[],4,FALSE)/10,0)</f>
        <v>2</v>
      </c>
      <c r="E134">
        <f>MAX(ROUND(((VLOOKUP(Table3[[#This Row],[Competence]],Table1[],5,FALSE)-55)/5+1)/10*6,0),0)</f>
        <v>6</v>
      </c>
      <c r="F134" t="str">
        <f>VLOOKUP(Table3[[#This Row],[Competence]],Table1[],7,FALSE)</f>
        <v>Un dard toxique qui transperce l'ennemi. Empoisonne avec une precision de 2. Le poison fait perdre 6 PV chaque tour</v>
      </c>
    </row>
    <row r="135" spans="1:6">
      <c r="A135" t="s">
        <v>165</v>
      </c>
      <c r="B135" t="str">
        <f>VLOOKUP(Table3[[#This Row],[Competence]],Table1[],2,FALSE)</f>
        <v>Insecte</v>
      </c>
      <c r="C135" t="str">
        <f>VLOOKUP(Table3[[#This Row],[Competence]],Table1[],3,FALSE)</f>
        <v>Physique</v>
      </c>
      <c r="D135">
        <f>ROUND(VLOOKUP(Table3[[#This Row],[Competence]],Table1[],4,FALSE)/10,0)</f>
        <v>3</v>
      </c>
      <c r="E135">
        <f>MAX(ROUND(((VLOOKUP(Table3[[#This Row],[Competence]],Table1[],5,FALSE)-55)/5+1)/10*6,0),0)</f>
        <v>6</v>
      </c>
      <c r="F135" t="str">
        <f>VLOOKUP(Table3[[#This Row],[Competence]],Table1[],7,FALSE)</f>
        <v>Un double coup de dard qui transperce l’ennemi deux fois d’affilée. Empoisonne avec une precision de 2 lui faisant perdre 6 PV chaque tour.</v>
      </c>
    </row>
    <row r="136" spans="1:6">
      <c r="A136" t="s">
        <v>218</v>
      </c>
      <c r="B136" t="str">
        <f>VLOOKUP(Table3[[#This Row],[Competence]],Table1[],2,FALSE)</f>
        <v>Normal</v>
      </c>
      <c r="C136" t="str">
        <f>VLOOKUP(Table3[[#This Row],[Competence]],Table1[],3,FALSE)</f>
        <v>Statut</v>
      </c>
      <c r="D136">
        <f>ROUND(VLOOKUP(Table3[[#This Row],[Competence]],Table1[],4,FALSE)/10,0)</f>
        <v>0</v>
      </c>
      <c r="E136">
        <f>MAX(ROUND(((VLOOKUP(Table3[[#This Row],[Competence]],Table1[],5,FALSE)-55)/5+1)/10*6,0),0)</f>
        <v>6</v>
      </c>
      <c r="F136" t="str">
        <f>VLOOKUP(Table3[[#This Row],[Competence]],Table1[],7,FALSE)</f>
        <v>Un doux parfum qui augmente la Precision du lanceur de 1.</v>
      </c>
    </row>
    <row r="137" spans="1:6">
      <c r="A137" t="s">
        <v>27</v>
      </c>
      <c r="B137" t="str">
        <f>VLOOKUP(Table3[[#This Row],[Competence]],Table1[],2,FALSE)</f>
        <v>Psy</v>
      </c>
      <c r="C137" t="str">
        <f>VLOOKUP(Table3[[#This Row],[Competence]],Table1[],3,FALSE)</f>
        <v>Special</v>
      </c>
      <c r="D137">
        <f>ROUND(VLOOKUP(Table3[[#This Row],[Competence]],Table1[],4,FALSE)/10,0)</f>
        <v>7</v>
      </c>
      <c r="E137">
        <f>MAX(ROUND(((VLOOKUP(Table3[[#This Row],[Competence]],Table1[],5,FALSE)-55)/5+1)/10*6,0),0)</f>
        <v>6</v>
      </c>
      <c r="F137" t="str">
        <f>VLOOKUP(Table3[[#This Row],[Competence]],Table1[],7,FALSE)</f>
        <v>Un étrange rayon frappe l'ennemi et le rendre confus avec une Precision de 1 pendant 3 tours. La confusion est active avec une Precision de 2 et pokemon s'attaque lui-meme.</v>
      </c>
    </row>
    <row r="138" spans="1:6">
      <c r="A138" t="s">
        <v>656</v>
      </c>
      <c r="B138" t="str">
        <f>VLOOKUP(Table3[[#This Row],[Competence]],Table1[],2,FALSE)</f>
        <v>Psy</v>
      </c>
      <c r="C138" t="str">
        <f>VLOOKUP(Table3[[#This Row],[Competence]],Table1[],3,FALSE)</f>
        <v>Statut</v>
      </c>
      <c r="D138">
        <f>ROUND(VLOOKUP(Table3[[#This Row],[Competence]],Table1[],4,FALSE)/10,0)</f>
        <v>0</v>
      </c>
      <c r="E138">
        <f>MAX(ROUND(((VLOOKUP(Table3[[#This Row],[Competence]],Table1[],5,FALSE)-55)/5+1)/10*6,0),0)</f>
        <v>0</v>
      </c>
      <c r="F138" t="str">
        <f>VLOOKUP(Table3[[#This Row],[Competence]],Table1[],7,FALSE)</f>
        <v>Un fabuleux mur de lumière qui réduit les dégâts causés par les capacités spéciales de 50% durant cinq tours.</v>
      </c>
    </row>
    <row r="139" spans="1:6">
      <c r="A139" t="s">
        <v>662</v>
      </c>
      <c r="B139" t="str">
        <f>VLOOKUP(Table3[[#This Row],[Competence]],Table1[],2,FALSE)</f>
        <v>Electrik</v>
      </c>
      <c r="C139" t="str">
        <f>VLOOKUP(Table3[[#This Row],[Competence]],Table1[],3,FALSE)</f>
        <v>Statut</v>
      </c>
      <c r="D139">
        <f>ROUND(VLOOKUP(Table3[[#This Row],[Competence]],Table1[],4,FALSE)/10,0)</f>
        <v>0</v>
      </c>
      <c r="E139">
        <f>MAX(ROUND(((VLOOKUP(Table3[[#This Row],[Competence]],Table1[],5,FALSE)-55)/5+1)/10*6,0),0)</f>
        <v>5</v>
      </c>
      <c r="F139" t="str">
        <f>VLOOKUP(Table3[[#This Row],[Competence]],Table1[],7,FALSE)</f>
        <v>Un faible choc électrique frappe l’ennemi. Paralyse. La paralysie empeche d'attaquer sur 1-2.</v>
      </c>
    </row>
    <row r="140" spans="1:6">
      <c r="A140" t="s">
        <v>560</v>
      </c>
      <c r="B140" t="str">
        <f>VLOOKUP(Table3[[#This Row],[Competence]],Table1[],2,FALSE)</f>
        <v>Spectre</v>
      </c>
      <c r="C140" t="str">
        <f>VLOOKUP(Table3[[#This Row],[Competence]],Table1[],3,FALSE)</f>
        <v>Physique</v>
      </c>
      <c r="D140">
        <f>ROUND(VLOOKUP(Table3[[#This Row],[Competence]],Table1[],4,FALSE)/10,0)</f>
        <v>3</v>
      </c>
      <c r="E140">
        <f>MAX(ROUND(((VLOOKUP(Table3[[#This Row],[Competence]],Table1[],5,FALSE)-55)/5+1)/10*6,0),0)</f>
        <v>6</v>
      </c>
      <c r="F140" t="str">
        <f>VLOOKUP(Table3[[#This Row],[Competence]],Table1[],7,FALSE)</f>
        <v>Un grand coup de langue qui inflige des dégâts à l'ennemi. Paralyse avec une precision de 2. La paralysie empeche d'attaquer sur 1-2.</v>
      </c>
    </row>
    <row r="141" spans="1:6">
      <c r="A141" t="s">
        <v>19</v>
      </c>
      <c r="B141" t="str">
        <f>VLOOKUP(Table3[[#This Row],[Competence]],Table1[],2,FALSE)</f>
        <v>Poison</v>
      </c>
      <c r="C141" t="str">
        <f>VLOOKUP(Table3[[#This Row],[Competence]],Table1[],3,FALSE)</f>
        <v>Statut</v>
      </c>
      <c r="D141">
        <f>ROUND(VLOOKUP(Table3[[#This Row],[Competence]],Table1[],4,FALSE)/10,0)</f>
        <v>0</v>
      </c>
      <c r="E141">
        <f>MAX(ROUND(((VLOOKUP(Table3[[#This Row],[Competence]],Table1[],5,FALSE)-55)/5+1)/10*6,0),0)</f>
        <v>5</v>
      </c>
      <c r="F141" t="str">
        <f>VLOOKUP(Table3[[#This Row],[Competence]],Table1[],7,FALSE)</f>
        <v>Un nuage de gaz toxique est projeté au visage de l’ennemi pour l’empoisonner et lui fait perdre 6 des PV chaque tour.</v>
      </c>
    </row>
    <row r="142" spans="1:6">
      <c r="A142" t="s">
        <v>109</v>
      </c>
      <c r="B142" t="str">
        <f>VLOOKUP(Table3[[#This Row],[Competence]],Table1[],2,FALSE)</f>
        <v>Spectre</v>
      </c>
      <c r="C142" t="str">
        <f>VLOOKUP(Table3[[#This Row],[Competence]],Table1[],3,FALSE)</f>
        <v>Statut</v>
      </c>
      <c r="D142">
        <f>ROUND(VLOOKUP(Table3[[#This Row],[Competence]],Table1[],4,FALSE)/10,0)</f>
        <v>0</v>
      </c>
      <c r="E142">
        <f>MAX(ROUND(((VLOOKUP(Table3[[#This Row],[Competence]],Table1[],5,FALSE)-55)/5+1)/10*6,0),0)</f>
        <v>6</v>
      </c>
      <c r="F142" t="str">
        <f>VLOOKUP(Table3[[#This Row],[Competence]],Table1[],7,FALSE)</f>
        <v>Un rayon sinistre qui plonge l'ennemi dans un état de confusion. La confusion dure 3 tours. La confusion est active avec une Precision de 2 et pokemon s'attaque lui-meme.</v>
      </c>
    </row>
    <row r="143" spans="1:6">
      <c r="A143" t="s">
        <v>163</v>
      </c>
      <c r="B143" t="str">
        <f>VLOOKUP(Table3[[#This Row],[Competence]],Table1[],2,FALSE)</f>
        <v>Normal</v>
      </c>
      <c r="C143" t="str">
        <f>VLOOKUP(Table3[[#This Row],[Competence]],Table1[],3,FALSE)</f>
        <v>Physique</v>
      </c>
      <c r="D143">
        <f>ROUND(VLOOKUP(Table3[[#This Row],[Competence]],Table1[],4,FALSE)/10,0)</f>
        <v>3</v>
      </c>
      <c r="E143">
        <f>MAX(ROUND(((VLOOKUP(Table3[[#This Row],[Competence]],Table1[],5,FALSE)-55)/5+1)/10*6,0),0)</f>
        <v>6</v>
      </c>
      <c r="F143" t="str">
        <f>VLOOKUP(Table3[[#This Row],[Competence]],Table1[],7,FALSE)</f>
        <v>Une attaque capable de toucher un ennemi qui utilise une capacité comme Détection ou Abri. Annule l’effet de ces capacités.</v>
      </c>
    </row>
    <row r="144" spans="1:6">
      <c r="A144" t="s">
        <v>128</v>
      </c>
      <c r="B144" t="str">
        <f>VLOOKUP(Table3[[#This Row],[Competence]],Table1[],2,FALSE)</f>
        <v>Combat</v>
      </c>
      <c r="C144" t="str">
        <f>VLOOKUP(Table3[[#This Row],[Competence]],Table1[],3,FALSE)</f>
        <v>Physique</v>
      </c>
      <c r="D144">
        <f>ROUND(VLOOKUP(Table3[[#This Row],[Competence]],Table1[],4,FALSE)/10,0)</f>
        <v>6</v>
      </c>
      <c r="E144">
        <f>MAX(ROUND(((VLOOKUP(Table3[[#This Row],[Competence]],Table1[],5,FALSE)-55)/5+1)/10*6,0),0)</f>
        <v>6</v>
      </c>
      <c r="F144" t="str">
        <f>VLOOKUP(Table3[[#This Row],[Competence]],Table1[],7,FALSE)</f>
        <v>Une attaque deux fois plus puissante si le lanceur a été blessé par l'ennemi durant ce tour.</v>
      </c>
    </row>
    <row r="145" spans="1:6">
      <c r="A145" t="s">
        <v>657</v>
      </c>
      <c r="B145" t="str">
        <f>VLOOKUP(Table3[[#This Row],[Competence]],Table1[],2,FALSE)</f>
        <v>Vol</v>
      </c>
      <c r="C145" t="str">
        <f>VLOOKUP(Table3[[#This Row],[Competence]],Table1[],3,FALSE)</f>
        <v>Physique</v>
      </c>
      <c r="D145">
        <f>ROUND(VLOOKUP(Table3[[#This Row],[Competence]],Table1[],4,FALSE)/10,0)</f>
        <v>14</v>
      </c>
      <c r="E145">
        <f>MAX(ROUND(((VLOOKUP(Table3[[#This Row],[Competence]],Table1[],5,FALSE)-55)/5+1)/10*6,0),0)</f>
        <v>5</v>
      </c>
      <c r="F145" t="str">
        <f>VLOOKUP(Table3[[#This Row],[Competence]],Table1[],7,FALSE)</f>
        <v>Une attaque en deux tours au taux de critiques élevé. Apeure avec une precision de 2 empechant l'adversaire d'attaquer ce tour. Fait un coup critique qui multiplie les degats par 2 avec une Precision de 1.</v>
      </c>
    </row>
    <row r="146" spans="1:6">
      <c r="A146" t="s">
        <v>129</v>
      </c>
      <c r="B146" t="str">
        <f>VLOOKUP(Table3[[#This Row],[Competence]],Table1[],2,FALSE)</f>
        <v>Combat</v>
      </c>
      <c r="C146" t="str">
        <f>VLOOKUP(Table3[[#This Row],[Competence]],Table1[],3,FALSE)</f>
        <v>Physique</v>
      </c>
      <c r="D146">
        <f>ROUND(VLOOKUP(Table3[[#This Row],[Competence]],Table1[],4,FALSE)/10,0)</f>
        <v>12</v>
      </c>
      <c r="E146">
        <f>MAX(ROUND(((VLOOKUP(Table3[[#This Row],[Competence]],Table1[],5,FALSE)-55)/5+1)/10*6,0),0)</f>
        <v>6</v>
      </c>
      <c r="F146" t="str">
        <f>VLOOKUP(Table3[[#This Row],[Competence]],Table1[],7,FALSE)</f>
        <v>Une attaque puissante, mais qui baisse l'Attaque et la Défense du lanceur de 1 niveau.</v>
      </c>
    </row>
    <row r="147" spans="1:6">
      <c r="A147" t="s">
        <v>95</v>
      </c>
      <c r="B147" t="str">
        <f>VLOOKUP(Table3[[#This Row],[Competence]],Table1[],2,FALSE)</f>
        <v>Plante</v>
      </c>
      <c r="C147" t="str">
        <f>VLOOKUP(Table3[[#This Row],[Competence]],Table1[],3,FALSE)</f>
        <v>Special</v>
      </c>
      <c r="D147">
        <f>ROUND(VLOOKUP(Table3[[#This Row],[Competence]],Table1[],4,FALSE)/10,0)</f>
        <v>2</v>
      </c>
      <c r="E147">
        <f>MAX(ROUND(((VLOOKUP(Table3[[#This Row],[Competence]],Table1[],5,FALSE)-55)/5+1)/10*6,0),0)</f>
        <v>6</v>
      </c>
      <c r="F147" t="str">
        <f>VLOOKUP(Table3[[#This Row],[Competence]],Table1[],7,FALSE)</f>
        <v>Une attaque qui convertit 50% des dégâts infligés en PV pour le lanceur.</v>
      </c>
    </row>
    <row r="148" spans="1:6">
      <c r="A148" t="s">
        <v>214</v>
      </c>
      <c r="B148" t="str">
        <f>VLOOKUP(Table3[[#This Row],[Competence]],Table1[],2,FALSE)</f>
        <v>Tenebres</v>
      </c>
      <c r="C148" t="str">
        <f>VLOOKUP(Table3[[#This Row],[Competence]],Table1[],3,FALSE)</f>
        <v>Physique</v>
      </c>
      <c r="D148">
        <f>ROUND(VLOOKUP(Table3[[#This Row],[Competence]],Table1[],4,FALSE)/10,0)</f>
        <v>4</v>
      </c>
      <c r="E148">
        <f>MAX(ROUND(((VLOOKUP(Table3[[#This Row],[Competence]],Table1[],5,FALSE)-55)/5+1)/10*6,0),0)</f>
        <v>6</v>
      </c>
      <c r="F148" t="str">
        <f>VLOOKUP(Table3[[#This Row],[Competence]],Table1[],7,FALSE)</f>
        <v>Une attaque qui inflige deux fois plus de dégâts à un ennemi qui s'apprête à être remplacé.</v>
      </c>
    </row>
    <row r="149" spans="1:6">
      <c r="A149" t="s">
        <v>105</v>
      </c>
      <c r="B149" t="str">
        <f>VLOOKUP(Table3[[#This Row],[Competence]],Table1[],2,FALSE)</f>
        <v>Normal</v>
      </c>
      <c r="C149" t="str">
        <f>VLOOKUP(Table3[[#This Row],[Competence]],Table1[],3,FALSE)</f>
        <v>Physique</v>
      </c>
      <c r="D149">
        <f>ROUND(VLOOKUP(Table3[[#This Row],[Competence]],Table1[],4,FALSE)/10,0)</f>
        <v>0</v>
      </c>
      <c r="E149">
        <f>MAX(ROUND(((VLOOKUP(Table3[[#This Row],[Competence]],Table1[],5,FALSE)-55)/5+1)/10*6,0),0)</f>
        <v>6</v>
      </c>
      <c r="F149" t="str">
        <f>VLOOKUP(Table3[[#This Row],[Competence]],Table1[],7,FALSE)</f>
        <v>Une attaque qui réduit les PV de l'ennemi au niveau des PV du lanceur.</v>
      </c>
    </row>
    <row r="150" spans="1:6">
      <c r="A150" t="s">
        <v>146</v>
      </c>
      <c r="B150" t="str">
        <f>VLOOKUP(Table3[[#This Row],[Competence]],Table1[],2,FALSE)</f>
        <v>Vol</v>
      </c>
      <c r="C150" t="str">
        <f>VLOOKUP(Table3[[#This Row],[Competence]],Table1[],3,FALSE)</f>
        <v>Physique</v>
      </c>
      <c r="D150">
        <f>ROUND(VLOOKUP(Table3[[#This Row],[Competence]],Table1[],4,FALSE)/10,0)</f>
        <v>8</v>
      </c>
      <c r="E150">
        <f>MAX(ROUND(((VLOOKUP(Table3[[#This Row],[Competence]],Table1[],5,FALSE)-55)/5+1)/10*6,0),0)</f>
        <v>6</v>
      </c>
      <c r="F150" t="str">
        <f>VLOOKUP(Table3[[#This Row],[Competence]],Table1[],7,FALSE)</f>
        <v>Une attaque utilisant le bec comme une perceuse.</v>
      </c>
    </row>
    <row r="151" spans="1:6">
      <c r="A151" t="s">
        <v>355</v>
      </c>
      <c r="B151" t="str">
        <f>VLOOKUP(Table3[[#This Row],[Competence]],Table1[],2,FALSE)</f>
        <v>Normal</v>
      </c>
      <c r="C151" t="str">
        <f>VLOOKUP(Table3[[#This Row],[Competence]],Table1[],3,FALSE)</f>
        <v>Statut</v>
      </c>
      <c r="D151">
        <f>ROUND(VLOOKUP(Table3[[#This Row],[Competence]],Table1[],4,FALSE)/10,0)</f>
        <v>0</v>
      </c>
      <c r="E151">
        <f>MAX(ROUND(((VLOOKUP(Table3[[#This Row],[Competence]],Table1[],5,FALSE)-55)/5+1)/10*6,0),0)</f>
        <v>1</v>
      </c>
      <c r="F151" t="str">
        <f>VLOOKUP(Table3[[#This Row],[Competence]],Table1[],7,FALSE)</f>
        <v>Une berceuse plonge l'ennemi dans un profond sommeil. Endormi, le pokemon ne peut attaquer pendant 2 tours.</v>
      </c>
    </row>
    <row r="152" spans="1:6">
      <c r="A152" t="s">
        <v>303</v>
      </c>
      <c r="B152" t="str">
        <f>VLOOKUP(Table3[[#This Row],[Competence]],Table1[],2,FALSE)</f>
        <v>Normal</v>
      </c>
      <c r="C152" t="str">
        <f>VLOOKUP(Table3[[#This Row],[Competence]],Table1[],3,FALSE)</f>
        <v>Statut</v>
      </c>
      <c r="D152">
        <f>ROUND(VLOOKUP(Table3[[#This Row],[Competence]],Table1[],4,FALSE)/10,0)</f>
        <v>0</v>
      </c>
      <c r="E152">
        <f>MAX(ROUND(((VLOOKUP(Table3[[#This Row],[Competence]],Table1[],5,FALSE)-55)/5+1)/10*6,0),0)</f>
        <v>0</v>
      </c>
      <c r="F152" t="str">
        <f>VLOOKUP(Table3[[#This Row],[Competence]],Table1[],7,FALSE)</f>
        <v>Une danse frénétique qui exalte l'esprit combatif. Augmente  l'Attaque du lanceur de 2 niveaux.</v>
      </c>
    </row>
    <row r="153" spans="1:6">
      <c r="A153" t="s">
        <v>530</v>
      </c>
      <c r="B153" t="str">
        <f>VLOOKUP(Table3[[#This Row],[Competence]],Table1[],2,FALSE)</f>
        <v>Electrik</v>
      </c>
      <c r="C153" t="str">
        <f>VLOOKUP(Table3[[#This Row],[Competence]],Table1[],3,FALSE)</f>
        <v>Special</v>
      </c>
      <c r="D153">
        <f>ROUND(VLOOKUP(Table3[[#This Row],[Competence]],Table1[],4,FALSE)/10,0)</f>
        <v>4</v>
      </c>
      <c r="E153">
        <f>MAX(ROUND(((VLOOKUP(Table3[[#This Row],[Competence]],Table1[],5,FALSE)-55)/5+1)/10*6,0),0)</f>
        <v>6</v>
      </c>
      <c r="F153" t="str">
        <f>VLOOKUP(Table3[[#This Row],[Competence]],Table1[],7,FALSE)</f>
        <v>Une décharge électrique tombe sur l'ennemi. Paralyse avec une precision de 1. La paralysie empeche d'attaquer sur 1-2.</v>
      </c>
    </row>
    <row r="154" spans="1:6">
      <c r="A154" t="s">
        <v>194</v>
      </c>
      <c r="B154" t="str">
        <f>VLOOKUP(Table3[[#This Row],[Competence]],Table1[],2,FALSE)</f>
        <v>Psy</v>
      </c>
      <c r="C154" t="str">
        <f>VLOOKUP(Table3[[#This Row],[Competence]],Table1[],3,FALSE)</f>
        <v>Special</v>
      </c>
      <c r="D154">
        <f>ROUND(VLOOKUP(Table3[[#This Row],[Competence]],Table1[],4,FALSE)/10,0)</f>
        <v>0</v>
      </c>
      <c r="E154">
        <f>MAX(ROUND(((VLOOKUP(Table3[[#This Row],[Competence]],Table1[],5,FALSE)-55)/5+1)/10*6,0),0)</f>
        <v>6</v>
      </c>
      <c r="F154" t="str">
        <f>VLOOKUP(Table3[[#This Row],[Competence]],Table1[],7,FALSE)</f>
        <v>Une étrange onde d'énergie chaude frappe l'ennemi. S'il n'est pas immunise, fait perdre Nb Bonbons x 1d6 PV.</v>
      </c>
    </row>
    <row r="155" spans="1:6">
      <c r="A155" t="s">
        <v>301</v>
      </c>
      <c r="B155" t="str">
        <f>VLOOKUP(Table3[[#This Row],[Competence]],Table1[],2,FALSE)</f>
        <v>Psy</v>
      </c>
      <c r="C155" t="str">
        <f>VLOOKUP(Table3[[#This Row],[Competence]],Table1[],3,FALSE)</f>
        <v>Special</v>
      </c>
      <c r="D155">
        <f>ROUND(VLOOKUP(Table3[[#This Row],[Competence]],Table1[],4,FALSE)/10,0)</f>
        <v>5</v>
      </c>
      <c r="E155">
        <f>MAX(ROUND(((VLOOKUP(Table3[[#This Row],[Competence]],Table1[],5,FALSE)-55)/5+1)/10*6,0),0)</f>
        <v>6</v>
      </c>
      <c r="F155" t="str">
        <f>VLOOKUP(Table3[[#This Row],[Competence]],Table1[],7,FALSE)</f>
        <v>Une faible vague télékinétique frappe l'ennemi et le rendre confus avec une Precision de 1 pendant 3 tours. La confusion est active avec une Precision de 2 et pokemon s'attaque lui-meme.</v>
      </c>
    </row>
    <row r="156" spans="1:6">
      <c r="A156" t="s">
        <v>429</v>
      </c>
      <c r="B156" t="str">
        <f>VLOOKUP(Table3[[#This Row],[Competence]],Table1[],2,FALSE)</f>
        <v>Insecte</v>
      </c>
      <c r="C156" t="str">
        <f>VLOOKUP(Table3[[#This Row],[Competence]],Table1[],3,FALSE)</f>
        <v>Special</v>
      </c>
      <c r="D156">
        <f>ROUND(VLOOKUP(Table3[[#This Row],[Competence]],Table1[],4,FALSE)/10,0)</f>
        <v>1</v>
      </c>
      <c r="E156">
        <f>MAX(ROUND(((VLOOKUP(Table3[[#This Row],[Competence]],Table1[],5,FALSE)-55)/5+1)/10*6,0),0)</f>
        <v>0</v>
      </c>
      <c r="F156" t="str">
        <f>VLOOKUP(Table3[[#This Row],[Competence]],Table1[],7,FALSE)</f>
        <v>Une graine est semée sur l'ennemi. A chaque tour, elle lui dérobe 6 PV que le lanceur récupère.</v>
      </c>
    </row>
    <row r="157" spans="1:6">
      <c r="A157" t="s">
        <v>139</v>
      </c>
      <c r="B157" t="str">
        <f>VLOOKUP(Table3[[#This Row],[Competence]],Table1[],2,FALSE)</f>
        <v>Electrik</v>
      </c>
      <c r="C157" t="str">
        <f>VLOOKUP(Table3[[#This Row],[Competence]],Table1[],3,FALSE)</f>
        <v>Special</v>
      </c>
      <c r="D157">
        <f>ROUND(VLOOKUP(Table3[[#This Row],[Competence]],Table1[],4,FALSE)/10,0)</f>
        <v>9</v>
      </c>
      <c r="E157">
        <f>MAX(ROUND(((VLOOKUP(Table3[[#This Row],[Competence]],Table1[],5,FALSE)-55)/5+1)/10*6,0),0)</f>
        <v>6</v>
      </c>
      <c r="F157" t="str">
        <f>VLOOKUP(Table3[[#This Row],[Competence]],Table1[],7,FALSE)</f>
        <v>Une grosse décharge électrique tombe sur l'ennemi. Paralyse avec une precision de 1. La paralysie empeche d'attaquer sur 1-2.</v>
      </c>
    </row>
    <row r="158" spans="1:6">
      <c r="A158" t="s">
        <v>108</v>
      </c>
      <c r="B158" t="str">
        <f>VLOOKUP(Table3[[#This Row],[Competence]],Table1[],2,FALSE)</f>
        <v>Insecte</v>
      </c>
      <c r="C158" t="str">
        <f>VLOOKUP(Table3[[#This Row],[Competence]],Table1[],3,FALSE)</f>
        <v>Special</v>
      </c>
      <c r="D158">
        <f>ROUND(VLOOKUP(Table3[[#This Row],[Competence]],Table1[],4,FALSE)/10,0)</f>
        <v>9</v>
      </c>
      <c r="E158">
        <f>MAX(ROUND(((VLOOKUP(Table3[[#This Row],[Competence]],Table1[],5,FALSE)-55)/5+1)/10*6,0),0)</f>
        <v>6</v>
      </c>
      <c r="F158" t="str">
        <f>VLOOKUP(Table3[[#This Row],[Competence]],Table1[],7,FALSE)</f>
        <v>Utilisé sur l'ennemi, envoie une boule explosive qui fait des dégâts ; sur un allié, donne du bon pollen nutritif qui fait récupérer des PV.</v>
      </c>
    </row>
    <row r="159" spans="1:6">
      <c r="A159" t="s">
        <v>459</v>
      </c>
      <c r="B159" t="str">
        <f>VLOOKUP(Table3[[#This Row],[Competence]],Table1[],2,FALSE)</f>
        <v>Glace</v>
      </c>
      <c r="C159" t="str">
        <f>VLOOKUP(Table3[[#This Row],[Competence]],Table1[],3,FALSE)</f>
        <v>Special</v>
      </c>
      <c r="D159">
        <f>ROUND(VLOOKUP(Table3[[#This Row],[Competence]],Table1[],4,FALSE)/10,0)</f>
        <v>6</v>
      </c>
      <c r="E159">
        <f>MAX(ROUND(((VLOOKUP(Table3[[#This Row],[Competence]],Table1[],5,FALSE)-55)/5+1)/10*6,0),0)</f>
        <v>5</v>
      </c>
      <c r="F159" t="str">
        <f>VLOOKUP(Table3[[#This Row],[Competence]],Table1[],7,FALSE)</f>
        <v>Une bourrasque de vent froid blesse l'ennemi. Baisse sa Vitesse de 1 niveau.</v>
      </c>
    </row>
    <row r="160" spans="1:6">
      <c r="A160" t="s">
        <v>420</v>
      </c>
      <c r="B160" t="str">
        <f>VLOOKUP(Table3[[#This Row],[Competence]],Table1[],2,FALSE)</f>
        <v>Fee</v>
      </c>
      <c r="C160" t="str">
        <f>VLOOKUP(Table3[[#This Row],[Competence]],Table1[],3,FALSE)</f>
        <v>Statut</v>
      </c>
      <c r="D160">
        <f>ROUND(VLOOKUP(Table3[[#This Row],[Competence]],Table1[],4,FALSE)/10,0)</f>
        <v>0</v>
      </c>
      <c r="E160">
        <f>MAX(ROUND(((VLOOKUP(Table3[[#This Row],[Competence]],Table1[],5,FALSE)-55)/5+1)/10*6,0),0)</f>
        <v>3</v>
      </c>
      <c r="F160" t="str">
        <f>VLOOKUP(Table3[[#This Row],[Competence]],Table1[],7,FALSE)</f>
        <v>Le lanceur envoie un bisou si mignon et désarmant dans la confusion. La confusion est active avec une Precision de 2 et pokemon s'attaque lui-meme.</v>
      </c>
    </row>
    <row r="161" spans="1:6">
      <c r="A161" s="2" t="s">
        <v>537</v>
      </c>
      <c r="B161" s="2" t="str">
        <f>VLOOKUP(Table3[[#This Row],[Competence]],Table1[],2,FALSE)</f>
        <v>Normal</v>
      </c>
      <c r="C161" s="2" t="str">
        <f>VLOOKUP(Table3[[#This Row],[Competence]],Table1[],3,FALSE)</f>
        <v>Physique</v>
      </c>
      <c r="D161" s="2">
        <f>ROUND(VLOOKUP(Table3[[#This Row],[Competence]],Table1[],4,FALSE)/10,0)</f>
        <v>12</v>
      </c>
      <c r="E161" s="2">
        <f>MAX(ROUND(((VLOOKUP(Table3[[#This Row],[Competence]],Table1[],5,FALSE)-55)/5+1)/10*6,0),0)</f>
        <v>6</v>
      </c>
      <c r="F161" s="2" t="s">
        <v>911</v>
      </c>
    </row>
    <row r="162" spans="1:6">
      <c r="A162" s="2" t="s">
        <v>556</v>
      </c>
      <c r="B162" s="2" t="str">
        <f>VLOOKUP(Table3[[#This Row],[Competence]],Table1[],2,FALSE)</f>
        <v>Electrik</v>
      </c>
      <c r="C162" s="2" t="str">
        <f>VLOOKUP(Table3[[#This Row],[Competence]],Table1[],3,FALSE)</f>
        <v>Statut</v>
      </c>
      <c r="D162" s="2">
        <f>ROUND(VLOOKUP(Table3[[#This Row],[Competence]],Table1[],4,FALSE)/10,0)</f>
        <v>0</v>
      </c>
      <c r="E162" s="2">
        <f>MAX(ROUND(((VLOOKUP(Table3[[#This Row],[Competence]],Table1[],5,FALSE)-55)/5+1)/10*6,0),0)</f>
        <v>0</v>
      </c>
      <c r="F162" s="2" t="str">
        <f>VLOOKUP(Table3[[#This Row],[Competence]],Table1[],7,FALSE)</f>
        <v>Manipule les champs magnétiques pour augmenter la Défense et la Défense Spéciale des Pokémon alliés.</v>
      </c>
    </row>
    <row r="163" spans="1:6">
      <c r="A163" s="2" t="s">
        <v>567</v>
      </c>
      <c r="B163" s="2" t="str">
        <f>VLOOKUP(Table3[[#This Row],[Competence]],Table1[],2,FALSE)</f>
        <v>Combat</v>
      </c>
      <c r="C163" s="2" t="str">
        <f>VLOOKUP(Table3[[#This Row],[Competence]],Table1[],3,FALSE)</f>
        <v>Statut</v>
      </c>
      <c r="D163" s="2">
        <f>ROUND(VLOOKUP(Table3[[#This Row],[Competence]],Table1[],4,FALSE)/10,0)</f>
        <v>0</v>
      </c>
      <c r="E163" s="2">
        <f>MAX(ROUND(((VLOOKUP(Table3[[#This Row],[Competence]],Table1[],5,FALSE)-55)/5+1)/10*6,0),0)</f>
        <v>0</v>
      </c>
      <c r="F163" s="2" t="str">
        <f>VLOOKUP(Table3[[#This Row],[Competence]],Table1[],7,FALSE)</f>
        <v>Le lanceur et son équipe sont protégés contre les attaques prioritaires.</v>
      </c>
    </row>
    <row r="164" spans="1:6">
      <c r="A164" s="2" t="s">
        <v>566</v>
      </c>
      <c r="B164" s="2" t="str">
        <f>VLOOKUP(Table3[[#This Row],[Competence]],Table1[],2,FALSE)</f>
        <v>Fee</v>
      </c>
      <c r="C164" s="2" t="str">
        <f>VLOOKUP(Table3[[#This Row],[Competence]],Table1[],3,FALSE)</f>
        <v>Special</v>
      </c>
      <c r="D164" s="2">
        <f>ROUND(VLOOKUP(Table3[[#This Row],[Competence]],Table1[],4,FALSE)/10,0)</f>
        <v>4</v>
      </c>
      <c r="E164" s="2">
        <f>MAX(ROUND(((VLOOKUP(Table3[[#This Row],[Competence]],Table1[],5,FALSE)-55)/5+1)/10*6,0),0)</f>
        <v>6</v>
      </c>
      <c r="F164" s="2" t="str">
        <f>VLOOKUP(Table3[[#This Row],[Competence]],Table1[],7,FALSE)</f>
        <v>Déchaîne un vent magique qui cingle l'ennemi.</v>
      </c>
    </row>
    <row r="165" spans="1:6">
      <c r="A165" s="2" t="s">
        <v>340</v>
      </c>
      <c r="B165" s="2" t="str">
        <f>VLOOKUP(Table3[[#This Row],[Competence]],Table1[],2,FALSE)</f>
        <v>Normal</v>
      </c>
      <c r="C165" s="2" t="str">
        <f>VLOOKUP(Table3[[#This Row],[Competence]],Table1[],3,FALSE)</f>
        <v>Physique</v>
      </c>
      <c r="D165" s="2">
        <f>ROUND(VLOOKUP(Table3[[#This Row],[Competence]],Table1[],4,FALSE)/10,0)</f>
        <v>4</v>
      </c>
      <c r="E165" s="2">
        <f>MAX(ROUND(((VLOOKUP(Table3[[#This Row],[Competence]],Table1[],5,FALSE)-55)/5+1)/10*6,0),0)</f>
        <v>6</v>
      </c>
      <c r="F165" s="2" t="str">
        <f>VLOOKUP(Table3[[#This Row],[Competence]],Table1[],7,FALSE)</f>
        <v>Ne s'utilise qu'au premier tour. Bluff frappe en premier, inflige des dommages au Pokémon adverse et Apeure avec une precision de 2 empechant l'adversaire d'attaquer ce tour.</v>
      </c>
    </row>
    <row r="166" spans="1:6">
      <c r="A166" s="2" t="s">
        <v>471</v>
      </c>
      <c r="B166" s="2" t="str">
        <f>VLOOKUP(Table3[[#This Row],[Competence]],Table1[],2,FALSE)</f>
        <v>Tenebres</v>
      </c>
      <c r="C166" s="2" t="str">
        <f>VLOOKUP(Table3[[#This Row],[Competence]],Table1[],3,FALSE)</f>
        <v>Statut</v>
      </c>
      <c r="D166" s="2">
        <f>ROUND(VLOOKUP(Table3[[#This Row],[Competence]],Table1[],4,FALSE)/10,0)</f>
        <v>0</v>
      </c>
      <c r="E166" s="2">
        <f>MAX(ROUND(((VLOOKUP(Table3[[#This Row],[Competence]],Table1[],5,FALSE)-55)/5+1)/10*6,0),0)</f>
        <v>6</v>
      </c>
      <c r="F166" s="2" t="str">
        <f>VLOOKUP(Table3[[#This Row],[Competence]],Table1[],7,FALSE)</f>
        <v>Stimule l'esprit par de mauvaises pensées. Augmente l'Attaque Spéciale du lanceur de 2 niveaux.</v>
      </c>
    </row>
    <row r="167" spans="1:6">
      <c r="A167" s="2" t="s">
        <v>268</v>
      </c>
      <c r="B167" s="2" t="str">
        <f>VLOOKUP(Table3[[#This Row],[Competence]],Table1[],2,FALSE)</f>
        <v>Eau</v>
      </c>
      <c r="C167" s="2" t="str">
        <f>VLOOKUP(Table3[[#This Row],[Competence]],Table1[],3,FALSE)</f>
        <v>Special</v>
      </c>
      <c r="D167" s="2">
        <f>ROUND(VLOOKUP(Table3[[#This Row],[Competence]],Table1[],4,FALSE)/10,0)</f>
        <v>9</v>
      </c>
      <c r="E167" s="2">
        <f>MAX(ROUND(((VLOOKUP(Table3[[#This Row],[Competence]],Table1[],5,FALSE)-55)/5+1)/10*6,0),0)</f>
        <v>6</v>
      </c>
      <c r="F167" s="2" t="str">
        <f>VLOOKUP(Table3[[#This Row],[Competence]],Table1[],7,FALSE)</f>
        <v>Cree une gigantesque vague qui emporte tous les pokemons.</v>
      </c>
    </row>
    <row r="168" spans="1:6">
      <c r="A168" s="2" t="s">
        <v>261</v>
      </c>
      <c r="B168" s="2" t="str">
        <f>VLOOKUP(Table3[[#This Row],[Competence]],Table1[],2,FALSE)</f>
        <v>Poison</v>
      </c>
      <c r="C168" s="2" t="str">
        <f>VLOOKUP(Table3[[#This Row],[Competence]],Table1[],3,FALSE)</f>
        <v>Special</v>
      </c>
      <c r="D168" s="2">
        <f>ROUND(VLOOKUP(Table3[[#This Row],[Competence]],Table1[],4,FALSE)/10,0)</f>
        <v>4</v>
      </c>
      <c r="E168" s="2">
        <f>MAX(ROUND(((VLOOKUP(Table3[[#This Row],[Competence]],Table1[],5,FALSE)-55)/5+1)/10*6,0),0)</f>
        <v>6</v>
      </c>
      <c r="F168" s="2" t="str">
        <f>VLOOKUP(Table3[[#This Row],[Competence]],Table1[],7,FALSE)</f>
        <v>Le lanceur attaque l’ennemi avec un jet d’acide corrosif. Baisse la Défense Spéciale de 1 niveau avec une Precision de 1.</v>
      </c>
    </row>
    <row r="169" spans="1:6">
      <c r="A169" s="2" t="s">
        <v>305</v>
      </c>
      <c r="B169" s="2" t="str">
        <f>VLOOKUP(Table3[[#This Row],[Competence]],Table1[],2,FALSE)</f>
        <v>Normal</v>
      </c>
      <c r="C169" s="2" t="str">
        <f>VLOOKUP(Table3[[#This Row],[Competence]],Table1[],3,FALSE)</f>
        <v>Statut</v>
      </c>
      <c r="D169" s="2">
        <f>ROUND(VLOOKUP(Table3[[#This Row],[Competence]],Table1[],4,FALSE)/10,0)</f>
        <v>0</v>
      </c>
      <c r="E169" s="2">
        <f>MAX(ROUND(((VLOOKUP(Table3[[#This Row],[Competence]],Table1[],5,FALSE)-55)/5+1)/10*6,0),0)</f>
        <v>0</v>
      </c>
      <c r="F169" s="2">
        <f>VLOOKUP(Table3[[#This Row],[Competence]],Table1[],7,FALSE)</f>
        <v>0</v>
      </c>
    </row>
    <row r="170" spans="1:6">
      <c r="A170" s="2" t="s">
        <v>554</v>
      </c>
      <c r="B170" s="2" t="str">
        <f>VLOOKUP(Table3[[#This Row],[Competence]],Table1[],2,FALSE)</f>
        <v>Normal</v>
      </c>
      <c r="C170" s="2" t="str">
        <f>VLOOKUP(Table3[[#This Row],[Competence]],Table1[],3,FALSE)</f>
        <v>Physique</v>
      </c>
      <c r="D170" s="2">
        <f>ROUND(VLOOKUP(Table3[[#This Row],[Competence]],Table1[],4,FALSE)/10,0)</f>
        <v>2</v>
      </c>
      <c r="E170" s="2">
        <f>MAX(ROUND(((VLOOKUP(Table3[[#This Row],[Competence]],Table1[],5,FALSE)-55)/5+1)/10*6,0),0)</f>
        <v>4</v>
      </c>
      <c r="F170" s="2" t="str">
        <f>VLOOKUP(Table3[[#This Row],[Competence]],Table1[],7,FALSE)</f>
        <v>Ligote l'ennemi avec les tentacules ou le corps pour l'écraser durant 4 tours. Fait perdre 3 PV par tour</v>
      </c>
    </row>
    <row r="171" spans="1:6">
      <c r="A171" s="2" t="s">
        <v>530</v>
      </c>
      <c r="B171" s="2" t="str">
        <f>VLOOKUP(Table3[[#This Row],[Competence]],Table1[],2,FALSE)</f>
        <v>Electrik</v>
      </c>
      <c r="C171" s="2" t="str">
        <f>VLOOKUP(Table3[[#This Row],[Competence]],Table1[],3,FALSE)</f>
        <v>Special</v>
      </c>
      <c r="D171" s="2">
        <f>ROUND(VLOOKUP(Table3[[#This Row],[Competence]],Table1[],4,FALSE)/10,0)</f>
        <v>4</v>
      </c>
      <c r="E171" s="2">
        <f>MAX(ROUND(((VLOOKUP(Table3[[#This Row],[Competence]],Table1[],5,FALSE)-55)/5+1)/10*6,0),0)</f>
        <v>6</v>
      </c>
      <c r="F171" s="2" t="str">
        <f>VLOOKUP(Table3[[#This Row],[Competence]],Table1[],7,FALSE)</f>
        <v>Une décharge électrique tombe sur l'ennemi. Paralyse avec une precision de 1. La paralysie empeche d'attaquer sur 1-2.</v>
      </c>
    </row>
    <row r="172" spans="1:6">
      <c r="A172" s="2" t="s">
        <v>550</v>
      </c>
      <c r="B172" s="2" t="str">
        <f>VLOOKUP(Table3[[#This Row],[Competence]],Table1[],2,FALSE)</f>
        <v>Sol</v>
      </c>
      <c r="C172" s="2" t="str">
        <f>VLOOKUP(Table3[[#This Row],[Competence]],Table1[],3,FALSE)</f>
        <v>Special</v>
      </c>
      <c r="D172" s="2">
        <f>ROUND(VLOOKUP(Table3[[#This Row],[Competence]],Table1[],4,FALSE)/10,0)</f>
        <v>2</v>
      </c>
      <c r="E172" s="2">
        <f>MAX(ROUND(((VLOOKUP(Table3[[#This Row],[Competence]],Table1[],5,FALSE)-55)/5+1)/10*6,0),0)</f>
        <v>6</v>
      </c>
      <c r="F172" s="2" t="str">
        <f>VLOOKUP(Table3[[#This Row],[Competence]],Table1[],7,FALSE)</f>
        <v>Le lanceur envoie de la boue au visage de l'ennemi pour infliger des dégâts et baisser sa Précision de 1</v>
      </c>
    </row>
    <row r="173" spans="1:6">
      <c r="A173" s="2" t="s">
        <v>769</v>
      </c>
      <c r="B173" s="2" t="str">
        <f>VLOOKUP(Table3[[#This Row],[Competence]],Table1[],2,FALSE)</f>
        <v>Acier</v>
      </c>
      <c r="C173" s="2" t="str">
        <f>VLOOKUP(Table3[[#This Row],[Competence]],Table1[],3,FALSE)</f>
        <v>Physique</v>
      </c>
      <c r="D173" s="2">
        <f>ROUND(VLOOKUP(Table3[[#This Row],[Competence]],Table1[],4,FALSE)/10,0)</f>
        <v>5</v>
      </c>
      <c r="E173" s="2">
        <f>MAX(ROUND(((VLOOKUP(Table3[[#This Row],[Competence]],Table1[],5,FALSE)-55)/5+1)/10*6,0),0)</f>
        <v>4</v>
      </c>
      <c r="F173" s="2" t="str">
        <f>VLOOKUP(Table3[[#This Row],[Competence]],Table1[],7,FALSE)</f>
        <v>Le lanceur jette deux écrous d'acier qui frappent l'ennemi deux fois d'affilée.</v>
      </c>
    </row>
    <row r="174" spans="1:6">
      <c r="A174" s="2" t="s">
        <v>127</v>
      </c>
      <c r="B174" s="2" t="str">
        <f>VLOOKUP(Table3[[#This Row],[Competence]],Table1[],2,FALSE)</f>
        <v>Feu</v>
      </c>
      <c r="C174" s="2" t="str">
        <f>VLOOKUP(Table3[[#This Row],[Competence]],Table1[],3,FALSE)</f>
        <v>Special</v>
      </c>
      <c r="D174" s="2">
        <f>ROUND(VLOOKUP(Table3[[#This Row],[Competence]],Table1[],4,FALSE)/10,0)</f>
        <v>6</v>
      </c>
      <c r="E174" s="2">
        <f>MAX(ROUND(((VLOOKUP(Table3[[#This Row],[Competence]],Table1[],5,FALSE)-55)/5+1)/10*6,0),0)</f>
        <v>6</v>
      </c>
      <c r="F174" s="2" t="str">
        <f>VLOOKUP(Table3[[#This Row],[Competence]],Table1[],7,FALSE)</f>
        <v>Des flammes calcinent l’ennemi. S’il tient un objet, une Baie par exemple, celui-ci est brûlé et devient inutilisable.</v>
      </c>
    </row>
    <row r="175" spans="1:6">
      <c r="A175" s="2" t="s">
        <v>493</v>
      </c>
      <c r="B175" s="2" t="str">
        <f>VLOOKUP(Table3[[#This Row],[Competence]],Table1[],2,FALSE)</f>
        <v>Glace</v>
      </c>
      <c r="C175" s="2" t="str">
        <f>VLOOKUP(Table3[[#This Row],[Competence]],Table1[],3,FALSE)</f>
        <v>Special</v>
      </c>
      <c r="D175" s="2">
        <f>ROUND(VLOOKUP(Table3[[#This Row],[Competence]],Table1[],4,FALSE)/10,0)</f>
        <v>7</v>
      </c>
      <c r="E175" s="2">
        <f>MAX(ROUND(((VLOOKUP(Table3[[#This Row],[Competence]],Table1[],5,FALSE)-55)/5+1)/10*6,0),0)</f>
        <v>6</v>
      </c>
      <c r="F175" s="2" t="str">
        <f>VLOOKUP(Table3[[#This Row],[Competence]],Table1[],7,FALSE)</f>
        <v>Refroidit violemment l'ennemi et gele avec une Precision de 1. Super efficace sur les Pokémon de type Eau.</v>
      </c>
    </row>
    <row r="176" spans="1:6">
      <c r="A176" s="2" t="s">
        <v>583</v>
      </c>
      <c r="B176" s="2" t="str">
        <f>VLOOKUP(Table3[[#This Row],[Competence]],Table1[],2,FALSE)</f>
        <v>Electrik</v>
      </c>
      <c r="C176" s="2" t="str">
        <f>VLOOKUP(Table3[[#This Row],[Competence]],Table1[],3,FALSE)</f>
        <v>Special</v>
      </c>
      <c r="D176" s="2">
        <f>ROUND(VLOOKUP(Table3[[#This Row],[Competence]],Table1[],4,FALSE)/10,0)</f>
        <v>8</v>
      </c>
      <c r="E176" s="2">
        <f>MAX(ROUND(((VLOOKUP(Table3[[#This Row],[Competence]],Table1[],5,FALSE)-55)/5+1)/10*6,0),0)</f>
        <v>6</v>
      </c>
      <c r="F176" s="2" t="str">
        <f>VLOOKUP(Table3[[#This Row],[Competence]],Table1[],7,FALSE)</f>
        <v>Un flamboiement d'électricité frappe tous les Pokémon autour du lanceur. Paralyse avec une Precision de 2.</v>
      </c>
    </row>
    <row r="177" spans="1:6">
      <c r="A177" s="2" t="s">
        <v>400</v>
      </c>
      <c r="B177" s="2" t="str">
        <f>VLOOKUP(Table3[[#This Row],[Competence]],Table1[],2,FALSE)</f>
        <v>Combat</v>
      </c>
      <c r="C177" s="2" t="str">
        <f>VLOOKUP(Table3[[#This Row],[Competence]],Table1[],3,FALSE)</f>
        <v>Physique</v>
      </c>
      <c r="D177" s="2">
        <f>ROUND(VLOOKUP(Table3[[#This Row],[Competence]],Table1[],4,FALSE)/10,0)</f>
        <v>10</v>
      </c>
      <c r="E177" s="2">
        <f>MAX(ROUND(((VLOOKUP(Table3[[#This Row],[Competence]],Table1[],5,FALSE)-55)/5+1)/10*6,0),0)</f>
        <v>5</v>
      </c>
      <c r="F177" s="2" t="str">
        <f>VLOOKUP(Table3[[#This Row],[Competence]],Table1[],7,FALSE)</f>
        <v>Le lanceur donne un puissant coup de poing à l’ennemi. Réduit la Vitesse du lanceur de 1 niveau.</v>
      </c>
    </row>
    <row r="178" spans="1:6">
      <c r="A178" s="2" t="s">
        <v>416</v>
      </c>
      <c r="B178" s="2" t="str">
        <f>VLOOKUP(Table3[[#This Row],[Competence]],Table1[],2,FALSE)</f>
        <v>Feu</v>
      </c>
      <c r="C178" s="2" t="str">
        <f>VLOOKUP(Table3[[#This Row],[Competence]],Table1[],3,FALSE)</f>
        <v>Physique</v>
      </c>
      <c r="D178" s="2">
        <f>ROUND(VLOOKUP(Table3[[#This Row],[Competence]],Table1[],4,FALSE)/10,0)</f>
        <v>5</v>
      </c>
      <c r="E178" s="2">
        <f>MAX(ROUND(((VLOOKUP(Table3[[#This Row],[Competence]],Table1[],5,FALSE)-55)/5+1)/10*6,0),0)</f>
        <v>6</v>
      </c>
      <c r="F178" s="2" t="str">
        <f>VLOOKUP(Table3[[#This Row],[Competence]],Table1[],7,FALSE)</f>
        <v>Le lanceur s’entoure de flammes pour attaquer l’ennemi. Il se concentre et sa Vitesse augmente de 1 niveau.</v>
      </c>
    </row>
    <row r="179" spans="1:6">
      <c r="A179" s="2" t="s">
        <v>364</v>
      </c>
      <c r="B179" s="2" t="str">
        <f>VLOOKUP(Table3[[#This Row],[Competence]],Table1[],2,FALSE)</f>
        <v>Roche</v>
      </c>
      <c r="C179" s="2" t="str">
        <f>VLOOKUP(Table3[[#This Row],[Competence]],Table1[],3,FALSE)</f>
        <v>Statut</v>
      </c>
      <c r="D179" s="2">
        <f>ROUND(VLOOKUP(Table3[[#This Row],[Competence]],Table1[],4,FALSE)/10,0)</f>
        <v>0</v>
      </c>
      <c r="E179" s="2">
        <f>MAX(ROUND(((VLOOKUP(Table3[[#This Row],[Competence]],Table1[],5,FALSE)-55)/5+1)/10*6,0),0)</f>
        <v>0</v>
      </c>
      <c r="F179" s="2" t="str">
        <f>VLOOKUP(Table3[[#This Row],[Competence]],Table1[],7,FALSE)</f>
        <v>Le lanceur recouvre sa cible de goudron liquide pour baisser sa Vitesse baisse de 1 niveau et la rendre vulnérable au feu.</v>
      </c>
    </row>
    <row r="180" spans="1:6">
      <c r="A180" s="2" t="s">
        <v>226</v>
      </c>
      <c r="B180" s="2" t="str">
        <f>VLOOKUP(Table3[[#This Row],[Competence]],Table1[],2,FALSE)</f>
        <v>Roche</v>
      </c>
      <c r="C180" s="2" t="str">
        <f>VLOOKUP(Table3[[#This Row],[Competence]],Table1[],3,FALSE)</f>
        <v>Statut</v>
      </c>
      <c r="D180" s="2">
        <f>ROUND(VLOOKUP(Table3[[#This Row],[Competence]],Table1[],4,FALSE)/10,0)</f>
        <v>0</v>
      </c>
      <c r="E180" s="2">
        <f>MAX(ROUND(((VLOOKUP(Table3[[#This Row],[Competence]],Table1[],5,FALSE)-55)/5+1)/10*6,0),0)</f>
        <v>6</v>
      </c>
      <c r="F180" s="2" t="str">
        <f>VLOOKUP(Table3[[#This Row],[Competence]],Table1[],7,FALSE)</f>
        <v>Le lanceur polit son corps pour diminuer sa résistance au vent. Augmente sa Vitesse de 2 niveaux.</v>
      </c>
    </row>
    <row r="181" spans="1:6">
      <c r="A181" s="2" t="s">
        <v>132</v>
      </c>
      <c r="B181" s="2" t="str">
        <f>VLOOKUP(Table3[[#This Row],[Competence]],Table1[],2,FALSE)</f>
        <v>Roche</v>
      </c>
      <c r="C181" s="2" t="str">
        <f>VLOOKUP(Table3[[#This Row],[Competence]],Table1[],3,FALSE)</f>
        <v>Physique</v>
      </c>
      <c r="D181" s="2">
        <f>ROUND(VLOOKUP(Table3[[#This Row],[Competence]],Table1[],4,FALSE)/10,0)</f>
        <v>8</v>
      </c>
      <c r="E181" s="2">
        <f>MAX(ROUND(((VLOOKUP(Table3[[#This Row],[Competence]],Table1[],5,FALSE)-55)/5+1)/10*6,0),0)</f>
        <v>5</v>
      </c>
      <c r="F181" s="2" t="str">
        <f>VLOOKUP(Table3[[#This Row],[Competence]],Table1[],7,FALSE)</f>
        <v>Envoie de gros rochers sur l'ennemi pour infliger des dégâts. Apeure avec une Precision de 2.</v>
      </c>
    </row>
    <row r="182" spans="1:6">
      <c r="A182" s="2" t="s">
        <v>665</v>
      </c>
      <c r="B182" s="2" t="str">
        <f>VLOOKUP(Table3[[#This Row],[Competence]],Table1[],2,FALSE)</f>
        <v>Normal</v>
      </c>
      <c r="C182" s="2" t="str">
        <f>VLOOKUP(Table3[[#This Row],[Competence]],Table1[],3,FALSE)</f>
        <v>Statut</v>
      </c>
      <c r="D182" s="2">
        <f>ROUND(VLOOKUP(Table3[[#This Row],[Competence]],Table1[],4,FALSE)/10,0)</f>
        <v>0</v>
      </c>
      <c r="E182" s="2">
        <f>MAX(ROUND(((VLOOKUP(Table3[[#This Row],[Competence]],Table1[],5,FALSE)-55)/5+1)/10*6,0),0)</f>
        <v>0</v>
      </c>
      <c r="F182" s="2" t="str">
        <f>VLOOKUP(Table3[[#This Row],[Competence]],Table1[],7,FALSE)</f>
        <v>Une capacité qui augmente la puissance d'attaque d'un allié de 50%.</v>
      </c>
    </row>
    <row r="183" spans="1:6">
      <c r="A183" s="2" t="s">
        <v>667</v>
      </c>
      <c r="B183" s="2"/>
      <c r="C183" s="2"/>
      <c r="D183" s="2"/>
      <c r="E183" s="2"/>
      <c r="F183" s="2"/>
    </row>
    <row r="184" spans="1:6">
      <c r="A184" s="2" t="s">
        <v>174</v>
      </c>
      <c r="B184" s="2" t="str">
        <f>VLOOKUP(Table3[[#This Row],[Competence]],Table1[],2,FALSE)</f>
        <v>Acier</v>
      </c>
      <c r="C184" s="2" t="str">
        <f>VLOOKUP(Table3[[#This Row],[Competence]],Table1[],3,FALSE)</f>
        <v>Physique</v>
      </c>
      <c r="D184" s="2">
        <f>ROUND(VLOOKUP(Table3[[#This Row],[Competence]],Table1[],4,FALSE)/10,0)</f>
        <v>10</v>
      </c>
      <c r="E184" s="2">
        <f>MAX(ROUND(((VLOOKUP(Table3[[#This Row],[Competence]],Table1[],5,FALSE)-55)/5+1)/10*6,0),0)</f>
        <v>3</v>
      </c>
      <c r="F184" s="2" t="str">
        <f>VLOOKUP(Table3[[#This Row],[Competence]],Table1[],7,FALSE)</f>
        <v>Attaque l'ennemi avec une queue de fer. Baisse sa Défense de 1 niveau avec une Precision de 1.</v>
      </c>
    </row>
    <row r="185" spans="1:6">
      <c r="A185" s="2" t="s">
        <v>534</v>
      </c>
      <c r="B185" s="2" t="str">
        <f>VLOOKUP(Table3[[#This Row],[Competence]],Table1[],2,FALSE)</f>
        <v>Insecte</v>
      </c>
      <c r="C185" s="2" t="str">
        <f>VLOOKUP(Table3[[#This Row],[Competence]],Table1[],3,FALSE)</f>
        <v>Physique</v>
      </c>
      <c r="D185" s="2">
        <f>ROUND(VLOOKUP(Table3[[#This Row],[Competence]],Table1[],4,FALSE)/10,0)</f>
        <v>12</v>
      </c>
      <c r="E185" s="2">
        <f>MAX(ROUND(((VLOOKUP(Table3[[#This Row],[Competence]],Table1[],5,FALSE)-55)/5+1)/10*6,0),0)</f>
        <v>4</v>
      </c>
      <c r="F185" s="2" t="str">
        <f>VLOOKUP(Table3[[#This Row],[Competence]],Table1[],7,FALSE)</f>
        <v>Le lanceur utilise ses gigantesques cornes pour charger l'ennemi.</v>
      </c>
    </row>
    <row r="186" spans="1:6">
      <c r="A186" s="2" t="s">
        <v>669</v>
      </c>
      <c r="B186" s="2" t="str">
        <f>VLOOKUP(Table3[[#This Row],[Competence]],Table1[],2,FALSE)</f>
        <v>Fee</v>
      </c>
      <c r="C186" s="2" t="str">
        <f>VLOOKUP(Table3[[#This Row],[Competence]],Table1[],3,FALSE)</f>
        <v>Statut</v>
      </c>
      <c r="D186" s="2">
        <f>ROUND(VLOOKUP(Table3[[#This Row],[Competence]],Table1[],4,FALSE)/10,0)</f>
        <v>0</v>
      </c>
      <c r="E186" s="2">
        <f>MAX(ROUND(((VLOOKUP(Table3[[#This Row],[Competence]],Table1[],5,FALSE)-55)/5+1)/10*6,0),0)</f>
        <v>6</v>
      </c>
      <c r="F186" s="2" t="str">
        <f>VLOOKUP(Table3[[#This Row],[Competence]],Table1[],7,FALSE)</f>
        <v>Le lanceur fait les yeux doux pour berner l'ennemi et baisse son Attaque de 2 niveaux.</v>
      </c>
    </row>
    <row r="187" spans="1:6">
      <c r="A187" s="2" t="s">
        <v>257</v>
      </c>
      <c r="B187" s="2" t="str">
        <f>VLOOKUP(Table3[[#This Row],[Competence]],Table1[],2,FALSE)</f>
        <v>Feu</v>
      </c>
      <c r="C187" s="2" t="str">
        <f>VLOOKUP(Table3[[#This Row],[Competence]],Table1[],3,FALSE)</f>
        <v>Special</v>
      </c>
      <c r="D187" s="2">
        <f>ROUND(VLOOKUP(Table3[[#This Row],[Competence]],Table1[],4,FALSE)/10,0)</f>
        <v>9</v>
      </c>
      <c r="E187" s="2">
        <f>MAX(ROUND(((VLOOKUP(Table3[[#This Row],[Competence]],Table1[],5,FALSE)-55)/5+1)/10*6,0),0)</f>
        <v>6</v>
      </c>
      <c r="F187" s="2" t="str">
        <f>VLOOKUP(Table3[[#This Row],[Competence]],Table1[],7,FALSE)</f>
        <v>L'ennemi reçoit un torrent de flammes. Brûle l'ennemi avec une precision de 1 qui réduit son attaque de moitié et fait perdre 3 PV par tour.</v>
      </c>
    </row>
    <row r="188" spans="1:6">
      <c r="A188" s="2" t="s">
        <v>475</v>
      </c>
      <c r="B188" s="2" t="str">
        <f>VLOOKUP(Table3[[#This Row],[Competence]],Table1[],2,FALSE)</f>
        <v>Insecte</v>
      </c>
      <c r="C188" s="2" t="str">
        <f>VLOOKUP(Table3[[#This Row],[Competence]],Table1[],3,FALSE)</f>
        <v>Physique</v>
      </c>
      <c r="D188" s="2">
        <f>ROUND(VLOOKUP(Table3[[#This Row],[Competence]],Table1[],4,FALSE)/10,0)</f>
        <v>8</v>
      </c>
      <c r="E188" s="2">
        <f>MAX(ROUND(((VLOOKUP(Table3[[#This Row],[Competence]],Table1[],5,FALSE)-55)/5+1)/10*6,0),0)</f>
        <v>6</v>
      </c>
      <c r="F188" s="2" t="str">
        <f>VLOOKUP(Table3[[#This Row],[Competence]],Table1[],7,FALSE)</f>
        <v>Vampirisme convertit la moitié des dégâts infligés en PV pour le lanceur.</v>
      </c>
    </row>
    <row r="189" spans="1:6">
      <c r="A189" t="s">
        <v>521</v>
      </c>
      <c r="B189" s="2" t="str">
        <f>VLOOKUP(Table3[[#This Row],[Competence]],Table1[],2,FALSE)</f>
        <v>Poison</v>
      </c>
      <c r="C189" s="2" t="str">
        <f>VLOOKUP(Table3[[#This Row],[Competence]],Table1[],3,FALSE)</f>
        <v>Physique</v>
      </c>
      <c r="D189" s="2">
        <f>ROUND(VLOOKUP(Table3[[#This Row],[Competence]],Table1[],4,FALSE)/10,0)</f>
        <v>7</v>
      </c>
      <c r="E189" s="2">
        <f>MAX(ROUND(((VLOOKUP(Table3[[#This Row],[Competence]],Table1[],5,FALSE)-55)/5+1)/10*6,0),0)</f>
        <v>6</v>
      </c>
      <c r="F189" s="2" t="str">
        <f>VLOOKUP(Table3[[#This Row],[Competence]],Table1[],7,FALSE)</f>
        <v>Fait un coup critique qui multiplie les degats par 2 avec une Precision de 1. Empoisonne avec une precision de 1 lui faisant perdre 6 PV chaque tour.</v>
      </c>
    </row>
    <row r="190" spans="1:6">
      <c r="A190" s="2" t="s">
        <v>428</v>
      </c>
      <c r="B190" s="2" t="str">
        <f>VLOOKUP(Table3[[#This Row],[Competence]],Table1[],2,FALSE)</f>
        <v>Dragon</v>
      </c>
      <c r="C190" s="2" t="str">
        <f>VLOOKUP(Table3[[#This Row],[Competence]],Table1[],3,FALSE)</f>
        <v>Special</v>
      </c>
      <c r="D190" s="2">
        <f>ROUND(VLOOKUP(Table3[[#This Row],[Competence]],Table1[],4,FALSE)/10,0)</f>
        <v>10</v>
      </c>
      <c r="E190" s="2">
        <f>MAX(ROUND(((VLOOKUP(Table3[[#This Row],[Competence]],Table1[],5,FALSE)-55)/5+1)/10*6,0),0)</f>
        <v>6</v>
      </c>
      <c r="F190" s="2" t="str">
        <f>VLOOKUP(Table3[[#This Row],[Competence]],Table1[],7,FALSE)</f>
        <v>Canon Dynamax inflige des dégâts. Si la cible est Dynamaxée, les dégâts de cette capacité sont doublés.</v>
      </c>
    </row>
    <row r="191" spans="1:6">
      <c r="A191" s="2" t="s">
        <v>191</v>
      </c>
      <c r="B191" s="2" t="str">
        <f>VLOOKUP(Table3[[#This Row],[Competence]],Table1[],2,FALSE)</f>
        <v>Normal</v>
      </c>
      <c r="C191" s="2" t="str">
        <f>VLOOKUP(Table3[[#This Row],[Competence]],Table1[],3,FALSE)</f>
        <v>Physique</v>
      </c>
      <c r="D191" s="2">
        <f>ROUND(VLOOKUP(Table3[[#This Row],[Competence]],Table1[],4,FALSE)/10,0)</f>
        <v>8</v>
      </c>
      <c r="E191" s="2">
        <f>MAX(ROUND(((VLOOKUP(Table3[[#This Row],[Competence]],Table1[],5,FALSE)-55)/5+1)/10*6,0),0)</f>
        <v>5</v>
      </c>
      <c r="F191" s="2" t="str">
        <f>VLOOKUP(Table3[[#This Row],[Competence]],Table1[],7,FALSE)</f>
        <v>Croc de Mort inflige des dommages et Apeure avec une precision de 2 empechant l'adversaire d'attaquer ce tour.</v>
      </c>
    </row>
    <row r="192" spans="1:6">
      <c r="A192" s="2" t="s">
        <v>563</v>
      </c>
      <c r="B192" s="2" t="str">
        <f>VLOOKUP(Table3[[#This Row],[Competence]],Table1[],2,FALSE)</f>
        <v>Feu</v>
      </c>
      <c r="C192" s="2" t="str">
        <f>VLOOKUP(Table3[[#This Row],[Competence]],Table1[],3,FALSE)</f>
        <v>Special</v>
      </c>
      <c r="D192" s="2">
        <f>ROUND(VLOOKUP(Table3[[#This Row],[Competence]],Table1[],4,FALSE)/10,0)</f>
        <v>10</v>
      </c>
      <c r="E192" s="2">
        <v>3</v>
      </c>
      <c r="F192" s="2" t="str">
        <f>VLOOKUP(Table3[[#This Row],[Competence]],Table1[],7,FALSE)</f>
        <v>Brûle l'ennemi avec une precision de 6 qui réduit son attaque de moitié et fait perdre 3 PV par tour.</v>
      </c>
    </row>
    <row r="193" spans="1:6">
      <c r="A193" s="2" t="s">
        <v>199</v>
      </c>
      <c r="B193" s="2" t="str">
        <f>VLOOKUP(Table3[[#This Row],[Competence]],Table1[],2,FALSE)</f>
        <v>Poison</v>
      </c>
      <c r="C193" s="2" t="str">
        <f>VLOOKUP(Table3[[#This Row],[Competence]],Table1[],3,FALSE)</f>
        <v>Statut</v>
      </c>
      <c r="D193" s="2">
        <f>ROUND(VLOOKUP(Table3[[#This Row],[Competence]],Table1[],4,FALSE)/10,0)</f>
        <v>0</v>
      </c>
      <c r="E193" s="2">
        <f>MAX(ROUND(((VLOOKUP(Table3[[#This Row],[Competence]],Table1[],5,FALSE)-55)/5+1)/10*6,0),0)</f>
        <v>3</v>
      </c>
      <c r="F193" s="2" t="str">
        <f>VLOOKUP(Table3[[#This Row],[Competence]],Table1[],7,FALSE)</f>
        <v>Empoisonne avec une precision de 1 lui faisant perdre 6 PV chaque tour si il n'est pas de type Acier ou Poison.</v>
      </c>
    </row>
    <row r="194" spans="1:6">
      <c r="A194" s="2" t="s">
        <v>192</v>
      </c>
      <c r="B194" s="2" t="str">
        <f>VLOOKUP(Table3[[#This Row],[Competence]],Table1[],2,FALSE)</f>
        <v>Normal</v>
      </c>
      <c r="C194" s="2" t="str">
        <f>VLOOKUP(Table3[[#This Row],[Competence]],Table1[],3,FALSE)</f>
        <v>Physique</v>
      </c>
      <c r="D194" s="2">
        <f>ROUND(VLOOKUP(Table3[[#This Row],[Competence]],Table1[],4,FALSE)/10,0)</f>
        <v>2</v>
      </c>
      <c r="E194" s="2">
        <f>MAX(ROUND(((VLOOKUP(Table3[[#This Row],[Competence]],Table1[],5,FALSE)-55)/5+1)/10*6,0),0)</f>
        <v>4</v>
      </c>
      <c r="F194" s="2" t="str">
        <f>VLOOKUP(Table3[[#This Row],[Competence]],Table1[],7,FALSE)</f>
        <v>Effectue 5 attaques avec une Precision de 4 chacune</v>
      </c>
    </row>
    <row r="195" spans="1:6">
      <c r="A195" s="12" t="s">
        <v>916</v>
      </c>
      <c r="B195" s="2" t="s">
        <v>20</v>
      </c>
      <c r="C195" s="2" t="s">
        <v>16</v>
      </c>
      <c r="D195" s="2">
        <v>6</v>
      </c>
      <c r="E195" s="2">
        <v>6</v>
      </c>
      <c r="F195" s="2" t="s">
        <v>682</v>
      </c>
    </row>
    <row r="196" spans="1:6">
      <c r="A196" s="2" t="s">
        <v>435</v>
      </c>
      <c r="B196" s="2" t="str">
        <f>VLOOKUP(Table3[[#This Row],[Competence]],Table1[],2,FALSE)</f>
        <v>Eau</v>
      </c>
      <c r="C196" s="2" t="str">
        <f>VLOOKUP(Table3[[#This Row],[Competence]],Table1[],3,FALSE)</f>
        <v>Special</v>
      </c>
      <c r="D196" s="2">
        <f>ROUND(VLOOKUP(Table3[[#This Row],[Competence]],Table1[],4,FALSE)/10,0)</f>
        <v>11</v>
      </c>
      <c r="E196" s="2">
        <f>MAX(ROUND(((VLOOKUP(Table3[[#This Row],[Competence]],Table1[],5,FALSE)-55)/5+1)/10*6,0),0)</f>
        <v>4</v>
      </c>
      <c r="F196" s="2" t="str">
        <f>VLOOKUP(Table3[[#This Row],[Competence]],Table1[],7,FALSE)</f>
        <v>Hydrocanon inflige des dégâts, sans effets secondaire.</v>
      </c>
    </row>
    <row r="197" spans="1:6">
      <c r="A197" s="2" t="s">
        <v>562</v>
      </c>
      <c r="B197" s="2" t="str">
        <f>VLOOKUP(Table3[[#This Row],[Competence]],Table1[],2,FALSE)</f>
        <v>Poison</v>
      </c>
      <c r="C197" s="2" t="str">
        <f>VLOOKUP(Table3[[#This Row],[Competence]],Table1[],3,FALSE)</f>
        <v>Special</v>
      </c>
      <c r="D197" s="2">
        <f>ROUND(VLOOKUP(Table3[[#This Row],[Competence]],Table1[],4,FALSE)/10,0)</f>
        <v>3</v>
      </c>
      <c r="E197" s="2">
        <f>MAX(ROUND(((VLOOKUP(Table3[[#This Row],[Competence]],Table1[],5,FALSE)-55)/5+1)/10*6,0),0)</f>
        <v>2</v>
      </c>
      <c r="F197" s="2" t="str">
        <f>VLOOKUP(Table3[[#This Row],[Competence]],Table1[],7,FALSE)</f>
        <v>Inflige des degats et empoisonne avec une precision de 2 lui faisant perdre 6 PV chaque tour.</v>
      </c>
    </row>
    <row r="198" spans="1:6">
      <c r="A198" s="2" t="s">
        <v>33</v>
      </c>
      <c r="B198" s="2" t="str">
        <f>VLOOKUP(Table3[[#This Row],[Competence]],Table1[],2,FALSE)</f>
        <v>Poison</v>
      </c>
      <c r="C198" s="2" t="str">
        <f>VLOOKUP(Table3[[#This Row],[Competence]],Table1[],3,FALSE)</f>
        <v>Special</v>
      </c>
      <c r="D198" s="2">
        <f>ROUND(VLOOKUP(Table3[[#This Row],[Competence]],Table1[],4,FALSE)/10,0)</f>
        <v>9</v>
      </c>
      <c r="E198" s="2">
        <f>MAX(ROUND(((VLOOKUP(Table3[[#This Row],[Competence]],Table1[],5,FALSE)-55)/5+1)/10*6,0),0)</f>
        <v>6</v>
      </c>
      <c r="F198" s="2" t="str">
        <f>VLOOKUP(Table3[[#This Row],[Competence]],Table1[],7,FALSE)</f>
        <v>Bombe Beurk inflige des dégâts et empoisonne avec une precision de 2 lui faisant perdre 6 PV chaque tour.</v>
      </c>
    </row>
    <row r="199" spans="1:6">
      <c r="A199" s="2" t="s">
        <v>354</v>
      </c>
      <c r="B199" s="2" t="str">
        <f>VLOOKUP(Table3[[#This Row],[Competence]],Table1[],2,FALSE)</f>
        <v>Normal</v>
      </c>
      <c r="C199" s="2" t="str">
        <f>VLOOKUP(Table3[[#This Row],[Competence]],Table1[],3,FALSE)</f>
        <v>Physique</v>
      </c>
      <c r="D199" s="2">
        <f>ROUND(VLOOKUP(Table3[[#This Row],[Competence]],Table1[],4,FALSE)/10,0)</f>
        <v>20</v>
      </c>
      <c r="E199" s="2">
        <f>MAX(ROUND(((VLOOKUP(Table3[[#This Row],[Competence]],Table1[],5,FALSE)-55)/5+1)/10*6,0),0)</f>
        <v>6</v>
      </c>
      <c r="F199" s="2" t="str">
        <f>VLOOKUP(Table3[[#This Row],[Competence]],Table1[],7,FALSE)</f>
        <v>Après avoir utilisé la capacité, le lanceur tombe K.O.</v>
      </c>
    </row>
    <row r="200" spans="1:6">
      <c r="A200" s="4" t="s">
        <v>921</v>
      </c>
      <c r="B200" s="2" t="str">
        <f>VLOOKUP(Table3[[#This Row],[Competence]],Table1[],2,FALSE)</f>
        <v>Fee</v>
      </c>
      <c r="C200" s="2" t="str">
        <f>VLOOKUP(Table3[[#This Row],[Competence]],Table1[],3,FALSE)</f>
        <v>Special</v>
      </c>
      <c r="D200" s="2">
        <f>ROUND(VLOOKUP(Table3[[#This Row],[Competence]],Table1[],4,FALSE)/10,0)</f>
        <v>9</v>
      </c>
      <c r="E200" s="2">
        <f>MAX(ROUND(((VLOOKUP(Table3[[#This Row],[Competence]],Table1[],5,FALSE)-55)/5+1)/10*6,0),0)</f>
        <v>5</v>
      </c>
      <c r="F200" s="2" t="str">
        <f>VLOOKUP(Table3[[#This Row],[Competence]],Table1[],7,FALSE)</f>
        <v>Vapeur Féérique inflige des dégâts et le rendre confus avec une Precision de 1 pendant 3 tours. La confusion est active avec une Precision de 2 et pokemon s'attaque lui-meme.</v>
      </c>
    </row>
    <row r="201" spans="1:6">
      <c r="A201" s="2" t="s">
        <v>222</v>
      </c>
      <c r="B201" s="2" t="str">
        <f>VLOOKUP(Table3[[#This Row],[Competence]],Table1[],2,FALSE)</f>
        <v>Glace</v>
      </c>
      <c r="C201" s="2" t="str">
        <f>VLOOKUP(Table3[[#This Row],[Competence]],Table1[],3,FALSE)</f>
        <v>Physique</v>
      </c>
      <c r="D201" s="2">
        <f>ROUND(VLOOKUP(Table3[[#This Row],[Competence]],Table1[],4,FALSE)/10,0)</f>
        <v>7</v>
      </c>
      <c r="E201" s="2">
        <f>MAX(ROUND(((VLOOKUP(Table3[[#This Row],[Competence]],Table1[],5,FALSE)-55)/5+1)/10*6,0),0)</f>
        <v>5</v>
      </c>
      <c r="F201" s="2" t="str">
        <f>VLOOKUP(Table3[[#This Row],[Competence]],Table1[],7,FALSE)</f>
        <v>Le lanceur utilise une morsure glaciale. Gele avec une precision de 1 et Apeurer avec une precision de 1. Le pokemon gele ne peut plus attaquer sauf avec une capacite de type feu qui le degele.</v>
      </c>
    </row>
    <row r="202" spans="1:6">
      <c r="A202" s="2" t="s">
        <v>543</v>
      </c>
      <c r="B202" s="2" t="str">
        <f>VLOOKUP(Table3[[#This Row],[Competence]],Table1[],2,FALSE)</f>
        <v>Electrik</v>
      </c>
      <c r="C202" s="2" t="str">
        <f>VLOOKUP(Table3[[#This Row],[Competence]],Table1[],3,FALSE)</f>
        <v>Physique</v>
      </c>
      <c r="D202" s="2">
        <f>ROUND(VLOOKUP(Table3[[#This Row],[Competence]],Table1[],4,FALSE)/10,0)</f>
        <v>7</v>
      </c>
      <c r="E202" s="2">
        <f>MAX(ROUND(((VLOOKUP(Table3[[#This Row],[Competence]],Table1[],5,FALSE)-55)/5+1)/10*6,0),0)</f>
        <v>5</v>
      </c>
      <c r="F202" s="2" t="str">
        <f>VLOOKUP(Table3[[#This Row],[Competence]],Table1[],7,FALSE)</f>
        <v>Paralyse avec une precision de 1. La paralysie empeche d'attaquer sur 1-2. Apeure avec une precision de 1 empechant l'adversaire d'attaquer ce tour.</v>
      </c>
    </row>
    <row r="203" spans="1:6">
      <c r="A203" s="2" t="s">
        <v>539</v>
      </c>
      <c r="B203" s="2" t="str">
        <f>VLOOKUP(Table3[[#This Row],[Competence]],Table1[],2,FALSE)</f>
        <v>Plante</v>
      </c>
      <c r="C203" s="2" t="str">
        <f>VLOOKUP(Table3[[#This Row],[Competence]],Table1[],3,FALSE)</f>
        <v>Special</v>
      </c>
      <c r="D203" s="2">
        <f>ROUND(VLOOKUP(Table3[[#This Row],[Competence]],Table1[],4,FALSE)/10,0)</f>
        <v>4</v>
      </c>
      <c r="E203" s="2">
        <f>MAX(ROUND(((VLOOKUP(Table3[[#This Row],[Competence]],Table1[],5,FALSE)-55)/5+1)/10*6,0),0)</f>
        <v>6</v>
      </c>
      <c r="F203" s="2" t="str">
        <f>VLOOKUP(Table3[[#This Row],[Competence]],Table1[],7,FALSE)</f>
        <v>50% des degats sont restitues au lanceur.</v>
      </c>
    </row>
    <row r="204" spans="1:6">
      <c r="A204" s="2" t="s">
        <v>659</v>
      </c>
      <c r="B204" s="2" t="str">
        <f>VLOOKUP(Table3[[#This Row],[Competence]],Table1[],2,FALSE)</f>
        <v>Plante</v>
      </c>
      <c r="C204" s="2" t="str">
        <f>VLOOKUP(Table3[[#This Row],[Competence]],Table1[],3,FALSE)</f>
        <v>Statut</v>
      </c>
      <c r="D204" s="2">
        <f>ROUND(VLOOKUP(Table3[[#This Row],[Competence]],Table1[],4,FALSE)/10,0)</f>
        <v>0</v>
      </c>
      <c r="E204" s="2">
        <f>MAX(ROUND(((VLOOKUP(Table3[[#This Row],[Competence]],Table1[],5,FALSE)-55)/5+1)/10*6,0),0)</f>
        <v>0</v>
      </c>
      <c r="F204" s="2" t="str">
        <f>VLOOKUP(Table3[[#This Row],[Competence]],Table1[],7,FALSE)</f>
        <v>Tous les Pokémon présents dans l'équipe du lanceur d'Aromathérapie seront soignés de leurs problèmes de statut.</v>
      </c>
    </row>
    <row r="205" spans="1:6">
      <c r="A205" s="2" t="s">
        <v>336</v>
      </c>
      <c r="B205" s="2" t="str">
        <f>VLOOKUP(Table3[[#This Row],[Competence]],Table1[],2,FALSE)</f>
        <v>Plante</v>
      </c>
      <c r="C205" s="2" t="str">
        <f>VLOOKUP(Table3[[#This Row],[Competence]],Table1[],3,FALSE)</f>
        <v>Special</v>
      </c>
      <c r="D205" s="2">
        <f>ROUND(VLOOKUP(Table3[[#This Row],[Competence]],Table1[],4,FALSE)/10,0)</f>
        <v>6</v>
      </c>
      <c r="E205" s="2">
        <f>MAX(ROUND(((VLOOKUP(Table3[[#This Row],[Competence]],Table1[],5,FALSE)-55)/5+1)/10*6,0),0)</f>
        <v>0</v>
      </c>
      <c r="F205" s="2" t="str">
        <f>VLOOKUP(Table3[[#This Row],[Competence]],Table1[],7,FALSE)</f>
        <v>Inflige des dégâts et n'échoue jamais, sauf face à un adversaire au premier tour de Plongée, Tunnel ou Vol.</v>
      </c>
    </row>
    <row r="206" spans="1:6">
      <c r="A206" s="2" t="s">
        <v>924</v>
      </c>
      <c r="B206" s="2" t="str">
        <f>VLOOKUP(Table3[[#This Row],[Competence]],Table1[],2,FALSE)</f>
        <v>Plante</v>
      </c>
      <c r="C206" s="2" t="str">
        <f>VLOOKUP(Table3[[#This Row],[Competence]],Table1[],3,FALSE)</f>
        <v>Special</v>
      </c>
      <c r="D206" s="2">
        <f>ROUND(VLOOKUP(Table3[[#This Row],[Competence]],Table1[],4,FALSE)/10,0)</f>
        <v>13</v>
      </c>
      <c r="E206" s="2">
        <f>MAX(ROUND(((VLOOKUP(Table3[[#This Row],[Competence]],Table1[],5,FALSE)-55)/5+1)/10*6,0),0)</f>
        <v>5</v>
      </c>
      <c r="F206" s="2" t="str">
        <f>VLOOKUP(Table3[[#This Row],[Competence]],Table1[],7,FALSE)</f>
        <v>Tempête Verte inflige des dommages et baisse de 2 niveaux l'Attaque Spéciale de l'utilisateur.</v>
      </c>
    </row>
    <row r="207" spans="1:6">
      <c r="A207" s="2" t="s">
        <v>413</v>
      </c>
      <c r="B207" s="2" t="str">
        <f>VLOOKUP(Table3[[#This Row],[Competence]],Table1[],2,FALSE)</f>
        <v>Psy</v>
      </c>
      <c r="C207" s="2" t="str">
        <f>VLOOKUP(Table3[[#This Row],[Competence]],Table1[],3,FALSE)</f>
        <v>Physique</v>
      </c>
      <c r="D207" s="2">
        <f>ROUND(VLOOKUP(Table3[[#This Row],[Competence]],Table1[],4,FALSE)/10,0)</f>
        <v>7</v>
      </c>
      <c r="E207" s="2">
        <f>MAX(ROUND(((VLOOKUP(Table3[[#This Row],[Competence]],Table1[],5,FALSE)-55)/5+1)/10*6,0),0)</f>
        <v>6</v>
      </c>
      <c r="F207" s="2" t="str">
        <f>VLOOKUP(Table3[[#This Row],[Competence]],Table1[],7,FALSE)</f>
        <v>Coupe Psycho inflige des dommages et fait un coup critique qui multiplie les degats par 2 avec une Precision de 2.</v>
      </c>
    </row>
    <row r="208" spans="1:6">
      <c r="A208" s="2" t="s">
        <v>478</v>
      </c>
      <c r="B208" s="2" t="str">
        <f>VLOOKUP(Table3[[#This Row],[Competence]],Table1[],2,FALSE)</f>
        <v>Poison</v>
      </c>
      <c r="C208" s="2" t="str">
        <f>VLOOKUP(Table3[[#This Row],[Competence]],Table1[],3,FALSE)</f>
        <v>Physique</v>
      </c>
      <c r="D208" s="2">
        <f>ROUND(VLOOKUP(Table3[[#This Row],[Competence]],Table1[],4,FALSE)/10,0)</f>
        <v>8</v>
      </c>
      <c r="E208" s="2">
        <f>MAX(ROUND(((VLOOKUP(Table3[[#This Row],[Competence]],Table1[],5,FALSE)-55)/5+1)/10*6,0),0)</f>
        <v>6</v>
      </c>
      <c r="F208" s="2" t="str">
        <f>VLOOKUP(Table3[[#This Row],[Competence]],Table1[],7,FALSE)</f>
        <v>Direct Toxik inflige des dégâts et empoisonne avec une precision de 2 lui faisant perdre 6 PV chaque tour.</v>
      </c>
    </row>
    <row r="209" spans="1:6">
      <c r="A209" s="2" t="s">
        <v>415</v>
      </c>
      <c r="B209" s="2" t="str">
        <f>VLOOKUP(Table3[[#This Row],[Competence]],Table1[],2,FALSE)</f>
        <v>Insecte</v>
      </c>
      <c r="C209" s="2" t="str">
        <f>VLOOKUP(Table3[[#This Row],[Competence]],Table1[],3,FALSE)</f>
        <v>Statut</v>
      </c>
      <c r="D209" s="2">
        <f>ROUND(VLOOKUP(Table3[[#This Row],[Competence]],Table1[],4,FALSE)/10,0)</f>
        <v>0</v>
      </c>
      <c r="E209" s="2">
        <f>MAX(ROUND(((VLOOKUP(Table3[[#This Row],[Competence]],Table1[],5,FALSE)-55)/5+1)/10*6,0),0)</f>
        <v>0</v>
      </c>
      <c r="F209" s="2" t="str">
        <f>VLOOKUP(Table3[[#This Row],[Competence]],Table1[],7,FALSE)</f>
        <v>Gagne 1 niveau d'Attaque Spéciale, Défense Spéciale et Vitesse.</v>
      </c>
    </row>
    <row r="210" spans="1:6">
      <c r="A210" s="2" t="s">
        <v>541</v>
      </c>
      <c r="B210" s="2" t="str">
        <f>VLOOKUP(Table3[[#This Row],[Competence]],Table1[],2,FALSE)</f>
        <v>Normal</v>
      </c>
      <c r="C210" s="2" t="str">
        <f>VLOOKUP(Table3[[#This Row],[Competence]],Table1[],3,FALSE)</f>
        <v>Special</v>
      </c>
      <c r="D210" s="2">
        <f>ROUND(VLOOKUP(Table3[[#This Row],[Competence]],Table1[],4,FALSE)/10,0)</f>
        <v>6</v>
      </c>
      <c r="E210" s="2">
        <f>MAX(ROUND(((VLOOKUP(Table3[[#This Row],[Competence]],Table1[],5,FALSE)-55)/5+1)/10*6,0),0)</f>
        <v>0</v>
      </c>
      <c r="F210" s="2" t="str">
        <f>VLOOKUP(Table3[[#This Row],[Competence]],Table1[],7,FALSE)</f>
        <v>Météores inflige des dégâts et possède la particularité de ne pas être affectée par les modifications de précision ou d'esquive.</v>
      </c>
    </row>
    <row r="211" spans="1:6">
      <c r="A211" s="2" t="s">
        <v>932</v>
      </c>
      <c r="B211" s="2" t="str">
        <f>VLOOKUP(Table3[[#This Row],[Competence]],Table1[],2,FALSE)</f>
        <v>Acier</v>
      </c>
      <c r="C211" s="2" t="str">
        <f>VLOOKUP(Table3[[#This Row],[Competence]],Table1[],3,FALSE)</f>
        <v>Physique</v>
      </c>
      <c r="D211" s="2">
        <f>ROUND(VLOOKUP(Table3[[#This Row],[Competence]],Table1[],4,FALSE)/10,0)</f>
        <v>8</v>
      </c>
      <c r="E211" s="2">
        <f>MAX(ROUND(((VLOOKUP(Table3[[#This Row],[Competence]],Table1[],5,FALSE)-55)/5+1)/10*6,0),0)</f>
        <v>6</v>
      </c>
      <c r="F211" s="2" t="str">
        <f>VLOOKUP(Table3[[#This Row],[Competence]],Table1[],7,FALSE)</f>
        <v>Tête de Fer inflige des dégâts et apeure avec une precision de 2 empechant l'adversaire d'attaquer ce tour.</v>
      </c>
    </row>
    <row r="212" spans="1:6">
      <c r="A212" s="2" t="s">
        <v>443</v>
      </c>
      <c r="B212" s="2" t="str">
        <f>VLOOKUP(Table3[[#This Row],[Competence]],Table1[],2,FALSE)</f>
        <v>Insecte</v>
      </c>
      <c r="C212" s="2" t="str">
        <f>VLOOKUP(Table3[[#This Row],[Competence]],Table1[],3,FALSE)</f>
        <v>Physique</v>
      </c>
      <c r="D212" s="2">
        <f>ROUND(VLOOKUP(Table3[[#This Row],[Competence]],Table1[],4,FALSE)/10,0)</f>
        <v>9</v>
      </c>
      <c r="E212" s="2">
        <f>MAX(ROUND(((VLOOKUP(Table3[[#This Row],[Competence]],Table1[],5,FALSE)-55)/5+1)/10*6,0),0)</f>
        <v>6</v>
      </c>
      <c r="F212" s="2" t="str">
        <f>VLOOKUP(Table3[[#This Row],[Competence]],Table1[],7,FALSE)</f>
        <v>Escarmouche est une capacité prioritaire qui inflige des dégâts, mais qui ne fonctionne que lors du premier tour où son lanceur est appelé au combat.</v>
      </c>
    </row>
    <row r="213" spans="1:6">
      <c r="A213" s="2" t="s">
        <v>552</v>
      </c>
      <c r="B213" s="2" t="str">
        <f>VLOOKUP(Table3[[#This Row],[Competence]],Table1[],2,FALSE)</f>
        <v>Glace</v>
      </c>
      <c r="C213" s="2" t="str">
        <f>VLOOKUP(Table3[[#This Row],[Competence]],Table1[],3,FALSE)</f>
        <v>Statut</v>
      </c>
      <c r="D213" s="2">
        <f>ROUND(VLOOKUP(Table3[[#This Row],[Competence]],Table1[],4,FALSE)/10,0)</f>
        <v>0</v>
      </c>
      <c r="E213" s="2">
        <f>MAX(ROUND(((VLOOKUP(Table3[[#This Row],[Competence]],Table1[],5,FALSE)-55)/5+1)/10*6,0),0)</f>
        <v>0</v>
      </c>
      <c r="F213" s="2" t="str">
        <f>VLOOKUP(Table3[[#This Row],[Competence]],Table1[],7,FALSE)</f>
        <v>Buée Noire annule tout changement de statistique des Pokémon présents sur le terrain</v>
      </c>
    </row>
    <row r="214" spans="1:6">
      <c r="A214" s="2" t="s">
        <v>757</v>
      </c>
      <c r="B214" s="2" t="str">
        <f>VLOOKUP(Table3[[#This Row],[Competence]],Table1[],2,FALSE)</f>
        <v>Poison</v>
      </c>
      <c r="C214" s="2" t="str">
        <f>VLOOKUP(Table3[[#This Row],[Competence]],Table1[],3,FALSE)</f>
        <v>Special</v>
      </c>
      <c r="D214" s="2">
        <f>ROUND(VLOOKUP(Table3[[#This Row],[Competence]],Table1[],4,FALSE)/10,0)</f>
        <v>7</v>
      </c>
      <c r="E214" s="2">
        <f>MAX(ROUND(((VLOOKUP(Table3[[#This Row],[Competence]],Table1[],5,FALSE)-55)/5+1)/10*6,0),0)</f>
        <v>6</v>
      </c>
      <c r="F214" s="2" t="str">
        <f>VLOOKUP(Table3[[#This Row],[Competence]],Table1[],7,FALSE)</f>
        <v>Cette capacité empoisonne avec une precision de 2 lui faisant perdre 6 PV chaque tour.</v>
      </c>
    </row>
    <row r="215" spans="1:6">
      <c r="A215" s="2" t="s">
        <v>258</v>
      </c>
      <c r="B215" s="2" t="str">
        <f>VLOOKUP(Table3[[#This Row],[Competence]],Table1[],2,FALSE)</f>
        <v>Glace</v>
      </c>
      <c r="C215" s="2" t="str">
        <f>VLOOKUP(Table3[[#This Row],[Competence]],Table1[],3,FALSE)</f>
        <v>Special</v>
      </c>
      <c r="D215" s="2">
        <f>ROUND(VLOOKUP(Table3[[#This Row],[Competence]],Table1[],4,FALSE)/10,0)</f>
        <v>0</v>
      </c>
      <c r="E215" s="2">
        <f>MAX(ROUND(((VLOOKUP(Table3[[#This Row],[Competence]],Table1[],5,FALSE)-55)/5+1)/10*6,0),0)</f>
        <v>0</v>
      </c>
      <c r="F215" s="2" t="str">
        <f>VLOOKUP(Table3[[#This Row],[Competence]],Table1[],7,FALSE)</f>
        <v>Si Glaciation est réussie elle met l'adversaire K.O. en un coup. La precision augmente pour chaque Niveau.</v>
      </c>
    </row>
    <row r="216" spans="1:6">
      <c r="A216" s="2" t="s">
        <v>939</v>
      </c>
      <c r="B216" s="2" t="str">
        <f>VLOOKUP(Table3[[#This Row],[Competence]],Table1[],2,FALSE)</f>
        <v>Normal</v>
      </c>
      <c r="C216" s="2" t="str">
        <f>VLOOKUP(Table3[[#This Row],[Competence]],Table1[],3,FALSE)</f>
        <v>Physique</v>
      </c>
      <c r="D216" s="2">
        <f>ROUND(VLOOKUP(Table3[[#This Row],[Competence]],Table1[],4,FALSE)/10,0)</f>
        <v>0</v>
      </c>
      <c r="E216" s="2">
        <f>MAX(ROUND(((VLOOKUP(Table3[[#This Row],[Competence]],Table1[],5,FALSE)-55)/5+1)/10*6,0),0)</f>
        <v>0</v>
      </c>
      <c r="F216" s="2" t="str">
        <f>VLOOKUP(Table3[[#This Row],[Competence]],Table1[],7,FALSE)</f>
        <v>Si l'attaque reussie, elle met KO l'adversaire. La Precision augmente de 1 par niveau.</v>
      </c>
    </row>
    <row r="217" spans="1:6">
      <c r="A217" s="2" t="s">
        <v>941</v>
      </c>
      <c r="B217" s="2" t="str">
        <f>VLOOKUP(Table3[[#This Row],[Competence]],Table1[],2,FALSE)</f>
        <v>Normal</v>
      </c>
      <c r="C217" s="2" t="str">
        <f>VLOOKUP(Table3[[#This Row],[Competence]],Table1[],3,FALSE)</f>
        <v>Statut</v>
      </c>
      <c r="D217" s="2">
        <f>ROUND(VLOOKUP(Table3[[#This Row],[Competence]],Table1[],4,FALSE)/10,0)</f>
        <v>0</v>
      </c>
      <c r="E217" s="2">
        <f>MAX(ROUND(((VLOOKUP(Table3[[#This Row],[Competence]],Table1[],5,FALSE)-55)/5+1)/10*6,0),0)</f>
        <v>0</v>
      </c>
      <c r="F217" s="2" t="str">
        <f>VLOOKUP(Table3[[#This Row],[Competence]],Table1[],7,FALSE)</f>
        <v>Moi d'Abord est une capacité assez particulière qui permet d'utiliser la capacité qu'un adversaire s'apprête a lancer avec une puissance augmentee de 50%.</v>
      </c>
    </row>
    <row r="218" spans="1:6">
      <c r="A218" s="2" t="s">
        <v>236</v>
      </c>
      <c r="B218" s="2" t="str">
        <f>VLOOKUP(Table3[[#This Row],[Competence]],Table1[],2,FALSE)</f>
        <v>Eau</v>
      </c>
      <c r="C218" s="2" t="str">
        <f>VLOOKUP(Table3[[#This Row],[Competence]],Table1[],3,FALSE)</f>
        <v>Physique</v>
      </c>
      <c r="D218" s="2">
        <f>ROUND(VLOOKUP(Table3[[#This Row],[Competence]],Table1[],4,FALSE)/10,0)</f>
        <v>4</v>
      </c>
      <c r="E218" s="2">
        <f>MAX(ROUND(((VLOOKUP(Table3[[#This Row],[Competence]],Table1[],5,FALSE)-55)/5+1)/10*6,0),0)</f>
        <v>6</v>
      </c>
      <c r="F218" s="2" t="str">
        <f>VLOOKUP(Table3[[#This Row],[Competence]],Table1[],7,FALSE)</f>
        <v>Aqua-Jet est une capacité à priorité accrue : face à une capacité standard, l'utilisateur frappe toujours en premier.</v>
      </c>
    </row>
    <row r="219" spans="1:6">
      <c r="A219" s="2" t="s">
        <v>497</v>
      </c>
      <c r="B219" s="2" t="str">
        <f>VLOOKUP(Table3[[#This Row],[Competence]],Table1[],2,FALSE)</f>
        <v>Psy</v>
      </c>
      <c r="C219" s="2" t="str">
        <f>VLOOKUP(Table3[[#This Row],[Competence]],Table1[],3,FALSE)</f>
        <v>Statut</v>
      </c>
      <c r="D219" s="2">
        <f>ROUND(VLOOKUP(Table3[[#This Row],[Competence]],Table1[],4,FALSE)/10,0)</f>
        <v>0</v>
      </c>
      <c r="E219" s="2">
        <f>MAX(ROUND(((VLOOKUP(Table3[[#This Row],[Competence]],Table1[],5,FALSE)-55)/5+1)/10*6,0),0)</f>
        <v>1</v>
      </c>
      <c r="F219" s="2" t="str">
        <f>VLOOKUP(Table3[[#This Row],[Competence]],Table1[],7,FALSE)</f>
        <v>Hypnose endort la cible. Malgré son type Psy, elle fonctionne tout de même sur les Pokémon de type Ténèbres. Endormi, le pokemon ne peut attaquer pendant 2 tours.</v>
      </c>
    </row>
    <row r="220" spans="1:6">
      <c r="A220" s="2" t="s">
        <v>324</v>
      </c>
      <c r="B220" s="2" t="str">
        <f>VLOOKUP(Table3[[#This Row],[Competence]],Table1[],2,FALSE)</f>
        <v>Spectre</v>
      </c>
      <c r="C220" s="2" t="str">
        <f>VLOOKUP(Table3[[#This Row],[Competence]],Table1[],3,FALSE)</f>
        <v>Physique</v>
      </c>
      <c r="D220" s="2">
        <f>ROUND(VLOOKUP(Table3[[#This Row],[Competence]],Table1[],4,FALSE)/10,0)</f>
        <v>6</v>
      </c>
      <c r="E220" s="2">
        <f>MAX(ROUND(((VLOOKUP(Table3[[#This Row],[Competence]],Table1[],5,FALSE)-55)/5+1)/10*6,0),0)</f>
        <v>0</v>
      </c>
      <c r="F220" s="2" t="str">
        <f>VLOOKUP(Table3[[#This Row],[Competence]],Table1[],7,FALSE)</f>
        <v>Poing Ombre inflige des dégâts et n'échoue jamais</v>
      </c>
    </row>
    <row r="221" spans="1:6">
      <c r="A221" s="2" t="s">
        <v>402</v>
      </c>
      <c r="B221" s="2" t="str">
        <f>VLOOKUP(Table3[[#This Row],[Competence]],Table1[],2,FALSE)</f>
        <v>Combat</v>
      </c>
      <c r="C221" s="2" t="str">
        <f>VLOOKUP(Table3[[#This Row],[Competence]],Table1[],3,FALSE)</f>
        <v>Physique</v>
      </c>
      <c r="D221" s="2">
        <f>ROUND(VLOOKUP(Table3[[#This Row],[Competence]],Table1[],4,FALSE)/10,0)</f>
        <v>9</v>
      </c>
      <c r="E221" s="2">
        <f>MAX(ROUND(((VLOOKUP(Table3[[#This Row],[Competence]],Table1[],5,FALSE)-55)/5+1)/10*6,0),0)</f>
        <v>6</v>
      </c>
      <c r="F221" s="2" t="str">
        <f>VLOOKUP(Table3[[#This Row],[Competence]],Table1[],7,FALSE)</f>
        <v>Un coup de corne violent qui lacère l’ennemi et lui inflige des dégâts quels que soient ses changements de stats.</v>
      </c>
    </row>
    <row r="222" spans="1:6">
      <c r="A222" s="2" t="s">
        <v>454</v>
      </c>
      <c r="B222" s="2" t="str">
        <f>VLOOKUP(Table3[[#This Row],[Competence]],Table1[],2,FALSE)</f>
        <v>Roche</v>
      </c>
      <c r="C222" s="2" t="str">
        <f>VLOOKUP(Table3[[#This Row],[Competence]],Table1[],3,FALSE)</f>
        <v>Statut</v>
      </c>
      <c r="D222" s="2">
        <f>ROUND(VLOOKUP(Table3[[#This Row],[Competence]],Table1[],4,FALSE)/10,0)</f>
        <v>0</v>
      </c>
      <c r="E222" s="2">
        <f>MAX(ROUND(((VLOOKUP(Table3[[#This Row],[Competence]],Table1[],5,FALSE)-55)/5+1)/10*6,0),0)</f>
        <v>0</v>
      </c>
      <c r="F222" s="2" t="str">
        <f>VLOOKUP(Table3[[#This Row],[Competence]],Table1[],7,FALSE)</f>
        <v>Annule les attaques visant toute l'équipe pendant un tour.</v>
      </c>
    </row>
    <row r="223" spans="1:6">
      <c r="A223" s="2" t="s">
        <v>58</v>
      </c>
      <c r="B223" s="2" t="str">
        <f>VLOOKUP(Table3[[#This Row],[Competence]],Table1[],2,FALSE)</f>
        <v>Psy</v>
      </c>
      <c r="C223" s="2" t="str">
        <f>VLOOKUP(Table3[[#This Row],[Competence]],Table1[],3,FALSE)</f>
        <v>Special</v>
      </c>
      <c r="D223" s="2">
        <f>ROUND(VLOOKUP(Table3[[#This Row],[Competence]],Table1[],4,FALSE)/10,0)</f>
        <v>9</v>
      </c>
      <c r="E223" s="2">
        <f>MAX(ROUND(((VLOOKUP(Table3[[#This Row],[Competence]],Table1[],5,FALSE)-55)/5+1)/10*6,0),0)</f>
        <v>6</v>
      </c>
      <c r="F223" s="2" t="str">
        <f>VLOOKUP(Table3[[#This Row],[Competence]],Table1[],7,FALSE)</f>
        <v>Psyko inflige des dégâts et baisse de 1 niveau la Défense Spéciale de la cible avec une Precision de 1</v>
      </c>
    </row>
    <row r="224" spans="1:6">
      <c r="A224" s="2" t="s">
        <v>949</v>
      </c>
      <c r="B224" s="2" t="str">
        <f>VLOOKUP(Table3[[#This Row],[Competence]],Table1[],2,FALSE)</f>
        <v>Psy</v>
      </c>
      <c r="C224" s="2" t="str">
        <f>VLOOKUP(Table3[[#This Row],[Competence]],Table1[],3,FALSE)</f>
        <v>Special</v>
      </c>
      <c r="D224" s="2">
        <f>ROUND(VLOOKUP(Table3[[#This Row],[Competence]],Table1[],4,FALSE)/10,0)</f>
        <v>9</v>
      </c>
      <c r="E224" s="2">
        <f>MAX(ROUND(((VLOOKUP(Table3[[#This Row],[Competence]],Table1[],5,FALSE)-55)/5+1)/10*6,0),0)</f>
        <v>6</v>
      </c>
      <c r="F224" s="2" t="str">
        <f>VLOOKUP(Table3[[#This Row],[Competence]],Table1[],7,FALSE)</f>
        <v>Gladius Maximus inflige des dégâts. Si la cible est dynamaxée, les dégâts de cette capacité sont doublés.</v>
      </c>
    </row>
    <row r="225" spans="1:6">
      <c r="A225" s="2" t="s">
        <v>950</v>
      </c>
      <c r="B225" s="2" t="str">
        <f>VLOOKUP(Table3[[#This Row],[Competence]],Table1[],2,FALSE)</f>
        <v>Acier</v>
      </c>
      <c r="C225" s="2" t="str">
        <f>VLOOKUP(Table3[[#This Row],[Competence]],Table1[],3,FALSE)</f>
        <v>Physique</v>
      </c>
      <c r="D225" s="2">
        <f>ROUND(VLOOKUP(Table3[[#This Row],[Competence]],Table1[],4,FALSE)/10,0)</f>
        <v>10</v>
      </c>
      <c r="E225" s="2">
        <f>MAX(ROUND(((VLOOKUP(Table3[[#This Row],[Competence]],Table1[],5,FALSE)-55)/5+1)/10*6,0),0)</f>
        <v>6</v>
      </c>
      <c r="F225" s="2" t="str">
        <f>VLOOKUP(Table3[[#This Row],[Competence]],Table1[],7,FALSE)</f>
        <v>Aegis Maxima inflige des dégâts. Si la cible est Dynamaxée, les dégâts de cette capacité sont doublés.</v>
      </c>
    </row>
    <row r="226" spans="1:6">
      <c r="A226" s="2" t="s">
        <v>396</v>
      </c>
      <c r="B226" s="2" t="str">
        <f>VLOOKUP(Table3[[#This Row],[Competence]],Table1[],2,FALSE)</f>
        <v>Tenebres</v>
      </c>
      <c r="C226" s="2" t="str">
        <f>VLOOKUP(Table3[[#This Row],[Competence]],Table1[],3,FALSE)</f>
        <v>Physique</v>
      </c>
      <c r="D226" s="2">
        <f>ROUND(VLOOKUP(Table3[[#This Row],[Competence]],Table1[],4,FALSE)/10,0)</f>
        <v>6</v>
      </c>
      <c r="E226" s="2">
        <f>MAX(ROUND(((VLOOKUP(Table3[[#This Row],[Competence]],Table1[],5,FALSE)-55)/5+1)/10*6,0),0)</f>
        <v>6</v>
      </c>
      <c r="F226" s="2" t="str">
        <f>VLOOKUP(Table3[[#This Row],[Competence]],Table1[],7,FALSE)</f>
        <v>Morsure inflige des dégâts et apeure avec une precision de 2 empechant l'adversaire d'attaquer ce tour.</v>
      </c>
    </row>
    <row r="227" spans="1:6">
      <c r="A227" s="2" t="s">
        <v>954</v>
      </c>
      <c r="B227" s="2" t="str">
        <f>VLOOKUP(Table3[[#This Row],[Competence]],Table1[],2,FALSE)</f>
        <v>Sol</v>
      </c>
      <c r="C227" s="2" t="str">
        <f>VLOOKUP(Table3[[#This Row],[Competence]],Table1[],3,FALSE)</f>
        <v>Physique</v>
      </c>
      <c r="D227" s="2">
        <f>ROUND(VLOOKUP(Table3[[#This Row],[Competence]],Table1[],4,FALSE)/10,0)</f>
        <v>7</v>
      </c>
      <c r="E227" s="2">
        <f>MAX(ROUND(((VLOOKUP(Table3[[#This Row],[Competence]],Table1[],5,FALSE)-55)/5+1)/10*6,0),0)</f>
        <v>4</v>
      </c>
      <c r="F227" s="2" t="str">
        <f>VLOOKUP(Table3[[#This Row],[Competence]],Table1[],7,FALSE)</f>
        <v>Massd'Os inflige des dégâts et apeure avec une precision de 1 empechant l'adversaire d'attaquer ce tour.</v>
      </c>
    </row>
    <row r="228" spans="1:6">
      <c r="A228" s="2" t="s">
        <v>572</v>
      </c>
      <c r="B228" s="2" t="str">
        <f>VLOOKUP(Table3[[#This Row],[Competence]],Table1[],2,FALSE)</f>
        <v>Combat</v>
      </c>
      <c r="C228" s="2" t="str">
        <f>VLOOKUP(Table3[[#This Row],[Competence]],Table1[],3,FALSE)</f>
        <v>Special</v>
      </c>
      <c r="D228" s="2">
        <f>ROUND(VLOOKUP(Table3[[#This Row],[Competence]],Table1[],4,FALSE)/10,0)</f>
        <v>8</v>
      </c>
      <c r="E228" s="2">
        <f>MAX(ROUND(((VLOOKUP(Table3[[#This Row],[Competence]],Table1[],5,FALSE)-55)/5+1)/10*6,0),0)</f>
        <v>0</v>
      </c>
      <c r="F228" s="2" t="str">
        <f>VLOOKUP(Table3[[#This Row],[Competence]],Table1[],7,FALSE)</f>
        <v>Attaque qui ne peut jamais echouer sauf si le pokemon utilise un competence de protection</v>
      </c>
    </row>
    <row r="229" spans="1:6">
      <c r="A229" s="2" t="s">
        <v>957</v>
      </c>
      <c r="B229" s="2" t="str">
        <f>VLOOKUP(Table3[[#This Row],[Competence]],Table1[],2,FALSE)</f>
        <v>Vol</v>
      </c>
      <c r="C229" s="2" t="str">
        <f>VLOOKUP(Table3[[#This Row],[Competence]],Table1[],3,FALSE)</f>
        <v>Physique</v>
      </c>
      <c r="D229" s="2">
        <f>ROUND(VLOOKUP(Table3[[#This Row],[Competence]],Table1[],4,FALSE)/10,0)</f>
        <v>15</v>
      </c>
      <c r="E229" s="2">
        <f>MAX(ROUND(((VLOOKUP(Table3[[#This Row],[Competence]],Table1[],5,FALSE)-55)/5+1)/10*6,0),0)</f>
        <v>4</v>
      </c>
      <c r="F229" s="2" t="str">
        <f>VLOOKUP(Table3[[#This Row],[Competence]],Table1[],7,FALSE)</f>
        <v>Attaque qui peut toucher jusqu'a 3 fois avec une precision de 3</v>
      </c>
    </row>
    <row r="230" spans="1:6">
      <c r="A230" s="2" t="s">
        <v>959</v>
      </c>
      <c r="B230" s="2" t="str">
        <f>VLOOKUP(Table3[[#This Row],[Competence]],Table1[],2,FALSE)</f>
        <v>Acier</v>
      </c>
      <c r="C230" s="2" t="str">
        <f>VLOOKUP(Table3[[#This Row],[Competence]],Table1[],3,FALSE)</f>
        <v>Special</v>
      </c>
      <c r="D230" s="2">
        <f>ROUND(VLOOKUP(Table3[[#This Row],[Competence]],Table1[],4,FALSE)/10,0)</f>
        <v>5</v>
      </c>
      <c r="E230" s="2">
        <f>MAX(ROUND(((VLOOKUP(Table3[[#This Row],[Competence]],Table1[],5,FALSE)-55)/5+1)/10*6,0),0)</f>
        <v>6</v>
      </c>
      <c r="F230" s="2" t="str">
        <f>VLOOKUP(Table3[[#This Row],[Competence]],Table1[],7,FALSE)</f>
        <v>Si un pokemon vol, il le plaque au sol et l'empeche de voler</v>
      </c>
    </row>
    <row r="231" spans="1:6">
      <c r="A231" s="2" t="s">
        <v>883</v>
      </c>
      <c r="B231" s="2" t="str">
        <f>VLOOKUP(Table3[[#This Row],[Competence]],Table1[],2,FALSE)</f>
        <v>Normal</v>
      </c>
      <c r="C231" s="2" t="str">
        <f>VLOOKUP(Table3[[#This Row],[Competence]],Table1[],3,FALSE)</f>
        <v>Physique</v>
      </c>
      <c r="D231" s="2">
        <f>ROUND(VLOOKUP(Table3[[#This Row],[Competence]],Table1[],4,FALSE)/10,0)</f>
        <v>13</v>
      </c>
      <c r="E231" s="2">
        <f>MAX(ROUND(((VLOOKUP(Table3[[#This Row],[Competence]],Table1[],5,FALSE)-55)/5+1)/10*6,0),0)</f>
        <v>6</v>
      </c>
      <c r="F231" s="2">
        <f>VLOOKUP(Table3[[#This Row],[Competence]],Table1[],7,FALSE)</f>
        <v>0</v>
      </c>
    </row>
    <row r="232" spans="1:6">
      <c r="A232" s="2" t="s">
        <v>438</v>
      </c>
      <c r="B232" s="2" t="str">
        <f>VLOOKUP(Table3[[#This Row],[Competence]],Table1[],2,FALSE)</f>
        <v>Roche</v>
      </c>
      <c r="C232" s="2" t="str">
        <f>VLOOKUP(Table3[[#This Row],[Competence]],Table1[],3,FALSE)</f>
        <v>Physique</v>
      </c>
      <c r="D232" s="2">
        <f>ROUND(VLOOKUP(Table3[[#This Row],[Competence]],Table1[],4,FALSE)/10,0)</f>
        <v>5</v>
      </c>
      <c r="E232" s="2">
        <f>MAX(ROUND(((VLOOKUP(Table3[[#This Row],[Competence]],Table1[],5,FALSE)-55)/5+1)/10*6,0),0)</f>
        <v>6</v>
      </c>
      <c r="F232" s="2" t="str">
        <f>VLOOKUP(Table3[[#This Row],[Competence]],Table1[],7,FALSE)</f>
        <v>Anti-Air, tout en infligeant des dommages à la cible, la fait tomber au sol et la rend sensible aux attaques de type Sol</v>
      </c>
    </row>
    <row r="233" spans="1:6">
      <c r="A233" s="2" t="s">
        <v>186</v>
      </c>
      <c r="B233" s="2" t="str">
        <f>VLOOKUP(Table3[[#This Row],[Competence]],Table1[],2,FALSE)</f>
        <v>Electrik</v>
      </c>
      <c r="C233" s="2" t="str">
        <f>VLOOKUP(Table3[[#This Row],[Competence]],Table1[],3,FALSE)</f>
        <v>Physique</v>
      </c>
      <c r="D233" s="2">
        <f>ROUND(VLOOKUP(Table3[[#This Row],[Competence]],Table1[],4,FALSE)/10,0)</f>
        <v>2</v>
      </c>
      <c r="E233" s="2">
        <f>MAX(ROUND(((VLOOKUP(Table3[[#This Row],[Competence]],Table1[],5,FALSE)-55)/5+1)/10*6,0),0)</f>
        <v>6</v>
      </c>
      <c r="F233" s="2" t="str">
        <f>VLOOKUP(Table3[[#This Row],[Competence]],Table1[],7,FALSE)</f>
        <v>Frotte-Frimousse inflige de faibles dégâts, mais paralyse à coup sûr l'adversaire. La paralysie empeche d'attaquer sur 1-2.</v>
      </c>
    </row>
    <row r="234" spans="1:6">
      <c r="A234" s="2" t="s">
        <v>963</v>
      </c>
      <c r="B234" s="2" t="str">
        <f>VLOOKUP(Table3[[#This Row],[Competence]],Table1[],2,FALSE)</f>
        <v>Spectre</v>
      </c>
      <c r="C234" s="2" t="str">
        <f>VLOOKUP(Table3[[#This Row],[Competence]],Table1[],3,FALSE)</f>
        <v>Special</v>
      </c>
      <c r="D234" s="2">
        <f>ROUND(VLOOKUP(Table3[[#This Row],[Competence]],Table1[],4,FALSE)/10,0)</f>
        <v>5</v>
      </c>
      <c r="E234" s="2">
        <f>MAX(ROUND(((VLOOKUP(Table3[[#This Row],[Competence]],Table1[],5,FALSE)-55)/5+1)/10*6,0),0)</f>
        <v>6</v>
      </c>
      <c r="F234" s="2" t="str">
        <f>VLOOKUP(Table3[[#This Row],[Competence]],Table1[],7,FALSE)</f>
        <v>Attaque prioritaire. Plein de dents attaquent le pokemon et l'apeurent avec une precision de 4 empechant l'adversaire d'attaquer ce tour.</v>
      </c>
    </row>
  </sheetData>
  <phoneticPr fontId="26" type="noConversion"/>
  <hyperlinks>
    <hyperlink ref="A172" r:id="rId1" tooltip="Coud'Boue" display="https://www.pokepedia.fr/Coud%27Boue" xr:uid="{0CF4BDAC-E00A-B740-83F3-01C6844E89BF}"/>
    <hyperlink ref="A190" r:id="rId2" tooltip="Canon Dynamax" display="https://www.pokepedia.fr/Canon_Dynamax" xr:uid="{7DC0C4C0-3B20-2640-A9E8-6B43CE519B0F}"/>
    <hyperlink ref="A199" r:id="rId3" tooltip="Destruction" display="https://www.pokepedia.fr/Destruction" xr:uid="{33623AB9-D4EF-EF44-A1E4-82D965887946}"/>
    <hyperlink ref="A200" r:id="rId4" tooltip="Vapeur Féérique" display="https://www.pokepedia.fr/Vapeur_F%C3%A9%C3%A9rique" xr:uid="{E674F1B1-A891-2F46-938E-95F9D3EB5D6B}"/>
    <hyperlink ref="A232" r:id="rId5" tooltip="Anti-Air" display="https://www.pokepedia.fr/Anti-Air" xr:uid="{2ED92B14-D0D2-4C4A-8AA0-D5E5BFCE27BB}"/>
  </hyperlinks>
  <pageMargins left="0.7" right="0.7" top="0.75" bottom="0.75" header="0.3" footer="0.3"/>
  <tableParts count="1">
    <tablePart r:id="rId6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13"/>
  <sheetViews>
    <sheetView topLeftCell="B1" workbookViewId="0">
      <selection activeCell="J6" sqref="J6"/>
    </sheetView>
  </sheetViews>
  <sheetFormatPr baseColWidth="10" defaultRowHeight="16"/>
  <cols>
    <col min="1" max="1" width="21.1640625" bestFit="1" customWidth="1"/>
    <col min="2" max="2" width="18.83203125" bestFit="1" customWidth="1"/>
    <col min="5" max="5" width="14.5" bestFit="1" customWidth="1"/>
    <col min="6" max="6" width="15.6640625" bestFit="1" customWidth="1"/>
    <col min="9" max="9" width="16.5" customWidth="1"/>
    <col min="10" max="10" width="116.83203125" bestFit="1" customWidth="1"/>
  </cols>
  <sheetData>
    <row r="1" spans="1:10">
      <c r="A1" s="10" t="s">
        <v>907</v>
      </c>
      <c r="I1" t="s">
        <v>634</v>
      </c>
      <c r="J1" t="s">
        <v>524</v>
      </c>
    </row>
    <row r="2" spans="1:10">
      <c r="A2" s="7" t="s">
        <v>370</v>
      </c>
      <c r="I2" t="s">
        <v>635</v>
      </c>
      <c r="J2" t="s">
        <v>636</v>
      </c>
    </row>
    <row r="3" spans="1:10">
      <c r="A3" s="8" t="s">
        <v>370</v>
      </c>
      <c r="I3" t="s">
        <v>637</v>
      </c>
      <c r="J3" t="s">
        <v>679</v>
      </c>
    </row>
    <row r="4" spans="1:10">
      <c r="A4" s="7" t="s">
        <v>261</v>
      </c>
      <c r="I4" t="s">
        <v>640</v>
      </c>
      <c r="J4" t="s">
        <v>639</v>
      </c>
    </row>
    <row r="5" spans="1:10">
      <c r="A5" s="8" t="s">
        <v>370</v>
      </c>
      <c r="I5" t="s">
        <v>643</v>
      </c>
      <c r="J5" t="s">
        <v>642</v>
      </c>
    </row>
    <row r="6" spans="1:10">
      <c r="A6" s="7" t="s">
        <v>370</v>
      </c>
      <c r="I6" t="s">
        <v>646</v>
      </c>
      <c r="J6" t="s">
        <v>645</v>
      </c>
    </row>
    <row r="7" spans="1:10">
      <c r="A7" s="8" t="s">
        <v>183</v>
      </c>
      <c r="I7" t="s">
        <v>647</v>
      </c>
      <c r="J7" t="s">
        <v>648</v>
      </c>
    </row>
    <row r="8" spans="1:10">
      <c r="A8" s="7" t="s">
        <v>356</v>
      </c>
      <c r="I8" t="s">
        <v>650</v>
      </c>
      <c r="J8" t="s">
        <v>678</v>
      </c>
    </row>
    <row r="9" spans="1:10">
      <c r="A9" s="8" t="s">
        <v>356</v>
      </c>
      <c r="I9" t="s">
        <v>848</v>
      </c>
      <c r="J9" t="s">
        <v>847</v>
      </c>
    </row>
    <row r="10" spans="1:10">
      <c r="A10" s="7" t="s">
        <v>309</v>
      </c>
    </row>
    <row r="11" spans="1:10">
      <c r="A11" s="8" t="s">
        <v>547</v>
      </c>
    </row>
    <row r="12" spans="1:10">
      <c r="A12" s="7" t="s">
        <v>547</v>
      </c>
    </row>
    <row r="13" spans="1:10">
      <c r="A13" s="8" t="s">
        <v>301</v>
      </c>
    </row>
    <row r="14" spans="1:10">
      <c r="A14" s="7" t="s">
        <v>547</v>
      </c>
    </row>
    <row r="15" spans="1:10">
      <c r="A15" s="8" t="s">
        <v>479</v>
      </c>
    </row>
    <row r="16" spans="1:10">
      <c r="A16" s="7" t="s">
        <v>99</v>
      </c>
    </row>
    <row r="17" spans="1:6">
      <c r="A17" s="8" t="s">
        <v>244</v>
      </c>
    </row>
    <row r="18" spans="1:6">
      <c r="A18" s="7" t="s">
        <v>244</v>
      </c>
    </row>
    <row r="19" spans="1:6">
      <c r="A19" s="8" t="s">
        <v>244</v>
      </c>
    </row>
    <row r="20" spans="1:6">
      <c r="A20" s="7" t="s">
        <v>356</v>
      </c>
    </row>
    <row r="21" spans="1:6">
      <c r="A21" s="8" t="s">
        <v>303</v>
      </c>
      <c r="E21" s="5" t="s">
        <v>904</v>
      </c>
      <c r="F21" t="s">
        <v>908</v>
      </c>
    </row>
    <row r="22" spans="1:6">
      <c r="A22" s="7" t="s">
        <v>370</v>
      </c>
      <c r="E22" s="6" t="s">
        <v>492</v>
      </c>
      <c r="F22" s="1">
        <v>15</v>
      </c>
    </row>
    <row r="23" spans="1:6">
      <c r="A23" s="8" t="s">
        <v>156</v>
      </c>
      <c r="E23" s="6" t="s">
        <v>370</v>
      </c>
      <c r="F23" s="1">
        <v>12</v>
      </c>
    </row>
    <row r="24" spans="1:6">
      <c r="A24" s="7" t="s">
        <v>532</v>
      </c>
      <c r="E24" s="6" t="s">
        <v>122</v>
      </c>
      <c r="F24" s="1">
        <v>11</v>
      </c>
    </row>
    <row r="25" spans="1:6">
      <c r="A25" s="8" t="s">
        <v>222</v>
      </c>
      <c r="E25" s="6" t="s">
        <v>356</v>
      </c>
      <c r="F25" s="1">
        <v>10</v>
      </c>
    </row>
    <row r="26" spans="1:6">
      <c r="A26" s="7" t="s">
        <v>530</v>
      </c>
      <c r="E26" s="6" t="s">
        <v>561</v>
      </c>
      <c r="F26" s="1">
        <v>7</v>
      </c>
    </row>
    <row r="27" spans="1:6">
      <c r="A27" s="8" t="s">
        <v>174</v>
      </c>
      <c r="E27" s="6" t="s">
        <v>532</v>
      </c>
      <c r="F27" s="1">
        <v>7</v>
      </c>
    </row>
    <row r="28" spans="1:6">
      <c r="A28" s="7" t="s">
        <v>561</v>
      </c>
      <c r="E28" s="6" t="s">
        <v>555</v>
      </c>
      <c r="F28" s="1">
        <v>7</v>
      </c>
    </row>
    <row r="29" spans="1:6">
      <c r="A29" s="8" t="s">
        <v>561</v>
      </c>
      <c r="E29" s="6" t="s">
        <v>177</v>
      </c>
      <c r="F29" s="1">
        <v>7</v>
      </c>
    </row>
    <row r="30" spans="1:6">
      <c r="A30" s="7" t="s">
        <v>122</v>
      </c>
      <c r="E30" s="6" t="s">
        <v>530</v>
      </c>
      <c r="F30" s="1">
        <v>7</v>
      </c>
    </row>
    <row r="31" spans="1:6">
      <c r="A31" s="8" t="s">
        <v>122</v>
      </c>
      <c r="E31" s="6" t="s">
        <v>330</v>
      </c>
      <c r="F31" s="1">
        <v>6</v>
      </c>
    </row>
    <row r="32" spans="1:6">
      <c r="A32" s="7" t="s">
        <v>177</v>
      </c>
      <c r="E32" s="6" t="s">
        <v>376</v>
      </c>
      <c r="F32" s="1">
        <v>5</v>
      </c>
    </row>
    <row r="33" spans="1:6">
      <c r="A33" s="8" t="s">
        <v>330</v>
      </c>
      <c r="E33" s="6" t="s">
        <v>477</v>
      </c>
      <c r="F33" s="1">
        <v>5</v>
      </c>
    </row>
    <row r="34" spans="1:6">
      <c r="A34" s="7" t="s">
        <v>177</v>
      </c>
      <c r="E34" s="6" t="s">
        <v>536</v>
      </c>
      <c r="F34" s="1">
        <v>5</v>
      </c>
    </row>
    <row r="35" spans="1:6">
      <c r="A35" s="8" t="s">
        <v>177</v>
      </c>
      <c r="E35" s="6" t="s">
        <v>95</v>
      </c>
      <c r="F35" s="1">
        <v>5</v>
      </c>
    </row>
    <row r="36" spans="1:6">
      <c r="A36" s="7" t="s">
        <v>658</v>
      </c>
      <c r="E36" s="6" t="s">
        <v>665</v>
      </c>
      <c r="F36" s="1">
        <v>4</v>
      </c>
    </row>
    <row r="37" spans="1:6">
      <c r="A37" s="8" t="s">
        <v>355</v>
      </c>
      <c r="E37" s="6" t="s">
        <v>281</v>
      </c>
      <c r="F37" s="1">
        <v>4</v>
      </c>
    </row>
    <row r="38" spans="1:6">
      <c r="A38" s="7" t="s">
        <v>356</v>
      </c>
      <c r="E38" s="6" t="s">
        <v>244</v>
      </c>
      <c r="F38" s="1">
        <v>4</v>
      </c>
    </row>
    <row r="39" spans="1:6">
      <c r="A39" s="8" t="s">
        <v>471</v>
      </c>
      <c r="E39" s="6" t="s">
        <v>171</v>
      </c>
      <c r="F39" s="1">
        <v>3</v>
      </c>
    </row>
    <row r="40" spans="1:6">
      <c r="A40" s="7" t="s">
        <v>561</v>
      </c>
      <c r="E40" s="6" t="s">
        <v>547</v>
      </c>
      <c r="F40" s="1">
        <v>3</v>
      </c>
    </row>
    <row r="41" spans="1:6">
      <c r="A41" s="8" t="s">
        <v>533</v>
      </c>
      <c r="E41" s="6" t="s">
        <v>526</v>
      </c>
      <c r="F41" s="1">
        <v>3</v>
      </c>
    </row>
    <row r="42" spans="1:6">
      <c r="A42" s="7" t="s">
        <v>376</v>
      </c>
      <c r="E42" s="6" t="s">
        <v>291</v>
      </c>
      <c r="F42" s="1">
        <v>3</v>
      </c>
    </row>
    <row r="43" spans="1:6">
      <c r="A43" s="8" t="s">
        <v>95</v>
      </c>
      <c r="E43" s="6" t="s">
        <v>297</v>
      </c>
      <c r="F43" s="1">
        <v>3</v>
      </c>
    </row>
    <row r="44" spans="1:6">
      <c r="A44" s="7" t="s">
        <v>281</v>
      </c>
      <c r="E44" s="6" t="s">
        <v>137</v>
      </c>
      <c r="F44" s="1">
        <v>3</v>
      </c>
    </row>
    <row r="45" spans="1:6">
      <c r="A45" s="8" t="s">
        <v>281</v>
      </c>
      <c r="E45" s="6" t="s">
        <v>406</v>
      </c>
      <c r="F45" s="1">
        <v>3</v>
      </c>
    </row>
    <row r="46" spans="1:6">
      <c r="A46" s="7" t="s">
        <v>461</v>
      </c>
      <c r="E46" s="6" t="s">
        <v>355</v>
      </c>
      <c r="F46" s="1">
        <v>3</v>
      </c>
    </row>
    <row r="47" spans="1:6">
      <c r="A47" s="8" t="s">
        <v>36</v>
      </c>
      <c r="E47" s="6" t="s">
        <v>310</v>
      </c>
      <c r="F47" s="1">
        <v>2</v>
      </c>
    </row>
    <row r="48" spans="1:6">
      <c r="A48" s="7" t="s">
        <v>122</v>
      </c>
      <c r="E48" s="6" t="s">
        <v>86</v>
      </c>
      <c r="F48" s="1">
        <v>2</v>
      </c>
    </row>
    <row r="49" spans="1:6">
      <c r="A49" s="8" t="s">
        <v>370</v>
      </c>
      <c r="E49" s="6" t="s">
        <v>301</v>
      </c>
      <c r="F49" s="1">
        <v>2</v>
      </c>
    </row>
    <row r="50" spans="1:6">
      <c r="A50" s="7" t="s">
        <v>122</v>
      </c>
      <c r="E50" s="6" t="s">
        <v>211</v>
      </c>
      <c r="F50" s="1">
        <v>2</v>
      </c>
    </row>
    <row r="51" spans="1:6">
      <c r="A51" s="8" t="s">
        <v>122</v>
      </c>
      <c r="E51" s="6" t="s">
        <v>31</v>
      </c>
      <c r="F51" s="1">
        <v>2</v>
      </c>
    </row>
    <row r="52" spans="1:6">
      <c r="A52" s="7" t="s">
        <v>555</v>
      </c>
      <c r="E52" s="6" t="s">
        <v>190</v>
      </c>
      <c r="F52" s="1">
        <v>2</v>
      </c>
    </row>
    <row r="53" spans="1:6">
      <c r="A53" s="8" t="s">
        <v>555</v>
      </c>
      <c r="E53" s="6" t="s">
        <v>19</v>
      </c>
      <c r="F53" s="1">
        <v>2</v>
      </c>
    </row>
    <row r="54" spans="1:6">
      <c r="A54" s="7" t="s">
        <v>281</v>
      </c>
      <c r="E54" s="6" t="s">
        <v>360</v>
      </c>
      <c r="F54" s="1">
        <v>2</v>
      </c>
    </row>
    <row r="55" spans="1:6">
      <c r="A55" s="8" t="s">
        <v>281</v>
      </c>
      <c r="E55" s="6" t="s">
        <v>50</v>
      </c>
      <c r="F55" s="1">
        <v>1</v>
      </c>
    </row>
    <row r="56" spans="1:6">
      <c r="A56" s="7" t="s">
        <v>376</v>
      </c>
      <c r="E56" s="6" t="s">
        <v>554</v>
      </c>
      <c r="F56" s="1">
        <v>1</v>
      </c>
    </row>
    <row r="57" spans="1:6">
      <c r="A57" s="8" t="s">
        <v>177</v>
      </c>
      <c r="E57" s="6" t="s">
        <v>88</v>
      </c>
      <c r="F57" s="1">
        <v>1</v>
      </c>
    </row>
    <row r="58" spans="1:6">
      <c r="A58" s="7" t="s">
        <v>561</v>
      </c>
      <c r="E58" s="6" t="s">
        <v>222</v>
      </c>
      <c r="F58" s="1">
        <v>1</v>
      </c>
    </row>
    <row r="59" spans="1:6">
      <c r="A59" s="8" t="s">
        <v>561</v>
      </c>
      <c r="E59" s="6" t="s">
        <v>118</v>
      </c>
      <c r="F59" s="1">
        <v>1</v>
      </c>
    </row>
    <row r="60" spans="1:6">
      <c r="A60" s="7" t="s">
        <v>226</v>
      </c>
      <c r="E60" s="6" t="s">
        <v>533</v>
      </c>
      <c r="F60" s="1">
        <v>1</v>
      </c>
    </row>
    <row r="61" spans="1:6">
      <c r="A61" s="8" t="s">
        <v>536</v>
      </c>
      <c r="E61" s="6" t="s">
        <v>119</v>
      </c>
      <c r="F61" s="1">
        <v>1</v>
      </c>
    </row>
    <row r="62" spans="1:6">
      <c r="A62" s="7" t="s">
        <v>301</v>
      </c>
      <c r="E62" s="6" t="s">
        <v>215</v>
      </c>
      <c r="F62" s="1">
        <v>1</v>
      </c>
    </row>
    <row r="63" spans="1:6">
      <c r="A63" s="8" t="s">
        <v>376</v>
      </c>
      <c r="E63" s="6" t="s">
        <v>36</v>
      </c>
      <c r="F63" s="1">
        <v>1</v>
      </c>
    </row>
    <row r="64" spans="1:6">
      <c r="A64" s="7" t="s">
        <v>126</v>
      </c>
      <c r="E64" s="6" t="s">
        <v>462</v>
      </c>
      <c r="F64" s="1">
        <v>1</v>
      </c>
    </row>
    <row r="65" spans="1:6">
      <c r="A65" s="8" t="s">
        <v>370</v>
      </c>
      <c r="E65" s="6" t="s">
        <v>99</v>
      </c>
      <c r="F65" s="1">
        <v>1</v>
      </c>
    </row>
    <row r="66" spans="1:6">
      <c r="A66" s="7" t="s">
        <v>376</v>
      </c>
      <c r="E66" s="6" t="s">
        <v>383</v>
      </c>
      <c r="F66" s="1">
        <v>1</v>
      </c>
    </row>
    <row r="67" spans="1:6">
      <c r="A67" s="8" t="s">
        <v>370</v>
      </c>
      <c r="E67" s="6" t="s">
        <v>30</v>
      </c>
      <c r="F67" s="1">
        <v>1</v>
      </c>
    </row>
    <row r="68" spans="1:6">
      <c r="A68" s="7" t="s">
        <v>19</v>
      </c>
      <c r="E68" s="6" t="s">
        <v>78</v>
      </c>
      <c r="F68" s="1">
        <v>1</v>
      </c>
    </row>
    <row r="69" spans="1:6">
      <c r="A69" s="8" t="s">
        <v>555</v>
      </c>
      <c r="E69" s="6" t="s">
        <v>238</v>
      </c>
      <c r="F69" s="1">
        <v>1</v>
      </c>
    </row>
    <row r="70" spans="1:6">
      <c r="A70" s="7" t="s">
        <v>477</v>
      </c>
      <c r="E70" s="6" t="s">
        <v>309</v>
      </c>
      <c r="F70" s="1">
        <v>1</v>
      </c>
    </row>
    <row r="71" spans="1:6">
      <c r="A71" s="8" t="s">
        <v>530</v>
      </c>
      <c r="E71" s="6" t="s">
        <v>129</v>
      </c>
      <c r="F71" s="1">
        <v>1</v>
      </c>
    </row>
    <row r="72" spans="1:6">
      <c r="A72" s="7" t="s">
        <v>190</v>
      </c>
      <c r="E72" s="6" t="s">
        <v>261</v>
      </c>
      <c r="F72" s="1">
        <v>1</v>
      </c>
    </row>
    <row r="73" spans="1:6">
      <c r="A73" s="8" t="s">
        <v>356</v>
      </c>
      <c r="E73" s="6" t="s">
        <v>288</v>
      </c>
      <c r="F73" s="1">
        <v>1</v>
      </c>
    </row>
    <row r="74" spans="1:6">
      <c r="A74" s="7" t="s">
        <v>356</v>
      </c>
      <c r="E74" s="6" t="s">
        <v>537</v>
      </c>
      <c r="F74" s="1">
        <v>1</v>
      </c>
    </row>
    <row r="75" spans="1:6">
      <c r="A75" s="8" t="s">
        <v>376</v>
      </c>
      <c r="E75" s="6" t="s">
        <v>429</v>
      </c>
      <c r="F75" s="1">
        <v>1</v>
      </c>
    </row>
    <row r="76" spans="1:6">
      <c r="A76" s="7" t="s">
        <v>492</v>
      </c>
      <c r="E76" s="6" t="s">
        <v>103</v>
      </c>
      <c r="F76" s="1">
        <v>1</v>
      </c>
    </row>
    <row r="77" spans="1:6">
      <c r="A77" s="8" t="s">
        <v>526</v>
      </c>
      <c r="E77" s="6" t="s">
        <v>658</v>
      </c>
      <c r="F77" s="1">
        <v>1</v>
      </c>
    </row>
    <row r="78" spans="1:6">
      <c r="A78" s="7" t="s">
        <v>50</v>
      </c>
      <c r="E78" s="6" t="s">
        <v>560</v>
      </c>
      <c r="F78" s="1">
        <v>1</v>
      </c>
    </row>
    <row r="79" spans="1:6">
      <c r="A79" s="8" t="s">
        <v>356</v>
      </c>
      <c r="E79" s="6" t="s">
        <v>226</v>
      </c>
      <c r="F79" s="1">
        <v>1</v>
      </c>
    </row>
    <row r="80" spans="1:6">
      <c r="A80" s="7" t="s">
        <v>356</v>
      </c>
      <c r="E80" s="6" t="s">
        <v>303</v>
      </c>
      <c r="F80" s="1">
        <v>1</v>
      </c>
    </row>
    <row r="81" spans="1:6">
      <c r="A81" s="8" t="s">
        <v>477</v>
      </c>
      <c r="E81" s="6" t="s">
        <v>183</v>
      </c>
      <c r="F81" s="1">
        <v>1</v>
      </c>
    </row>
    <row r="82" spans="1:6">
      <c r="A82" s="7" t="s">
        <v>352</v>
      </c>
      <c r="E82" s="6" t="s">
        <v>278</v>
      </c>
      <c r="F82" s="1">
        <v>1</v>
      </c>
    </row>
    <row r="83" spans="1:6">
      <c r="A83" s="8" t="s">
        <v>532</v>
      </c>
      <c r="E83" s="6" t="s">
        <v>174</v>
      </c>
      <c r="F83" s="1">
        <v>1</v>
      </c>
    </row>
    <row r="84" spans="1:6">
      <c r="A84" s="7" t="s">
        <v>356</v>
      </c>
      <c r="E84" s="6" t="s">
        <v>471</v>
      </c>
      <c r="F84" s="1">
        <v>1</v>
      </c>
    </row>
    <row r="85" spans="1:6">
      <c r="A85" s="8" t="s">
        <v>268</v>
      </c>
      <c r="E85" s="6" t="s">
        <v>126</v>
      </c>
      <c r="F85" s="1">
        <v>1</v>
      </c>
    </row>
    <row r="86" spans="1:6">
      <c r="A86" s="7" t="s">
        <v>665</v>
      </c>
      <c r="E86" s="6" t="s">
        <v>529</v>
      </c>
      <c r="F86" s="1">
        <v>1</v>
      </c>
    </row>
    <row r="87" spans="1:6">
      <c r="A87" s="8" t="s">
        <v>665</v>
      </c>
      <c r="E87" s="6" t="s">
        <v>132</v>
      </c>
      <c r="F87" s="1">
        <v>1</v>
      </c>
    </row>
    <row r="88" spans="1:6">
      <c r="A88" s="7" t="s">
        <v>665</v>
      </c>
      <c r="E88" s="6" t="s">
        <v>556</v>
      </c>
      <c r="F88" s="1">
        <v>1</v>
      </c>
    </row>
    <row r="89" spans="1:6">
      <c r="A89" s="8" t="s">
        <v>665</v>
      </c>
      <c r="E89" s="6" t="s">
        <v>268</v>
      </c>
      <c r="F89" s="1">
        <v>1</v>
      </c>
    </row>
    <row r="90" spans="1:6">
      <c r="A90" s="7" t="s">
        <v>492</v>
      </c>
      <c r="E90" s="6" t="s">
        <v>534</v>
      </c>
      <c r="F90" s="1">
        <v>1</v>
      </c>
    </row>
    <row r="91" spans="1:6">
      <c r="A91" s="8" t="s">
        <v>238</v>
      </c>
      <c r="E91" s="6" t="s">
        <v>531</v>
      </c>
      <c r="F91" s="1">
        <v>1</v>
      </c>
    </row>
    <row r="92" spans="1:6">
      <c r="A92" s="7" t="s">
        <v>477</v>
      </c>
      <c r="E92" s="6" t="s">
        <v>319</v>
      </c>
      <c r="F92" s="1">
        <v>1</v>
      </c>
    </row>
    <row r="93" spans="1:6">
      <c r="A93" s="8" t="s">
        <v>288</v>
      </c>
      <c r="E93" s="6" t="s">
        <v>394</v>
      </c>
      <c r="F93" s="1">
        <v>1</v>
      </c>
    </row>
    <row r="94" spans="1:6">
      <c r="A94" s="7" t="s">
        <v>561</v>
      </c>
      <c r="E94" s="6" t="s">
        <v>498</v>
      </c>
      <c r="F94" s="1">
        <v>1</v>
      </c>
    </row>
    <row r="95" spans="1:6">
      <c r="A95" s="8" t="s">
        <v>171</v>
      </c>
      <c r="E95" s="6" t="s">
        <v>219</v>
      </c>
      <c r="F95" s="1">
        <v>1</v>
      </c>
    </row>
    <row r="96" spans="1:6">
      <c r="A96" s="7" t="s">
        <v>530</v>
      </c>
      <c r="E96" s="6" t="s">
        <v>479</v>
      </c>
      <c r="F96" s="1">
        <v>1</v>
      </c>
    </row>
    <row r="97" spans="1:6">
      <c r="A97" s="8" t="s">
        <v>536</v>
      </c>
      <c r="E97" s="6" t="s">
        <v>352</v>
      </c>
      <c r="F97" s="1">
        <v>1</v>
      </c>
    </row>
    <row r="98" spans="1:6">
      <c r="A98" s="7" t="s">
        <v>532</v>
      </c>
      <c r="E98" s="6" t="s">
        <v>461</v>
      </c>
      <c r="F98" s="1">
        <v>1</v>
      </c>
    </row>
    <row r="99" spans="1:6">
      <c r="A99" s="8" t="s">
        <v>532</v>
      </c>
      <c r="E99" s="6" t="s">
        <v>475</v>
      </c>
      <c r="F99" s="1">
        <v>1</v>
      </c>
    </row>
    <row r="100" spans="1:6">
      <c r="A100" s="7" t="s">
        <v>86</v>
      </c>
      <c r="E100" s="6" t="s">
        <v>156</v>
      </c>
      <c r="F100" s="1">
        <v>1</v>
      </c>
    </row>
    <row r="101" spans="1:6">
      <c r="A101" s="8" t="s">
        <v>530</v>
      </c>
      <c r="E101" s="6" t="s">
        <v>551</v>
      </c>
      <c r="F101" s="1">
        <v>1</v>
      </c>
    </row>
    <row r="102" spans="1:6">
      <c r="A102" s="7" t="s">
        <v>530</v>
      </c>
      <c r="E102" s="6" t="s">
        <v>165</v>
      </c>
      <c r="F102" s="1">
        <v>1</v>
      </c>
    </row>
    <row r="103" spans="1:6">
      <c r="A103" s="8" t="s">
        <v>555</v>
      </c>
      <c r="E103" s="6" t="s">
        <v>428</v>
      </c>
      <c r="F103" s="1">
        <v>1</v>
      </c>
    </row>
    <row r="104" spans="1:6">
      <c r="A104" s="7" t="s">
        <v>555</v>
      </c>
      <c r="E104" s="6" t="s">
        <v>420</v>
      </c>
      <c r="F104" s="1">
        <v>1</v>
      </c>
    </row>
    <row r="105" spans="1:6">
      <c r="A105" s="8" t="s">
        <v>532</v>
      </c>
      <c r="E105" s="6" t="s">
        <v>906</v>
      </c>
      <c r="F105" s="1">
        <v>1</v>
      </c>
    </row>
    <row r="106" spans="1:6">
      <c r="A106" s="7" t="s">
        <v>428</v>
      </c>
      <c r="E106" s="6" t="s">
        <v>905</v>
      </c>
      <c r="F106" s="1">
        <v>212</v>
      </c>
    </row>
    <row r="107" spans="1:6">
      <c r="A107" s="8" t="s">
        <v>475</v>
      </c>
    </row>
    <row r="108" spans="1:6">
      <c r="A108" s="7" t="s">
        <v>492</v>
      </c>
    </row>
    <row r="109" spans="1:6">
      <c r="A109" s="8" t="s">
        <v>429</v>
      </c>
    </row>
    <row r="110" spans="1:6">
      <c r="A110" s="7" t="s">
        <v>319</v>
      </c>
    </row>
    <row r="111" spans="1:6">
      <c r="A111" s="8" t="s">
        <v>122</v>
      </c>
    </row>
    <row r="112" spans="1:6">
      <c r="A112" s="7" t="s">
        <v>536</v>
      </c>
    </row>
    <row r="113" spans="1:1">
      <c r="A113" s="8" t="s">
        <v>297</v>
      </c>
    </row>
    <row r="114" spans="1:1">
      <c r="A114" s="7" t="s">
        <v>492</v>
      </c>
    </row>
    <row r="115" spans="1:1">
      <c r="A115" s="8" t="s">
        <v>555</v>
      </c>
    </row>
    <row r="116" spans="1:1">
      <c r="A116" s="7" t="s">
        <v>278</v>
      </c>
    </row>
    <row r="117" spans="1:1">
      <c r="A117" s="8" t="s">
        <v>492</v>
      </c>
    </row>
    <row r="118" spans="1:1">
      <c r="A118" s="7" t="s">
        <v>477</v>
      </c>
    </row>
    <row r="119" spans="1:1">
      <c r="A119" s="8" t="s">
        <v>291</v>
      </c>
    </row>
    <row r="120" spans="1:1">
      <c r="A120" s="7" t="s">
        <v>177</v>
      </c>
    </row>
    <row r="121" spans="1:1">
      <c r="A121" s="8" t="s">
        <v>477</v>
      </c>
    </row>
    <row r="122" spans="1:1">
      <c r="A122" s="7" t="s">
        <v>165</v>
      </c>
    </row>
    <row r="123" spans="1:1">
      <c r="A123" s="8" t="s">
        <v>492</v>
      </c>
    </row>
    <row r="124" spans="1:1">
      <c r="A124" s="7" t="s">
        <v>291</v>
      </c>
    </row>
    <row r="125" spans="1:1">
      <c r="A125" s="8" t="s">
        <v>86</v>
      </c>
    </row>
    <row r="126" spans="1:1">
      <c r="A126" s="7" t="s">
        <v>122</v>
      </c>
    </row>
    <row r="127" spans="1:1">
      <c r="A127" s="8" t="s">
        <v>462</v>
      </c>
    </row>
    <row r="128" spans="1:1">
      <c r="A128" s="7" t="s">
        <v>330</v>
      </c>
    </row>
    <row r="129" spans="1:1">
      <c r="A129" s="8" t="s">
        <v>219</v>
      </c>
    </row>
    <row r="130" spans="1:1">
      <c r="A130" s="7" t="s">
        <v>406</v>
      </c>
    </row>
    <row r="131" spans="1:1">
      <c r="A131" s="8" t="s">
        <v>529</v>
      </c>
    </row>
    <row r="132" spans="1:1">
      <c r="A132" s="7" t="s">
        <v>356</v>
      </c>
    </row>
    <row r="133" spans="1:1">
      <c r="A133" s="8" t="s">
        <v>530</v>
      </c>
    </row>
    <row r="134" spans="1:1">
      <c r="A134" s="7" t="s">
        <v>122</v>
      </c>
    </row>
    <row r="135" spans="1:1">
      <c r="A135" s="8" t="s">
        <v>531</v>
      </c>
    </row>
    <row r="136" spans="1:1">
      <c r="A136" s="7" t="s">
        <v>370</v>
      </c>
    </row>
    <row r="137" spans="1:1">
      <c r="A137" s="8" t="s">
        <v>177</v>
      </c>
    </row>
    <row r="138" spans="1:1">
      <c r="A138" s="7" t="s">
        <v>129</v>
      </c>
    </row>
    <row r="139" spans="1:1">
      <c r="A139" s="8" t="s">
        <v>532</v>
      </c>
    </row>
    <row r="140" spans="1:1">
      <c r="A140" s="7" t="s">
        <v>532</v>
      </c>
    </row>
    <row r="141" spans="1:1">
      <c r="A141" s="8" t="s">
        <v>534</v>
      </c>
    </row>
    <row r="142" spans="1:1">
      <c r="A142" s="7" t="s">
        <v>30</v>
      </c>
    </row>
    <row r="143" spans="1:1">
      <c r="A143" s="8" t="s">
        <v>420</v>
      </c>
    </row>
    <row r="144" spans="1:1">
      <c r="A144" s="7" t="s">
        <v>536</v>
      </c>
    </row>
    <row r="145" spans="1:1">
      <c r="A145" s="8" t="s">
        <v>118</v>
      </c>
    </row>
    <row r="146" spans="1:1">
      <c r="A146" s="7" t="s">
        <v>355</v>
      </c>
    </row>
    <row r="147" spans="1:1">
      <c r="A147" s="8" t="s">
        <v>537</v>
      </c>
    </row>
    <row r="148" spans="1:1">
      <c r="A148" s="7" t="s">
        <v>95</v>
      </c>
    </row>
    <row r="149" spans="1:1">
      <c r="A149" s="8" t="s">
        <v>383</v>
      </c>
    </row>
    <row r="150" spans="1:1">
      <c r="A150" s="7" t="s">
        <v>95</v>
      </c>
    </row>
    <row r="151" spans="1:1">
      <c r="A151" s="8" t="s">
        <v>95</v>
      </c>
    </row>
    <row r="152" spans="1:1">
      <c r="A152" s="7" t="s">
        <v>122</v>
      </c>
    </row>
    <row r="153" spans="1:1">
      <c r="A153" s="8" t="s">
        <v>492</v>
      </c>
    </row>
    <row r="154" spans="1:1">
      <c r="A154" s="7" t="s">
        <v>244</v>
      </c>
    </row>
    <row r="155" spans="1:1">
      <c r="A155" s="8" t="s">
        <v>122</v>
      </c>
    </row>
    <row r="156" spans="1:1">
      <c r="A156" s="7" t="s">
        <v>137</v>
      </c>
    </row>
    <row r="157" spans="1:1">
      <c r="A157" s="8" t="s">
        <v>360</v>
      </c>
    </row>
    <row r="158" spans="1:1">
      <c r="A158" s="7" t="s">
        <v>137</v>
      </c>
    </row>
    <row r="159" spans="1:1">
      <c r="A159" s="8" t="s">
        <v>137</v>
      </c>
    </row>
    <row r="160" spans="1:1">
      <c r="A160" s="7" t="s">
        <v>211</v>
      </c>
    </row>
    <row r="161" spans="1:1">
      <c r="A161" s="8" t="s">
        <v>211</v>
      </c>
    </row>
    <row r="162" spans="1:1">
      <c r="A162" s="7" t="s">
        <v>177</v>
      </c>
    </row>
    <row r="163" spans="1:1">
      <c r="A163" s="8" t="s">
        <v>88</v>
      </c>
    </row>
    <row r="164" spans="1:1">
      <c r="A164" s="7" t="s">
        <v>492</v>
      </c>
    </row>
    <row r="165" spans="1:1">
      <c r="A165" s="9" t="s">
        <v>103</v>
      </c>
    </row>
    <row r="166" spans="1:1">
      <c r="A166" s="7" t="s">
        <v>132</v>
      </c>
    </row>
    <row r="167" spans="1:1">
      <c r="A167" s="8" t="s">
        <v>310</v>
      </c>
    </row>
    <row r="168" spans="1:1">
      <c r="A168" s="7" t="s">
        <v>370</v>
      </c>
    </row>
    <row r="169" spans="1:1">
      <c r="A169" s="8" t="s">
        <v>492</v>
      </c>
    </row>
    <row r="170" spans="1:1">
      <c r="A170" s="7" t="s">
        <v>31</v>
      </c>
    </row>
    <row r="171" spans="1:1">
      <c r="A171" s="8" t="s">
        <v>330</v>
      </c>
    </row>
    <row r="172" spans="1:1">
      <c r="A172" s="7" t="s">
        <v>31</v>
      </c>
    </row>
    <row r="173" spans="1:1">
      <c r="A173" s="8" t="s">
        <v>551</v>
      </c>
    </row>
    <row r="174" spans="1:1">
      <c r="A174" s="7" t="s">
        <v>526</v>
      </c>
    </row>
    <row r="175" spans="1:1">
      <c r="A175" s="8" t="s">
        <v>492</v>
      </c>
    </row>
    <row r="176" spans="1:1">
      <c r="A176" s="7" t="s">
        <v>554</v>
      </c>
    </row>
    <row r="177" spans="1:1">
      <c r="A177" s="8" t="s">
        <v>190</v>
      </c>
    </row>
    <row r="178" spans="1:1">
      <c r="A178" s="7" t="s">
        <v>556</v>
      </c>
    </row>
    <row r="179" spans="1:1">
      <c r="A179" s="8" t="s">
        <v>370</v>
      </c>
    </row>
    <row r="180" spans="1:1">
      <c r="A180" s="7" t="s">
        <v>370</v>
      </c>
    </row>
    <row r="181" spans="1:1">
      <c r="A181" s="8" t="s">
        <v>560</v>
      </c>
    </row>
    <row r="182" spans="1:1">
      <c r="A182" s="7" t="s">
        <v>19</v>
      </c>
    </row>
    <row r="183" spans="1:1">
      <c r="A183" s="8" t="s">
        <v>561</v>
      </c>
    </row>
    <row r="184" spans="1:1">
      <c r="A184" s="7" t="s">
        <v>95</v>
      </c>
    </row>
    <row r="185" spans="1:1">
      <c r="A185" s="8" t="s">
        <v>330</v>
      </c>
    </row>
    <row r="186" spans="1:1">
      <c r="A186" s="7" t="s">
        <v>330</v>
      </c>
    </row>
    <row r="187" spans="1:1">
      <c r="A187" s="8" t="s">
        <v>492</v>
      </c>
    </row>
    <row r="188" spans="1:1">
      <c r="A188" s="7" t="s">
        <v>526</v>
      </c>
    </row>
    <row r="189" spans="1:1">
      <c r="A189" s="8" t="s">
        <v>310</v>
      </c>
    </row>
    <row r="190" spans="1:1">
      <c r="A190" s="7" t="s">
        <v>492</v>
      </c>
    </row>
    <row r="191" spans="1:1">
      <c r="A191" s="8" t="s">
        <v>355</v>
      </c>
    </row>
    <row r="192" spans="1:1">
      <c r="A192" s="7" t="s">
        <v>360</v>
      </c>
    </row>
    <row r="193" spans="1:1">
      <c r="A193" s="8" t="s">
        <v>555</v>
      </c>
    </row>
    <row r="194" spans="1:1">
      <c r="A194" s="7" t="s">
        <v>530</v>
      </c>
    </row>
    <row r="195" spans="1:1">
      <c r="A195" s="8" t="s">
        <v>536</v>
      </c>
    </row>
    <row r="196" spans="1:1">
      <c r="A196" s="7" t="s">
        <v>119</v>
      </c>
    </row>
    <row r="197" spans="1:1">
      <c r="A197" s="8" t="s">
        <v>498</v>
      </c>
    </row>
    <row r="198" spans="1:1">
      <c r="A198" s="7" t="s">
        <v>122</v>
      </c>
    </row>
    <row r="199" spans="1:1">
      <c r="A199" s="8" t="s">
        <v>394</v>
      </c>
    </row>
    <row r="200" spans="1:1">
      <c r="A200" s="7" t="s">
        <v>492</v>
      </c>
    </row>
    <row r="201" spans="1:1">
      <c r="A201" s="8" t="s">
        <v>291</v>
      </c>
    </row>
    <row r="202" spans="1:1">
      <c r="A202" s="7" t="s">
        <v>330</v>
      </c>
    </row>
    <row r="203" spans="1:1">
      <c r="A203" s="8" t="s">
        <v>297</v>
      </c>
    </row>
    <row r="204" spans="1:1">
      <c r="A204" s="7" t="s">
        <v>406</v>
      </c>
    </row>
    <row r="205" spans="1:1">
      <c r="A205" s="8" t="s">
        <v>406</v>
      </c>
    </row>
    <row r="206" spans="1:1">
      <c r="A206" s="7" t="s">
        <v>297</v>
      </c>
    </row>
    <row r="207" spans="1:1">
      <c r="A207" s="8" t="s">
        <v>492</v>
      </c>
    </row>
    <row r="208" spans="1:1">
      <c r="A208" s="7" t="s">
        <v>171</v>
      </c>
    </row>
    <row r="209" spans="1:1">
      <c r="A209" s="8" t="s">
        <v>492</v>
      </c>
    </row>
    <row r="210" spans="1:1">
      <c r="A210" s="7" t="s">
        <v>171</v>
      </c>
    </row>
    <row r="211" spans="1:1">
      <c r="A211" s="8" t="s">
        <v>215</v>
      </c>
    </row>
    <row r="212" spans="1:1">
      <c r="A212" s="7" t="s">
        <v>78</v>
      </c>
    </row>
    <row r="213" spans="1:1">
      <c r="A213" s="11" t="s">
        <v>906</v>
      </c>
    </row>
  </sheetData>
  <hyperlinks>
    <hyperlink ref="A143" r:id="rId2" tooltip="Doux Baiser" display="https://www.pokepedia.fr/Doux_Baiser" xr:uid="{D528965F-A764-8B40-A645-7C8B7C1FE176}"/>
    <hyperlink ref="A165" r:id="rId3" tooltip="Jet-Pierres" display="https://www.pokepedia.fr/Jet-Pierres" xr:uid="{CC5B77C7-ED35-9541-8379-F2F7AA9C9CA3}"/>
  </hyperlinks>
  <pageMargins left="0.7" right="0.7" top="0.75" bottom="0.75" header="0.3" footer="0.3"/>
  <tableParts count="2"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Mettre a jour</vt:lpstr>
      <vt:lpstr>A copier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2020-01-24T12:59:59Z</dcterms:created>
  <dcterms:modified xsi:type="dcterms:W3CDTF">2020-05-01T15:50:21Z</dcterms:modified>
</cp:coreProperties>
</file>