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aban/git/perso/windwalkers-cardgame/src/resources/"/>
    </mc:Choice>
  </mc:AlternateContent>
  <xr:revisionPtr revIDLastSave="0" documentId="13_ncr:1_{BC85CA59-4782-2140-BA22-C2E9E182004D}" xr6:coauthVersionLast="47" xr6:coauthVersionMax="47" xr10:uidLastSave="{00000000-0000-0000-0000-000000000000}"/>
  <bookViews>
    <workbookView xWindow="940" yWindow="1280" windowWidth="27540" windowHeight="15340" xr2:uid="{2F94C834-2D3B-4040-A9EF-5D9A64AD9988}"/>
  </bookViews>
  <sheets>
    <sheet name="Data" sheetId="1" r:id="rId1"/>
    <sheet name="Sheet2" sheetId="6" r:id="rId2"/>
    <sheet name="Sheet1" sheetId="5" r:id="rId3"/>
    <sheet name="Portraits" sheetId="4" r:id="rId4"/>
    <sheet name="Pivot" sheetId="2" r:id="rId5"/>
  </sheets>
  <calcPr calcId="191029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7" i="6" l="1"/>
  <c r="A92" i="1"/>
  <c r="A93" i="1"/>
  <c r="A96" i="6"/>
  <c r="A95" i="6"/>
  <c r="A94" i="6"/>
  <c r="A89" i="1"/>
  <c r="A90" i="1"/>
  <c r="A91" i="1"/>
  <c r="A88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J41" i="6"/>
  <c r="J42" i="6"/>
  <c r="A45" i="6"/>
  <c r="A83" i="6"/>
  <c r="A84" i="6"/>
  <c r="A85" i="6"/>
  <c r="A86" i="6"/>
  <c r="A88" i="6"/>
  <c r="A89" i="6"/>
  <c r="A90" i="6"/>
  <c r="A91" i="6"/>
  <c r="A92" i="6"/>
  <c r="A93" i="6"/>
  <c r="A72" i="6"/>
  <c r="A73" i="6"/>
  <c r="A74" i="6"/>
  <c r="A75" i="6"/>
  <c r="A76" i="6"/>
  <c r="A77" i="6"/>
  <c r="A78" i="6"/>
  <c r="A79" i="6"/>
  <c r="A80" i="6"/>
  <c r="A81" i="6"/>
  <c r="A82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38" i="6"/>
  <c r="A39" i="6"/>
  <c r="A40" i="6"/>
  <c r="A41" i="6"/>
  <c r="A42" i="6"/>
  <c r="A43" i="6"/>
  <c r="A44" i="6"/>
  <c r="A46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5" i="6"/>
  <c r="A6" i="6"/>
  <c r="A7" i="6"/>
  <c r="A8" i="6"/>
  <c r="A9" i="6"/>
  <c r="B2" i="4"/>
  <c r="B12" i="4"/>
  <c r="B43" i="4"/>
  <c r="B54" i="4"/>
  <c r="B59" i="4"/>
  <c r="C96" i="6" l="1"/>
  <c r="D96" i="6" s="1"/>
  <c r="J96" i="6" s="1"/>
  <c r="C95" i="6"/>
  <c r="D95" i="6" s="1"/>
  <c r="J95" i="6" s="1"/>
  <c r="E94" i="6"/>
  <c r="C94" i="6"/>
  <c r="D94" i="6" s="1"/>
  <c r="J94" i="6" s="1"/>
  <c r="E95" i="6"/>
  <c r="B22" i="4"/>
  <c r="B42" i="4"/>
  <c r="B72" i="4"/>
  <c r="B25" i="4"/>
  <c r="B21" i="4"/>
  <c r="B71" i="4"/>
  <c r="B23" i="4"/>
  <c r="B33" i="4"/>
  <c r="B53" i="4"/>
  <c r="B63" i="4"/>
  <c r="B24" i="4"/>
  <c r="B34" i="4"/>
  <c r="B64" i="4"/>
  <c r="B5" i="4"/>
  <c r="B35" i="4"/>
  <c r="B55" i="4"/>
  <c r="B79" i="4"/>
  <c r="B46" i="4"/>
  <c r="B82" i="4"/>
  <c r="B49" i="4"/>
  <c r="B10" i="4"/>
  <c r="B6" i="4"/>
  <c r="B41" i="4"/>
  <c r="B80" i="4"/>
  <c r="B57" i="4"/>
  <c r="B28" i="4"/>
  <c r="B48" i="4"/>
  <c r="B58" i="4"/>
  <c r="B61" i="4"/>
  <c r="B30" i="4"/>
  <c r="C6" i="6"/>
  <c r="D6" i="6" s="1"/>
  <c r="J6" i="6" s="1"/>
  <c r="C77" i="6"/>
  <c r="D77" i="6" s="1"/>
  <c r="J77" i="6" s="1"/>
  <c r="C29" i="6"/>
  <c r="D29" i="6" s="1"/>
  <c r="J29" i="6" s="1"/>
  <c r="C55" i="6"/>
  <c r="D55" i="6" s="1"/>
  <c r="J55" i="6" s="1"/>
  <c r="C76" i="6"/>
  <c r="D76" i="6" s="1"/>
  <c r="J76" i="6" s="1"/>
  <c r="C8" i="6"/>
  <c r="D8" i="6" s="1"/>
  <c r="J8" i="6" s="1"/>
  <c r="C81" i="6"/>
  <c r="D81" i="6" s="1"/>
  <c r="J81" i="6" s="1"/>
  <c r="C82" i="6"/>
  <c r="D82" i="6" s="1"/>
  <c r="J82" i="6" s="1"/>
  <c r="C47" i="6"/>
  <c r="D47" i="6" s="1"/>
  <c r="J47" i="6" s="1"/>
  <c r="C18" i="6"/>
  <c r="D18" i="6" s="1"/>
  <c r="J18" i="6" s="1"/>
  <c r="C68" i="6"/>
  <c r="D68" i="6" s="1"/>
  <c r="J68" i="6" s="1"/>
  <c r="C53" i="6"/>
  <c r="D53" i="6" s="1"/>
  <c r="J53" i="6" s="1"/>
  <c r="C79" i="6"/>
  <c r="D79" i="6" s="1"/>
  <c r="J79" i="6" s="1"/>
  <c r="C70" i="6"/>
  <c r="D70" i="6" s="1"/>
  <c r="J70" i="6" s="1"/>
  <c r="C32" i="6"/>
  <c r="D32" i="6" s="1"/>
  <c r="J32" i="6" s="1"/>
  <c r="C20" i="6"/>
  <c r="D20" i="6" s="1"/>
  <c r="J20" i="6" s="1"/>
  <c r="C45" i="6"/>
  <c r="D45" i="6" s="1"/>
  <c r="J45" i="6" s="1"/>
  <c r="C16" i="6"/>
  <c r="D16" i="6" s="1"/>
  <c r="J16" i="6" s="1"/>
  <c r="C66" i="6"/>
  <c r="D66" i="6" s="1"/>
  <c r="J66" i="6" s="1"/>
  <c r="C37" i="6"/>
  <c r="D37" i="6" s="1"/>
  <c r="J37" i="6" s="1"/>
  <c r="C87" i="6"/>
  <c r="D87" i="6" s="1"/>
  <c r="J87" i="6" s="1"/>
  <c r="C39" i="6"/>
  <c r="D39" i="6" s="1"/>
  <c r="J39" i="6" s="1"/>
  <c r="C61" i="6"/>
  <c r="D61" i="6" s="1"/>
  <c r="J61" i="6" s="1"/>
  <c r="C72" i="6"/>
  <c r="D72" i="6" s="1"/>
  <c r="J72" i="6" s="1"/>
  <c r="C15" i="6"/>
  <c r="D15" i="6" s="1"/>
  <c r="J15" i="6" s="1"/>
  <c r="C36" i="6"/>
  <c r="D36" i="6" s="1"/>
  <c r="J36" i="6" s="1"/>
  <c r="C86" i="6"/>
  <c r="D86" i="6" s="1"/>
  <c r="J86" i="6" s="1"/>
  <c r="C78" i="6"/>
  <c r="D78" i="6" s="1"/>
  <c r="J78" i="6" s="1"/>
  <c r="C9" i="6"/>
  <c r="D9" i="6" s="1"/>
  <c r="J9" i="6" s="1"/>
  <c r="C59" i="6"/>
  <c r="D59" i="6" s="1"/>
  <c r="J59" i="6" s="1"/>
  <c r="C13" i="6"/>
  <c r="D13" i="6" s="1"/>
  <c r="J13" i="6" s="1"/>
  <c r="C34" i="6"/>
  <c r="D34" i="6" s="1"/>
  <c r="J34" i="6" s="1"/>
  <c r="C84" i="6"/>
  <c r="D84" i="6" s="1"/>
  <c r="J84" i="6" s="1"/>
  <c r="C50" i="6"/>
  <c r="D50" i="6" s="1"/>
  <c r="J50" i="6" s="1"/>
  <c r="C71" i="6"/>
  <c r="D71" i="6" s="1"/>
  <c r="J71" i="6" s="1"/>
  <c r="C35" i="6"/>
  <c r="D35" i="6" s="1"/>
  <c r="J35" i="6" s="1"/>
  <c r="C85" i="6"/>
  <c r="D85" i="6" s="1"/>
  <c r="J85" i="6" s="1"/>
  <c r="C56" i="6"/>
  <c r="D56" i="6" s="1"/>
  <c r="J56" i="6" s="1"/>
  <c r="C27" i="6"/>
  <c r="D27" i="6" s="1"/>
  <c r="J27" i="6" s="1"/>
  <c r="C62" i="6"/>
  <c r="D62" i="6" s="1"/>
  <c r="J62" i="6" s="1"/>
  <c r="C33" i="6"/>
  <c r="D33" i="6" s="1"/>
  <c r="J33" i="6" s="1"/>
  <c r="C83" i="6"/>
  <c r="D83" i="6" s="1"/>
  <c r="C54" i="6"/>
  <c r="D54" i="6" s="1"/>
  <c r="J54" i="6" s="1"/>
  <c r="C65" i="6"/>
  <c r="D65" i="6" s="1"/>
  <c r="J65" i="6" s="1"/>
  <c r="C57" i="6"/>
  <c r="D57" i="6" s="1"/>
  <c r="J57" i="6" s="1"/>
  <c r="C28" i="6"/>
  <c r="D28" i="6" s="1"/>
  <c r="J28" i="6" s="1"/>
  <c r="C22" i="6"/>
  <c r="D22" i="6" s="1"/>
  <c r="J22" i="6" s="1"/>
  <c r="C63" i="6"/>
  <c r="D63" i="6" s="1"/>
  <c r="J63" i="6" s="1"/>
  <c r="C31" i="6"/>
  <c r="D31" i="6" s="1"/>
  <c r="J31" i="6" s="1"/>
  <c r="C75" i="6"/>
  <c r="D75" i="6" s="1"/>
  <c r="J75" i="6" s="1"/>
  <c r="C46" i="6"/>
  <c r="D46" i="6" s="1"/>
  <c r="J46" i="6" s="1"/>
  <c r="C17" i="6"/>
  <c r="D17" i="6" s="1"/>
  <c r="J17" i="6" s="1"/>
  <c r="C67" i="6"/>
  <c r="D67" i="6" s="1"/>
  <c r="J67" i="6" s="1"/>
  <c r="C38" i="6"/>
  <c r="D38" i="6" s="1"/>
  <c r="J38" i="6" s="1"/>
  <c r="C69" i="6"/>
  <c r="D69" i="6" s="1"/>
  <c r="J69" i="6" s="1"/>
  <c r="C52" i="6"/>
  <c r="D52" i="6" s="1"/>
  <c r="J52" i="6" s="1"/>
  <c r="C73" i="6"/>
  <c r="D73" i="6" s="1"/>
  <c r="J73" i="6" s="1"/>
  <c r="C44" i="6"/>
  <c r="D44" i="6" s="1"/>
  <c r="J44" i="6" s="1"/>
  <c r="C14" i="6"/>
  <c r="D14" i="6" s="1"/>
  <c r="J14" i="6" s="1"/>
  <c r="C64" i="6"/>
  <c r="D64" i="6" s="1"/>
  <c r="J64" i="6" s="1"/>
  <c r="C30" i="6"/>
  <c r="D30" i="6" s="1"/>
  <c r="J30" i="6" s="1"/>
  <c r="C80" i="6"/>
  <c r="D80" i="6" s="1"/>
  <c r="J80" i="6" s="1"/>
  <c r="C11" i="6"/>
  <c r="D11" i="6" s="1"/>
  <c r="J11" i="6" s="1"/>
  <c r="C90" i="6"/>
  <c r="D90" i="6" s="1"/>
  <c r="J90" i="6" s="1"/>
  <c r="C89" i="6"/>
  <c r="D89" i="6" s="1"/>
  <c r="J89" i="6" s="1"/>
  <c r="C7" i="6"/>
  <c r="D7" i="6" s="1"/>
  <c r="J7" i="6" s="1"/>
  <c r="C49" i="6"/>
  <c r="D49" i="6" s="1"/>
  <c r="J49" i="6" s="1"/>
  <c r="C24" i="6"/>
  <c r="D24" i="6" s="1"/>
  <c r="J24" i="6" s="1"/>
  <c r="C74" i="6"/>
  <c r="D74" i="6" s="1"/>
  <c r="J74" i="6" s="1"/>
  <c r="C40" i="6"/>
  <c r="D40" i="6" s="1"/>
  <c r="J40" i="6" s="1"/>
  <c r="C51" i="6"/>
  <c r="D51" i="6" s="1"/>
  <c r="J51" i="6" s="1"/>
  <c r="C21" i="6"/>
  <c r="D21" i="6" s="1"/>
  <c r="J21" i="6" s="1"/>
  <c r="C48" i="6"/>
  <c r="D48" i="6" s="1"/>
  <c r="J48" i="6" s="1"/>
  <c r="C58" i="6"/>
  <c r="D58" i="6" s="1"/>
  <c r="J58" i="6" s="1"/>
  <c r="C43" i="6"/>
  <c r="D43" i="6" s="1"/>
  <c r="J43" i="6" s="1"/>
  <c r="C26" i="6"/>
  <c r="D26" i="6" s="1"/>
  <c r="J26" i="6" s="1"/>
  <c r="C25" i="6"/>
  <c r="D25" i="6" s="1"/>
  <c r="J25" i="6" s="1"/>
  <c r="C88" i="6"/>
  <c r="D88" i="6" s="1"/>
  <c r="C92" i="6" s="1"/>
  <c r="D92" i="6" s="1"/>
  <c r="J92" i="6" s="1"/>
  <c r="C19" i="6"/>
  <c r="D19" i="6" s="1"/>
  <c r="J19" i="6" s="1"/>
  <c r="C23" i="6"/>
  <c r="D23" i="6" s="1"/>
  <c r="J23" i="6" s="1"/>
  <c r="C10" i="6"/>
  <c r="D10" i="6" s="1"/>
  <c r="J10" i="6" s="1"/>
  <c r="C60" i="6"/>
  <c r="D60" i="6" s="1"/>
  <c r="J60" i="6" s="1"/>
  <c r="C12" i="6"/>
  <c r="D12" i="6" s="1"/>
  <c r="J12" i="6" s="1"/>
  <c r="E50" i="6"/>
  <c r="E76" i="6"/>
  <c r="E15" i="6"/>
  <c r="E89" i="6"/>
  <c r="E11" i="6"/>
  <c r="E79" i="6"/>
  <c r="E87" i="6"/>
  <c r="E36" i="6"/>
  <c r="E28" i="6"/>
  <c r="E46" i="6"/>
  <c r="E56" i="6"/>
  <c r="E55" i="6"/>
  <c r="E51" i="6"/>
  <c r="E68" i="6"/>
  <c r="E48" i="6"/>
  <c r="E58" i="6"/>
  <c r="E24" i="6"/>
  <c r="E63" i="6"/>
  <c r="E7" i="6"/>
  <c r="E42" i="6"/>
  <c r="E57" i="6"/>
  <c r="E34" i="6"/>
  <c r="C41" i="6"/>
  <c r="E47" i="6"/>
  <c r="E82" i="6"/>
  <c r="E37" i="6"/>
  <c r="E72" i="6"/>
  <c r="E90" i="6"/>
  <c r="E80" i="6"/>
  <c r="E86" i="6"/>
  <c r="E30" i="6"/>
  <c r="E26" i="6"/>
  <c r="E66" i="6"/>
  <c r="E16" i="6"/>
  <c r="E40" i="6"/>
  <c r="E69" i="6"/>
  <c r="E59" i="6"/>
  <c r="E65" i="6"/>
  <c r="E9" i="6"/>
  <c r="E5" i="6"/>
  <c r="E52" i="6"/>
  <c r="E74" i="6"/>
  <c r="E14" i="6"/>
  <c r="E6" i="6"/>
  <c r="E38" i="6"/>
  <c r="E13" i="6"/>
  <c r="E88" i="6"/>
  <c r="E84" i="6"/>
  <c r="E78" i="6"/>
  <c r="E27" i="6"/>
  <c r="E25" i="6"/>
  <c r="E64" i="6"/>
  <c r="E17" i="6"/>
  <c r="E12" i="6"/>
  <c r="E81" i="6"/>
  <c r="E45" i="6"/>
  <c r="E20" i="6"/>
  <c r="E53" i="6"/>
  <c r="E21" i="6"/>
  <c r="E85" i="6"/>
  <c r="E73" i="6"/>
  <c r="E8" i="6"/>
  <c r="E75" i="6"/>
  <c r="E60" i="6"/>
  <c r="E35" i="6"/>
  <c r="C42" i="6"/>
  <c r="E32" i="6"/>
  <c r="E33" i="6"/>
  <c r="E19" i="6"/>
  <c r="E54" i="6"/>
  <c r="E61" i="6"/>
  <c r="E70" i="6"/>
  <c r="E39" i="6"/>
  <c r="E62" i="6"/>
  <c r="E31" i="6"/>
  <c r="E43" i="6"/>
  <c r="E71" i="6"/>
  <c r="E67" i="6"/>
  <c r="E23" i="6"/>
  <c r="E77" i="6"/>
  <c r="E44" i="6"/>
  <c r="E18" i="6"/>
  <c r="E41" i="6"/>
  <c r="E10" i="6"/>
  <c r="E22" i="6"/>
  <c r="E29" i="6"/>
  <c r="E49" i="6"/>
  <c r="C5" i="6"/>
  <c r="D5" i="6" s="1"/>
  <c r="J5" i="6" s="1"/>
  <c r="E83" i="6"/>
  <c r="J83" i="6" l="1"/>
  <c r="C93" i="6"/>
  <c r="D93" i="6" s="1"/>
  <c r="J93" i="6" s="1"/>
  <c r="J88" i="6"/>
  <c r="C91" i="6"/>
  <c r="D91" i="6" s="1"/>
  <c r="J91" i="6" s="1"/>
  <c r="E92" i="6"/>
  <c r="E91" i="6"/>
  <c r="E93" i="6"/>
  <c r="B14" i="4" l="1"/>
  <c r="B50" i="4"/>
  <c r="B9" i="4"/>
  <c r="B84" i="4"/>
  <c r="B56" i="4"/>
  <c r="B77" i="4"/>
  <c r="B40" i="4"/>
  <c r="B52" i="4"/>
  <c r="B13" i="4"/>
  <c r="B74" i="4"/>
  <c r="B16" i="4"/>
  <c r="B11" i="4"/>
  <c r="B67" i="4"/>
  <c r="B83" i="4"/>
  <c r="B62" i="4"/>
  <c r="B3" i="4"/>
  <c r="B66" i="4"/>
  <c r="B8" i="4"/>
  <c r="B60" i="4"/>
  <c r="B73" i="4"/>
  <c r="B15" i="4"/>
  <c r="B45" i="4"/>
  <c r="B7" i="4"/>
  <c r="B38" i="4"/>
  <c r="B81" i="4"/>
  <c r="B18" i="4"/>
  <c r="B65" i="4"/>
  <c r="B4" i="4"/>
  <c r="B69" i="4"/>
  <c r="B17" i="4"/>
  <c r="B20" i="4"/>
  <c r="B75" i="4"/>
  <c r="B26" i="4"/>
  <c r="B76" i="4"/>
  <c r="B36" i="4"/>
  <c r="B27" i="4"/>
  <c r="B70" i="4"/>
  <c r="B39" i="4"/>
  <c r="B29" i="4"/>
  <c r="B19" i="4"/>
  <c r="B37" i="4"/>
  <c r="B68" i="4"/>
  <c r="B31" i="4"/>
  <c r="B32" i="4"/>
  <c r="B44" i="4"/>
  <c r="B51" i="4"/>
  <c r="B47" i="4"/>
  <c r="B78" i="4"/>
</calcChain>
</file>

<file path=xl/sharedStrings.xml><?xml version="1.0" encoding="utf-8"?>
<sst xmlns="http://schemas.openxmlformats.org/spreadsheetml/2006/main" count="1419" uniqueCount="901">
  <si>
    <t>Extension</t>
  </si>
  <si>
    <t>traceur</t>
  </si>
  <si>
    <t>Traceur</t>
  </si>
  <si>
    <t>Golgoth.png</t>
  </si>
  <si>
    <t>Rokka.png</t>
  </si>
  <si>
    <t>Safa.png</t>
  </si>
  <si>
    <t>Arrigo.png</t>
  </si>
  <si>
    <t>Fer</t>
  </si>
  <si>
    <t>Pietro.png</t>
  </si>
  <si>
    <t>Silene.png</t>
  </si>
  <si>
    <t>Erg.png</t>
  </si>
  <si>
    <t>Talweg.png</t>
  </si>
  <si>
    <t>pilier</t>
  </si>
  <si>
    <t>Firost.png</t>
  </si>
  <si>
    <t>Elkin.png</t>
  </si>
  <si>
    <t>Blanchette.png</t>
  </si>
  <si>
    <t>Seleme.png</t>
  </si>
  <si>
    <t>aeromaitresse</t>
  </si>
  <si>
    <t xml:space="preserve">Kunigunde n'aime pas qu'on la contrarie. </t>
  </si>
  <si>
    <t>Kunigunde.png</t>
  </si>
  <si>
    <t>Hannicia.png</t>
  </si>
  <si>
    <t>Josmina.png</t>
  </si>
  <si>
    <t>Oshora.png</t>
  </si>
  <si>
    <t>Pack</t>
  </si>
  <si>
    <t>Torantor2.png</t>
  </si>
  <si>
    <t>Torantor3.png</t>
  </si>
  <si>
    <t>Jared Smeth</t>
  </si>
  <si>
    <t>Responsable de la chasse et du souper; Jared est un homme plein de ressources et de bon sens.</t>
  </si>
  <si>
    <t>Tourse.png</t>
  </si>
  <si>
    <t>Gianni.png</t>
  </si>
  <si>
    <t>Justin Rubino</t>
  </si>
  <si>
    <t>botaniste</t>
  </si>
  <si>
    <t>Justin aime les plantes. Il connait leurs noms et surtout leurs effets. Il peut aider Gianni et Vera dans leurs taches difficiles.</t>
  </si>
  <si>
    <t>Steppe.png</t>
  </si>
  <si>
    <t>Arval.png</t>
  </si>
  <si>
    <t>troubadour</t>
  </si>
  <si>
    <t>Sharav.png</t>
  </si>
  <si>
    <t>Alicone.png</t>
  </si>
  <si>
    <t>Alme.png</t>
  </si>
  <si>
    <t>Aoi.png</t>
  </si>
  <si>
    <t>Alk.png</t>
  </si>
  <si>
    <t>Callirhoe.png</t>
  </si>
  <si>
    <t>Boscavo.png</t>
  </si>
  <si>
    <t>Darbon.png</t>
  </si>
  <si>
    <t>Matsukaze.png</t>
  </si>
  <si>
    <t>Rochelle.png</t>
  </si>
  <si>
    <t>Saskia.png</t>
  </si>
  <si>
    <t>Bold.png</t>
  </si>
  <si>
    <t>Lacmila.png</t>
  </si>
  <si>
    <t>croc</t>
  </si>
  <si>
    <t>Traine</t>
  </si>
  <si>
    <t>Coriolis.png</t>
  </si>
  <si>
    <t>Fuego.png</t>
  </si>
  <si>
    <t>Barbak.png</t>
  </si>
  <si>
    <t>Mozer.png</t>
  </si>
  <si>
    <t>Verval.png</t>
  </si>
  <si>
    <t>Dekk.png</t>
  </si>
  <si>
    <t>Filam.png</t>
  </si>
  <si>
    <t>Siphae.png</t>
  </si>
  <si>
    <t>invocatrice-croc</t>
  </si>
  <si>
    <t>Tula.png</t>
  </si>
  <si>
    <t>invocateur-croc</t>
  </si>
  <si>
    <t>Topilzin.png</t>
  </si>
  <si>
    <t>Faucon.png</t>
  </si>
  <si>
    <t>Arabine</t>
  </si>
  <si>
    <t>danseuse</t>
  </si>
  <si>
    <t>Arabine sait danser; elle danse si bien que le vent lui meme s'arrete pour la voir bouger.</t>
  </si>
  <si>
    <t>Nouchka.png</t>
  </si>
  <si>
    <t>ranger</t>
  </si>
  <si>
    <t>Iphaine.png</t>
  </si>
  <si>
    <t>ferrailleur</t>
  </si>
  <si>
    <t>Tout fini un jour par se briser. Amon le sait. Amon le repare. Amon cree ce que le monde detruit.</t>
  </si>
  <si>
    <t>Learch.png</t>
  </si>
  <si>
    <t>Row Labels</t>
  </si>
  <si>
    <t>Grand Total</t>
  </si>
  <si>
    <t>Wanda.png</t>
  </si>
  <si>
    <t>Duke.png</t>
  </si>
  <si>
    <t>Elewys.png</t>
  </si>
  <si>
    <t xml:space="preserve">Id </t>
  </si>
  <si>
    <t xml:space="preserve">Nom </t>
  </si>
  <si>
    <t xml:space="preserve">Fonction </t>
  </si>
  <si>
    <t xml:space="preserve">Position </t>
  </si>
  <si>
    <t xml:space="preserve">Description </t>
  </si>
  <si>
    <t xml:space="preserve">Pouvoir_Actif </t>
  </si>
  <si>
    <t xml:space="preserve">Pouvoir_Passif </t>
  </si>
  <si>
    <t xml:space="preserve">Tier </t>
  </si>
  <si>
    <t xml:space="preserve">Image </t>
  </si>
  <si>
    <t xml:space="preserve">Uther le Fonceur </t>
  </si>
  <si>
    <t xml:space="preserve">traceur </t>
  </si>
  <si>
    <t xml:space="preserve"> </t>
  </si>
  <si>
    <t xml:space="preserve">Rokka le Cerf-Volant </t>
  </si>
  <si>
    <t xml:space="preserve">traceuse </t>
  </si>
  <si>
    <t xml:space="preserve">Ryage le Joueur </t>
  </si>
  <si>
    <t xml:space="preserve">Ryage est un jeune traceur talentueux qui ose et gagne. Son intuition lui permet de passer lorsque tout semble perdu. </t>
  </si>
  <si>
    <t xml:space="preserve">Thomassin de Gaude </t>
  </si>
  <si>
    <t xml:space="preserve">prince </t>
  </si>
  <si>
    <t xml:space="preserve">Ukkiba Tomoshi </t>
  </si>
  <si>
    <t xml:space="preserve">scribe </t>
  </si>
  <si>
    <t xml:space="preserve">protecteur </t>
  </si>
  <si>
    <t xml:space="preserve">Filibert Franz </t>
  </si>
  <si>
    <t xml:space="preserve">géomaître </t>
  </si>
  <si>
    <t xml:space="preserve">pilier </t>
  </si>
  <si>
    <t xml:space="preserve">ailier </t>
  </si>
  <si>
    <t xml:space="preserve">Blanchette de Gaude </t>
  </si>
  <si>
    <t xml:space="preserve">princesse </t>
  </si>
  <si>
    <t xml:space="preserve">Ed Abro Ragerage </t>
  </si>
  <si>
    <t xml:space="preserve">Kunigunde Nosske </t>
  </si>
  <si>
    <t xml:space="preserve">aeromaitresse </t>
  </si>
  <si>
    <t xml:space="preserve">airpailleuse </t>
  </si>
  <si>
    <t xml:space="preserve">Josmina </t>
  </si>
  <si>
    <t xml:space="preserve">peintre et poetesse </t>
  </si>
  <si>
    <t xml:space="preserve">Oshora </t>
  </si>
  <si>
    <t xml:space="preserve">assassin </t>
  </si>
  <si>
    <t xml:space="preserve">Oshora aime le silence et les huis-clos. C'est quand le groupe est petit qu'elle peut s'exprimer le mieux </t>
  </si>
  <si>
    <t xml:space="preserve">Gianni Raymondi </t>
  </si>
  <si>
    <t xml:space="preserve">cuisinier </t>
  </si>
  <si>
    <t xml:space="preserve">Ernest Waltman </t>
  </si>
  <si>
    <t xml:space="preserve">éclaireur </t>
  </si>
  <si>
    <t xml:space="preserve">Vif et surprenant sont les meilleurs qualificatifs pour Ernest. Il trouve toujours le meilleur chemin pour faire progresser le groupe. </t>
  </si>
  <si>
    <t xml:space="preserve">Galas Thunderflayer </t>
  </si>
  <si>
    <t xml:space="preserve">troubadour </t>
  </si>
  <si>
    <t xml:space="preserve">τ:Sous Furevent(6) restaurez tous les pouvoirs de toute l'equipe </t>
  </si>
  <si>
    <t xml:space="preserve">Alicone Minh-row </t>
  </si>
  <si>
    <t xml:space="preserve">aéromaîtresse </t>
  </si>
  <si>
    <t xml:space="preserve">Vera </t>
  </si>
  <si>
    <t xml:space="preserve">rebouteuse </t>
  </si>
  <si>
    <t xml:space="preserve">τ:Restaurez le pouvoir d'un membre de l'equipe </t>
  </si>
  <si>
    <t xml:space="preserve">Lethune de Prals </t>
  </si>
  <si>
    <t xml:space="preserve">sourcière </t>
  </si>
  <si>
    <t xml:space="preserve">Baramas </t>
  </si>
  <si>
    <t xml:space="preserve">braconnier </t>
  </si>
  <si>
    <t xml:space="preserve">τ:Les Choons(3) vous rendent 3 point de moral </t>
  </si>
  <si>
    <t xml:space="preserve">Ashley </t>
  </si>
  <si>
    <t xml:space="preserve">feuleuse </t>
  </si>
  <si>
    <t xml:space="preserve">artisan du bois </t>
  </si>
  <si>
    <t xml:space="preserve">Adolar Rossel </t>
  </si>
  <si>
    <t xml:space="preserve">Wanda Pfeffer </t>
  </si>
  <si>
    <t xml:space="preserve">Le vent souffle dans l'oreille de Wanda et Wanda souffle a l'oreille du traceur. </t>
  </si>
  <si>
    <t xml:space="preserve">Rochelle Niephaus </t>
  </si>
  <si>
    <t xml:space="preserve">pretresse du vent </t>
  </si>
  <si>
    <t xml:space="preserve">Quand Rochelle s'isole le vent se calme et le sang coule et personne ne pose de question. </t>
  </si>
  <si>
    <t xml:space="preserve">archere </t>
  </si>
  <si>
    <t xml:space="preserve">feuleur et acrobate </t>
  </si>
  <si>
    <t xml:space="preserve">sourciere </t>
  </si>
  <si>
    <t xml:space="preserve">croc </t>
  </si>
  <si>
    <t xml:space="preserve">Faucon </t>
  </si>
  <si>
    <t xml:space="preserve">τ:Abandonnez-le et retrouvez un Hordier abandonne </t>
  </si>
  <si>
    <t xml:space="preserve">Abriyen </t>
  </si>
  <si>
    <t xml:space="preserve">Abriyen est sauvage. Il vivait parmi les animaux sauvages et a su les apprivoiser. On dit que c'est la vue de Benelim qui l'a fait rejoindre le groupe. </t>
  </si>
  <si>
    <t xml:space="preserve">τ:Abandonnez-la et rechargez 2 pouvoirs </t>
  </si>
  <si>
    <t xml:space="preserve">Benelim </t>
  </si>
  <si>
    <t xml:space="preserve">Duke Arnaud N. </t>
  </si>
  <si>
    <t xml:space="preserve">Tula </t>
  </si>
  <si>
    <t xml:space="preserve">invocatrice-croc </t>
  </si>
  <si>
    <t xml:space="preserve">Tula a suivi les traces des Invocateurs. Tula chante des airs de Slamino. </t>
  </si>
  <si>
    <t xml:space="preserve">τ:Abandonnez-la et le vent est un Slamino(2) </t>
  </si>
  <si>
    <t xml:space="preserve">Comtesse Elewys </t>
  </si>
  <si>
    <t xml:space="preserve">Amiral Jean </t>
  </si>
  <si>
    <t xml:space="preserve">Topilzin </t>
  </si>
  <si>
    <t xml:space="preserve">invocateur-croc </t>
  </si>
  <si>
    <t xml:space="preserve">τ:Abandonnez-le et le vent est un Choon(3) </t>
  </si>
  <si>
    <t xml:space="preserve">Zhalinka </t>
  </si>
  <si>
    <t xml:space="preserve">Bellune </t>
  </si>
  <si>
    <t xml:space="preserve">Bellune est une jeune femme inspirante et pleine d'empathie. Elle saura se sacrifier pour sauver son groupe. </t>
  </si>
  <si>
    <t xml:space="preserve">Fuego </t>
  </si>
  <si>
    <t xml:space="preserve">Osuros </t>
  </si>
  <si>
    <t xml:space="preserve">Osuros est une force de la nature taciturne qui sait attirer la sympathie de ses compagnons. </t>
  </si>
  <si>
    <t xml:space="preserve">τ:Abandonnez-le et vous affronterez un Furevent(6) </t>
  </si>
  <si>
    <t xml:space="preserve">Comme un cerf-volant, Rokka sait reconnaitre les courants et saisir le moment opportun pour progresser. </t>
  </si>
  <si>
    <t xml:space="preserve">Fils de Blanchette de Gaude et de Hubert de Vallois, Thomassin aime partager et trouver du sens quand tout semble perdu. </t>
  </si>
  <si>
    <t xml:space="preserve">Ignorez-la , c'est quand on l'oublie que la Comtesse est la plus utile </t>
  </si>
  <si>
    <t xml:space="preserve">Uther avance. Il va droit. Ne cherchez pas à le détourner de sa trace, elle ne connaitra pas une courbe. </t>
  </si>
  <si>
    <t xml:space="preserve">La discipline est le maitre mot d'Ukkiba. Ukkiba sait trouver les mots qu'il faut pour faire progresser le groupe. Même si ses mots sont durs. </t>
  </si>
  <si>
    <t xml:space="preserve">Filibert lit le terrain comme on lit un livre d'enfant Il trouve des solutions à chaque nouveau danger, même les plus mortels. </t>
  </si>
  <si>
    <t xml:space="preserve">On peut être une princesse et faire face à des tempêtes. </t>
  </si>
  <si>
    <t xml:space="preserve">Ed a une compréhension du vent qui dépasse beaucoup celle du commun des mortels. Il a cet instinct que d'autres (Kunigunde en tête) lui envient. </t>
  </si>
  <si>
    <t xml:space="preserve">Josmina se définie comme une femme de la terre et une esthète. Ses œuvres ont aussi belles que manichéennes. Si le beau existe il doit être minéral ou végétal. </t>
  </si>
  <si>
    <t xml:space="preserve">Les frères Torantor sont des valeurs sûres. Solides sur leurs appuis ils renforcent le groupe avec bienveillance. </t>
  </si>
  <si>
    <t xml:space="preserve">Gianni travaille de manière simple et efficace. Cuisinier de talent, il associe les gouts pour raviver des plats souvent peu varies. </t>
  </si>
  <si>
    <t xml:space="preserve">C'est dans les pires situations que l'on reconnait les grands hommes. Galas doit être l'un de ceux-là. </t>
  </si>
  <si>
    <t xml:space="preserve">Alicone trouve dans chaque recoin du vent une source pour se mouvoir mais également pour faire mouvoir la horde. </t>
  </si>
  <si>
    <t xml:space="preserve">L'eau potable est un luxe dont il est difficile de se passer. Lethune connait les techniques pour trouver de l'eau même quand il n'y en a pas. </t>
  </si>
  <si>
    <t xml:space="preserve">Il aime les vents chauds et humides qui apportent avec eux autant d'oiseaux dodus que de mammifères appétissants </t>
  </si>
  <si>
    <t xml:space="preserve">Rien n'est plus important qu'un feu. Lorsque les os sont gelés, lorsque la peau est trempée, lorsque les ventres sont vides. </t>
  </si>
  <si>
    <t xml:space="preserve">Adolar commande et l'oiseau obéit. </t>
  </si>
  <si>
    <t xml:space="preserve">Saskia chasse le cerf et le sanglier. La foret est son terrain de prédilection. </t>
  </si>
  <si>
    <t xml:space="preserve">Son sourire est divin et son visage angélique. Benelim est responsable des affaires du Pack. </t>
  </si>
  <si>
    <t xml:space="preserve">Hautain et pédant , peu de personnes supportent 'le Duke'. Lui non plus </t>
  </si>
  <si>
    <t xml:space="preserve">Invocateur de la première heure. Topilzin vient des terres humides des Choon. </t>
  </si>
  <si>
    <t xml:space="preserve">Amante d'Oshora de longue date. Elle est prête a tout abandonner pour lui venir en aide. </t>
  </si>
  <si>
    <t xml:space="preserve">Il aime le vent comme on aime quelqu'un. Fuego aimerait devenir éclaireur mais il manque d'expérience. </t>
  </si>
  <si>
    <t>todo.png</t>
  </si>
  <si>
    <t>Zaffa Torantor</t>
  </si>
  <si>
    <t>Portraits</t>
  </si>
  <si>
    <t>Ama.png</t>
  </si>
  <si>
    <t>Barakiel.png</t>
  </si>
  <si>
    <t>Chien.png</t>
  </si>
  <si>
    <t>Donmaer.png</t>
  </si>
  <si>
    <t>Dorothy.png</t>
  </si>
  <si>
    <t>Dunseth.png</t>
  </si>
  <si>
    <t>Emelyn.png</t>
  </si>
  <si>
    <t>Hjaldr.png</t>
  </si>
  <si>
    <t>Irilad.png</t>
  </si>
  <si>
    <t>Maarveen.png</t>
  </si>
  <si>
    <t>Mere.png</t>
  </si>
  <si>
    <t>Minerva.png</t>
  </si>
  <si>
    <t>Noggangrid.png</t>
  </si>
  <si>
    <t>Oravan.png</t>
  </si>
  <si>
    <t>Pere.png</t>
  </si>
  <si>
    <t>Regitha.png</t>
  </si>
  <si>
    <t>Sensemune.png</t>
  </si>
  <si>
    <t>Sensesune.png</t>
  </si>
  <si>
    <t>Torantor1.png</t>
  </si>
  <si>
    <t>Torantor4.png</t>
  </si>
  <si>
    <t>Used</t>
  </si>
  <si>
    <t>Giltarr le parieur</t>
  </si>
  <si>
    <t>Giltaar aime les paris et deteste perdre. Il est souvent pret a tout pour gagner.</t>
  </si>
  <si>
    <t>Giltarr.png</t>
  </si>
  <si>
    <t>2-players</t>
  </si>
  <si>
    <t>Usmos l'Eunuque</t>
  </si>
  <si>
    <t>Usmos etait le gardien du fameux Harem d'Alticcio. Depuis qu'il s'est affranchi il a decide de liberer les esclaves qu'il rencontre.</t>
  </si>
  <si>
    <t>Usmos.png</t>
  </si>
  <si>
    <t>Sensemune</t>
  </si>
  <si>
    <t>Les soeurs Sense travaillent sur les formations des hordes et ont des avis opposes.</t>
  </si>
  <si>
    <t>Sensesune</t>
  </si>
  <si>
    <t>Mere</t>
  </si>
  <si>
    <t>Mere aime Pere et le monde. Elle soigne et soulage.</t>
  </si>
  <si>
    <t>Pere</t>
  </si>
  <si>
    <t>Pere aime Mere et le monde. Il prie et inspire.</t>
  </si>
  <si>
    <t>oiseleur-croc</t>
  </si>
  <si>
    <t>Ama Ama</t>
  </si>
  <si>
    <t>oiseleuse-croc</t>
  </si>
  <si>
    <t>Ama aime le vent sur les cretes ou ses oiseaux peuvent voler et batifoler.</t>
  </si>
  <si>
    <t>Barakiel</t>
  </si>
  <si>
    <t>demineur-croc</t>
  </si>
  <si>
    <t>Le seul obstacle insurmontable c'est votre propre peur. Barakiel ne connait connait pas la peur.</t>
  </si>
  <si>
    <t>Maarveen Guillor</t>
  </si>
  <si>
    <t>Minerva</t>
  </si>
  <si>
    <t>Minerva travaille dure pour que chacun soit a la bonne place.</t>
  </si>
  <si>
    <t>Tudigong.png</t>
  </si>
  <si>
    <t>Donmaer</t>
  </si>
  <si>
    <t>trappeur</t>
  </si>
  <si>
    <t>Il sait chasser et aime s'assister des crocs pour ramener plus de gibier.</t>
  </si>
  <si>
    <t>Thutmus</t>
  </si>
  <si>
    <t>marchand</t>
  </si>
  <si>
    <t>Thutmus est un excellent negociant qui trouve toujours la perle rare dont vous aurez besoin.</t>
  </si>
  <si>
    <t>Thutmus.png</t>
  </si>
  <si>
    <t>Dunseth Calsan</t>
  </si>
  <si>
    <t>Les freres Calsan sont issus d'une puissante dynastie. On dit de Dunseth qu'il est le plus sensible.</t>
  </si>
  <si>
    <t>Irilad Calsan</t>
  </si>
  <si>
    <t>Les freres Calsan sont issus d'une puissante dynastie. On dit d'Irilad qu'il peut etre magnanime.</t>
  </si>
  <si>
    <t>Oravan Calsan</t>
  </si>
  <si>
    <t>Les freres Calsan sont issus d'une puissante dynastie. On dit d'Oravan qu'il est sans mercie.</t>
  </si>
  <si>
    <t>Dorothy Irony</t>
  </si>
  <si>
    <t>combattante</t>
  </si>
  <si>
    <t>Dorothy est droite et fiere. Personne ne l'a vu plier l'echine.</t>
  </si>
  <si>
    <t>Emelyn Kraw</t>
  </si>
  <si>
    <t>protectrice</t>
  </si>
  <si>
    <t>Emelyn se fait discrete. Elle se fond au milieu du pack pour agir en toute discretion.</t>
  </si>
  <si>
    <t>Amiral.Jean.png</t>
  </si>
  <si>
    <t>Di.Nebbe.png</t>
  </si>
  <si>
    <t>Dr.Pride.png</t>
  </si>
  <si>
    <t>Golgoth.frere.png</t>
  </si>
  <si>
    <t>Talweg.pere.png</t>
  </si>
  <si>
    <t>consommables</t>
  </si>
  <si>
    <t xml:space="preserve">Vera démonte et remonte les gens comme on le ferait avec un pantin. Ses talents de rebouteuse remettent l'aplomb les Hordiers les plus mal en point. </t>
  </si>
  <si>
    <t>Haut les coeurs! Maarveen ravi les oreilles des Hordiers et ils savent donner le meilleur d'eux-meme.</t>
  </si>
  <si>
    <t>Osuros.png</t>
  </si>
  <si>
    <t>Faucon a été entrainé  par Adolar et n'obeit qu'a lui.</t>
  </si>
  <si>
    <t xml:space="preserve">Croque a été entrainé par Abriyen pour sauver les aventuriers. </t>
  </si>
  <si>
    <t>Croque</t>
  </si>
  <si>
    <t>oiseleur</t>
  </si>
  <si>
    <t>Augmentez la puissance de votre prochain vent de 1 ainsi que celle des vents de vos adversaires.</t>
  </si>
  <si>
    <t>Changez une regle du jeu avec l'accord des autres joueurs</t>
  </si>
  <si>
    <t>Remplacez une tuile par un des villages restants</t>
  </si>
  <si>
    <t>Kon</t>
  </si>
  <si>
    <t>Kon.png</t>
  </si>
  <si>
    <t>Kon bouge et tourne pour proteger son groupe. Attentif aux dangers, il protege et soutien sa horde.</t>
  </si>
  <si>
    <t xml:space="preserve">Dr. Ana Pride </t>
  </si>
  <si>
    <t>La Dr Ana Pride vagabonde de ville en ville. Elle y connait connait beaucoup de monde. On dit qu'elle recherche son pere</t>
  </si>
  <si>
    <t>τ:Abandonnez un hordier pour avancer. N'appliquez pas son pouvoir. Appliquez le malus d'abandon de la tuile.</t>
  </si>
  <si>
    <t xml:space="preserve">τ:Le vent est une Zefinine(1). Perdez 2 points de moral. </t>
  </si>
  <si>
    <t>τ:Remettez un vent du plateau dans la pioche. Piochez un autre vent si c'est le votre.</t>
  </si>
  <si>
    <t xml:space="preserve">Anika </t>
  </si>
  <si>
    <t xml:space="preserve">Les cerfs-volants d'Anika sont un ravissement qui suivent des courants bien spécifiques. Chacun nécessite un réglage particulier pour délester le groupe. </t>
  </si>
  <si>
    <t>Eyline Bisch</t>
  </si>
  <si>
    <t xml:space="preserve">Saskia Bisch </t>
  </si>
  <si>
    <t xml:space="preserve">Herbert est un grand frère aimant qui a toujours vu loin. Sa grande taille lui permet de voir plus loin que les autres. </t>
  </si>
  <si>
    <t xml:space="preserve">Franck est capable de faire des miracles mais il a toujours eu besoin du soutien de Franck. </t>
  </si>
  <si>
    <t xml:space="preserve">τ:Echangez 2 tuiles sans nom et adjacentes. Perdez 1 point de moral sauf si Herbert est avec vous </t>
  </si>
  <si>
    <t>Athonios Catan</t>
  </si>
  <si>
    <t xml:space="preserve">La famille Catan est celebre dans le pays pour la force et l'audace de ses membres. Athonios n'y fait pas exception. </t>
  </si>
  <si>
    <t xml:space="preserve">Les montagnes ont des secrets que Bert sait exploiter. Il voit dans le schiste les fractures et décèle les grottes a des kilomètres. </t>
  </si>
  <si>
    <t>Yavo Torantor</t>
  </si>
  <si>
    <t xml:space="preserve">Xavio Torantor </t>
  </si>
  <si>
    <t xml:space="preserve">Kyo Torantor </t>
  </si>
  <si>
    <t xml:space="preserve">Ivan Baumann </t>
  </si>
  <si>
    <t xml:space="preserve">Tour à tour menuisier ébéniste luthier et musicien, Ivan sait réparer les outils meubles et les esprits. </t>
  </si>
  <si>
    <t>Nadia Ingot</t>
  </si>
  <si>
    <t>Nadia est une mangeuse de livre. Certains disent qu'elles les auraient tous lu.</t>
  </si>
  <si>
    <t>Amon Amon</t>
  </si>
  <si>
    <t>Herbert Benegh</t>
  </si>
  <si>
    <t>Franck Benegh</t>
  </si>
  <si>
    <t xml:space="preserve">Waldo Waldmann </t>
  </si>
  <si>
    <t xml:space="preserve">Waldo a toujours eu le sens de l'esquive. Il sait quand il est opportun de faire un pas de côté pour progresser. </t>
  </si>
  <si>
    <t xml:space="preserve">Bert Haring </t>
  </si>
  <si>
    <t>Strategies</t>
  </si>
  <si>
    <t>Abandon</t>
  </si>
  <si>
    <t>Repos</t>
  </si>
  <si>
    <t>Cumul de des</t>
  </si>
  <si>
    <t>Controle de des</t>
  </si>
  <si>
    <t>Faible pour avancer vite</t>
  </si>
  <si>
    <t>Faiblesse</t>
  </si>
  <si>
    <t>Force</t>
  </si>
  <si>
    <t>Depense peu de moral</t>
  </si>
  <si>
    <t>Moral</t>
  </si>
  <si>
    <t>Gain de moral</t>
  </si>
  <si>
    <t>Utilisation de pouvoirs puissants, faible chance de perdre</t>
  </si>
  <si>
    <t>Regain de pouvoir</t>
  </si>
  <si>
    <t>Utilise des personnages</t>
  </si>
  <si>
    <t>Recrutement</t>
  </si>
  <si>
    <t>Sert dans des strategies d'abandon</t>
  </si>
  <si>
    <t>Renforce l'abandon, permet de construire rapidement son equipe</t>
  </si>
  <si>
    <t>Reutilise des pouvoirs puissants</t>
  </si>
  <si>
    <t>Reduit la taille de l'equipe</t>
  </si>
  <si>
    <t>Terrain</t>
  </si>
  <si>
    <t>Succes auto</t>
  </si>
  <si>
    <t>Vent</t>
  </si>
  <si>
    <t>Autre</t>
  </si>
  <si>
    <t>τ:Abandonnez-la et regagnez 3 points de moral. Abandonnez le avec Pere et regagnez tout votre moral</t>
  </si>
  <si>
    <t>τ:Abandonnez-le et regagnez 3 points de moral. Abandonnez le avec Mere et regagnez tout votre moral</t>
  </si>
  <si>
    <t>OK</t>
  </si>
  <si>
    <t xml:space="preserve">assassin-croc </t>
  </si>
  <si>
    <t>assassin-oiseleur</t>
  </si>
  <si>
    <t>assassin-shaman</t>
  </si>
  <si>
    <t>assassin-protecteur</t>
  </si>
  <si>
    <t>τ:Gagnez un 1 point de moral pour chaque Hordier manquant. Abandonnez-la si vous abandonnez Zhalinka</t>
  </si>
  <si>
    <t>noir</t>
  </si>
  <si>
    <t>Estrella l'Innebranlable</t>
  </si>
  <si>
    <t>Peut importe les obstacles, Estrella sait avancer sans sourciller</t>
  </si>
  <si>
    <t>conditionnel</t>
  </si>
  <si>
    <t>range</t>
  </si>
  <si>
    <t>1 to 8</t>
  </si>
  <si>
    <t>0 to 3</t>
  </si>
  <si>
    <t>0 to 2</t>
  </si>
  <si>
    <t>NA</t>
  </si>
  <si>
    <t>1 to 6</t>
  </si>
  <si>
    <t>1 puis -1</t>
  </si>
  <si>
    <t>0 to 6</t>
  </si>
  <si>
    <t>0 to3(6)</t>
  </si>
  <si>
    <t>1 to 2</t>
  </si>
  <si>
    <t>1 to 7</t>
  </si>
  <si>
    <t>1 to 4</t>
  </si>
  <si>
    <t>1 to 3</t>
  </si>
  <si>
    <t>τ:Abandonnez un Hordier du FER s'il n'est pas Calsan et recrutez un Calsan. Restaurez le pouvoir des autres Calsan.</t>
  </si>
  <si>
    <t>pilier-croc</t>
  </si>
  <si>
    <t>traceur.e</t>
  </si>
  <si>
    <t>I.E.L</t>
  </si>
  <si>
    <t>I.E.L a fait son choix et a trouve son chemin. Il est temps maintenant de guider sa Horde sur ce chemin.</t>
  </si>
  <si>
    <t>Estrella.png</t>
  </si>
  <si>
    <t>IEL.png</t>
  </si>
  <si>
    <t xml:space="preserve">τ:Sur un terrain ayant exactement 3 couleurs gagnez 3 point de moral </t>
  </si>
  <si>
    <t xml:space="preserve">τ:Sur un terrain ayant exactement 2 couleurs gagnez 2 point de moral </t>
  </si>
  <si>
    <t>Retirez une tuile. Elle n'est plus franchissable</t>
  </si>
  <si>
    <t>Annulez un pouvoir en cours de jeu</t>
  </si>
  <si>
    <t>Copiez le pouvoir d'une TRAINE abandonne</t>
  </si>
  <si>
    <t>Montez la force d'un vent de 1 d'un terrrain adjacent.</t>
  </si>
  <si>
    <t>Montez la force d'un vent de 2 de votre terrain.</t>
  </si>
  <si>
    <t>Echangez un de vos hordiers avec celui/celle d'un autre joueur sur votre tuile</t>
  </si>
  <si>
    <t>Utilisez la capacite d'un Hordier adverse visible sur votre terrain</t>
  </si>
  <si>
    <t>Utilisez la capacite d'un Hordier adverse visible sur un terrain adjacent</t>
  </si>
  <si>
    <t>Deplacez un joueur adverse sur une tuile adjacente</t>
  </si>
  <si>
    <t>τ:Lancez autant de dés supplementaires que de couleurs du vent</t>
  </si>
  <si>
    <t xml:space="preserve">τ:Faites +1 ou -1 sur chacun de vos dés </t>
  </si>
  <si>
    <t xml:space="preserve">τ:Perdez 1 point de moral. Appliquez +/-1 pour chaque points de moral sur vos dés </t>
  </si>
  <si>
    <t xml:space="preserve">τ:Faites +/-1 sur vos dés autant de fois que la force du vent </t>
  </si>
  <si>
    <t>τ:Relancez tout ou parties de vos dés</t>
  </si>
  <si>
    <t>τ:Faites +1 sur vos dés par Hordier du FER</t>
  </si>
  <si>
    <t>τ:Faites +1 sur vos dés par Hordiers du PACK</t>
  </si>
  <si>
    <t>τ:Retournez au plus autant de dés du vent que de Hordiers de TRAINE</t>
  </si>
  <si>
    <t>τ:Abandonnez-la et faites +/- 1 pour chaque point de moral (y compris sur les dés noirs)</t>
  </si>
  <si>
    <t>Rajoutez 2 dés noirs au terrain derriere vous</t>
  </si>
  <si>
    <t>Rajoutez 1 dés noirs au terrain derriere vous</t>
  </si>
  <si>
    <t xml:space="preserve">τ:Abandonnez-le et lancez autant de dés supplementaires que de Hordiers du FER </t>
  </si>
  <si>
    <t xml:space="preserve">τ:Abandonnez-le et lancez autant de dés supplementaires que de Hordiers du PACK </t>
  </si>
  <si>
    <t>Placez tous les dés de votre vent sur la face &lt;6&gt;. Il en sera de meme pour les autres joueurs.</t>
  </si>
  <si>
    <t>Tous les joueurs jouent avec un dés de moins</t>
  </si>
  <si>
    <t>τ:Abandonnez-la et placez autant de dés que de Hordiers manquants  (y compris les dés noirs)</t>
  </si>
  <si>
    <t>A partir de maintenant jouez avec un dés de plus</t>
  </si>
  <si>
    <t>Le joueur en cours relance les dés du vent et les siens</t>
  </si>
  <si>
    <t>τ:Lancez autant de dés que la force du vent, ni plus, ni moins.</t>
  </si>
  <si>
    <t>τ:Gagnez autant de moral que de dés noirs</t>
  </si>
  <si>
    <t>Placez 1 dés adverse</t>
  </si>
  <si>
    <t>A partir de maintenant toutes les tuiles ont un dés noir supplementaire</t>
  </si>
  <si>
    <t xml:space="preserve">τ:Abandonnez-la et gagnez 2 points de moral par dés noirs </t>
  </si>
  <si>
    <t>A partir de maintenant jouez avec un dés de moins et marquez un point de plus par tuile traversee</t>
  </si>
  <si>
    <t>Passez cette tuile sans meme lancer les dés</t>
  </si>
  <si>
    <t>τ:Ignorez 1 dé noir et restaurez le pouvoir d'un hordier</t>
  </si>
  <si>
    <t>Team</t>
  </si>
  <si>
    <t xml:space="preserve">τ:Baissez la force du vent de 1 OU Augmentez la force du vent et gagnez 1 point de moral </t>
  </si>
  <si>
    <t>τ:Utilisez un pouvoir de TRAINE sans l'abandonner. Retournez(τ)-le hordier tout de même.</t>
  </si>
  <si>
    <t>Rokka</t>
  </si>
  <si>
    <t>Usmos</t>
  </si>
  <si>
    <t>Estrella</t>
  </si>
  <si>
    <t>Uther</t>
  </si>
  <si>
    <t>Ryage</t>
  </si>
  <si>
    <t>IEL</t>
  </si>
  <si>
    <t>Giltarr</t>
  </si>
  <si>
    <t xml:space="preserve">τ:Ignorez 1 dé du vent </t>
  </si>
  <si>
    <t>τ:Placez un de vos Hordier du PACK sur ce hordier. Il compte comme PACK et TRAINE.</t>
  </si>
  <si>
    <t>τ:Placez un de vos Hordier du FER sur ce hordier. Il compte comme FER et TRAINE</t>
  </si>
  <si>
    <t>(blank)</t>
  </si>
  <si>
    <t>Column Labels</t>
  </si>
  <si>
    <t>Team mixed</t>
  </si>
  <si>
    <t xml:space="preserve">Count of Position </t>
  </si>
  <si>
    <t xml:space="preserve">τ:Annulez vos actions et pouvoirs, reculez et rejouez immediatement </t>
  </si>
  <si>
    <t>τ:Lancez 1 dés supplementaire, si vous avez un autre Torantor restaurez son pouvoir.</t>
  </si>
  <si>
    <t>τ:Remplacez jusqu'à 2 dés du vent par autant de vos dés. Ces dés sont incolores.</t>
  </si>
  <si>
    <t>Noob</t>
  </si>
  <si>
    <t xml:space="preserve">Charlize Soulages </t>
  </si>
  <si>
    <t xml:space="preserve">Sombre de prime abord, Charlize sait trouver l'espoir dans les situations les plus sombres </t>
  </si>
  <si>
    <t xml:space="preserve">Viciar le Perfectionniste </t>
  </si>
  <si>
    <t xml:space="preserve">Viciar concoit sa trace comme un musicien compose une mélodie. C'est son inspiration qui fait progresser son équipe. </t>
  </si>
  <si>
    <t>Viciar</t>
  </si>
  <si>
    <t xml:space="preserve">Alpha l'Econome </t>
  </si>
  <si>
    <t xml:space="preserve">Alpha sait garder ses forces et se reposer sur son groupe. Alpha fait confiance et la Horde lui rend bien. </t>
  </si>
  <si>
    <t>Alpha</t>
  </si>
  <si>
    <t>τ:Retournez autant de vos dés que de dés verts</t>
  </si>
  <si>
    <t>Relancez 1 dé d'une autre horde.</t>
  </si>
  <si>
    <t>τ:Lancez 1 dé supplementaire par oiseleur</t>
  </si>
  <si>
    <t>τ:Abandonnez un Hordier de TRAINE, placez autant de vos dés que de Hordier de TRAINE manquant.</t>
  </si>
  <si>
    <t>τ:Abandonnez un Hordier du PACK, lancez autant dés supplémentaires que de Hordiers du PACK manquant</t>
  </si>
  <si>
    <t>τ:Abandonnez-la et ignorez 2 dés  (y compris les dés noirs)</t>
  </si>
  <si>
    <t>τ:Abandonnez-la et lancez 1 dé supplementaire pour chaque Hordier manquant</t>
  </si>
  <si>
    <t>τ:Abandonnez-le et placez 2 dés (y compris les dés noirs)</t>
  </si>
  <si>
    <t>τ:Dévoilez le vent de 3 tuiles adjacentes a votre tuile</t>
  </si>
  <si>
    <t xml:space="preserve">τ:Restaurez le pouvoir de vos hordiers. Perdez 1 point de moral par pouvoir ainsi restauré </t>
  </si>
  <si>
    <t xml:space="preserve">τ:Si la somme de vos dés est supérieure a celle du vent, ignorez les dés du vent </t>
  </si>
  <si>
    <t>τ:Déplacez vous dans le sens du vent. Dépensez 2 points de moral pour choisir la direction.</t>
  </si>
  <si>
    <t>τ:Retirez une tuile sans nom du plateau. Perdez 1 point de moral sauf si Frank est avec vous</t>
  </si>
  <si>
    <t xml:space="preserve">Count of Nom </t>
  </si>
  <si>
    <t>τ:Prenez les dés verts au vent et rajoutez le au prochain vent. Les dés sont ignorés quand son pouvoir est rechargé</t>
  </si>
  <si>
    <t>τ:Abandonnez-le et les tous les dés noirs sont verts et les dés violets sont bleus</t>
  </si>
  <si>
    <t>τ:Lancez autant de dés supplémentaires que de vents de meme force sur le plateau. Ce vent ne compte pas</t>
  </si>
  <si>
    <t>τ:Abandonnez un hordier de TRAINE. N'appliquez pas son pouvoir. Remplacez-le par votre Faucon</t>
  </si>
  <si>
    <t xml:space="preserve">τ:Lancez 1 dé supplementaire; si vous avez un autre Torantor vous pouvez faire +1 a un de vos dés </t>
  </si>
  <si>
    <t>τ:Lancez 1 dé supplémentaire; gagnez 1 point de moral si vous avez un autre Torantor</t>
  </si>
  <si>
    <t>τ:Placez 1 dé incolore</t>
  </si>
  <si>
    <t>τ:Placez 1 de vos dés</t>
  </si>
  <si>
    <t>τ:Lancez 1 dé supplémentaire par pénalité de moral du terrain</t>
  </si>
  <si>
    <t>τ:Ignorez 1 dé vert par Hordiers manquants</t>
  </si>
  <si>
    <t>τ:Abandonnez-le et retrouvez un Hordier abandonne si vous avez un oiseleur</t>
  </si>
  <si>
    <t>τ:Abandonnez-le et échangez deux tuiles sans nom et adjacentes, sauf la votre</t>
  </si>
  <si>
    <t xml:space="preserve">τ:Abandonnez-le et chaque point de moral dépensé compte double </t>
  </si>
  <si>
    <t xml:space="preserve">τ:Abandonnez-le et dévoilez le vent de toutes les tuiles de vent autour de vous </t>
  </si>
  <si>
    <t>τ:Marquez 1 point de plus par tuile passée ce tour-ci. Cette tuile comptera egalement.</t>
  </si>
  <si>
    <t>τ:Avancez si vous etes en bord de carte. Perdez 1 point de moral.</t>
  </si>
  <si>
    <t>τ:Définissez une valeur et mettez tous vos dés sur cette valeur</t>
  </si>
  <si>
    <t>τ:Ignorez les dés du vent strictement inférieurs a votre dés le plus faible.</t>
  </si>
  <si>
    <t>τ:Restaurez le pouvoir d'un membre de l'équipe par dés noir</t>
  </si>
  <si>
    <t>Régitha</t>
  </si>
  <si>
    <t>Régitha se sacrifiera pour sauver sa Horde et son absence demeurera insupportable. Elle sera irremplacable.</t>
  </si>
  <si>
    <t>τ:Abandonnez-la et recrutez un Hordier dans un village. Si un hordier est remplacé, il est abandonné</t>
  </si>
  <si>
    <t>τ:Abandonnez-la et dévoilez 1 personnage supplémentaire par village</t>
  </si>
  <si>
    <t>τ:Abandonnez-la et remplacez une tuile sans nom par une tuile de la réserve (sauf ville).  Le vent reste a sa place</t>
  </si>
  <si>
    <t>τ:Abandonnez-la et doublez les points de ce tour</t>
  </si>
  <si>
    <t>τ:Abandonnez-le et ignorez les dés du vent strictement inférieurs a la force du vent</t>
  </si>
  <si>
    <t>τ:Abandonnez-le et lancez 1 dé violet supplementaire; 2 dés si vous avez un autre Torantor</t>
  </si>
  <si>
    <t>phrase midjourney</t>
  </si>
  <si>
    <t>sex</t>
  </si>
  <si>
    <t>man</t>
  </si>
  <si>
    <t>woman</t>
  </si>
  <si>
    <t>falcon</t>
  </si>
  <si>
    <t>dog</t>
  </si>
  <si>
    <t>nom</t>
  </si>
  <si>
    <t>description</t>
  </si>
  <si>
    <t>phrase</t>
  </si>
  <si>
    <t>ID</t>
  </si>
  <si>
    <t>A black &amp; white sketch side portrait, grandeur of scale, portraitcore, dark pencil style, medievalish</t>
  </si>
  <si>
    <t>caractere</t>
  </si>
  <si>
    <t>Visage</t>
  </si>
  <si>
    <t>Sexe</t>
  </si>
  <si>
    <t>Determine, Fonceur, Intransigeant, Rude, Brutal</t>
  </si>
  <si>
    <t>Visage ferme, yeux fixes, regard devant et fier</t>
  </si>
  <si>
    <t>Style vestimentaire</t>
  </si>
  <si>
    <t>Expression faciale</t>
  </si>
  <si>
    <t xml:space="preserve"> crane rase, barbe naissante, 50 ans</t>
  </si>
  <si>
    <t>30 ans, cheveux mi-longs</t>
  </si>
  <si>
    <t>Pose, reflechie, patiente</t>
  </si>
  <si>
    <t>Concentree, calme</t>
  </si>
  <si>
    <t>40 ans, regarde le sol</t>
  </si>
  <si>
    <t>Intuitif, Insouciant, Espiegle</t>
  </si>
  <si>
    <t>Vetements de lanieres de cuir</t>
  </si>
  <si>
    <t>Patient, concentre, joueur d'echec ou chef d'orchestre</t>
  </si>
  <si>
    <t>Neutre</t>
  </si>
  <si>
    <t>60 ans</t>
  </si>
  <si>
    <t>Impermeable</t>
  </si>
  <si>
    <t>Patient, propre, discipline, concente</t>
  </si>
  <si>
    <t xml:space="preserve"> fermé, dur, l’air sévère , asiatique</t>
  </si>
  <si>
    <t xml:space="preserve">kimono à capuche </t>
  </si>
  <si>
    <t>40 ans</t>
  </si>
  <si>
    <t xml:space="preserve">léger rictus, une cigarette à la bouche, une barbe propre et bien taillee </t>
  </si>
  <si>
    <t>Patient, charmeur, hautain, aimable, propre</t>
  </si>
  <si>
    <t xml:space="preserve">veston et chemise col roule </t>
  </si>
  <si>
    <t>multiples couches d'habits simples</t>
  </si>
  <si>
    <t>60 ans, regarde le sol concentre, moustache, lunettes</t>
  </si>
  <si>
    <t>Simple, exigeant, parle peu</t>
  </si>
  <si>
    <t>armure legere</t>
  </si>
  <si>
    <t>Sourire enygmatique, yeux plisses, visage russe</t>
  </si>
  <si>
    <t>Dur a l'exterieur mais tendre a l'interieur</t>
  </si>
  <si>
    <t>Aimable, caracteriel</t>
  </si>
  <si>
    <t>Agite, embete, se gratte la tete, tourne la tete legerement</t>
  </si>
  <si>
    <t>grands yeux, machoire saillante, 50 ans</t>
  </si>
  <si>
    <t>grands yeux, machoire saillante, 45 ans</t>
  </si>
  <si>
    <t>Alpha.png</t>
  </si>
  <si>
    <t>Ryage.png</t>
  </si>
  <si>
    <t>Viciar.png</t>
  </si>
  <si>
    <t>Thomassin.png</t>
  </si>
  <si>
    <t>Ukkiba.png</t>
  </si>
  <si>
    <t>Filibert.png</t>
  </si>
  <si>
    <t>Herbert.png</t>
  </si>
  <si>
    <t>Franck.png</t>
  </si>
  <si>
    <t>Fort, stable, altruiste</t>
  </si>
  <si>
    <t>Jovial, Raconte</t>
  </si>
  <si>
    <t>tatoue, yeux clos, un peu jouflu, 35 ans, nez grec</t>
  </si>
  <si>
    <t>Autoritaire, Stricte, Flamboyante</t>
  </si>
  <si>
    <t>Appel au combat, Regarde vers le haut</t>
  </si>
  <si>
    <t>Armure lourde</t>
  </si>
  <si>
    <t>60 ans, cheveux tres courts, yeux tres clairs</t>
  </si>
  <si>
    <t>Hurle, gorge deployee</t>
  </si>
  <si>
    <t>Boucles d'oreilles, Sourcils brousailleurx, 45 ans</t>
  </si>
  <si>
    <t>Bien trempe, peur de rien, fonceur, mediterraneen</t>
  </si>
  <si>
    <t>Costume berbere</t>
  </si>
  <si>
    <t>Jalouse, acariatre, desagreable</t>
  </si>
  <si>
    <t>Renfrognee, boudeuse, enervee</t>
  </si>
  <si>
    <t>Nordique, Viking</t>
  </si>
  <si>
    <t>Taches de rousseur, cheveux gris, pale</t>
  </si>
  <si>
    <t>Athonios.png</t>
  </si>
  <si>
    <t>Ed.png</t>
  </si>
  <si>
    <t>Anika.png</t>
  </si>
  <si>
    <t>Concentree, Serviable</t>
  </si>
  <si>
    <t>multiples couches de voiles et volants</t>
  </si>
  <si>
    <t>Danseuse discrete, simple, douce</t>
  </si>
  <si>
    <t>profile, 25 ans</t>
  </si>
  <si>
    <t>danseuse arabe</t>
  </si>
  <si>
    <t>timide, delicate</t>
  </si>
  <si>
    <t>Yeux fonces, amerindienne apache, 25 ans, plume dans les cheveux</t>
  </si>
  <si>
    <t>concentree, indienne d'amerique</t>
  </si>
  <si>
    <t>Petit, Taigneux, Vif, Combattif</t>
  </si>
  <si>
    <t>Strict, leger sourir, koreen</t>
  </si>
  <si>
    <t>Vetements souples et legers, boucle d'oreille</t>
  </si>
  <si>
    <t>Nez disproportionne, tatouage caracteres koreen</t>
  </si>
  <si>
    <t>Assassin, Discrete, mortelle</t>
  </si>
  <si>
    <t>Placide, ne souris pas, froide</t>
  </si>
  <si>
    <t>asiatique</t>
  </si>
  <si>
    <t>regarde de face, 40 ans, cicatrice</t>
  </si>
  <si>
    <t>Mince, placide, precis</t>
  </si>
  <si>
    <t>Placide, ne souris pas, froid</t>
  </si>
  <si>
    <t>cuirs travailles, couteaux apparents</t>
  </si>
  <si>
    <t>Waldo.png</t>
  </si>
  <si>
    <t>Uther.png</t>
  </si>
  <si>
    <t>yeux fermes, tete penchee sur le cote, couteau entre les dents</t>
  </si>
  <si>
    <t>Dresseur, Charognard, Mauvais</t>
  </si>
  <si>
    <t>Nez crochu, regarde son faucon</t>
  </si>
  <si>
    <t>Grimacant, Tient un faucon sur sa main</t>
  </si>
  <si>
    <t>Gant de fauconnier, casque de cuir</t>
  </si>
  <si>
    <t>Magicienne du vent, heureuse et severe</t>
  </si>
  <si>
    <t>Habits amples de mage, tatouages, cercles magiques</t>
  </si>
  <si>
    <t>Souffle, buste tourne, l'air calme, 50 ans, quelques rides et tatouages</t>
  </si>
  <si>
    <t>Zhalinka.png</t>
  </si>
  <si>
    <t>Patiente, hirsute, proche de la nature</t>
  </si>
  <si>
    <t>Dreadlocks, Fourrures, mal habillee</t>
  </si>
  <si>
    <t>Calme, douce, regarde le feu fixement, oriente vers le bas, attise les flammes</t>
  </si>
  <si>
    <t>45 ans, sale, paisible</t>
  </si>
  <si>
    <t>Trappeur, Chasseur, Patient</t>
  </si>
  <si>
    <t>Grand puissant discret aimable</t>
  </si>
  <si>
    <t>cheveux boucles, courts, tatouage simple, nez epate, inca, 40 ans</t>
  </si>
  <si>
    <t>Doux, rond, jovial</t>
  </si>
  <si>
    <t>Plastron solide mais simple, style inca</t>
  </si>
  <si>
    <t>Jumelles, habits legers mais renforces</t>
  </si>
  <si>
    <t>Eclaireur, Vif, Rapide, toujours en alerte</t>
  </si>
  <si>
    <t>Observe au loin avec sa main en visiere</t>
  </si>
  <si>
    <t>Mal rase, griffe, 35 ans</t>
  </si>
  <si>
    <t>Patient, Doux, regarde le vent, tete de cote, vise avec sa fronde</t>
  </si>
  <si>
    <t>poings serre, determine, casque bien enfonce sur sa tete</t>
  </si>
  <si>
    <t>Armure de granite lestee</t>
  </si>
  <si>
    <t>Grand nez, paumettes saillantes</t>
  </si>
  <si>
    <t>Nain, bourru et solide</t>
  </si>
  <si>
    <t>Ashley.png</t>
  </si>
  <si>
    <t>Baramas.png</t>
  </si>
  <si>
    <t>Xavio.png</t>
  </si>
  <si>
    <t>Yavo.png</t>
  </si>
  <si>
    <t>Ernest.png</t>
  </si>
  <si>
    <t>Adolar.png</t>
  </si>
  <si>
    <t>Zaffa.png</t>
  </si>
  <si>
    <t>Chef, italien, bourru, gourmand</t>
  </si>
  <si>
    <t>Moustache, long nez, yeux fonces</t>
  </si>
  <si>
    <t xml:space="preserve">Gros, fait mijoter une soupe dans une grosse marmitte, </t>
  </si>
  <si>
    <t>Goute, satisfait</t>
  </si>
  <si>
    <t>Precis, Doux, Amical</t>
  </si>
  <si>
    <t>Travail du bois, concentre</t>
  </si>
  <si>
    <t>Tablier de cuir, ciseau a bois, marteau en bois</t>
  </si>
  <si>
    <t>de cote, lunettes, un cote de la tete rasee</t>
  </si>
  <si>
    <t>Ivan.png</t>
  </si>
  <si>
    <t>Galas.png</t>
  </si>
  <si>
    <t>Sourciere, Porteuse d'eau, douce</t>
  </si>
  <si>
    <t>calme, concentree</t>
  </si>
  <si>
    <t>utilise un baton de sourcier, cheveux mouilles, chignon</t>
  </si>
  <si>
    <t>40 ans, peau matte</t>
  </si>
  <si>
    <t>Materiel d'escalade, corde, pioche, lunettes de protection</t>
  </si>
  <si>
    <t>regarde vers le haut, bresilien</t>
  </si>
  <si>
    <t>visage tres bronze, metisse</t>
  </si>
  <si>
    <t xml:space="preserve">Osvaldo Hawksson </t>
  </si>
  <si>
    <t xml:space="preserve">Si vous avez le vertige sur les corniches escarpées vous n'arriverez pas à le suivre. N'ayez crainte, Osvaldo sera là pour vous assurer. </t>
  </si>
  <si>
    <t>Osvaldo.png</t>
  </si>
  <si>
    <t>Effrayante, Vaudou, Tribale, Taciturne</t>
  </si>
  <si>
    <t>Peinture de sang, Metisse, cabale</t>
  </si>
  <si>
    <t>Aucun vetement, dredlocks, colliers et bracelets d'os</t>
  </si>
  <si>
    <t>Incantatoire</t>
  </si>
  <si>
    <t>Chasseuse, Patiente</t>
  </si>
  <si>
    <t>yeux plisses, maquillee</t>
  </si>
  <si>
    <t>Douce et musculeuse</t>
  </si>
  <si>
    <t>Posture de chasse, regarde en direction de sa fleche</t>
  </si>
  <si>
    <t>Coupe iroquois, arc et fleche a la main</t>
  </si>
  <si>
    <t>Concentree sur son patient, En posture de massage</t>
  </si>
  <si>
    <t>Vetements amples</t>
  </si>
  <si>
    <t>Coupe afro, noire, regarde vers le bas, 50 ans</t>
  </si>
  <si>
    <t>Fiere, Forte, Grande, Puissante</t>
  </si>
  <si>
    <t>Complet de cuir, Baton de bois a la main</t>
  </si>
  <si>
    <t>Visage peu feminin, anguleux, 45 ans</t>
  </si>
  <si>
    <t>Grimace menacante, menace avec son baton</t>
  </si>
  <si>
    <t>Petite, souple, rugueuse</t>
  </si>
  <si>
    <t>concentree, espiegle, regarde derriere elle</t>
  </si>
  <si>
    <t>voleuse, cuir, baluchon sur le dos</t>
  </si>
  <si>
    <t>Grosse tete et petit corps, laide, gros nez, yeux globuleux</t>
  </si>
  <si>
    <t>Faucon</t>
  </si>
  <si>
    <t>Faucon en attente d'un ordre, pose sur une main</t>
  </si>
  <si>
    <t>faucon</t>
  </si>
  <si>
    <t>chien</t>
  </si>
  <si>
    <t>Chien loup</t>
  </si>
  <si>
    <t>chien loup</t>
  </si>
  <si>
    <t>Chien loup, en attente d'un ordre, une main sur la tete</t>
  </si>
  <si>
    <t>Vera.png</t>
  </si>
  <si>
    <t>Croque.png</t>
  </si>
  <si>
    <t>Lethune.png</t>
  </si>
  <si>
    <t>taciturne, sauvage</t>
  </si>
  <si>
    <t>Fourures, bonnet</t>
  </si>
  <si>
    <t>Tendre, carresse un chien</t>
  </si>
  <si>
    <t>chauve</t>
  </si>
  <si>
    <t>Yeng</t>
  </si>
  <si>
    <t>Yeng a une connaissance du terrain qui depasse l'entendement.</t>
  </si>
  <si>
    <t>Yeng.png</t>
  </si>
  <si>
    <t>mystique</t>
  </si>
  <si>
    <t>fantomatique, semi transparent, asiatique</t>
  </si>
  <si>
    <t>Demon chinois</t>
  </si>
  <si>
    <t>masque fantome chinois, touche le sol</t>
  </si>
  <si>
    <t>Arabe, Berber</t>
  </si>
  <si>
    <t>transpire</t>
  </si>
  <si>
    <t>Belkacem</t>
  </si>
  <si>
    <t>Belkacem.png</t>
  </si>
  <si>
    <t xml:space="preserve">Belkacem se place toujours derrière le Fer pour les soutenir. Il les allège autant qu'il peut. </t>
  </si>
  <si>
    <t>Ingenieur</t>
  </si>
  <si>
    <t>Transporte des charges lourdes</t>
  </si>
  <si>
    <t>regarde devant</t>
  </si>
  <si>
    <t>Nubien, souriant, transpirant</t>
  </si>
  <si>
    <t>amples vetements</t>
  </si>
  <si>
    <t>tire un lourd traineau, dans l'effort</t>
  </si>
  <si>
    <t>hautain et pedant</t>
  </si>
  <si>
    <t>dedain, fierte</t>
  </si>
  <si>
    <t>riches</t>
  </si>
  <si>
    <t>moustache, cache sa bouche avec sa main gantee</t>
  </si>
  <si>
    <t>fait une invocation, bouche ouverte et bras leves</t>
  </si>
  <si>
    <t>tatouee, mouillee</t>
  </si>
  <si>
    <t>tatoue, polynesienne</t>
  </si>
  <si>
    <t>gentille et attentionnee</t>
  </si>
  <si>
    <t>masque de chat sur la tete, habits amples et fonces</t>
  </si>
  <si>
    <t>enfant de 11 ans</t>
  </si>
  <si>
    <t>Benelim.png</t>
  </si>
  <si>
    <t>triste regarde vers le haut, de cote</t>
  </si>
  <si>
    <t>pleure, regarde ses pieds</t>
  </si>
  <si>
    <t>serieux, fort</t>
  </si>
  <si>
    <t>masque de loup sur la tete, peau de bete</t>
  </si>
  <si>
    <t>enfant de 13 ans</t>
  </si>
  <si>
    <t>maman, douce, forte</t>
  </si>
  <si>
    <t xml:space="preserve">23 ans, de profil, </t>
  </si>
  <si>
    <t>regarde a droite, tatouages</t>
  </si>
  <si>
    <t>voyageuse, cheveux longs, piercings</t>
  </si>
  <si>
    <t>Bellune.png</t>
  </si>
  <si>
    <t>Abriyen.png</t>
  </si>
  <si>
    <t>morose, hautaine, pensive</t>
  </si>
  <si>
    <t>morose</t>
  </si>
  <si>
    <t>maquillee, cheveux noirs, pale</t>
  </si>
  <si>
    <t>riches, serre-tete</t>
  </si>
  <si>
    <t xml:space="preserve">Même s'il n'est plus de première jeunesse Jean sait se sortir des situations délicates et en tirer le meilleur parti </t>
  </si>
  <si>
    <t>monocle</t>
  </si>
  <si>
    <t>badass, intelligent, militaire</t>
  </si>
  <si>
    <t>souriant avec des dents en or, pose pour un portrait</t>
  </si>
  <si>
    <t>tresses avec des feuilles, habits de bois, tient du vent dans les mains</t>
  </si>
  <si>
    <t>deforme par la force du vent dans ses mains</t>
  </si>
  <si>
    <t>Comtesse.png</t>
  </si>
  <si>
    <t>Serieux</t>
  </si>
  <si>
    <t>Visage ferme, regarde la tempete qu'il invoque</t>
  </si>
  <si>
    <t>Fait</t>
  </si>
  <si>
    <t>jeune eclaireur talentueux</t>
  </si>
  <si>
    <t xml:space="preserve">determine, </t>
  </si>
  <si>
    <t>longue vue, materiel d'escalade</t>
  </si>
  <si>
    <t>17 ans, argentin</t>
  </si>
  <si>
    <t>parle aux oiseaux, douce, charmante</t>
  </si>
  <si>
    <t>parle a un moineau</t>
  </si>
  <si>
    <t>cuir et plumes</t>
  </si>
  <si>
    <t>mauvais joueur, bon chef, autoritaire</t>
  </si>
  <si>
    <t>grossse piece d'or qu'il lance en l'air</t>
  </si>
  <si>
    <t>regarde sa piece, pensif</t>
  </si>
  <si>
    <t>55 ans, borgne</t>
  </si>
  <si>
    <t>25 ans, indienne</t>
  </si>
  <si>
    <t>Charlize.png</t>
  </si>
  <si>
    <t>Chauve, bien rase, gros, 50 ans</t>
  </si>
  <si>
    <t>Toge, il tient bâton de marche luxueux et colore</t>
  </si>
  <si>
    <t>pensif, replait</t>
  </si>
  <si>
    <t>riche, aristocrate</t>
  </si>
  <si>
    <t>Casque de gladiateur en bronze avec le symbole omega dore</t>
  </si>
  <si>
    <t>Porte des lunettes et un casque d'aviateur, complet de cuir, echarpe bleue</t>
  </si>
  <si>
    <t>regarde le ciel</t>
  </si>
  <si>
    <t>futee, espiegle</t>
  </si>
  <si>
    <t>Ranger, eclaireuse, vetements en fourure chaud, cheveux roses</t>
  </si>
  <si>
    <t>Vetements de lanieres de cuir, tatouage, tient un de a 6 faces rouge</t>
  </si>
  <si>
    <t xml:space="preserve"> Charmeur, Calculateur</t>
  </si>
  <si>
    <t>40 ans, cheveux mi-longs</t>
  </si>
  <si>
    <t>60 ans, cheveux tres courts, yeux ametiste clairs, visage tres marque</t>
  </si>
  <si>
    <t>imperturbable</t>
  </si>
  <si>
    <t>visage inexpressif</t>
  </si>
  <si>
    <t>maquillage noir, 50 ans, indienne</t>
  </si>
  <si>
    <t>gothique, cuir, bijou de cheveux dores</t>
  </si>
  <si>
    <t>transexuel, bresilien</t>
  </si>
  <si>
    <t>extravagant</t>
  </si>
  <si>
    <t>danse</t>
  </si>
  <si>
    <t>musicien, amical</t>
  </si>
  <si>
    <t>doux, 35 ans</t>
  </si>
  <si>
    <t>cuir et plumes colorees, raye</t>
  </si>
  <si>
    <t>joue du oud, saltimbanque, assis</t>
  </si>
  <si>
    <t>amical, regarde le manche de son oud</t>
  </si>
  <si>
    <t>cache derriere un voile</t>
  </si>
  <si>
    <t>sourire timide</t>
  </si>
  <si>
    <t>lassive</t>
  </si>
  <si>
    <t>commercant</t>
  </si>
  <si>
    <t>riche, cuir</t>
  </si>
  <si>
    <t>egyptien, 60 ans</t>
  </si>
  <si>
    <t>evalue un objet, porte un fez</t>
  </si>
  <si>
    <t>tatoue</t>
  </si>
  <si>
    <t>50 ans</t>
  </si>
  <si>
    <t>30 ans</t>
  </si>
  <si>
    <t>Dur, sanguinaire</t>
  </si>
  <si>
    <t>travaille la glaise</t>
  </si>
  <si>
    <t>Tablier de cuir, cheveux en chignon haut ,vetements taches</t>
  </si>
  <si>
    <t>potiere, concentree</t>
  </si>
  <si>
    <t>marques de terre, transpiration, 40 ans</t>
  </si>
  <si>
    <t>casque a corne de buffle, col fourrure</t>
  </si>
  <si>
    <t>casque a corne de cerf, col fourrure</t>
  </si>
  <si>
    <t>casque a corne de bouc, col fourrure</t>
  </si>
  <si>
    <t>Arabine.png</t>
  </si>
  <si>
    <t xml:space="preserve">Gardez des dés pour plus tard qui ne serviront pas pour contrer. τ:Pour les utiliser </t>
  </si>
  <si>
    <t>τ:Ignorez les effets negatifs du terrain</t>
  </si>
  <si>
    <t>bricoleur</t>
  </si>
  <si>
    <t>sale, 55 ans</t>
  </si>
  <si>
    <t>repare un sac de cuir</t>
  </si>
  <si>
    <t>tablier de cuir, cheveux degarnis</t>
  </si>
  <si>
    <t>Amon.png</t>
  </si>
  <si>
    <t>Jared.png</t>
  </si>
  <si>
    <t>Nadia.png</t>
  </si>
  <si>
    <t>Eyline.png</t>
  </si>
  <si>
    <t>Kyo.png</t>
  </si>
  <si>
    <t>Bert.png</t>
  </si>
  <si>
    <t>Justin.png</t>
  </si>
  <si>
    <t>Fait rotir un lapin, cuir et tissu</t>
  </si>
  <si>
    <t>chasseur, cuisinier</t>
  </si>
  <si>
    <t>esquimo</t>
  </si>
  <si>
    <t>concentree sur un livre</t>
  </si>
  <si>
    <t>nerveuse</t>
  </si>
  <si>
    <t>lunettes</t>
  </si>
  <si>
    <t>corset cuir, cheveux blancs attaches</t>
  </si>
  <si>
    <t>Eyline a un sens de l'orientation hors du commun qui se precise en zones inhospitalieres.</t>
  </si>
  <si>
    <t>rugeuse</t>
  </si>
  <si>
    <t>bien equipee, armure en bois</t>
  </si>
  <si>
    <t>severe, montre le chemin</t>
  </si>
  <si>
    <t>pygmee</t>
  </si>
  <si>
    <t>aimable</t>
  </si>
  <si>
    <t>hobbit</t>
  </si>
  <si>
    <t>Trappeur,</t>
  </si>
  <si>
    <t>τ:Faites +/-2 aux dés du vent par TRAINE</t>
  </si>
  <si>
    <t>explorateur</t>
  </si>
  <si>
    <t>bonnet, piolet, fourures, rasta</t>
  </si>
  <si>
    <t>grimpe</t>
  </si>
  <si>
    <t>doux</t>
  </si>
  <si>
    <t>brun</t>
  </si>
  <si>
    <t>veste pleine de poches et de fioles</t>
  </si>
  <si>
    <t>porte son attention sur la plante au sol</t>
  </si>
  <si>
    <t>Sabrella est belle. Si belle qu'on mourrait pour elle et ce n'est pas sa seule qualité.</t>
  </si>
  <si>
    <t>τ:Ne perdez pas de moral en utilisant vos alliés ou gagnez 1 point de moral.</t>
  </si>
  <si>
    <t xml:space="preserve">20 ans, </t>
  </si>
  <si>
    <t>tient un baton de sourcier, cheveux mouilles, chignon</t>
  </si>
  <si>
    <t>Sourciere, douce</t>
  </si>
  <si>
    <t>Magicienne, terrifiante</t>
  </si>
  <si>
    <t>sang qui degouline</t>
  </si>
  <si>
    <t>Lune dans les cheveux</t>
  </si>
  <si>
    <t>fait un rite mortuaire</t>
  </si>
  <si>
    <t>regarde le ciel, 30 ans</t>
  </si>
  <si>
    <t>portee par le vent, possede un nounours</t>
  </si>
  <si>
    <t>levres noirs</t>
  </si>
  <si>
    <t>corbeau</t>
  </si>
  <si>
    <t>Ambroise</t>
  </si>
  <si>
    <t>τ:Retounez un personnage adverse</t>
  </si>
  <si>
    <t>boude</t>
  </si>
  <si>
    <t>intelligent,boudeur</t>
  </si>
  <si>
    <t>9 ans</t>
  </si>
  <si>
    <t>Cassandre</t>
  </si>
  <si>
    <t>Jonas</t>
  </si>
  <si>
    <t>Ambroise est un garcon intelligent et au caractere difficile. Il est capable du meilleur comme du pire</t>
  </si>
  <si>
    <t>Ambroise.png</t>
  </si>
  <si>
    <t xml:space="preserve">Cassandre est une fille qui est tres colerique qui chante qui beaucoup mais elle peut vouloir etre la maitresse de l univers un peu con quelques fois </t>
  </si>
  <si>
    <t>colerique mais inteligente</t>
  </si>
  <si>
    <t>chante</t>
  </si>
  <si>
    <t>chinion en bordele veste avec une tete de mort</t>
  </si>
  <si>
    <t>11 ans</t>
  </si>
  <si>
    <t>Cassandre.png</t>
  </si>
  <si>
    <t>assassin-maitre de l'univers</t>
  </si>
  <si>
    <t xml:space="preserve">Jonas est un garcon qui est tres neutre et tres calme. </t>
  </si>
  <si>
    <t>sympa, calme</t>
  </si>
  <si>
    <t>regarde dans le vide</t>
  </si>
  <si>
    <t>14 ans</t>
  </si>
  <si>
    <t>a une dague dans la main, peau de loup</t>
  </si>
  <si>
    <t>Jonas.png</t>
  </si>
  <si>
    <t>τ:Abandonnez-le et choisissez le vent le l'adversaire</t>
  </si>
  <si>
    <t>Le Daron</t>
  </si>
  <si>
    <t>homme de menage</t>
  </si>
  <si>
    <t>Le Daron s'occupe de l'equipe, nettoye et range vite le materiel en bordel mais mal…</t>
  </si>
  <si>
    <t>Daron.png</t>
  </si>
  <si>
    <t>protecteur</t>
  </si>
  <si>
    <t>rigole, range un sac</t>
  </si>
  <si>
    <t>toge,masque de demon dans la main vert et bleu</t>
  </si>
  <si>
    <t xml:space="preserve">chiffon sur la tete, </t>
  </si>
  <si>
    <t>45 ans</t>
  </si>
  <si>
    <t>τ:Avancez et donnez Cassandre a votre voisin de gauche la personne recevant Cassandre defausse un Fer</t>
  </si>
  <si>
    <t xml:space="preserve">τ:Lancez 1 dé, si sa valeur est superieure a la force du vent, avancez </t>
  </si>
  <si>
    <t>τ:Retournez-la et avancez. Une fois utilisée, Régitha ne peut etre abandonnée ou remplacée ou restaurée.</t>
  </si>
  <si>
    <t xml:space="preserve">Sarbella </t>
  </si>
  <si>
    <t>Sarbella.png</t>
  </si>
  <si>
    <t>manipule un fouet</t>
  </si>
  <si>
    <t>cuir</t>
  </si>
  <si>
    <t>maquillee</t>
  </si>
  <si>
    <t>sadique</t>
  </si>
  <si>
    <t>tissus</t>
  </si>
  <si>
    <t>interiguee, medecin</t>
  </si>
  <si>
    <t>35 ans, sous la pluie</t>
  </si>
  <si>
    <t>stetoscope, osculte quelqu'un</t>
  </si>
  <si>
    <t>getille</t>
  </si>
  <si>
    <t>gentille</t>
  </si>
  <si>
    <t>dragon</t>
  </si>
  <si>
    <t>dragon,100 ans</t>
  </si>
  <si>
    <t>Le Dragon</t>
  </si>
  <si>
    <t>licorne</t>
  </si>
  <si>
    <t>Unicorn</t>
  </si>
  <si>
    <t xml:space="preserve">maladroite mignone coquine </t>
  </si>
  <si>
    <t>gene d avoir fait une betise</t>
  </si>
  <si>
    <t>robe multicolor ,corne de licorne sur la tete</t>
  </si>
  <si>
    <t xml:space="preserve">Le Dragon </t>
  </si>
  <si>
    <t>τ:Fatiguez un autre hordier et gagnez 4 de moral</t>
  </si>
  <si>
    <t>Dragon.png</t>
  </si>
  <si>
    <t>Unicorn.png</t>
  </si>
  <si>
    <t>Unicorn triche et si elle ne gagne pas, elle boude</t>
  </si>
  <si>
    <t xml:space="preserve">Count of Id </t>
  </si>
  <si>
    <t>30 ans, mongole</t>
  </si>
  <si>
    <t>Dresseuse, oiseleur</t>
  </si>
  <si>
    <t>habits mongols, chapeau</t>
  </si>
  <si>
    <t>siffle son oiseau, tient un aigle sur son gant</t>
  </si>
  <si>
    <t>Hulan</t>
  </si>
  <si>
    <t>Hulan est solitaire. Elle n'est heureuse que dans les forets bien denses.</t>
  </si>
  <si>
    <t>τ:Abandonnez-la et tous les dés incolores sont verts</t>
  </si>
  <si>
    <t>τ:Abandonnez-la et lancez 1 de;
1: vous perdez
6: vous gagnez</t>
  </si>
  <si>
    <t>τ:Lancez 1 dé;  
1: perdez 1 de moral,
2-5: gagnez: 2 de moral, 
6: Tous les joueurs gagnent 2 de moral</t>
  </si>
  <si>
    <t>Hulan.png</t>
  </si>
  <si>
    <t>sale, 35 ans</t>
  </si>
  <si>
    <t>cuir, casque, mineur</t>
  </si>
  <si>
    <t>dur</t>
  </si>
  <si>
    <t>leger sourire, porte un grand sac</t>
  </si>
  <si>
    <t>Ivana</t>
  </si>
  <si>
    <t xml:space="preserve">Petite déjà Ivana chantait en travaillant dans les mines de charbon. Elle n'a pas perdu cette habitude. </t>
  </si>
  <si>
    <t>Ivana.png</t>
  </si>
  <si>
    <t>crie</t>
  </si>
  <si>
    <t>crie, poings serres vers le bas</t>
  </si>
  <si>
    <t>colere</t>
  </si>
  <si>
    <t>25 ans, chinoise</t>
  </si>
  <si>
    <t xml:space="preserve">Lihn porte un poids qui l'a rendu muette. Son village fut rase après un Blaast dont elle est la seule survivante. </t>
  </si>
  <si>
    <t>Lihn</t>
  </si>
  <si>
    <t>Lihn.png</t>
  </si>
  <si>
    <t>Tala Warai</t>
  </si>
  <si>
    <t>Tala Warai vient d'un village abandonne qu'elle aimerait retrouver. C'est ce qui l'a motive a rejoindre votre Horde.</t>
  </si>
  <si>
    <t>35 ans papou</t>
  </si>
  <si>
    <t>tissus, evoque la papouasie</t>
  </si>
  <si>
    <t>exploratrice</t>
  </si>
  <si>
    <t>cherche quelque chose</t>
  </si>
  <si>
    <t>Tala.png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</si>
</sst>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/>
    <xf numFmtId="0" fontId="0" fillId="0" borderId="0" xfId="0" quotePrefix="1"/>
    <xf numFmtId="0" fontId="0" fillId="0" borderId="1" xfId="0" applyBorder="1"/>
    <xf numFmtId="0" fontId="0" fillId="0" borderId="0" xfId="0" applyAlignment="1">
      <alignment wrapText="1"/>
    </xf>
  </cellXfs>
  <cellStyles count="1">
    <cellStyle name="Normal" xfId="0" builtinId="0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D4D4D4"/>
        <name val="Menlo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-Olivier SABAN" refreshedDate="45277.36027986111" createdVersion="6" refreshedVersion="8" minRefreshableVersion="3" recordCount="92" xr:uid="{FD65ECEB-C53E-8544-86C1-8F458DF3056C}">
  <cacheSource type="worksheet">
    <worksheetSource name="Table3"/>
  </cacheSource>
  <cacheFields count="27">
    <cacheField name="Id " numFmtId="0">
      <sharedItems containsSemiMixedTypes="0" containsString="0" containsNumber="1" containsInteger="1" minValue="1" maxValue="92"/>
    </cacheField>
    <cacheField name="Nom " numFmtId="0">
      <sharedItems/>
    </cacheField>
    <cacheField name="Fonction " numFmtId="0">
      <sharedItems/>
    </cacheField>
    <cacheField name="sex" numFmtId="0">
      <sharedItems count="5">
        <s v="man"/>
        <s v="woman"/>
        <s v="falcon"/>
        <s v="dog"/>
        <s v="dragon"/>
      </sharedItems>
    </cacheField>
    <cacheField name="Position " numFmtId="0">
      <sharedItems count="5">
        <s v="Traceur"/>
        <s v="Fer"/>
        <s v="Pack"/>
        <s v="Traine"/>
        <s v="Consommable" u="1"/>
      </sharedItems>
    </cacheField>
    <cacheField name="Description " numFmtId="0">
      <sharedItems/>
    </cacheField>
    <cacheField name="Pouvoir_Actif " numFmtId="0">
      <sharedItems/>
    </cacheField>
    <cacheField name="Pouvoir_Passif " numFmtId="0">
      <sharedItems containsBlank="1"/>
    </cacheField>
    <cacheField name="Tier " numFmtId="0">
      <sharedItems containsSemiMixedTypes="0" containsString="0" containsNumber="1" containsInteger="1" minValue="1" maxValue="3" count="3">
        <n v="1"/>
        <n v="3"/>
        <n v="2"/>
      </sharedItems>
    </cacheField>
    <cacheField name="Image " numFmtId="0">
      <sharedItems/>
    </cacheField>
    <cacheField name="Extension" numFmtId="0">
      <sharedItems containsBlank="1" count="2">
        <m/>
        <s v="2-players"/>
      </sharedItems>
    </cacheField>
    <cacheField name="Noob" numFmtId="0">
      <sharedItems containsBlank="1"/>
    </cacheField>
    <cacheField name="Team" numFmtId="0">
      <sharedItems containsBlank="1"/>
    </cacheField>
    <cacheField name="Team mixed" numFmtId="0">
      <sharedItems containsBlank="1"/>
    </cacheField>
    <cacheField name="Abandon" numFmtId="0">
      <sharedItems containsString="0" containsBlank="1" containsNumber="1" containsInteger="1" minValue="1" maxValue="1"/>
    </cacheField>
    <cacheField name="Repos" numFmtId="0">
      <sharedItems containsString="0" containsBlank="1" containsNumber="1" containsInteger="1" minValue="1" maxValue="3"/>
    </cacheField>
    <cacheField name="Cumul de des" numFmtId="0">
      <sharedItems containsString="0" containsBlank="1" containsNumber="1" containsInteger="1" minValue="-2" maxValue="3"/>
    </cacheField>
    <cacheField name="Controle de des" numFmtId="0">
      <sharedItems containsString="0" containsBlank="1" containsNumber="1" containsInteger="1" minValue="-2" maxValue="3"/>
    </cacheField>
    <cacheField name="Recrutement" numFmtId="0">
      <sharedItems containsString="0" containsBlank="1" containsNumber="1" containsInteger="1" minValue="1" maxValue="1"/>
    </cacheField>
    <cacheField name="Terrain" numFmtId="0">
      <sharedItems containsString="0" containsBlank="1" containsNumber="1" containsInteger="1" minValue="1" maxValue="1"/>
    </cacheField>
    <cacheField name="Succes auto" numFmtId="0">
      <sharedItems containsString="0" containsBlank="1" containsNumber="1" containsInteger="1" minValue="1" maxValue="1"/>
    </cacheField>
    <cacheField name="Vent" numFmtId="0">
      <sharedItems containsString="0" containsBlank="1" containsNumber="1" containsInteger="1" minValue="1" maxValue="1"/>
    </cacheField>
    <cacheField name="Autre" numFmtId="0">
      <sharedItems containsString="0" containsBlank="1" containsNumber="1" containsInteger="1" minValue="1" maxValue="1"/>
    </cacheField>
    <cacheField name="Moral" numFmtId="0">
      <sharedItems containsString="0" containsBlank="1" containsNumber="1" containsInteger="1" minValue="-3" maxValue="3"/>
    </cacheField>
    <cacheField name="noir" numFmtId="0">
      <sharedItems containsString="0" containsBlank="1" containsNumber="1" containsInteger="1" minValue="1" maxValue="2"/>
    </cacheField>
    <cacheField name="conditionnel" numFmtId="0">
      <sharedItems containsString="0" containsBlank="1" containsNumber="1" containsInteger="1" minValue="0" maxValue="1"/>
    </cacheField>
    <cacheField name="range" numFmtId="0">
      <sharedItems containsBlank="1" containsMixedTypes="1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n v="1"/>
    <s v="Uther le Fonceur "/>
    <s v="traceur "/>
    <x v="0"/>
    <x v="0"/>
    <s v="Uther avance. Il va droit. Ne cherchez pas à le détourner de sa trace, elle ne connaitra pas une courbe. "/>
    <s v="τ:Abandonnez un hordier pour avancer. N'appliquez pas son pouvoir. Appliquez le malus d'abandon de la tuile."/>
    <s v=" "/>
    <x v="0"/>
    <s v="Uther.png"/>
    <x v="0"/>
    <s v="Uther"/>
    <s v="Uther"/>
    <s v="Uther"/>
    <n v="1"/>
    <m/>
    <m/>
    <m/>
    <m/>
    <m/>
    <n v="1"/>
    <m/>
    <m/>
    <m/>
    <m/>
    <m/>
    <m/>
  </r>
  <r>
    <n v="2"/>
    <s v="Rokka le Cerf-Volant "/>
    <s v="traceuse "/>
    <x v="1"/>
    <x v="0"/>
    <s v="Comme un cerf-volant, Rokka sait reconnaitre les courants et saisir le moment opportun pour progresser. "/>
    <s v="τ:Déplacez vous dans le sens du vent. Dépensez 2 points de moral pour choisir la direction."/>
    <s v=" "/>
    <x v="1"/>
    <s v="Rokka.png"/>
    <x v="0"/>
    <m/>
    <s v="Rokka"/>
    <s v="Rokka"/>
    <m/>
    <m/>
    <m/>
    <m/>
    <m/>
    <m/>
    <n v="1"/>
    <n v="1"/>
    <m/>
    <n v="-2"/>
    <m/>
    <m/>
    <m/>
  </r>
  <r>
    <n v="3"/>
    <s v="Alpha l'Econome "/>
    <s v="traceuse "/>
    <x v="1"/>
    <x v="0"/>
    <s v="Alpha sait garder ses forces et se reposer sur son groupe. Alpha fait confiance et la Horde lui rend bien. "/>
    <s v="Gardez des dés pour plus tard qui ne serviront pas pour contrer. τ:Pour les utiliser "/>
    <s v=" "/>
    <x v="0"/>
    <s v="Alpha.png"/>
    <x v="0"/>
    <m/>
    <s v="Alpha"/>
    <s v="Alpha"/>
    <m/>
    <m/>
    <n v="2"/>
    <m/>
    <m/>
    <m/>
    <m/>
    <m/>
    <m/>
    <m/>
    <m/>
    <m/>
    <m/>
  </r>
  <r>
    <n v="4"/>
    <s v="Ryage le Joueur "/>
    <s v="traceur "/>
    <x v="0"/>
    <x v="0"/>
    <s v="Ryage est un jeune traceur talentueux qui ose et gagne. Son intuition lui permet de passer lorsque tout semble perdu. "/>
    <s v="τ:Lancez 1 dé, si sa valeur est superieure a la force du vent, avancez "/>
    <s v=" "/>
    <x v="2"/>
    <s v="Ryage.png"/>
    <x v="0"/>
    <s v="Ryage"/>
    <s v="Ryage"/>
    <s v="Ryage"/>
    <m/>
    <m/>
    <m/>
    <m/>
    <m/>
    <m/>
    <n v="1"/>
    <n v="1"/>
    <m/>
    <m/>
    <m/>
    <m/>
    <m/>
  </r>
  <r>
    <n v="5"/>
    <s v="Viciar le Perfectionniste "/>
    <s v="traceur "/>
    <x v="0"/>
    <x v="0"/>
    <s v="Viciar concoit sa trace comme un musicien compose une mélodie. C'est son inspiration qui fait progresser son équipe. "/>
    <s v="τ:Lancez autant de dés supplementaires que de couleurs du vent"/>
    <s v=" "/>
    <x v="2"/>
    <s v="Viciar.png"/>
    <x v="0"/>
    <m/>
    <s v="Viciar"/>
    <s v="Viciar"/>
    <m/>
    <m/>
    <n v="2"/>
    <m/>
    <m/>
    <n v="1"/>
    <m/>
    <m/>
    <m/>
    <m/>
    <m/>
    <n v="1"/>
    <m/>
  </r>
  <r>
    <n v="6"/>
    <s v="Thomassin de Gaude "/>
    <s v="prince "/>
    <x v="0"/>
    <x v="1"/>
    <s v="Fils de Blanchette de Gaude et de Hubert de Vallois, Thomassin aime partager et trouver du sens quand tout semble perdu. "/>
    <s v="τ:Faites +1 ou -1 sur chacun de vos dés "/>
    <s v=" "/>
    <x v="0"/>
    <s v="Thomassin.png"/>
    <x v="0"/>
    <s v="Uther"/>
    <m/>
    <s v="Estrella"/>
    <m/>
    <m/>
    <m/>
    <n v="1"/>
    <m/>
    <m/>
    <m/>
    <m/>
    <m/>
    <m/>
    <m/>
    <n v="0"/>
    <n v="6"/>
  </r>
  <r>
    <n v="7"/>
    <s v="Ukkiba Tomoshi "/>
    <s v="scribe "/>
    <x v="0"/>
    <x v="1"/>
    <s v="La discipline est le maitre mot d'Ukkiba. Ukkiba sait trouver les mots qu'il faut pour faire progresser le groupe. Même si ses mots sont durs. "/>
    <s v="τ:Perdez 1 point de moral. Appliquez +/-1 pour chaque points de moral sur vos dés "/>
    <s v=" "/>
    <x v="0"/>
    <s v="Ukkiba.png"/>
    <x v="0"/>
    <m/>
    <s v="Viciar"/>
    <s v="Viciar"/>
    <m/>
    <m/>
    <m/>
    <n v="1"/>
    <m/>
    <m/>
    <m/>
    <m/>
    <m/>
    <n v="-1"/>
    <m/>
    <n v="0"/>
    <s v="1 to 8"/>
  </r>
  <r>
    <n v="8"/>
    <s v="Filibert Franz "/>
    <s v="géomaître "/>
    <x v="0"/>
    <x v="1"/>
    <s v="Filibert lit le terrain comme on lit un livre d'enfant Il trouve des solutions à chaque nouveau danger, même les plus mortels. "/>
    <s v="τ:Ignorez les effets negatifs du terrain"/>
    <s v=" "/>
    <x v="2"/>
    <s v="Filibert.png"/>
    <x v="0"/>
    <m/>
    <m/>
    <s v="Ryage"/>
    <m/>
    <m/>
    <m/>
    <m/>
    <m/>
    <n v="1"/>
    <m/>
    <m/>
    <m/>
    <m/>
    <m/>
    <n v="0"/>
    <s v="0 to 2"/>
  </r>
  <r>
    <n v="9"/>
    <s v="Herbert Benegh"/>
    <s v="pilier "/>
    <x v="0"/>
    <x v="1"/>
    <s v="Herbert est un grand frère aimant qui a toujours vu loin. Sa grande taille lui permet de voir plus loin que les autres. "/>
    <s v="τ:Retirez une tuile sans nom du plateau. Perdez 1 point de moral sauf si Frank est avec vous"/>
    <m/>
    <x v="1"/>
    <s v="Herbert.png"/>
    <x v="0"/>
    <m/>
    <s v="Rokka"/>
    <s v="Rokka"/>
    <m/>
    <m/>
    <m/>
    <m/>
    <m/>
    <n v="1"/>
    <m/>
    <m/>
    <m/>
    <n v="-1"/>
    <m/>
    <n v="0"/>
    <s v="NA"/>
  </r>
  <r>
    <n v="10"/>
    <s v="Franck Benegh"/>
    <s v="pilier "/>
    <x v="0"/>
    <x v="1"/>
    <s v="Franck est capable de faire des miracles mais il a toujours eu besoin du soutien de Franck. "/>
    <s v="τ:Echangez 2 tuiles sans nom et adjacentes. Perdez 1 point de moral sauf si Herbert est avec vous "/>
    <s v=" "/>
    <x v="2"/>
    <s v="Franck.png"/>
    <x v="0"/>
    <m/>
    <s v="Rokka"/>
    <s v="Rokka"/>
    <m/>
    <m/>
    <m/>
    <m/>
    <m/>
    <n v="1"/>
    <m/>
    <m/>
    <m/>
    <n v="-1"/>
    <m/>
    <n v="0"/>
    <s v="NA"/>
  </r>
  <r>
    <n v="11"/>
    <s v="Athonios Catan"/>
    <s v="ailier "/>
    <x v="0"/>
    <x v="1"/>
    <s v="La famille Catan est celebre dans le pays pour la force et l'audace de ses membres. Athonios n'y fait pas exception. "/>
    <s v="τ:Annulez vos actions et pouvoirs, reculez et rejouez immediatement "/>
    <s v=" "/>
    <x v="0"/>
    <s v="Athonios.png"/>
    <x v="0"/>
    <s v="Ryage"/>
    <s v="Ryage"/>
    <m/>
    <m/>
    <m/>
    <m/>
    <m/>
    <m/>
    <m/>
    <m/>
    <m/>
    <n v="1"/>
    <m/>
    <m/>
    <n v="0"/>
    <s v="NA"/>
  </r>
  <r>
    <n v="12"/>
    <s v="Blanchette de Gaude "/>
    <s v="princesse "/>
    <x v="1"/>
    <x v="1"/>
    <s v="On peut être une princesse et faire face à des tempêtes. "/>
    <s v="τ:Faites +/-1 sur vos dés autant de fois que la force du vent "/>
    <s v=" "/>
    <x v="0"/>
    <s v="Blanchette.png"/>
    <x v="0"/>
    <s v="Uther"/>
    <s v="Alpha"/>
    <s v="Alpha"/>
    <m/>
    <m/>
    <m/>
    <n v="1"/>
    <m/>
    <m/>
    <m/>
    <m/>
    <m/>
    <m/>
    <m/>
    <n v="0"/>
    <s v="1 to 6"/>
  </r>
  <r>
    <n v="13"/>
    <s v="Ed Abro Ragerage "/>
    <s v="ailier "/>
    <x v="0"/>
    <x v="1"/>
    <s v="Ed a une compréhension du vent qui dépasse beaucoup celle du commun des mortels. Il a cet instinct que d'autres (Kunigunde en tête) lui envient. "/>
    <s v="τ:Prenez les dés verts au vent et rajoutez le au prochain vent. Les dés sont ignorés quand son pouvoir est rechargé"/>
    <s v=" "/>
    <x v="2"/>
    <s v="Ed.png"/>
    <x v="0"/>
    <m/>
    <s v="Viciar"/>
    <s v="Viciar"/>
    <m/>
    <m/>
    <n v="-2"/>
    <m/>
    <m/>
    <n v="1"/>
    <m/>
    <m/>
    <n v="1"/>
    <m/>
    <m/>
    <n v="0"/>
    <s v="1 puis -1"/>
  </r>
  <r>
    <n v="14"/>
    <s v="Kunigunde Nosske "/>
    <s v="aeromaitresse "/>
    <x v="1"/>
    <x v="1"/>
    <s v="Kunigunde n'aime pas qu'on la contrarie. "/>
    <s v="τ:Si la somme de vos dés est supérieure a celle du vent, ignorez les dés du vent "/>
    <s v=" "/>
    <x v="0"/>
    <s v="Kunigunde.png"/>
    <x v="0"/>
    <m/>
    <m/>
    <s v="IEL"/>
    <m/>
    <m/>
    <m/>
    <m/>
    <m/>
    <m/>
    <n v="1"/>
    <m/>
    <n v="1"/>
    <m/>
    <m/>
    <n v="1"/>
    <s v="NA"/>
  </r>
  <r>
    <n v="15"/>
    <s v="Anika "/>
    <s v="airpailleuse "/>
    <x v="1"/>
    <x v="1"/>
    <s v="Les cerfs-volants d'Anika sont un ravissement qui suivent des courants bien spécifiques. Chacun nécessite un réglage particulier pour délester le groupe. "/>
    <s v="τ:Lancez autant de dés supplémentaires que de vents de meme force sur le plateau. Ce vent ne compte pas"/>
    <s v=" "/>
    <x v="1"/>
    <s v="Anika.png"/>
    <x v="0"/>
    <m/>
    <s v="Alpha"/>
    <s v="Alpha"/>
    <m/>
    <m/>
    <n v="1"/>
    <m/>
    <m/>
    <m/>
    <m/>
    <n v="1"/>
    <m/>
    <m/>
    <m/>
    <n v="1"/>
    <s v="0 to 3"/>
  </r>
  <r>
    <n v="16"/>
    <s v="Oshora "/>
    <s v="assassin "/>
    <x v="1"/>
    <x v="1"/>
    <s v="Oshora aime le silence et les huis-clos. C'est quand le groupe est petit qu'elle peut s'exprimer le mieux "/>
    <s v="τ:Gagnez un 1 point de moral pour chaque Hordier manquant. Abandonnez-la si vous abandonnez Zhalinka"/>
    <s v=" "/>
    <x v="1"/>
    <s v="Oshora.png"/>
    <x v="0"/>
    <m/>
    <s v="Uther"/>
    <s v="Uther"/>
    <n v="1"/>
    <m/>
    <m/>
    <m/>
    <m/>
    <m/>
    <m/>
    <m/>
    <n v="1"/>
    <n v="1"/>
    <m/>
    <n v="1"/>
    <s v="0 to 6"/>
  </r>
  <r>
    <n v="17"/>
    <s v="Kon"/>
    <s v="protecteur "/>
    <x v="0"/>
    <x v="1"/>
    <s v="Kon bouge et tourne pour proteger son groupe. Attentif aux dangers, il protege et soutien sa horde."/>
    <s v="τ:Relancez tout ou parties de vos dés"/>
    <m/>
    <x v="2"/>
    <s v="Kon.png"/>
    <x v="0"/>
    <s v="Ryage"/>
    <s v="Ryage"/>
    <s v="Ryage"/>
    <m/>
    <m/>
    <m/>
    <n v="1"/>
    <m/>
    <m/>
    <m/>
    <m/>
    <n v="1"/>
    <m/>
    <m/>
    <n v="0"/>
    <s v="1 to 6"/>
  </r>
  <r>
    <n v="18"/>
    <s v="Waldo Waldmann "/>
    <s v="assassin-protecteur"/>
    <x v="0"/>
    <x v="1"/>
    <s v="Waldo a toujours eu le sens de l'esquive. Il sait quand il est opportun de faire un pas de côté pour progresser. "/>
    <s v="τ:Ignorez 1 dé vert par Hordiers manquants"/>
    <s v=" "/>
    <x v="2"/>
    <s v="Waldo.png"/>
    <x v="0"/>
    <m/>
    <s v="Uther"/>
    <s v="Uther"/>
    <n v="1"/>
    <m/>
    <m/>
    <m/>
    <m/>
    <m/>
    <m/>
    <n v="1"/>
    <n v="1"/>
    <m/>
    <m/>
    <n v="1"/>
    <s v="0 to 3"/>
  </r>
  <r>
    <n v="19"/>
    <s v="Adolar Rossel "/>
    <s v="assassin-oiseleur"/>
    <x v="0"/>
    <x v="2"/>
    <s v="Adolar commande et l'oiseau obéit. "/>
    <s v="τ:Abandonnez un hordier de TRAINE. N'appliquez pas son pouvoir. Remplacez-le par votre Faucon"/>
    <s v=" "/>
    <x v="1"/>
    <s v="Adolar.png"/>
    <x v="0"/>
    <m/>
    <s v="Uther"/>
    <s v="Uther"/>
    <n v="1"/>
    <m/>
    <m/>
    <m/>
    <n v="1"/>
    <m/>
    <m/>
    <m/>
    <m/>
    <m/>
    <m/>
    <n v="1"/>
    <s v="NA"/>
  </r>
  <r>
    <n v="20"/>
    <s v="Alicone Minh-row "/>
    <s v="aéromaîtresse "/>
    <x v="1"/>
    <x v="2"/>
    <s v="Alicone trouve dans chaque recoin du vent une source pour se mouvoir mais également pour faire mouvoir la horde. "/>
    <s v="τ:Baissez la force du vent de 1 OU Augmentez la force du vent et gagnez 1 point de moral "/>
    <s v=" "/>
    <x v="2"/>
    <s v="Alicone.png"/>
    <x v="0"/>
    <m/>
    <s v="Rokka"/>
    <s v="Rokka"/>
    <m/>
    <m/>
    <m/>
    <m/>
    <m/>
    <m/>
    <m/>
    <n v="1"/>
    <m/>
    <n v="1"/>
    <m/>
    <n v="0"/>
    <n v="1"/>
  </r>
  <r>
    <n v="21"/>
    <s v="Ashley "/>
    <s v="feuleuse "/>
    <x v="1"/>
    <x v="2"/>
    <s v="Rien n'est plus important qu'un feu. Lorsque les os sont gelés, lorsque la peau est trempée, lorsque les ventres sont vides. "/>
    <s v="τ:Restaurez le pouvoir de vos hordiers. Perdez 1 point de moral par pouvoir ainsi restauré "/>
    <s v=" "/>
    <x v="2"/>
    <s v="Ashley.png"/>
    <x v="0"/>
    <m/>
    <s v="Viciar"/>
    <s v="Viciar"/>
    <m/>
    <n v="3"/>
    <m/>
    <m/>
    <m/>
    <m/>
    <m/>
    <m/>
    <m/>
    <n v="-3"/>
    <m/>
    <n v="1"/>
    <s v="1 to 7"/>
  </r>
  <r>
    <n v="22"/>
    <s v="Baramas "/>
    <s v="braconnier "/>
    <x v="0"/>
    <x v="2"/>
    <s v="Il aime les vents chauds et humides qui apportent avec eux autant d'oiseaux dodus que de mammifères appétissants "/>
    <s v="τ:Les Choons(3) vous rendent 3 point de moral "/>
    <s v=" "/>
    <x v="2"/>
    <s v="Baramas.png"/>
    <x v="0"/>
    <m/>
    <s v="Alpha"/>
    <s v="Alpha"/>
    <m/>
    <m/>
    <m/>
    <m/>
    <m/>
    <m/>
    <m/>
    <n v="1"/>
    <m/>
    <n v="1"/>
    <m/>
    <n v="1"/>
    <n v="3"/>
  </r>
  <r>
    <n v="23"/>
    <s v="Xavio Torantor "/>
    <s v="ailier "/>
    <x v="0"/>
    <x v="2"/>
    <s v="Les frères Torantor sont des valeurs sûres. Solides sur leurs appuis ils renforcent le groupe avec bienveillance. "/>
    <s v="τ:Lancez 1 dé supplementaire; si vous avez un autre Torantor vous pouvez faire +1 a un de vos dés "/>
    <s v=" "/>
    <x v="0"/>
    <s v="Xavio.png"/>
    <x v="0"/>
    <s v="Uther"/>
    <m/>
    <s v="IEL"/>
    <m/>
    <m/>
    <n v="1"/>
    <n v="1"/>
    <m/>
    <m/>
    <m/>
    <m/>
    <n v="1"/>
    <m/>
    <m/>
    <n v="0"/>
    <n v="1"/>
  </r>
  <r>
    <n v="24"/>
    <s v="Yavo Torantor"/>
    <s v="pilier"/>
    <x v="0"/>
    <x v="2"/>
    <s v="Les frères Torantor sont des valeurs sûres. Solides sur leurs appuis ils renforcent le groupe avec bienveillance. "/>
    <s v="τ:Lancez 1 dé supplémentaire; gagnez 1 point de moral si vous avez un autre Torantor"/>
    <m/>
    <x v="0"/>
    <s v="Yavo.png"/>
    <x v="0"/>
    <s v="Uther"/>
    <m/>
    <s v="IEL"/>
    <m/>
    <m/>
    <n v="1"/>
    <m/>
    <m/>
    <m/>
    <m/>
    <m/>
    <n v="1"/>
    <n v="1"/>
    <m/>
    <n v="0"/>
    <n v="1"/>
  </r>
  <r>
    <n v="25"/>
    <s v="Ernest Waltman "/>
    <s v="éclaireur "/>
    <x v="0"/>
    <x v="2"/>
    <s v="Vif et surprenant sont les meilleurs qualificatifs pour Ernest. Il trouve toujours le meilleur chemin pour faire progresser le groupe. "/>
    <s v="τ:Dévoilez le vent de 3 tuiles adjacentes a votre tuile"/>
    <s v=" "/>
    <x v="0"/>
    <s v="Ernest.png"/>
    <x v="0"/>
    <m/>
    <s v="Rokka"/>
    <s v="Rokka"/>
    <m/>
    <m/>
    <m/>
    <m/>
    <m/>
    <m/>
    <m/>
    <n v="1"/>
    <m/>
    <m/>
    <m/>
    <n v="0"/>
    <n v="2"/>
  </r>
  <r>
    <n v="26"/>
    <s v="Galas Thunderflayer "/>
    <s v="troubadour "/>
    <x v="0"/>
    <x v="2"/>
    <s v="C'est dans les pires situations que l'on reconnait les grands hommes. Galas doit être l'un de ceux-là. "/>
    <s v="τ:Sous Furevent(6) restaurez tous les pouvoirs de toute l'equipe "/>
    <s v=" "/>
    <x v="2"/>
    <s v="Galas.png"/>
    <x v="0"/>
    <m/>
    <s v="Rokka"/>
    <s v="Rokka"/>
    <m/>
    <n v="1"/>
    <m/>
    <m/>
    <m/>
    <m/>
    <m/>
    <n v="1"/>
    <m/>
    <m/>
    <m/>
    <n v="1"/>
    <s v="1 to 7"/>
  </r>
  <r>
    <n v="27"/>
    <s v="Gianni Raymondi "/>
    <s v="cuisinier "/>
    <x v="0"/>
    <x v="2"/>
    <s v="Gianni travaille de manière simple et efficace. Cuisinier de talent, il associe les gouts pour raviver des plats souvent peu varies. "/>
    <s v="τ:Placez 1 de vos dés"/>
    <s v=" "/>
    <x v="0"/>
    <s v="Gianni.png"/>
    <x v="0"/>
    <m/>
    <s v="Alpha"/>
    <s v="Alpha"/>
    <m/>
    <m/>
    <m/>
    <n v="1"/>
    <m/>
    <m/>
    <m/>
    <m/>
    <m/>
    <m/>
    <m/>
    <n v="0"/>
    <n v="1"/>
  </r>
  <r>
    <n v="28"/>
    <s v="Ivan Baumann "/>
    <s v="artisan du bois "/>
    <x v="0"/>
    <x v="2"/>
    <s v="Tour à tour menuisier ébéniste luthier et musicien, Ivan sait réparer les outils meubles et les esprits. "/>
    <s v="τ:Placez 1 dé incolore"/>
    <s v=" "/>
    <x v="0"/>
    <s v="Ivan.png"/>
    <x v="0"/>
    <m/>
    <m/>
    <s v="Estrella"/>
    <m/>
    <m/>
    <m/>
    <n v="1"/>
    <m/>
    <m/>
    <m/>
    <m/>
    <m/>
    <m/>
    <m/>
    <n v="1"/>
    <s v="0 to 3"/>
  </r>
  <r>
    <n v="29"/>
    <s v="Lethune de Prals "/>
    <s v="sourcière "/>
    <x v="1"/>
    <x v="2"/>
    <s v="L'eau potable est un luxe dont il est difficile de se passer. Lethune connait les techniques pour trouver de l'eau même quand il n'y en a pas. "/>
    <s v="τ:Lancez 1 dé supplémentaire par pénalité de moral du terrain"/>
    <s v=" "/>
    <x v="1"/>
    <s v="Lethune.png"/>
    <x v="0"/>
    <s v="Ryage"/>
    <s v="Uther"/>
    <s v="Estrella"/>
    <m/>
    <m/>
    <n v="1"/>
    <m/>
    <m/>
    <n v="1"/>
    <m/>
    <m/>
    <m/>
    <m/>
    <m/>
    <n v="1"/>
    <s v="0 to 2"/>
  </r>
  <r>
    <n v="30"/>
    <s v="Osvaldo Hawksson "/>
    <s v="feuleur et acrobate "/>
    <x v="0"/>
    <x v="2"/>
    <s v="Si vous avez le vertige sur les corniches escarpées vous n'arriverez pas à le suivre. N'ayez crainte, Osvaldo sera là pour vous assurer. "/>
    <s v="τ:Sur un terrain ayant exactement 3 couleurs gagnez 3 point de moral "/>
    <s v=" "/>
    <x v="2"/>
    <s v="Osvaldo.png"/>
    <x v="0"/>
    <m/>
    <s v="Viciar"/>
    <s v="Viciar"/>
    <m/>
    <m/>
    <m/>
    <m/>
    <m/>
    <n v="1"/>
    <m/>
    <m/>
    <m/>
    <n v="3"/>
    <m/>
    <n v="1"/>
    <n v="3"/>
  </r>
  <r>
    <n v="31"/>
    <s v="Rochelle Niephaus "/>
    <s v="pretresse du vent "/>
    <x v="1"/>
    <x v="2"/>
    <s v="Quand Rochelle s'isole le vent se calme et le sang coule et personne ne pose de question. "/>
    <s v="τ:Le vent est une Zefinine(1). Perdez 2 points de moral. "/>
    <s v=" "/>
    <x v="1"/>
    <s v="Rochelle.png"/>
    <x v="0"/>
    <s v="Ryage"/>
    <s v="Ryage"/>
    <s v="Ryage"/>
    <m/>
    <m/>
    <m/>
    <m/>
    <m/>
    <m/>
    <m/>
    <n v="1"/>
    <m/>
    <n v="-2"/>
    <m/>
    <n v="1"/>
    <n v="1"/>
  </r>
  <r>
    <n v="32"/>
    <s v="Saskia Bisch "/>
    <s v="archere "/>
    <x v="1"/>
    <x v="2"/>
    <s v="Saskia chasse le cerf et le sanglier. La foret est son terrain de prédilection. "/>
    <s v="τ:Sur un terrain ayant exactement 2 couleurs gagnez 2 point de moral "/>
    <s v=" "/>
    <x v="1"/>
    <s v="Saskia.png"/>
    <x v="0"/>
    <m/>
    <s v="Viciar"/>
    <s v="Viciar"/>
    <m/>
    <m/>
    <m/>
    <m/>
    <m/>
    <n v="1"/>
    <m/>
    <m/>
    <m/>
    <n v="2"/>
    <m/>
    <n v="1"/>
    <n v="2"/>
  </r>
  <r>
    <n v="33"/>
    <s v="Vera "/>
    <s v="rebouteuse "/>
    <x v="1"/>
    <x v="2"/>
    <s v="Vera démonte et remonte les gens comme on le ferait avec un pantin. Ses talents de rebouteuse remettent l'aplomb les Hordiers les plus mal en point. "/>
    <s v="τ:Restaurez le pouvoir d'un membre de l'equipe "/>
    <s v=" "/>
    <x v="0"/>
    <s v="Vera.png"/>
    <x v="0"/>
    <s v="Ryage"/>
    <s v="Ryage"/>
    <s v="Ryage"/>
    <m/>
    <n v="1"/>
    <m/>
    <m/>
    <m/>
    <m/>
    <m/>
    <m/>
    <m/>
    <m/>
    <m/>
    <n v="0"/>
    <n v="1"/>
  </r>
  <r>
    <n v="34"/>
    <s v="Wanda Pfeffer "/>
    <s v="aéromaîtresse "/>
    <x v="1"/>
    <x v="2"/>
    <s v="Le vent souffle dans l'oreille de Wanda et Wanda souffle a l'oreille du traceur. "/>
    <s v="τ:Ignorez 1 dé du vent "/>
    <s v=" "/>
    <x v="0"/>
    <s v="Wanda.png"/>
    <x v="0"/>
    <s v="Uther"/>
    <s v="Uther"/>
    <s v="Usmos"/>
    <m/>
    <m/>
    <n v="-1"/>
    <m/>
    <m/>
    <m/>
    <m/>
    <m/>
    <m/>
    <m/>
    <m/>
    <n v="0"/>
    <n v="1"/>
  </r>
  <r>
    <n v="35"/>
    <s v="Dorothy Irony"/>
    <s v="combattante"/>
    <x v="1"/>
    <x v="2"/>
    <s v="Dorothy est droite et fiere. Personne ne l'a vu plier l'echine."/>
    <s v="τ:Faites +1 sur vos dés par Hordier du FER"/>
    <m/>
    <x v="0"/>
    <s v="Dorothy.png"/>
    <x v="0"/>
    <m/>
    <m/>
    <s v="Giltarr"/>
    <m/>
    <m/>
    <m/>
    <n v="3"/>
    <m/>
    <m/>
    <m/>
    <m/>
    <m/>
    <m/>
    <m/>
    <n v="0"/>
    <n v="3"/>
  </r>
  <r>
    <n v="36"/>
    <s v="Emelyn Kraw"/>
    <s v="protectrice"/>
    <x v="1"/>
    <x v="2"/>
    <s v="Emelyn se fait discrete. Elle se fond au milieu du pack pour agir en toute discretion."/>
    <s v="τ:Faites +1 sur vos dés par Hordiers du PACK"/>
    <m/>
    <x v="0"/>
    <s v="Emelyn.png"/>
    <x v="0"/>
    <m/>
    <s v="Alpha"/>
    <s v="Alpha"/>
    <m/>
    <m/>
    <m/>
    <n v="3"/>
    <m/>
    <m/>
    <m/>
    <m/>
    <m/>
    <m/>
    <m/>
    <n v="0"/>
    <n v="3"/>
  </r>
  <r>
    <n v="37"/>
    <s v="Faucon "/>
    <s v="croc "/>
    <x v="2"/>
    <x v="3"/>
    <s v="Faucon a été entrainé  par Adolar et n'obeit qu'a lui."/>
    <s v="τ:Abandonnez-le et retrouvez un Hordier abandonne si vous avez un oiseleur"/>
    <s v="Rajoutez 2 dés noirs au terrain derriere vous"/>
    <x v="1"/>
    <s v="Faucon.png"/>
    <x v="0"/>
    <m/>
    <m/>
    <m/>
    <m/>
    <m/>
    <m/>
    <m/>
    <n v="1"/>
    <m/>
    <m/>
    <m/>
    <n v="1"/>
    <m/>
    <m/>
    <m/>
    <m/>
  </r>
  <r>
    <n v="38"/>
    <s v="Croque"/>
    <s v="croc "/>
    <x v="3"/>
    <x v="3"/>
    <s v="Croque a été entrainé par Abriyen pour sauver les aventuriers. "/>
    <s v="τ:Abandonnez-le et retrouvez un Hordier abandonne "/>
    <s v="Rajoutez 1 dés noirs au terrain derriere vous"/>
    <x v="0"/>
    <s v="Croque.png"/>
    <x v="0"/>
    <s v="Uther"/>
    <m/>
    <s v="Giltarr"/>
    <m/>
    <m/>
    <m/>
    <m/>
    <n v="1"/>
    <m/>
    <m/>
    <m/>
    <m/>
    <m/>
    <m/>
    <m/>
    <m/>
  </r>
  <r>
    <n v="39"/>
    <s v="Abriyen "/>
    <s v="croc "/>
    <x v="0"/>
    <x v="3"/>
    <s v="Abriyen est sauvage. Il vivait parmi les animaux sauvages et a su les apprivoiser. On dit que c'est la vue de Benelim qui l'a fait rejoindre le groupe. "/>
    <s v="τ:Abandonnez-la et rechargez 2 pouvoirs "/>
    <s v="Montez la force d'un vent de 2 de votre terrain."/>
    <x v="0"/>
    <s v="Abriyen.png"/>
    <x v="0"/>
    <s v="Uther"/>
    <m/>
    <s v="Usmos"/>
    <m/>
    <n v="2"/>
    <m/>
    <m/>
    <m/>
    <m/>
    <m/>
    <m/>
    <m/>
    <m/>
    <m/>
    <m/>
    <m/>
  </r>
  <r>
    <n v="40"/>
    <s v="Yeng"/>
    <s v="invocateur-croc"/>
    <x v="0"/>
    <x v="3"/>
    <s v="Yeng a une connaissance du terrain qui depasse l'entendement."/>
    <s v="τ:Abandonnez-le et échangez deux tuiles sans nom et adjacentes, sauf la votre"/>
    <s v="Utilisez la capacite d'un Hordier adverse visible sur un terrain adjacent"/>
    <x v="2"/>
    <s v="Yeng.png"/>
    <x v="0"/>
    <m/>
    <s v="Rokka"/>
    <s v="Rokka"/>
    <m/>
    <m/>
    <m/>
    <m/>
    <m/>
    <n v="1"/>
    <m/>
    <m/>
    <n v="1"/>
    <m/>
    <m/>
    <m/>
    <m/>
  </r>
  <r>
    <n v="41"/>
    <s v="Belkacem"/>
    <s v="croc "/>
    <x v="0"/>
    <x v="3"/>
    <s v="Belkacem se place toujours derrière le Fer pour les soutenir. Il les allège autant qu'il peut. "/>
    <s v="τ:Abandonnez-le et lancez autant de dés supplementaires que de Hordiers du FER "/>
    <s v="Utilisez la capacite d'un Hordier adverse visible sur votre terrain"/>
    <x v="0"/>
    <s v="Belkacem.png"/>
    <x v="0"/>
    <m/>
    <s v="Viciar"/>
    <s v="Viciar"/>
    <m/>
    <m/>
    <n v="3"/>
    <m/>
    <m/>
    <m/>
    <m/>
    <m/>
    <m/>
    <n v="1"/>
    <m/>
    <m/>
    <m/>
  </r>
  <r>
    <n v="42"/>
    <s v="Benelim "/>
    <s v="croc "/>
    <x v="0"/>
    <x v="3"/>
    <s v="Son sourire est divin et son visage angélique. Benelim est responsable des affaires du Pack. "/>
    <s v="τ:Abandonnez-le et lancez autant de dés supplementaires que de Hordiers du PACK "/>
    <s v="Utilisez la capacite d'un Hordier adverse visible sur un terrain adjacent"/>
    <x v="0"/>
    <s v="Benelim.png"/>
    <x v="0"/>
    <m/>
    <s v="Viciar"/>
    <s v="Viciar"/>
    <m/>
    <m/>
    <n v="3"/>
    <m/>
    <m/>
    <m/>
    <m/>
    <m/>
    <m/>
    <n v="1"/>
    <m/>
    <m/>
    <m/>
  </r>
  <r>
    <n v="43"/>
    <s v="Duke Arnaud N. "/>
    <s v="croc "/>
    <x v="0"/>
    <x v="3"/>
    <s v="Hautain et pédant , peu de personnes supportent 'le Duke'. Lui non plus "/>
    <s v="τ:Abandonnez-le et placez 2 dés (y compris les dés noirs)"/>
    <s v="Placez tous les dés de votre vent sur la face &lt;6&gt;. Il en sera de meme pour les autres joueurs."/>
    <x v="2"/>
    <s v="Duke.png"/>
    <x v="0"/>
    <m/>
    <m/>
    <s v="Usmos"/>
    <m/>
    <m/>
    <m/>
    <n v="2"/>
    <m/>
    <m/>
    <m/>
    <m/>
    <m/>
    <m/>
    <n v="2"/>
    <m/>
    <m/>
  </r>
  <r>
    <n v="44"/>
    <s v="Tula "/>
    <s v="invocatrice-croc "/>
    <x v="1"/>
    <x v="3"/>
    <s v="Tula a suivi les traces des Invocateurs. Tula chante des airs de Slamino. "/>
    <s v="τ:Abandonnez-la et le vent est un Slamino(2) "/>
    <s v="Montez la force d'un vent de 2 de votre terrain."/>
    <x v="2"/>
    <s v="Tula.png"/>
    <x v="0"/>
    <m/>
    <s v="Alpha"/>
    <s v="Alpha"/>
    <m/>
    <m/>
    <m/>
    <m/>
    <m/>
    <m/>
    <m/>
    <n v="1"/>
    <m/>
    <m/>
    <m/>
    <m/>
    <m/>
  </r>
  <r>
    <n v="45"/>
    <s v="Comtesse Elewys "/>
    <s v="croc "/>
    <x v="1"/>
    <x v="3"/>
    <s v="Ignorez-la , c'est quand on l'oublie que la Comtesse est la plus utile "/>
    <s v="τ:Abandonnez-la et ignorez 2 dés  (y compris les dés noirs)"/>
    <s v="Changez une regle du jeu avec l'accord des autres joueurs"/>
    <x v="0"/>
    <s v="Comtesse.png"/>
    <x v="0"/>
    <m/>
    <m/>
    <s v="Estrella"/>
    <m/>
    <m/>
    <n v="-2"/>
    <m/>
    <m/>
    <m/>
    <m/>
    <m/>
    <m/>
    <m/>
    <n v="2"/>
    <m/>
    <m/>
  </r>
  <r>
    <n v="46"/>
    <s v="Amiral Jean "/>
    <s v="croc "/>
    <x v="0"/>
    <x v="3"/>
    <s v="Même s'il n'est plus de première jeunesse Jean sait se sortir des situations délicates et en tirer le meilleur parti "/>
    <s v="τ:Abandonnez-le et chaque point de moral dépensé compte double "/>
    <s v="Echangez un de vos hordiers avec celui/celle d'un autre joueur sur votre tuile"/>
    <x v="2"/>
    <s v="Amiral.Jean.png"/>
    <x v="0"/>
    <m/>
    <m/>
    <s v="IEL"/>
    <m/>
    <m/>
    <m/>
    <m/>
    <m/>
    <m/>
    <m/>
    <m/>
    <n v="1"/>
    <n v="0"/>
    <m/>
    <m/>
    <m/>
  </r>
  <r>
    <n v="47"/>
    <s v="Topilzin "/>
    <s v="invocateur-croc "/>
    <x v="0"/>
    <x v="3"/>
    <s v="Invocateur de la première heure. Topilzin vient des terres humides des Choon. "/>
    <s v="τ:Abandonnez-le et le vent est un Choon(3) "/>
    <s v="Tous les joueurs jouent avec un dés de moins"/>
    <x v="2"/>
    <s v="Topilzin.png"/>
    <x v="0"/>
    <m/>
    <s v="Alpha"/>
    <s v="Alpha"/>
    <m/>
    <m/>
    <m/>
    <m/>
    <m/>
    <m/>
    <m/>
    <n v="1"/>
    <m/>
    <m/>
    <m/>
    <m/>
    <m/>
  </r>
  <r>
    <n v="48"/>
    <s v="Zhalinka "/>
    <s v="assassin-croc "/>
    <x v="1"/>
    <x v="3"/>
    <s v="Amante d'Oshora de longue date. Elle est prête a tout abandonner pour lui venir en aide. "/>
    <s v="τ:Abandonnez-la et lancez 1 dé supplementaire pour chaque Hordier manquant"/>
    <s v="Annulez un pouvoir en cours de jeu"/>
    <x v="1"/>
    <s v="Zhalinka.png"/>
    <x v="0"/>
    <m/>
    <s v="Uther"/>
    <s v="Uther"/>
    <n v="1"/>
    <m/>
    <n v="1"/>
    <m/>
    <m/>
    <m/>
    <m/>
    <m/>
    <m/>
    <m/>
    <m/>
    <m/>
    <m/>
  </r>
  <r>
    <n v="49"/>
    <s v="Bellune "/>
    <s v="assassin-croc "/>
    <x v="1"/>
    <x v="3"/>
    <s v="Bellune est une jeune femme inspirante et pleine d'empathie. Elle saura se sacrifier pour sauver son groupe. "/>
    <s v="τ:Abandonnez-la et placez autant de dés que de Hordiers manquants  (y compris les dés noirs)"/>
    <s v="A partir de maintenant jouez avec un dés de plus"/>
    <x v="1"/>
    <s v="Bellune.png"/>
    <x v="0"/>
    <m/>
    <s v="Uther"/>
    <s v="Uther"/>
    <n v="1"/>
    <m/>
    <m/>
    <n v="1"/>
    <m/>
    <m/>
    <m/>
    <m/>
    <m/>
    <m/>
    <n v="1"/>
    <m/>
    <m/>
  </r>
  <r>
    <n v="50"/>
    <s v="Osuros "/>
    <s v="croc "/>
    <x v="0"/>
    <x v="3"/>
    <s v="Osuros est une force de la nature taciturne qui sait attirer la sympathie de ses compagnons. "/>
    <s v="τ:Abandonnez-le et vous affronterez un Furevent(6) "/>
    <s v="Retirez une tuile. Elle n'est plus franchissable"/>
    <x v="1"/>
    <s v="Osuros.png"/>
    <x v="0"/>
    <m/>
    <s v="Rokka"/>
    <s v="Rokka"/>
    <m/>
    <m/>
    <m/>
    <m/>
    <m/>
    <m/>
    <m/>
    <n v="1"/>
    <m/>
    <m/>
    <m/>
    <m/>
    <m/>
  </r>
  <r>
    <n v="51"/>
    <s v="Mere"/>
    <s v="croc"/>
    <x v="1"/>
    <x v="3"/>
    <s v="Mere aime Pere et le monde. Elle soigne et soulage."/>
    <s v="τ:Abandonnez-la et regagnez 3 points de moral. Abandonnez le avec Pere et regagnez tout votre moral"/>
    <s v="Augmentez la puissance de votre prochain vent de 1 ainsi que celle des vents de vos adversaires."/>
    <x v="0"/>
    <s v="Mere.png"/>
    <x v="0"/>
    <s v="Ryage"/>
    <s v="Ryage"/>
    <s v="Ryage"/>
    <m/>
    <m/>
    <m/>
    <m/>
    <m/>
    <m/>
    <m/>
    <m/>
    <n v="1"/>
    <n v="3"/>
    <m/>
    <m/>
    <m/>
  </r>
  <r>
    <n v="52"/>
    <s v="Pere"/>
    <s v="croc"/>
    <x v="0"/>
    <x v="3"/>
    <s v="Pere aime Mere et le monde. Il prie et inspire."/>
    <s v="τ:Abandonnez-le et regagnez 3 points de moral. Abandonnez le avec Mere et regagnez tout votre moral"/>
    <s v="Augmentez la puissance de votre prochain vent de 1 ainsi que celle des vents de vos adversaires."/>
    <x v="0"/>
    <s v="Pere.png"/>
    <x v="0"/>
    <s v="Ryage"/>
    <s v="Ryage"/>
    <s v="Ryage"/>
    <m/>
    <m/>
    <m/>
    <m/>
    <m/>
    <m/>
    <m/>
    <m/>
    <n v="1"/>
    <n v="3"/>
    <m/>
    <m/>
    <m/>
  </r>
  <r>
    <n v="53"/>
    <s v="Fuego "/>
    <s v="croc "/>
    <x v="0"/>
    <x v="3"/>
    <s v="Il aime le vent comme on aime quelqu'un. Fuego aimerait devenir éclaireur mais il manque d'expérience. "/>
    <s v="τ:Abandonnez-le et dévoilez le vent de toutes les tuiles de vent autour de vous "/>
    <s v="Annulez un pouvoir en cours de jeu"/>
    <x v="1"/>
    <s v="Fuego.png"/>
    <x v="0"/>
    <m/>
    <m/>
    <m/>
    <m/>
    <m/>
    <m/>
    <m/>
    <m/>
    <m/>
    <m/>
    <n v="1"/>
    <n v="1"/>
    <m/>
    <m/>
    <m/>
    <m/>
  </r>
  <r>
    <n v="54"/>
    <s v="Ama Ama"/>
    <s v="oiseleuse-croc"/>
    <x v="1"/>
    <x v="3"/>
    <s v="Ama aime le vent sur les cretes ou ses oiseaux peuvent voler et batifoler."/>
    <s v="τ:Abandonnez-la et faites +/- 1 pour chaque point de moral (y compris sur les dés noirs)"/>
    <s v="Deplacez un joueur adverse sur une tuile adjacente"/>
    <x v="0"/>
    <s v="Ama.png"/>
    <x v="0"/>
    <m/>
    <m/>
    <s v="Giltarr"/>
    <m/>
    <m/>
    <m/>
    <m/>
    <m/>
    <m/>
    <m/>
    <m/>
    <n v="1"/>
    <m/>
    <m/>
    <m/>
    <m/>
  </r>
  <r>
    <n v="55"/>
    <s v="Giltarr le parieur"/>
    <s v="traceur"/>
    <x v="0"/>
    <x v="0"/>
    <s v="Giltaar aime les paris et deteste perdre. Il est souvent pret a tout pour gagner."/>
    <s v="τ:Marquez 1 point de plus par tuile passée ce tour-ci. Cette tuile comptera egalement."/>
    <s v="Remplacez une tuile par un des villages restants"/>
    <x v="1"/>
    <s v="Giltarr.png"/>
    <x v="1"/>
    <m/>
    <m/>
    <s v="Giltarr"/>
    <m/>
    <m/>
    <m/>
    <m/>
    <m/>
    <m/>
    <m/>
    <m/>
    <n v="1"/>
    <m/>
    <m/>
    <m/>
    <m/>
  </r>
  <r>
    <n v="56"/>
    <s v="Usmos l'Eunuque"/>
    <s v="traceur"/>
    <x v="0"/>
    <x v="0"/>
    <s v="Usmos etait le gardien du fameux Harem d'Alticcio. Depuis qu'il s'est affranchi il a decide de liberer les esclaves qu'il rencontre."/>
    <s v="τ:Utilisez un pouvoir de TRAINE sans l'abandonner. Retournez(τ)-le hordier tout de même."/>
    <m/>
    <x v="0"/>
    <s v="Usmos.png"/>
    <x v="1"/>
    <m/>
    <m/>
    <s v="Usmos"/>
    <m/>
    <m/>
    <m/>
    <m/>
    <n v="1"/>
    <m/>
    <m/>
    <m/>
    <n v="1"/>
    <m/>
    <m/>
    <m/>
    <m/>
  </r>
  <r>
    <n v="57"/>
    <s v="Estrella l'Innebranlable"/>
    <s v="traceuse "/>
    <x v="1"/>
    <x v="0"/>
    <s v="Peut importe les obstacles, Estrella sait avancer sans sourciller"/>
    <s v="τ:Ignorez 1 dé noir et restaurez le pouvoir d'un hordier"/>
    <m/>
    <x v="2"/>
    <s v="Estrella.png"/>
    <x v="1"/>
    <m/>
    <m/>
    <s v="Estrella"/>
    <m/>
    <n v="1"/>
    <m/>
    <m/>
    <m/>
    <m/>
    <m/>
    <m/>
    <m/>
    <m/>
    <n v="1"/>
    <m/>
    <m/>
  </r>
  <r>
    <n v="58"/>
    <s v="I.E.L"/>
    <s v="traceur.e"/>
    <x v="1"/>
    <x v="0"/>
    <s v="I.E.L a fait son choix et a trouve son chemin. Il est temps maintenant de guider sa Horde sur ce chemin."/>
    <s v="τ:Avancez si vous etes en bord de carte. Perdez 1 point de moral."/>
    <m/>
    <x v="0"/>
    <s v="IEL.png"/>
    <x v="1"/>
    <m/>
    <m/>
    <s v="IEL"/>
    <m/>
    <m/>
    <m/>
    <m/>
    <m/>
    <n v="1"/>
    <n v="1"/>
    <m/>
    <m/>
    <n v="-1"/>
    <m/>
    <n v="1"/>
    <m/>
  </r>
  <r>
    <n v="59"/>
    <s v="Maarveen Guillor"/>
    <s v="troubadour"/>
    <x v="0"/>
    <x v="1"/>
    <s v="Haut les coeurs! Maarveen ravi les oreilles des Hordiers et ils savent donner le meilleur d'eux-meme."/>
    <s v="τ:Définissez une valeur et mettez tous vos dés sur cette valeur"/>
    <s v="Le joueur en cours relance les dés du vent et les siens"/>
    <x v="1"/>
    <s v="Maarveen.png"/>
    <x v="1"/>
    <m/>
    <m/>
    <s v="Usmos"/>
    <m/>
    <m/>
    <m/>
    <n v="1"/>
    <m/>
    <m/>
    <m/>
    <m/>
    <m/>
    <m/>
    <m/>
    <n v="0"/>
    <n v="6"/>
  </r>
  <r>
    <n v="60"/>
    <s v="Arabine"/>
    <s v="danseuse"/>
    <x v="1"/>
    <x v="1"/>
    <s v="Arabine sait danser; elle danse si bien que le vent lui meme s'arrete pour la voir bouger."/>
    <s v="τ:Ignorez les dés du vent strictement inférieurs a votre dés le plus faible."/>
    <m/>
    <x v="1"/>
    <s v="Arabine.png"/>
    <x v="1"/>
    <m/>
    <m/>
    <s v="Usmos"/>
    <m/>
    <m/>
    <n v="-2"/>
    <m/>
    <m/>
    <m/>
    <n v="1"/>
    <m/>
    <n v="1"/>
    <m/>
    <m/>
    <n v="0"/>
    <s v="0 to 6"/>
  </r>
  <r>
    <n v="61"/>
    <s v="Thutmus"/>
    <s v="marchand"/>
    <x v="0"/>
    <x v="1"/>
    <s v="Thutmus est un excellent negociant qui trouve toujours la perle rare dont vous aurez besoin."/>
    <s v="τ:Lancez autant de dés que la force du vent, ni plus, ni moins."/>
    <m/>
    <x v="1"/>
    <s v="Thutmus.png"/>
    <x v="1"/>
    <m/>
    <m/>
    <s v="IEL"/>
    <m/>
    <m/>
    <n v="1"/>
    <m/>
    <m/>
    <m/>
    <m/>
    <n v="1"/>
    <n v="1"/>
    <m/>
    <m/>
    <n v="1"/>
    <n v="1"/>
  </r>
  <r>
    <n v="62"/>
    <s v="Dunseth Calsan"/>
    <s v="assassin-shaman"/>
    <x v="0"/>
    <x v="1"/>
    <s v="Les freres Calsan sont issus d'une puissante dynastie. On dit de Dunseth qu'il est le plus sensible."/>
    <s v="τ:Abandonnez un Hordier du FER s'il n'est pas Calsan et recrutez un Calsan. Restaurez le pouvoir des autres Calsan."/>
    <m/>
    <x v="1"/>
    <s v="Dunseth.png"/>
    <x v="1"/>
    <m/>
    <m/>
    <m/>
    <n v="1"/>
    <n v="2"/>
    <m/>
    <m/>
    <n v="1"/>
    <m/>
    <m/>
    <m/>
    <m/>
    <m/>
    <m/>
    <n v="0"/>
    <s v="0 to 2"/>
  </r>
  <r>
    <n v="63"/>
    <s v="Irilad Calsan"/>
    <s v="assassin-shaman"/>
    <x v="0"/>
    <x v="1"/>
    <s v="Les freres Calsan sont issus d'une puissante dynastie. On dit d'Irilad qu'il peut etre magnanime."/>
    <s v="τ:Abandonnez un Hordier de TRAINE, placez autant de vos dés que de Hordier de TRAINE manquant."/>
    <m/>
    <x v="1"/>
    <s v="Irilad.png"/>
    <x v="1"/>
    <m/>
    <m/>
    <s v="Giltarr"/>
    <n v="1"/>
    <m/>
    <n v="1"/>
    <m/>
    <m/>
    <m/>
    <m/>
    <m/>
    <m/>
    <m/>
    <m/>
    <n v="0"/>
    <s v="1 to 2"/>
  </r>
  <r>
    <n v="64"/>
    <s v="Oravan Calsan"/>
    <s v="assassin-shaman"/>
    <x v="0"/>
    <x v="1"/>
    <s v="Les freres Calsan sont issus d'une puissante dynastie. On dit d'Oravan qu'il est sans mercie."/>
    <s v="τ:Abandonnez un Hordier du PACK, lancez autant dés supplémentaires que de Hordiers du PACK manquant"/>
    <m/>
    <x v="1"/>
    <s v="Oravan.png"/>
    <x v="1"/>
    <m/>
    <m/>
    <s v="Giltarr"/>
    <n v="1"/>
    <m/>
    <m/>
    <n v="1"/>
    <m/>
    <m/>
    <m/>
    <m/>
    <m/>
    <m/>
    <m/>
    <n v="0"/>
    <s v="1 to 3"/>
  </r>
  <r>
    <n v="65"/>
    <s v="Josmina "/>
    <s v="peintre et poetesse "/>
    <x v="1"/>
    <x v="1"/>
    <s v="Josmina se définie comme une femme de la terre et une esthète. Ses œuvres ont aussi belles que manichéennes. Si le beau existe il doit être minéral ou végétal. "/>
    <s v="τ:Restaurez le pouvoir d'un membre de l'équipe par dés noir"/>
    <s v=" "/>
    <x v="2"/>
    <s v="Josmina.png"/>
    <x v="1"/>
    <m/>
    <m/>
    <s v="Estrella"/>
    <m/>
    <n v="2"/>
    <m/>
    <m/>
    <m/>
    <n v="1"/>
    <m/>
    <m/>
    <m/>
    <m/>
    <n v="1"/>
    <n v="1"/>
    <s v="0 to 3"/>
  </r>
  <r>
    <n v="66"/>
    <s v="Amon Amon"/>
    <s v="ferrailleur"/>
    <x v="0"/>
    <x v="2"/>
    <s v="Tout fini un jour par se briser. Amon le sait. Amon le repare. Amon cree ce que le monde detruit."/>
    <s v="τ:Remplacez jusqu'à 2 dés du vent par autant de vos dés. Ces dés sont incolores."/>
    <m/>
    <x v="1"/>
    <s v="Amon.png"/>
    <x v="1"/>
    <m/>
    <m/>
    <s v="Usmos"/>
    <m/>
    <m/>
    <n v="-2"/>
    <m/>
    <m/>
    <m/>
    <m/>
    <m/>
    <n v="1"/>
    <m/>
    <m/>
    <n v="0"/>
    <s v="1 to 2"/>
  </r>
  <r>
    <n v="67"/>
    <s v="Jared Smeth"/>
    <s v="oiseleur"/>
    <x v="0"/>
    <x v="2"/>
    <s v="Responsable de la chasse et du souper; Jared est un homme plein de ressources et de bon sens."/>
    <s v="τ:Lancez 1 dé supplementaire par oiseleur"/>
    <m/>
    <x v="0"/>
    <s v="Jared.png"/>
    <x v="1"/>
    <m/>
    <m/>
    <s v="Uther"/>
    <m/>
    <m/>
    <n v="2"/>
    <m/>
    <m/>
    <m/>
    <m/>
    <m/>
    <n v="1"/>
    <m/>
    <m/>
    <n v="1"/>
    <s v="1 to 4"/>
  </r>
  <r>
    <n v="68"/>
    <s v="Nadia Ingot"/>
    <s v="aeromaitresse"/>
    <x v="1"/>
    <x v="2"/>
    <s v="Nadia est une mangeuse de livre. Certains disent qu'elles les auraient tous lu."/>
    <s v="τ:Remettez un vent du plateau dans la pioche. Piochez un autre vent si c'est le votre."/>
    <m/>
    <x v="0"/>
    <s v="Nadia.png"/>
    <x v="1"/>
    <m/>
    <m/>
    <s v="Ryage"/>
    <m/>
    <m/>
    <m/>
    <m/>
    <m/>
    <m/>
    <m/>
    <n v="1"/>
    <n v="1"/>
    <m/>
    <m/>
    <n v="0"/>
    <n v="1"/>
  </r>
  <r>
    <n v="69"/>
    <s v="Eyline Bisch"/>
    <s v="ranger"/>
    <x v="1"/>
    <x v="2"/>
    <s v="Eyline a un sens de l'orientation hors du commun qui se precise en zones inhospitalieres."/>
    <s v="τ:Gagnez autant de moral que de dés noirs"/>
    <m/>
    <x v="2"/>
    <s v="Eyline.png"/>
    <x v="1"/>
    <m/>
    <m/>
    <s v="Estrella"/>
    <m/>
    <m/>
    <m/>
    <m/>
    <m/>
    <m/>
    <m/>
    <m/>
    <m/>
    <n v="1"/>
    <n v="1"/>
    <n v="1"/>
    <s v="0 to3(6)"/>
  </r>
  <r>
    <n v="70"/>
    <s v="Donmaer"/>
    <s v="trappeur"/>
    <x v="0"/>
    <x v="2"/>
    <s v="Il sait chasser et aime s'assister des crocs pour ramener plus de gibier."/>
    <s v="τ:Retournez au plus autant de dés du vent que de Hordiers de TRAINE"/>
    <m/>
    <x v="0"/>
    <s v="Donmaer.png"/>
    <x v="1"/>
    <m/>
    <m/>
    <s v="Usmos"/>
    <m/>
    <m/>
    <m/>
    <n v="2"/>
    <m/>
    <m/>
    <m/>
    <m/>
    <m/>
    <m/>
    <m/>
    <n v="1"/>
    <s v="0 to 2"/>
  </r>
  <r>
    <n v="71"/>
    <s v="Kyo Torantor "/>
    <s v="ailier "/>
    <x v="0"/>
    <x v="2"/>
    <s v="Les frères Torantor sont des valeurs sûres. Solides sur leurs appuis ils renforcent le groupe avec bienveillance. "/>
    <s v="τ:Lancez 1 dés supplementaire, si vous avez un autre Torantor restaurez son pouvoir."/>
    <s v=" "/>
    <x v="0"/>
    <s v="Kyo.png"/>
    <x v="1"/>
    <m/>
    <m/>
    <s v="IEL"/>
    <m/>
    <n v="1"/>
    <n v="1"/>
    <m/>
    <m/>
    <m/>
    <m/>
    <m/>
    <n v="1"/>
    <m/>
    <m/>
    <n v="1"/>
    <n v="1"/>
  </r>
  <r>
    <n v="72"/>
    <s v="Bert Haring "/>
    <s v="géomaître "/>
    <x v="0"/>
    <x v="2"/>
    <s v="Les montagnes ont des secrets que Bert sait exploiter. Il voit dans le schiste les fractures et décèle les grottes a des kilomètres. "/>
    <s v="τ:Faites +/-2 aux dés du vent par TRAINE"/>
    <s v=" "/>
    <x v="0"/>
    <s v="Bert.png"/>
    <x v="1"/>
    <m/>
    <m/>
    <s v="Giltarr"/>
    <m/>
    <m/>
    <m/>
    <n v="-2"/>
    <m/>
    <m/>
    <m/>
    <n v="1"/>
    <m/>
    <m/>
    <m/>
    <n v="0"/>
    <n v="1"/>
  </r>
  <r>
    <n v="73"/>
    <s v="Justin Rubino"/>
    <s v="botaniste"/>
    <x v="0"/>
    <x v="2"/>
    <s v="Justin aime les plantes. Il connait leurs noms et surtout leurs effets. Il peut aider Gianni et Vera dans leurs taches difficiles."/>
    <s v="τ:Retournez autant de vos dés que de dés verts"/>
    <m/>
    <x v="2"/>
    <s v="Justin.png"/>
    <x v="1"/>
    <m/>
    <m/>
    <s v="Uther"/>
    <m/>
    <m/>
    <m/>
    <n v="2"/>
    <m/>
    <n v="1"/>
    <m/>
    <m/>
    <m/>
    <m/>
    <m/>
    <n v="1"/>
    <s v="0 to 3"/>
  </r>
  <r>
    <n v="74"/>
    <s v="Sarbella "/>
    <s v="sourciere "/>
    <x v="1"/>
    <x v="2"/>
    <s v="Sabrella est belle. Si belle qu'on mourrait pour elle et ce n'est pas sa seule qualité."/>
    <s v="τ:Ne perdez pas de moral en utilisant vos alliés ou gagnez 1 point de moral."/>
    <s v=" "/>
    <x v="2"/>
    <s v="Sarbella.png"/>
    <x v="1"/>
    <m/>
    <m/>
    <s v="Giltarr"/>
    <m/>
    <m/>
    <m/>
    <m/>
    <m/>
    <m/>
    <m/>
    <m/>
    <m/>
    <n v="1"/>
    <m/>
    <n v="0"/>
    <n v="1"/>
  </r>
  <r>
    <n v="75"/>
    <s v="Sensemune"/>
    <s v="invocatrice-croc"/>
    <x v="1"/>
    <x v="3"/>
    <s v="Les soeurs Sense travaillent sur les formations des hordes et ont des avis opposes."/>
    <s v="τ:Placez un de vos Hordier du FER sur ce hordier. Il compte comme FER et TRAINE"/>
    <s v="Placez 1 dés adverse"/>
    <x v="1"/>
    <s v="Sensemune.png"/>
    <x v="1"/>
    <m/>
    <m/>
    <m/>
    <m/>
    <m/>
    <m/>
    <m/>
    <m/>
    <m/>
    <m/>
    <m/>
    <n v="1"/>
    <m/>
    <m/>
    <m/>
    <m/>
  </r>
  <r>
    <n v="76"/>
    <s v="Sensesune"/>
    <s v="invocatrice-croc"/>
    <x v="1"/>
    <x v="3"/>
    <s v="Les soeurs Sense travaillent sur les formations des hordes et ont des avis opposes."/>
    <s v="τ:Placez un de vos Hordier du PACK sur ce hordier. Il compte comme PACK et TRAINE."/>
    <s v="Placez 1 dés adverse"/>
    <x v="1"/>
    <s v="Sensesune.png"/>
    <x v="1"/>
    <m/>
    <m/>
    <m/>
    <m/>
    <m/>
    <m/>
    <m/>
    <m/>
    <m/>
    <m/>
    <m/>
    <n v="1"/>
    <m/>
    <m/>
    <m/>
    <m/>
  </r>
  <r>
    <n v="77"/>
    <s v="Régitha"/>
    <s v="invocateur-croc"/>
    <x v="1"/>
    <x v="3"/>
    <s v="Régitha se sacrifiera pour sauver sa Horde et son absence demeurera insupportable. Elle sera irremplacable."/>
    <s v="τ:Retournez-la et avancez. Une fois utilisée, Régitha ne peut etre abandonnée ou remplacée ou restaurée."/>
    <s v="Utilisez la capacite d'un Hordier adverse visible sur votre terrain"/>
    <x v="2"/>
    <s v="Regitha.png"/>
    <x v="1"/>
    <m/>
    <m/>
    <m/>
    <m/>
    <m/>
    <m/>
    <m/>
    <m/>
    <m/>
    <n v="1"/>
    <m/>
    <n v="1"/>
    <m/>
    <m/>
    <m/>
    <m/>
  </r>
  <r>
    <n v="78"/>
    <s v="Barakiel"/>
    <s v="demineur-croc"/>
    <x v="0"/>
    <x v="3"/>
    <s v="Le seul obstacle insurmontable c'est votre propre peur. Barakiel ne connait connait pas la peur."/>
    <s v="τ:Abandonnez-le et les tous les dés noirs sont verts et les dés violets sont bleus"/>
    <s v="A partir de maintenant toutes les tuiles ont un dés noir supplementaire"/>
    <x v="2"/>
    <s v="Barakiel.png"/>
    <x v="1"/>
    <m/>
    <m/>
    <s v="Estrella"/>
    <m/>
    <m/>
    <m/>
    <m/>
    <m/>
    <m/>
    <m/>
    <m/>
    <n v="1"/>
    <m/>
    <n v="1"/>
    <m/>
    <m/>
  </r>
  <r>
    <n v="79"/>
    <s v="Charlize Soulages "/>
    <s v="croc "/>
    <x v="1"/>
    <x v="3"/>
    <s v="Sombre de prime abord, Charlize sait trouver l'espoir dans les situations les plus sombres "/>
    <s v="τ:Abandonnez-la et gagnez 2 points de moral par dés noirs "/>
    <s v=" "/>
    <x v="2"/>
    <s v="Charlize.png"/>
    <x v="1"/>
    <m/>
    <m/>
    <m/>
    <m/>
    <m/>
    <m/>
    <m/>
    <m/>
    <n v="1"/>
    <m/>
    <m/>
    <m/>
    <n v="2"/>
    <n v="1"/>
    <m/>
    <m/>
  </r>
  <r>
    <n v="80"/>
    <s v="Minerva"/>
    <s v="invocatrice-croc"/>
    <x v="1"/>
    <x v="3"/>
    <s v="Minerva travaille dure pour que chacun soit a la bonne place."/>
    <s v="τ:Abandonnez-la et recrutez un Hordier dans un village. Si un hordier est remplacé, il est abandonné"/>
    <s v="A partir de maintenant jouez avec un dés de moins et marquez un point de plus par tuile traversee"/>
    <x v="0"/>
    <s v="Minerva.png"/>
    <x v="1"/>
    <m/>
    <m/>
    <m/>
    <m/>
    <m/>
    <m/>
    <m/>
    <n v="1"/>
    <m/>
    <m/>
    <m/>
    <m/>
    <m/>
    <m/>
    <m/>
    <m/>
  </r>
  <r>
    <n v="81"/>
    <s v="Dr. Ana Pride "/>
    <s v="croc "/>
    <x v="1"/>
    <x v="3"/>
    <s v="La Dr Ana Pride vagabonde de ville en ville. Elle y connait connait beaucoup de monde. On dit qu'elle recherche son pere"/>
    <s v="τ:Abandonnez-la et dévoilez 1 personnage supplémentaire par village"/>
    <s v=" "/>
    <x v="2"/>
    <s v="Dr.Pride.png"/>
    <x v="1"/>
    <m/>
    <m/>
    <m/>
    <m/>
    <m/>
    <m/>
    <m/>
    <n v="1"/>
    <m/>
    <m/>
    <m/>
    <m/>
    <m/>
    <m/>
    <m/>
    <m/>
  </r>
  <r>
    <n v="82"/>
    <s v="Tekka Pride"/>
    <s v="croc "/>
    <x v="1"/>
    <x v="3"/>
    <s v="Tekka Pride vient d'un village abandonne qu'elle aimerait retrouver. C'est ce qui l'a motive a rejoindre votre Horde."/>
    <s v="τ:Abandonnez-la et remplacez une tuile sans nom par une tuile de la réserve (sauf ville).  Le vent reste a sa place"/>
    <s v="Passez cette tuile sans meme lancer les dés"/>
    <x v="2"/>
    <s v="Tekka.png"/>
    <x v="1"/>
    <m/>
    <m/>
    <m/>
    <m/>
    <m/>
    <m/>
    <m/>
    <m/>
    <n v="1"/>
    <m/>
    <m/>
    <n v="1"/>
    <m/>
    <m/>
    <m/>
    <m/>
  </r>
  <r>
    <n v="83"/>
    <s v="Laenar "/>
    <s v="croc "/>
    <x v="1"/>
    <x v="3"/>
    <s v="Laenar porte un poids qui l'a rendu muet. Son village fut rase après un Blaast dont il est le seul survivant. "/>
    <s v="τ:Abandonnez-la et doublez les points de ce tour"/>
    <s v="Montez la force d'un vent de 1 d'un terrrain adjacent."/>
    <x v="1"/>
    <s v="Laenar.png"/>
    <x v="1"/>
    <m/>
    <m/>
    <m/>
    <m/>
    <m/>
    <m/>
    <m/>
    <m/>
    <m/>
    <m/>
    <m/>
    <n v="1"/>
    <m/>
    <m/>
    <m/>
    <m/>
  </r>
  <r>
    <n v="84"/>
    <s v="Illion "/>
    <s v="croc "/>
    <x v="0"/>
    <x v="3"/>
    <s v="Petit déjà Illion chantait en travaillant dans les mines de charbon. Il n'a pas perdu cette habitude. "/>
    <s v="τ:Abandonnez-le et ignorez les dés du vent strictement inférieurs a la force du vent"/>
    <s v="Annulez un pouvoir en cours de jeu"/>
    <x v="2"/>
    <s v="Illion.png"/>
    <x v="1"/>
    <m/>
    <m/>
    <m/>
    <m/>
    <m/>
    <m/>
    <n v="1"/>
    <m/>
    <m/>
    <m/>
    <n v="1"/>
    <m/>
    <m/>
    <m/>
    <m/>
    <m/>
  </r>
  <r>
    <n v="85"/>
    <s v="Hjaldr"/>
    <s v="oiseleur-croc"/>
    <x v="0"/>
    <x v="3"/>
    <s v="Hjaldr est solitaire. Il n'est heureux que dans les forets bien denses."/>
    <s v="τ:Abandonnez-le et tous les dés incolores sont verts"/>
    <s v="Relancez 1 dé d'une autre horde."/>
    <x v="1"/>
    <s v="Hjaldr.png"/>
    <x v="1"/>
    <m/>
    <m/>
    <m/>
    <m/>
    <m/>
    <m/>
    <m/>
    <m/>
    <n v="1"/>
    <m/>
    <m/>
    <n v="1"/>
    <m/>
    <m/>
    <m/>
    <m/>
  </r>
  <r>
    <n v="86"/>
    <s v="Zaffa Torantor"/>
    <s v="pilier-croc"/>
    <x v="0"/>
    <x v="3"/>
    <s v="Les frères Torantor sont des valeurs sûres. Solides sur leurs appuis ils renforcent le groupe avec bienveillance. "/>
    <s v="τ:Abandonnez-le et lancez 1 dé violet supplementaire; 2 dés si vous avez un autre Torantor"/>
    <s v="Copiez le pouvoir d'une TRAINE abandonne"/>
    <x v="2"/>
    <s v="Zaffa.png"/>
    <x v="1"/>
    <m/>
    <m/>
    <s v="IEL"/>
    <m/>
    <m/>
    <n v="1"/>
    <m/>
    <m/>
    <m/>
    <m/>
    <m/>
    <m/>
    <m/>
    <n v="1"/>
    <m/>
    <m/>
  </r>
  <r>
    <n v="87"/>
    <s v="Ambroise"/>
    <s v="traceur"/>
    <x v="0"/>
    <x v="0"/>
    <s v="Ambroise est un garcon intelligent et au caractere difficile. Il est capable du meilleur comme du pire"/>
    <s v="τ:Retounez un personnage adverse"/>
    <m/>
    <x v="1"/>
    <s v="Ambroise.png"/>
    <x v="1"/>
    <m/>
    <m/>
    <m/>
    <m/>
    <m/>
    <m/>
    <m/>
    <m/>
    <m/>
    <m/>
    <m/>
    <m/>
    <m/>
    <m/>
    <m/>
    <m/>
  </r>
  <r>
    <n v="88"/>
    <s v="Cassandre"/>
    <s v="assassin-maitre de l'univers"/>
    <x v="1"/>
    <x v="1"/>
    <s v="Cassandre est une fille qui est tres colerique qui chante qui beaucoup mais elle peut vouloir etre la maitresse de l univers un peu con quelques fois "/>
    <s v="τ:Avancez et donnez Cassandre a votre voisin de gauche la personne recevant Cassandre defausse un Fer"/>
    <m/>
    <x v="0"/>
    <s v="Cassandre.png"/>
    <x v="1"/>
    <m/>
    <m/>
    <m/>
    <m/>
    <m/>
    <m/>
    <m/>
    <m/>
    <m/>
    <m/>
    <m/>
    <m/>
    <m/>
    <m/>
    <m/>
    <m/>
  </r>
  <r>
    <n v="89"/>
    <s v="Jonas"/>
    <s v="invocateur-croc"/>
    <x v="0"/>
    <x v="3"/>
    <s v="Jonas est un garcon qui est tres neutre et tres calme. "/>
    <s v="τ:Abandonnez-le et choisissez le vent le l'adversaire"/>
    <m/>
    <x v="2"/>
    <s v="Jonas.png"/>
    <x v="1"/>
    <m/>
    <m/>
    <m/>
    <m/>
    <m/>
    <m/>
    <m/>
    <m/>
    <m/>
    <m/>
    <m/>
    <m/>
    <m/>
    <m/>
    <m/>
    <m/>
  </r>
  <r>
    <n v="90"/>
    <s v="Le Daron"/>
    <s v="homme de menage"/>
    <x v="0"/>
    <x v="2"/>
    <s v="Le Daron s'occupe de l'equipe, nettoye et range vite le materiel en bordel mais mal…"/>
    <s v="τ:Lancez 1 dé;  _x000a_1: perdez 1 de moral,_x000a_2-5: gagnez: 2 de moral, _x000a_6: Tous les joueurs gagnent 1 de moral"/>
    <m/>
    <x v="2"/>
    <s v="Daron.png"/>
    <x v="1"/>
    <m/>
    <m/>
    <m/>
    <m/>
    <m/>
    <m/>
    <m/>
    <m/>
    <m/>
    <m/>
    <m/>
    <m/>
    <m/>
    <m/>
    <m/>
    <m/>
  </r>
  <r>
    <n v="91"/>
    <s v="Le Dragon"/>
    <s v="dragon"/>
    <x v="4"/>
    <x v="2"/>
    <s v="Le Dragon "/>
    <s v="τ:Fatiguez un autre hordier et gagnez 4 de moral"/>
    <m/>
    <x v="0"/>
    <s v="Dragon.png"/>
    <x v="1"/>
    <m/>
    <m/>
    <m/>
    <m/>
    <m/>
    <m/>
    <m/>
    <m/>
    <m/>
    <m/>
    <m/>
    <m/>
    <m/>
    <m/>
    <m/>
    <m/>
  </r>
  <r>
    <n v="92"/>
    <s v="Unicorn"/>
    <s v="licorne"/>
    <x v="1"/>
    <x v="3"/>
    <s v="Unicorn triche et si elle ne gagne pas, elle boude"/>
    <s v="τ:Abandonnez-le et lancez 1 de;_x000a_1: vous perdez_x000a_6: vous gagnez"/>
    <m/>
    <x v="2"/>
    <s v="Unicorn.png"/>
    <x v="1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5BD54-0ED4-2343-B851-95E8E334E765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20:B26" firstHeaderRow="1" firstDataRow="1" firstDataCol="1"/>
  <pivotFields count="27">
    <pivotField dataField="1" showAll="0"/>
    <pivotField showAll="0"/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d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7DF30-360B-9D4E-92AA-D9ACB16D7C47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D9" firstHeaderRow="1" firstDataRow="2" firstDataCol="1"/>
  <pivotFields count="27">
    <pivotField showAll="0"/>
    <pivotField showAll="0"/>
    <pivotField showAll="0"/>
    <pivotField showAll="0"/>
    <pivotField axis="axisRow" dataField="1" showAll="0">
      <items count="6">
        <item m="1" x="4"/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 v="1"/>
    </i>
    <i>
      <x v="2"/>
    </i>
    <i>
      <x v="3"/>
    </i>
    <i>
      <x v="4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Position 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BB6B3-7511-064E-88F6-64174885D19D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1:E17" firstHeaderRow="1" firstDataRow="2" firstDataCol="1"/>
  <pivotFields count="27">
    <pivotField showAll="0"/>
    <pivotField dataField="1" showAll="0"/>
    <pivotField showAll="0"/>
    <pivotField showAll="0"/>
    <pivotField axis="axisRow" showAll="0">
      <items count="6">
        <item m="1" x="4"/>
        <item x="1"/>
        <item x="2"/>
        <item x="0"/>
        <item x="3"/>
        <item t="default"/>
      </items>
    </pivotField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 v="1"/>
    </i>
    <i>
      <x v="2"/>
    </i>
    <i>
      <x v="3"/>
    </i>
    <i>
      <x v="4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Nom 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0D2D95-3555-B746-82FE-2701FAF02A28}" name="Table3" displayName="Table3" ref="A1:AA93" totalsRowShown="0" dataDxfId="33">
  <autoFilter ref="A1:AA93" xr:uid="{F5024BC6-9063-694A-A93E-42CCEC70DC0E}">
    <filterColumn colId="4">
      <filters>
        <filter val="Traine"/>
      </filters>
    </filterColumn>
  </autoFilter>
  <tableColumns count="27">
    <tableColumn id="1" xr3:uid="{DF807125-8008-9B45-910F-BD5834AC4703}" name="Id " dataDxfId="32">
      <calculatedColumnFormula>ROW(Table3[[#This Row],[Id ]])-1</calculatedColumnFormula>
    </tableColumn>
    <tableColumn id="2" xr3:uid="{C9696508-EE25-1A45-B96C-08EAD40938A3}" name="Nom " dataDxfId="31"/>
    <tableColumn id="3" xr3:uid="{940E60E1-C7E1-4F4F-8895-E9FE0704C564}" name="Fonction " dataDxfId="30"/>
    <tableColumn id="20" xr3:uid="{386A16F9-35AD-BB46-89D3-D9699EAC8FA7}" name="sex"/>
    <tableColumn id="4" xr3:uid="{8E17B760-B8BE-864C-AF87-A9335C03E97C}" name="Position " dataDxfId="29"/>
    <tableColumn id="5" xr3:uid="{ABDCBFBF-B054-D146-B5E8-2CAEDF8514CC}" name="Description " dataDxfId="28"/>
    <tableColumn id="6" xr3:uid="{1B08239F-7E20-A64E-BC04-72A921E0E414}" name="Pouvoir_Actif " dataDxfId="27"/>
    <tableColumn id="7" xr3:uid="{F5E21B03-30F6-6741-8C09-CE41E1076FA1}" name="Pouvoir_Passif " dataDxfId="26"/>
    <tableColumn id="8" xr3:uid="{E2055E35-7F0B-6742-9A85-B10DCD92215A}" name="Tier " dataDxfId="25"/>
    <tableColumn id="9" xr3:uid="{5C51D725-F07A-6C4E-939F-1678E227FDBB}" name="Image " dataDxfId="24"/>
    <tableColumn id="10" xr3:uid="{C3E7EDE7-11C6-784D-87C7-D175E5B5DF38}" name="Extension" dataDxfId="23"/>
    <tableColumn id="16" xr3:uid="{9940D91B-6F5F-404F-99B5-F72D8578A58B}" name="Noob" dataDxfId="22"/>
    <tableColumn id="27" xr3:uid="{6CE36110-43AD-744A-9CC3-0E7ABFA50DCE}" name="Team" dataDxfId="21"/>
    <tableColumn id="11" xr3:uid="{C1817EFB-B0DB-3F42-9A6F-F62A18CB30B8}" name="Team mixed" dataDxfId="20"/>
    <tableColumn id="12" xr3:uid="{34D37E35-FFCB-4D41-A911-C0D18C6E8619}" name="Abandon" dataDxfId="19"/>
    <tableColumn id="13" xr3:uid="{F5E0F745-61E7-354D-8680-94E0371B7A65}" name="Repos" dataDxfId="18"/>
    <tableColumn id="14" xr3:uid="{EE8BD564-815F-524E-B24D-04B63C59C135}" name="Cumul de des" dataDxfId="17"/>
    <tableColumn id="15" xr3:uid="{AA0F0E9F-DA18-834F-9E18-076EF0E20DA6}" name="Controle de des" dataDxfId="16"/>
    <tableColumn id="17" xr3:uid="{E50864F6-A3F1-A642-ACA9-B70B42DC97C6}" name="Recrutement" dataDxfId="15"/>
    <tableColumn id="18" xr3:uid="{5DDB2C9C-9E7A-1340-B637-B88A2371DD46}" name="Terrain" dataDxfId="14"/>
    <tableColumn id="19" xr3:uid="{7EDCD20F-AF02-9347-BB90-A9D7EA3396EF}" name="Succes auto" dataDxfId="13"/>
    <tableColumn id="21" xr3:uid="{D7B249E2-F696-BC41-9E15-A66CE8CF07A9}" name="Vent" dataDxfId="12"/>
    <tableColumn id="22" xr3:uid="{93CCABF8-EEC0-CA4F-A19A-A636000739DC}" name="Autre" dataDxfId="11"/>
    <tableColumn id="23" xr3:uid="{2E3A41D4-2BE3-594F-B2E8-5E80B13227D3}" name="Moral" dataDxfId="10"/>
    <tableColumn id="24" xr3:uid="{77D877E7-6020-8D4C-8E2B-B7751C4CFDB8}" name="noir" dataDxfId="9"/>
    <tableColumn id="25" xr3:uid="{5C9D01FD-00DD-E143-ACF5-35386360BB10}" name="conditionnel" dataDxfId="8"/>
    <tableColumn id="26" xr3:uid="{43BF2869-DF4D-244E-A5E7-5A0AABCC8001}" name="range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3AA20E-F8B1-D64D-8CF2-0F3B5654A332}" name="Table1" displayName="Table1" ref="A4:J96" totalsRowShown="0">
  <autoFilter ref="A4:J96" xr:uid="{963AA20E-F8B1-D64D-8CF2-0F3B5654A332}"/>
  <sortState xmlns:xlrd2="http://schemas.microsoft.com/office/spreadsheetml/2017/richdata2" ref="A5:J96">
    <sortCondition ref="B4:B96"/>
  </sortState>
  <tableColumns count="10">
    <tableColumn id="1" xr3:uid="{15B79788-6A50-004A-9C65-5A7CE29E4E85}" name="nom" dataDxfId="6">
      <calculatedColumnFormula>Data!B2</calculatedColumnFormula>
    </tableColumn>
    <tableColumn id="5" xr3:uid="{89CE6B9F-9DE4-7F4F-8DA3-134B104BF520}" name="ID" dataDxfId="5"/>
    <tableColumn id="2" xr3:uid="{3110C9A4-9AA8-EA4F-9AA5-B1392CD99116}" name="sex" dataDxfId="4">
      <calculatedColumnFormula>VLOOKUP(Table1[[#This Row],[ID]],Table3[],4,FALSE)</calculatedColumnFormula>
    </tableColumn>
    <tableColumn id="11" xr3:uid="{C9A08096-FEC4-BD46-8050-415B8B94F40B}" name="Sexe" dataDxfId="3">
      <calculatedColumnFormula>IF(Table1[[#This Row],[sex]]="man","homme","femme")</calculatedColumnFormula>
    </tableColumn>
    <tableColumn id="3" xr3:uid="{C4E2C68C-A8B8-B749-B066-E6C0C995F1ED}" name="description" dataDxfId="2">
      <calculatedColumnFormula>VLOOKUP(Table1[[#This Row],[ID]],Table3[],6,FALSE)</calculatedColumnFormula>
    </tableColumn>
    <tableColumn id="7" xr3:uid="{13C95F11-B306-694C-853A-A839038F6BC6}" name="caractere"/>
    <tableColumn id="9" xr3:uid="{CA56E342-1AA7-4D4C-99C5-FCA32B771F8F}" name="Expression faciale"/>
    <tableColumn id="8" xr3:uid="{1B449D3C-5ECA-9E40-ACE6-7FDD3D9AF189}" name="Style vestimentaire"/>
    <tableColumn id="10" xr3:uid="{164FE70D-E420-934F-8F8E-F8D4BB9785BB}" name="Visage"/>
    <tableColumn id="4" xr3:uid="{06D6EE8C-0070-E74E-BA5A-4FBC42AE656E}" name="phrase" dataDxfId="1">
      <calculatedColumnFormula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471390-4306-1648-8F20-E73EAA7A90D9}" name="portraits" displayName="portraits" ref="A1:B84" totalsRowShown="0">
  <autoFilter ref="A1:B84" xr:uid="{0DC7CD4E-B000-2B42-B7F8-6D558D42A36C}"/>
  <tableColumns count="2">
    <tableColumn id="1" xr3:uid="{BE77A2C3-9258-274A-901E-31BC4218604C}" name="Portraits"/>
    <tableColumn id="2" xr3:uid="{7B933783-DA5B-5841-9B15-A0E029DC782F}" name="Used" dataDxfId="0">
      <calculatedColumnFormula>VLOOKUP(portraits[[#This Row],[Portraits]],Table3[[Image ]],1,FALSE)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1010-4D36-3C4D-9CF7-660420749DE7}">
  <dimension ref="A1:AA93"/>
  <sheetViews>
    <sheetView tabSelected="1" zoomScale="150" zoomScaleNormal="150" workbookViewId="0">
      <pane xSplit="2" ySplit="1" topLeftCell="J38" activePane="bottomRight" state="frozen"/>
      <selection pane="topRight" activeCell="C1" sqref="C1"/>
      <selection pane="bottomLeft" activeCell="A2" sqref="A2"/>
      <selection pane="bottomRight" activeCell="J41" sqref="J41"/>
    </sheetView>
  </sheetViews>
  <sheetFormatPr baseColWidth="10" defaultRowHeight="16" x14ac:dyDescent="0.2"/>
  <cols>
    <col min="1" max="1" width="5.6640625" bestFit="1" customWidth="1"/>
    <col min="2" max="2" width="22.33203125" bestFit="1" customWidth="1"/>
    <col min="3" max="3" width="17.6640625" bestFit="1" customWidth="1"/>
    <col min="4" max="4" width="17.6640625" customWidth="1"/>
    <col min="5" max="5" width="10.6640625" bestFit="1" customWidth="1"/>
    <col min="6" max="6" width="135.83203125" bestFit="1" customWidth="1"/>
    <col min="7" max="7" width="98.33203125" bestFit="1" customWidth="1"/>
    <col min="8" max="8" width="83.5" customWidth="1"/>
    <col min="9" max="9" width="7.33203125" bestFit="1" customWidth="1"/>
    <col min="10" max="10" width="30.1640625" customWidth="1"/>
    <col min="11" max="11" width="11.6640625" bestFit="1" customWidth="1"/>
    <col min="12" max="12" width="11.6640625" customWidth="1"/>
    <col min="13" max="13" width="8.33203125" bestFit="1" customWidth="1"/>
    <col min="14" max="14" width="9" customWidth="1"/>
    <col min="15" max="15" width="10.83203125" customWidth="1"/>
    <col min="16" max="16" width="8.6640625" customWidth="1"/>
    <col min="17" max="17" width="8.83203125" customWidth="1"/>
    <col min="18" max="18" width="9" customWidth="1"/>
    <col min="19" max="19" width="9.6640625" customWidth="1"/>
    <col min="20" max="20" width="10.83203125" customWidth="1"/>
    <col min="21" max="21" width="7.1640625" customWidth="1"/>
    <col min="22" max="22" width="7.5" customWidth="1"/>
    <col min="23" max="23" width="8.1640625" customWidth="1"/>
    <col min="24" max="25" width="10.83203125" customWidth="1"/>
  </cols>
  <sheetData>
    <row r="1" spans="1:27" x14ac:dyDescent="0.2">
      <c r="A1" t="s">
        <v>78</v>
      </c>
      <c r="B1" t="s">
        <v>79</v>
      </c>
      <c r="C1" t="s">
        <v>80</v>
      </c>
      <c r="D1" t="s">
        <v>469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0</v>
      </c>
      <c r="L1" t="s">
        <v>418</v>
      </c>
      <c r="M1" t="s">
        <v>398</v>
      </c>
      <c r="N1" t="s">
        <v>413</v>
      </c>
      <c r="O1" t="s">
        <v>307</v>
      </c>
      <c r="P1" t="s">
        <v>308</v>
      </c>
      <c r="Q1" t="s">
        <v>309</v>
      </c>
      <c r="R1" t="s">
        <v>310</v>
      </c>
      <c r="S1" t="s">
        <v>320</v>
      </c>
      <c r="T1" t="s">
        <v>325</v>
      </c>
      <c r="U1" t="s">
        <v>326</v>
      </c>
      <c r="V1" t="s">
        <v>327</v>
      </c>
      <c r="W1" t="s">
        <v>328</v>
      </c>
      <c r="X1" t="s">
        <v>315</v>
      </c>
      <c r="Y1" t="s">
        <v>337</v>
      </c>
      <c r="Z1" t="s">
        <v>340</v>
      </c>
      <c r="AA1" t="s">
        <v>341</v>
      </c>
    </row>
    <row r="2" spans="1:27" hidden="1" x14ac:dyDescent="0.2">
      <c r="A2">
        <f>ROW(Table3[[#This Row],[Id ]])-1</f>
        <v>1</v>
      </c>
      <c r="B2" t="s">
        <v>87</v>
      </c>
      <c r="C2" t="s">
        <v>88</v>
      </c>
      <c r="D2" t="s">
        <v>470</v>
      </c>
      <c r="E2" t="s">
        <v>2</v>
      </c>
      <c r="F2" t="s">
        <v>171</v>
      </c>
      <c r="G2" t="s">
        <v>280</v>
      </c>
      <c r="H2" t="s">
        <v>89</v>
      </c>
      <c r="I2">
        <v>1</v>
      </c>
      <c r="J2" t="s">
        <v>560</v>
      </c>
      <c r="L2" t="s">
        <v>404</v>
      </c>
      <c r="M2" t="s">
        <v>404</v>
      </c>
      <c r="N2" t="s">
        <v>404</v>
      </c>
      <c r="O2">
        <v>1</v>
      </c>
      <c r="U2">
        <v>1</v>
      </c>
    </row>
    <row r="3" spans="1:27" hidden="1" x14ac:dyDescent="0.2">
      <c r="A3">
        <f>ROW(Table3[[#This Row],[Id ]])-1</f>
        <v>2</v>
      </c>
      <c r="B3" t="s">
        <v>90</v>
      </c>
      <c r="C3" t="s">
        <v>91</v>
      </c>
      <c r="D3" t="s">
        <v>471</v>
      </c>
      <c r="E3" t="s">
        <v>2</v>
      </c>
      <c r="F3" t="s">
        <v>168</v>
      </c>
      <c r="G3" s="4" t="s">
        <v>438</v>
      </c>
      <c r="H3" t="s">
        <v>89</v>
      </c>
      <c r="I3">
        <v>3</v>
      </c>
      <c r="J3" t="s">
        <v>4</v>
      </c>
      <c r="M3" t="s">
        <v>401</v>
      </c>
      <c r="N3" t="s">
        <v>401</v>
      </c>
      <c r="U3">
        <v>1</v>
      </c>
      <c r="V3">
        <v>1</v>
      </c>
      <c r="X3">
        <v>-2</v>
      </c>
    </row>
    <row r="4" spans="1:27" hidden="1" x14ac:dyDescent="0.2">
      <c r="A4">
        <f>ROW(Table3[[#This Row],[Id ]])-1</f>
        <v>3</v>
      </c>
      <c r="B4" t="s">
        <v>424</v>
      </c>
      <c r="C4" t="s">
        <v>91</v>
      </c>
      <c r="D4" t="s">
        <v>471</v>
      </c>
      <c r="E4" t="s">
        <v>2</v>
      </c>
      <c r="F4" t="s">
        <v>425</v>
      </c>
      <c r="G4" t="s">
        <v>760</v>
      </c>
      <c r="H4" t="s">
        <v>89</v>
      </c>
      <c r="I4">
        <v>1</v>
      </c>
      <c r="J4" t="s">
        <v>514</v>
      </c>
      <c r="M4" t="s">
        <v>426</v>
      </c>
      <c r="N4" t="s">
        <v>426</v>
      </c>
      <c r="Q4">
        <v>2</v>
      </c>
    </row>
    <row r="5" spans="1:27" hidden="1" x14ac:dyDescent="0.2">
      <c r="A5">
        <f>ROW(Table3[[#This Row],[Id ]])-1</f>
        <v>4</v>
      </c>
      <c r="B5" t="s">
        <v>92</v>
      </c>
      <c r="C5" t="s">
        <v>88</v>
      </c>
      <c r="D5" t="s">
        <v>470</v>
      </c>
      <c r="E5" t="s">
        <v>2</v>
      </c>
      <c r="F5" t="s">
        <v>93</v>
      </c>
      <c r="G5" s="4" t="s">
        <v>842</v>
      </c>
      <c r="H5" t="s">
        <v>89</v>
      </c>
      <c r="I5">
        <v>2</v>
      </c>
      <c r="J5" t="s">
        <v>515</v>
      </c>
      <c r="L5" t="s">
        <v>405</v>
      </c>
      <c r="M5" t="s">
        <v>405</v>
      </c>
      <c r="N5" t="s">
        <v>405</v>
      </c>
      <c r="U5">
        <v>1</v>
      </c>
      <c r="V5">
        <v>1</v>
      </c>
    </row>
    <row r="6" spans="1:27" hidden="1" x14ac:dyDescent="0.2">
      <c r="A6">
        <f>ROW(Table3[[#This Row],[Id ]])-1</f>
        <v>5</v>
      </c>
      <c r="B6" t="s">
        <v>421</v>
      </c>
      <c r="C6" t="s">
        <v>88</v>
      </c>
      <c r="D6" t="s">
        <v>470</v>
      </c>
      <c r="E6" t="s">
        <v>2</v>
      </c>
      <c r="F6" t="s">
        <v>422</v>
      </c>
      <c r="G6" t="s">
        <v>372</v>
      </c>
      <c r="H6" t="s">
        <v>89</v>
      </c>
      <c r="I6">
        <v>2</v>
      </c>
      <c r="J6" t="s">
        <v>516</v>
      </c>
      <c r="M6" t="s">
        <v>423</v>
      </c>
      <c r="N6" t="s">
        <v>423</v>
      </c>
      <c r="Q6">
        <v>2</v>
      </c>
      <c r="T6">
        <v>1</v>
      </c>
      <c r="Z6">
        <v>1</v>
      </c>
    </row>
    <row r="7" spans="1:27" hidden="1" x14ac:dyDescent="0.2">
      <c r="A7">
        <f>ROW(Table3[[#This Row],[Id ]])-1</f>
        <v>6</v>
      </c>
      <c r="B7" t="s">
        <v>94</v>
      </c>
      <c r="C7" t="s">
        <v>95</v>
      </c>
      <c r="D7" t="s">
        <v>470</v>
      </c>
      <c r="E7" t="s">
        <v>7</v>
      </c>
      <c r="F7" t="s">
        <v>169</v>
      </c>
      <c r="G7" t="s">
        <v>373</v>
      </c>
      <c r="H7" t="s">
        <v>89</v>
      </c>
      <c r="I7">
        <v>1</v>
      </c>
      <c r="J7" t="s">
        <v>517</v>
      </c>
      <c r="L7" t="s">
        <v>404</v>
      </c>
      <c r="N7" t="s">
        <v>403</v>
      </c>
      <c r="R7">
        <v>1</v>
      </c>
      <c r="Z7">
        <v>0</v>
      </c>
      <c r="AA7">
        <v>6</v>
      </c>
    </row>
    <row r="8" spans="1:27" hidden="1" x14ac:dyDescent="0.2">
      <c r="A8">
        <f>ROW(Table3[[#This Row],[Id ]])-1</f>
        <v>7</v>
      </c>
      <c r="B8" t="s">
        <v>96</v>
      </c>
      <c r="C8" t="s">
        <v>97</v>
      </c>
      <c r="D8" t="s">
        <v>470</v>
      </c>
      <c r="E8" t="s">
        <v>7</v>
      </c>
      <c r="F8" t="s">
        <v>172</v>
      </c>
      <c r="G8" t="s">
        <v>374</v>
      </c>
      <c r="H8" t="s">
        <v>89</v>
      </c>
      <c r="I8">
        <v>1</v>
      </c>
      <c r="J8" t="s">
        <v>518</v>
      </c>
      <c r="M8" t="s">
        <v>423</v>
      </c>
      <c r="N8" t="s">
        <v>423</v>
      </c>
      <c r="R8">
        <v>1</v>
      </c>
      <c r="X8">
        <v>-1</v>
      </c>
      <c r="Z8">
        <v>0</v>
      </c>
      <c r="AA8" t="s">
        <v>342</v>
      </c>
    </row>
    <row r="9" spans="1:27" hidden="1" x14ac:dyDescent="0.2">
      <c r="A9">
        <f>ROW(Table3[[#This Row],[Id ]])-1</f>
        <v>8</v>
      </c>
      <c r="B9" t="s">
        <v>99</v>
      </c>
      <c r="C9" t="s">
        <v>100</v>
      </c>
      <c r="D9" t="s">
        <v>470</v>
      </c>
      <c r="E9" t="s">
        <v>7</v>
      </c>
      <c r="F9" t="s">
        <v>173</v>
      </c>
      <c r="G9" s="3" t="s">
        <v>761</v>
      </c>
      <c r="H9" t="s">
        <v>89</v>
      </c>
      <c r="I9">
        <v>2</v>
      </c>
      <c r="J9" t="s">
        <v>519</v>
      </c>
      <c r="N9" t="s">
        <v>405</v>
      </c>
      <c r="T9">
        <v>1</v>
      </c>
      <c r="Z9">
        <v>0</v>
      </c>
      <c r="AA9" t="s">
        <v>344</v>
      </c>
    </row>
    <row r="10" spans="1:27" hidden="1" x14ac:dyDescent="0.2">
      <c r="A10">
        <f>ROW(Table3[[#This Row],[Id ]])-1</f>
        <v>9</v>
      </c>
      <c r="B10" t="s">
        <v>301</v>
      </c>
      <c r="C10" t="s">
        <v>101</v>
      </c>
      <c r="D10" t="s">
        <v>470</v>
      </c>
      <c r="E10" t="s">
        <v>7</v>
      </c>
      <c r="F10" t="s">
        <v>287</v>
      </c>
      <c r="G10" s="4" t="s">
        <v>439</v>
      </c>
      <c r="I10">
        <v>3</v>
      </c>
      <c r="J10" t="s">
        <v>520</v>
      </c>
      <c r="M10" t="s">
        <v>401</v>
      </c>
      <c r="N10" t="s">
        <v>401</v>
      </c>
      <c r="T10">
        <v>1</v>
      </c>
      <c r="X10">
        <v>-1</v>
      </c>
      <c r="Z10">
        <v>0</v>
      </c>
      <c r="AA10" t="s">
        <v>345</v>
      </c>
    </row>
    <row r="11" spans="1:27" hidden="1" x14ac:dyDescent="0.2">
      <c r="A11">
        <f>ROW(Table3[[#This Row],[Id ]])-1</f>
        <v>10</v>
      </c>
      <c r="B11" t="s">
        <v>302</v>
      </c>
      <c r="C11" t="s">
        <v>101</v>
      </c>
      <c r="D11" t="s">
        <v>470</v>
      </c>
      <c r="E11" t="s">
        <v>7</v>
      </c>
      <c r="F11" t="s">
        <v>288</v>
      </c>
      <c r="G11" t="s">
        <v>289</v>
      </c>
      <c r="H11" t="s">
        <v>89</v>
      </c>
      <c r="I11">
        <v>2</v>
      </c>
      <c r="J11" t="s">
        <v>521</v>
      </c>
      <c r="M11" t="s">
        <v>401</v>
      </c>
      <c r="N11" t="s">
        <v>401</v>
      </c>
      <c r="T11">
        <v>1</v>
      </c>
      <c r="X11">
        <v>-1</v>
      </c>
      <c r="Z11">
        <v>0</v>
      </c>
      <c r="AA11" t="s">
        <v>345</v>
      </c>
    </row>
    <row r="12" spans="1:27" hidden="1" x14ac:dyDescent="0.2">
      <c r="A12">
        <f>ROW(Table3[[#This Row],[Id ]])-1</f>
        <v>11</v>
      </c>
      <c r="B12" t="s">
        <v>290</v>
      </c>
      <c r="C12" t="s">
        <v>102</v>
      </c>
      <c r="D12" t="s">
        <v>470</v>
      </c>
      <c r="E12" t="s">
        <v>7</v>
      </c>
      <c r="F12" t="s">
        <v>291</v>
      </c>
      <c r="G12" t="s">
        <v>415</v>
      </c>
      <c r="H12" t="s">
        <v>89</v>
      </c>
      <c r="I12">
        <v>1</v>
      </c>
      <c r="J12" t="s">
        <v>537</v>
      </c>
      <c r="L12" t="s">
        <v>405</v>
      </c>
      <c r="M12" t="s">
        <v>405</v>
      </c>
      <c r="W12">
        <v>1</v>
      </c>
      <c r="Z12">
        <v>0</v>
      </c>
      <c r="AA12" t="s">
        <v>345</v>
      </c>
    </row>
    <row r="13" spans="1:27" hidden="1" x14ac:dyDescent="0.2">
      <c r="A13">
        <f>ROW(Table3[[#This Row],[Id ]])-1</f>
        <v>12</v>
      </c>
      <c r="B13" t="s">
        <v>103</v>
      </c>
      <c r="C13" t="s">
        <v>104</v>
      </c>
      <c r="D13" t="s">
        <v>471</v>
      </c>
      <c r="E13" t="s">
        <v>7</v>
      </c>
      <c r="F13" t="s">
        <v>174</v>
      </c>
      <c r="G13" t="s">
        <v>375</v>
      </c>
      <c r="H13" t="s">
        <v>89</v>
      </c>
      <c r="I13">
        <v>1</v>
      </c>
      <c r="J13" t="s">
        <v>15</v>
      </c>
      <c r="L13" t="s">
        <v>404</v>
      </c>
      <c r="M13" t="s">
        <v>426</v>
      </c>
      <c r="N13" t="s">
        <v>426</v>
      </c>
      <c r="R13">
        <v>1</v>
      </c>
      <c r="Z13">
        <v>0</v>
      </c>
      <c r="AA13" t="s">
        <v>346</v>
      </c>
    </row>
    <row r="14" spans="1:27" hidden="1" x14ac:dyDescent="0.2">
      <c r="A14">
        <f>ROW(Table3[[#This Row],[Id ]])-1</f>
        <v>13</v>
      </c>
      <c r="B14" t="s">
        <v>105</v>
      </c>
      <c r="C14" t="s">
        <v>102</v>
      </c>
      <c r="D14" t="s">
        <v>470</v>
      </c>
      <c r="E14" t="s">
        <v>7</v>
      </c>
      <c r="F14" t="s">
        <v>175</v>
      </c>
      <c r="G14" t="s">
        <v>441</v>
      </c>
      <c r="H14" t="s">
        <v>89</v>
      </c>
      <c r="I14">
        <v>2</v>
      </c>
      <c r="J14" t="s">
        <v>538</v>
      </c>
      <c r="M14" t="s">
        <v>423</v>
      </c>
      <c r="N14" t="s">
        <v>423</v>
      </c>
      <c r="Q14">
        <v>-2</v>
      </c>
      <c r="T14">
        <v>1</v>
      </c>
      <c r="W14">
        <v>1</v>
      </c>
      <c r="Z14">
        <v>0</v>
      </c>
      <c r="AA14" t="s">
        <v>347</v>
      </c>
    </row>
    <row r="15" spans="1:27" hidden="1" x14ac:dyDescent="0.2">
      <c r="A15">
        <f>ROW(Table3[[#This Row],[Id ]])-1</f>
        <v>14</v>
      </c>
      <c r="B15" t="s">
        <v>106</v>
      </c>
      <c r="C15" t="s">
        <v>107</v>
      </c>
      <c r="D15" t="s">
        <v>471</v>
      </c>
      <c r="E15" t="s">
        <v>7</v>
      </c>
      <c r="F15" t="s">
        <v>18</v>
      </c>
      <c r="G15" t="s">
        <v>437</v>
      </c>
      <c r="H15" t="s">
        <v>89</v>
      </c>
      <c r="I15">
        <v>1</v>
      </c>
      <c r="J15" t="s">
        <v>19</v>
      </c>
      <c r="N15" t="s">
        <v>406</v>
      </c>
      <c r="U15">
        <v>1</v>
      </c>
      <c r="W15">
        <v>1</v>
      </c>
      <c r="Z15">
        <v>1</v>
      </c>
      <c r="AA15" t="s">
        <v>345</v>
      </c>
    </row>
    <row r="16" spans="1:27" hidden="1" x14ac:dyDescent="0.2">
      <c r="A16">
        <f>ROW(Table3[[#This Row],[Id ]])-1</f>
        <v>15</v>
      </c>
      <c r="B16" t="s">
        <v>283</v>
      </c>
      <c r="C16" t="s">
        <v>108</v>
      </c>
      <c r="D16" t="s">
        <v>471</v>
      </c>
      <c r="E16" t="s">
        <v>7</v>
      </c>
      <c r="F16" t="s">
        <v>284</v>
      </c>
      <c r="G16" t="s">
        <v>443</v>
      </c>
      <c r="H16" t="s">
        <v>89</v>
      </c>
      <c r="I16">
        <v>3</v>
      </c>
      <c r="J16" t="s">
        <v>539</v>
      </c>
      <c r="M16" t="s">
        <v>426</v>
      </c>
      <c r="N16" t="s">
        <v>426</v>
      </c>
      <c r="Q16">
        <v>1</v>
      </c>
      <c r="V16">
        <v>1</v>
      </c>
      <c r="Z16">
        <v>1</v>
      </c>
      <c r="AA16" t="s">
        <v>343</v>
      </c>
    </row>
    <row r="17" spans="1:27" hidden="1" x14ac:dyDescent="0.2">
      <c r="A17">
        <f>ROW(Table3[[#This Row],[Id ]])-1</f>
        <v>16</v>
      </c>
      <c r="B17" t="s">
        <v>111</v>
      </c>
      <c r="C17" t="s">
        <v>112</v>
      </c>
      <c r="D17" t="s">
        <v>471</v>
      </c>
      <c r="E17" t="s">
        <v>7</v>
      </c>
      <c r="F17" t="s">
        <v>113</v>
      </c>
      <c r="G17" t="s">
        <v>336</v>
      </c>
      <c r="H17" t="s">
        <v>89</v>
      </c>
      <c r="I17">
        <v>3</v>
      </c>
      <c r="J17" t="s">
        <v>22</v>
      </c>
      <c r="M17" t="s">
        <v>404</v>
      </c>
      <c r="N17" t="s">
        <v>404</v>
      </c>
      <c r="O17">
        <v>1</v>
      </c>
      <c r="W17">
        <v>1</v>
      </c>
      <c r="X17">
        <v>1</v>
      </c>
      <c r="Z17">
        <v>1</v>
      </c>
      <c r="AA17" t="s">
        <v>348</v>
      </c>
    </row>
    <row r="18" spans="1:27" hidden="1" x14ac:dyDescent="0.2">
      <c r="A18">
        <f>ROW(Table3[[#This Row],[Id ]])-1</f>
        <v>17</v>
      </c>
      <c r="B18" t="s">
        <v>275</v>
      </c>
      <c r="C18" t="s">
        <v>98</v>
      </c>
      <c r="D18" t="s">
        <v>470</v>
      </c>
      <c r="E18" t="s">
        <v>7</v>
      </c>
      <c r="F18" t="s">
        <v>277</v>
      </c>
      <c r="G18" t="s">
        <v>376</v>
      </c>
      <c r="I18">
        <v>2</v>
      </c>
      <c r="J18" t="s">
        <v>276</v>
      </c>
      <c r="L18" t="s">
        <v>405</v>
      </c>
      <c r="M18" t="s">
        <v>405</v>
      </c>
      <c r="N18" t="s">
        <v>405</v>
      </c>
      <c r="R18">
        <v>1</v>
      </c>
      <c r="W18">
        <v>1</v>
      </c>
      <c r="Z18">
        <v>0</v>
      </c>
      <c r="AA18" t="s">
        <v>346</v>
      </c>
    </row>
    <row r="19" spans="1:27" hidden="1" x14ac:dyDescent="0.2">
      <c r="A19">
        <f>ROW(Table3[[#This Row],[Id ]])-1</f>
        <v>18</v>
      </c>
      <c r="B19" t="s">
        <v>303</v>
      </c>
      <c r="C19" t="s">
        <v>335</v>
      </c>
      <c r="D19" t="s">
        <v>470</v>
      </c>
      <c r="E19" t="s">
        <v>7</v>
      </c>
      <c r="F19" t="s">
        <v>304</v>
      </c>
      <c r="G19" t="s">
        <v>450</v>
      </c>
      <c r="H19" t="s">
        <v>89</v>
      </c>
      <c r="I19">
        <v>2</v>
      </c>
      <c r="J19" t="s">
        <v>559</v>
      </c>
      <c r="M19" t="s">
        <v>404</v>
      </c>
      <c r="N19" t="s">
        <v>404</v>
      </c>
      <c r="O19">
        <v>1</v>
      </c>
      <c r="V19">
        <v>1</v>
      </c>
      <c r="W19">
        <v>1</v>
      </c>
      <c r="Z19">
        <v>1</v>
      </c>
      <c r="AA19" t="s">
        <v>343</v>
      </c>
    </row>
    <row r="20" spans="1:27" hidden="1" x14ac:dyDescent="0.2">
      <c r="A20">
        <f>ROW(Table3[[#This Row],[Id ]])-1</f>
        <v>19</v>
      </c>
      <c r="B20" t="s">
        <v>135</v>
      </c>
      <c r="C20" t="s">
        <v>333</v>
      </c>
      <c r="D20" t="s">
        <v>470</v>
      </c>
      <c r="E20" t="s">
        <v>23</v>
      </c>
      <c r="F20" t="s">
        <v>184</v>
      </c>
      <c r="G20" t="s">
        <v>444</v>
      </c>
      <c r="H20" t="s">
        <v>89</v>
      </c>
      <c r="I20">
        <v>3</v>
      </c>
      <c r="J20" t="s">
        <v>593</v>
      </c>
      <c r="M20" t="s">
        <v>404</v>
      </c>
      <c r="N20" t="s">
        <v>404</v>
      </c>
      <c r="O20">
        <v>1</v>
      </c>
      <c r="S20">
        <v>1</v>
      </c>
      <c r="Z20">
        <v>1</v>
      </c>
      <c r="AA20" t="s">
        <v>345</v>
      </c>
    </row>
    <row r="21" spans="1:27" hidden="1" x14ac:dyDescent="0.2">
      <c r="A21">
        <f>ROW(Table3[[#This Row],[Id ]])-1</f>
        <v>20</v>
      </c>
      <c r="B21" t="s">
        <v>122</v>
      </c>
      <c r="C21" t="s">
        <v>123</v>
      </c>
      <c r="D21" t="s">
        <v>471</v>
      </c>
      <c r="E21" t="s">
        <v>23</v>
      </c>
      <c r="F21" t="s">
        <v>180</v>
      </c>
      <c r="G21" t="s">
        <v>399</v>
      </c>
      <c r="H21" t="s">
        <v>89</v>
      </c>
      <c r="I21">
        <v>2</v>
      </c>
      <c r="J21" t="s">
        <v>37</v>
      </c>
      <c r="M21" t="s">
        <v>401</v>
      </c>
      <c r="N21" t="s">
        <v>401</v>
      </c>
      <c r="V21">
        <v>1</v>
      </c>
      <c r="X21">
        <v>1</v>
      </c>
      <c r="Z21">
        <v>0</v>
      </c>
      <c r="AA21">
        <v>1</v>
      </c>
    </row>
    <row r="22" spans="1:27" hidden="1" x14ac:dyDescent="0.2">
      <c r="A22">
        <f>ROW(Table3[[#This Row],[Id ]])-1</f>
        <v>21</v>
      </c>
      <c r="B22" t="s">
        <v>132</v>
      </c>
      <c r="C22" t="s">
        <v>133</v>
      </c>
      <c r="D22" t="s">
        <v>471</v>
      </c>
      <c r="E22" t="s">
        <v>23</v>
      </c>
      <c r="F22" t="s">
        <v>183</v>
      </c>
      <c r="G22" t="s">
        <v>436</v>
      </c>
      <c r="H22" t="s">
        <v>89</v>
      </c>
      <c r="I22">
        <v>2</v>
      </c>
      <c r="J22" t="s">
        <v>588</v>
      </c>
      <c r="M22" t="s">
        <v>423</v>
      </c>
      <c r="N22" t="s">
        <v>423</v>
      </c>
      <c r="P22">
        <v>3</v>
      </c>
      <c r="X22" s="5">
        <v>-3</v>
      </c>
      <c r="Z22">
        <v>1</v>
      </c>
      <c r="AA22" t="s">
        <v>351</v>
      </c>
    </row>
    <row r="23" spans="1:27" hidden="1" x14ac:dyDescent="0.2">
      <c r="A23">
        <f>ROW(Table3[[#This Row],[Id ]])-1</f>
        <v>22</v>
      </c>
      <c r="B23" t="s">
        <v>129</v>
      </c>
      <c r="C23" t="s">
        <v>130</v>
      </c>
      <c r="D23" t="s">
        <v>470</v>
      </c>
      <c r="E23" t="s">
        <v>23</v>
      </c>
      <c r="F23" t="s">
        <v>182</v>
      </c>
      <c r="G23" t="s">
        <v>131</v>
      </c>
      <c r="H23" t="s">
        <v>89</v>
      </c>
      <c r="I23">
        <v>2</v>
      </c>
      <c r="J23" t="s">
        <v>589</v>
      </c>
      <c r="M23" t="s">
        <v>426</v>
      </c>
      <c r="N23" t="s">
        <v>426</v>
      </c>
      <c r="V23">
        <v>1</v>
      </c>
      <c r="X23">
        <v>1</v>
      </c>
      <c r="Z23">
        <v>1</v>
      </c>
      <c r="AA23">
        <v>3</v>
      </c>
    </row>
    <row r="24" spans="1:27" hidden="1" x14ac:dyDescent="0.2">
      <c r="A24">
        <f>ROW(Table3[[#This Row],[Id ]])-1</f>
        <v>23</v>
      </c>
      <c r="B24" t="s">
        <v>294</v>
      </c>
      <c r="C24" t="s">
        <v>102</v>
      </c>
      <c r="D24" t="s">
        <v>470</v>
      </c>
      <c r="E24" t="s">
        <v>23</v>
      </c>
      <c r="F24" t="s">
        <v>177</v>
      </c>
      <c r="G24" t="s">
        <v>445</v>
      </c>
      <c r="H24" t="s">
        <v>89</v>
      </c>
      <c r="I24">
        <v>1</v>
      </c>
      <c r="J24" t="s">
        <v>590</v>
      </c>
      <c r="L24" t="s">
        <v>404</v>
      </c>
      <c r="N24" t="s">
        <v>406</v>
      </c>
      <c r="Q24">
        <v>1</v>
      </c>
      <c r="R24">
        <v>1</v>
      </c>
      <c r="W24">
        <v>1</v>
      </c>
      <c r="Z24">
        <v>0</v>
      </c>
      <c r="AA24">
        <v>1</v>
      </c>
    </row>
    <row r="25" spans="1:27" hidden="1" x14ac:dyDescent="0.2">
      <c r="A25">
        <f>ROW(Table3[[#This Row],[Id ]])-1</f>
        <v>24</v>
      </c>
      <c r="B25" t="s">
        <v>293</v>
      </c>
      <c r="C25" t="s">
        <v>12</v>
      </c>
      <c r="D25" t="s">
        <v>470</v>
      </c>
      <c r="E25" t="s">
        <v>23</v>
      </c>
      <c r="F25" t="s">
        <v>177</v>
      </c>
      <c r="G25" s="4" t="s">
        <v>446</v>
      </c>
      <c r="I25">
        <v>1</v>
      </c>
      <c r="J25" t="s">
        <v>591</v>
      </c>
      <c r="L25" t="s">
        <v>404</v>
      </c>
      <c r="N25" t="s">
        <v>406</v>
      </c>
      <c r="Q25">
        <v>1</v>
      </c>
      <c r="W25">
        <v>1</v>
      </c>
      <c r="X25">
        <v>1</v>
      </c>
      <c r="Z25">
        <v>0</v>
      </c>
      <c r="AA25">
        <v>1</v>
      </c>
    </row>
    <row r="26" spans="1:27" hidden="1" x14ac:dyDescent="0.2">
      <c r="A26">
        <f>ROW(Table3[[#This Row],[Id ]])-1</f>
        <v>25</v>
      </c>
      <c r="B26" t="s">
        <v>116</v>
      </c>
      <c r="C26" t="s">
        <v>117</v>
      </c>
      <c r="D26" t="s">
        <v>470</v>
      </c>
      <c r="E26" t="s">
        <v>23</v>
      </c>
      <c r="F26" t="s">
        <v>118</v>
      </c>
      <c r="G26" s="4" t="s">
        <v>435</v>
      </c>
      <c r="H26" t="s">
        <v>89</v>
      </c>
      <c r="I26">
        <v>1</v>
      </c>
      <c r="J26" t="s">
        <v>592</v>
      </c>
      <c r="M26" t="s">
        <v>401</v>
      </c>
      <c r="N26" t="s">
        <v>401</v>
      </c>
      <c r="V26">
        <v>1</v>
      </c>
      <c r="Z26">
        <v>0</v>
      </c>
      <c r="AA26">
        <v>2</v>
      </c>
    </row>
    <row r="27" spans="1:27" hidden="1" x14ac:dyDescent="0.2">
      <c r="A27">
        <f>ROW(Table3[[#This Row],[Id ]])-1</f>
        <v>26</v>
      </c>
      <c r="B27" t="s">
        <v>119</v>
      </c>
      <c r="C27" t="s">
        <v>120</v>
      </c>
      <c r="D27" t="s">
        <v>470</v>
      </c>
      <c r="E27" t="s">
        <v>23</v>
      </c>
      <c r="F27" t="s">
        <v>179</v>
      </c>
      <c r="G27" t="s">
        <v>121</v>
      </c>
      <c r="H27" t="s">
        <v>89</v>
      </c>
      <c r="I27">
        <v>2</v>
      </c>
      <c r="J27" t="s">
        <v>604</v>
      </c>
      <c r="M27" t="s">
        <v>401</v>
      </c>
      <c r="N27" t="s">
        <v>401</v>
      </c>
      <c r="P27">
        <v>1</v>
      </c>
      <c r="V27">
        <v>1</v>
      </c>
      <c r="Z27">
        <v>1</v>
      </c>
      <c r="AA27" t="s">
        <v>351</v>
      </c>
    </row>
    <row r="28" spans="1:27" hidden="1" x14ac:dyDescent="0.2">
      <c r="A28">
        <f>ROW(Table3[[#This Row],[Id ]])-1</f>
        <v>27</v>
      </c>
      <c r="B28" t="s">
        <v>114</v>
      </c>
      <c r="C28" t="s">
        <v>115</v>
      </c>
      <c r="D28" t="s">
        <v>470</v>
      </c>
      <c r="E28" t="s">
        <v>23</v>
      </c>
      <c r="F28" t="s">
        <v>178</v>
      </c>
      <c r="G28" t="s">
        <v>448</v>
      </c>
      <c r="H28" t="s">
        <v>89</v>
      </c>
      <c r="I28">
        <v>1</v>
      </c>
      <c r="J28" t="s">
        <v>29</v>
      </c>
      <c r="M28" t="s">
        <v>426</v>
      </c>
      <c r="N28" t="s">
        <v>426</v>
      </c>
      <c r="R28">
        <v>1</v>
      </c>
      <c r="Z28">
        <v>0</v>
      </c>
      <c r="AA28">
        <v>1</v>
      </c>
    </row>
    <row r="29" spans="1:27" hidden="1" x14ac:dyDescent="0.2">
      <c r="A29">
        <f>ROW(Table3[[#This Row],[Id ]])-1</f>
        <v>28</v>
      </c>
      <c r="B29" t="s">
        <v>296</v>
      </c>
      <c r="C29" t="s">
        <v>134</v>
      </c>
      <c r="D29" t="s">
        <v>470</v>
      </c>
      <c r="E29" t="s">
        <v>23</v>
      </c>
      <c r="F29" t="s">
        <v>297</v>
      </c>
      <c r="G29" s="4" t="s">
        <v>447</v>
      </c>
      <c r="H29" t="s">
        <v>89</v>
      </c>
      <c r="I29">
        <v>1</v>
      </c>
      <c r="J29" t="s">
        <v>603</v>
      </c>
      <c r="N29" t="s">
        <v>403</v>
      </c>
      <c r="R29">
        <v>1</v>
      </c>
      <c r="Z29">
        <v>1</v>
      </c>
      <c r="AA29" t="s">
        <v>343</v>
      </c>
    </row>
    <row r="30" spans="1:27" hidden="1" x14ac:dyDescent="0.2">
      <c r="A30">
        <f>ROW(Table3[[#This Row],[Id ]])-1</f>
        <v>29</v>
      </c>
      <c r="B30" t="s">
        <v>127</v>
      </c>
      <c r="C30" t="s">
        <v>128</v>
      </c>
      <c r="D30" t="s">
        <v>471</v>
      </c>
      <c r="E30" t="s">
        <v>23</v>
      </c>
      <c r="F30" t="s">
        <v>181</v>
      </c>
      <c r="G30" s="3" t="s">
        <v>449</v>
      </c>
      <c r="H30" t="s">
        <v>89</v>
      </c>
      <c r="I30">
        <v>3</v>
      </c>
      <c r="J30" t="s">
        <v>644</v>
      </c>
      <c r="L30" t="s">
        <v>405</v>
      </c>
      <c r="M30" t="s">
        <v>404</v>
      </c>
      <c r="N30" t="s">
        <v>403</v>
      </c>
      <c r="Q30">
        <v>1</v>
      </c>
      <c r="T30">
        <v>1</v>
      </c>
      <c r="Z30">
        <v>1</v>
      </c>
      <c r="AA30" t="s">
        <v>344</v>
      </c>
    </row>
    <row r="31" spans="1:27" hidden="1" x14ac:dyDescent="0.2">
      <c r="A31">
        <f>ROW(Table3[[#This Row],[Id ]])-1</f>
        <v>30</v>
      </c>
      <c r="B31" t="s">
        <v>612</v>
      </c>
      <c r="C31" t="s">
        <v>142</v>
      </c>
      <c r="D31" t="s">
        <v>470</v>
      </c>
      <c r="E31" t="s">
        <v>23</v>
      </c>
      <c r="F31" t="s">
        <v>613</v>
      </c>
      <c r="G31" t="s">
        <v>361</v>
      </c>
      <c r="H31" t="s">
        <v>89</v>
      </c>
      <c r="I31">
        <v>2</v>
      </c>
      <c r="J31" t="s">
        <v>614</v>
      </c>
      <c r="M31" t="s">
        <v>423</v>
      </c>
      <c r="N31" t="s">
        <v>423</v>
      </c>
      <c r="T31">
        <v>1</v>
      </c>
      <c r="X31">
        <v>3</v>
      </c>
      <c r="Z31">
        <v>1</v>
      </c>
      <c r="AA31">
        <v>3</v>
      </c>
    </row>
    <row r="32" spans="1:27" hidden="1" x14ac:dyDescent="0.2">
      <c r="A32">
        <f>ROW(Table3[[#This Row],[Id ]])-1</f>
        <v>31</v>
      </c>
      <c r="B32" t="s">
        <v>138</v>
      </c>
      <c r="C32" t="s">
        <v>139</v>
      </c>
      <c r="D32" t="s">
        <v>471</v>
      </c>
      <c r="E32" t="s">
        <v>23</v>
      </c>
      <c r="F32" t="s">
        <v>140</v>
      </c>
      <c r="G32" t="s">
        <v>281</v>
      </c>
      <c r="H32" t="s">
        <v>89</v>
      </c>
      <c r="I32">
        <v>3</v>
      </c>
      <c r="J32" t="s">
        <v>45</v>
      </c>
      <c r="L32" t="s">
        <v>405</v>
      </c>
      <c r="M32" t="s">
        <v>405</v>
      </c>
      <c r="N32" t="s">
        <v>405</v>
      </c>
      <c r="V32">
        <v>1</v>
      </c>
      <c r="X32">
        <v>-2</v>
      </c>
      <c r="Z32">
        <v>1</v>
      </c>
      <c r="AA32">
        <v>1</v>
      </c>
    </row>
    <row r="33" spans="1:27" hidden="1" x14ac:dyDescent="0.2">
      <c r="A33">
        <f>ROW(Table3[[#This Row],[Id ]])-1</f>
        <v>32</v>
      </c>
      <c r="B33" t="s">
        <v>286</v>
      </c>
      <c r="C33" t="s">
        <v>141</v>
      </c>
      <c r="D33" t="s">
        <v>471</v>
      </c>
      <c r="E33" t="s">
        <v>23</v>
      </c>
      <c r="F33" t="s">
        <v>185</v>
      </c>
      <c r="G33" t="s">
        <v>362</v>
      </c>
      <c r="H33" t="s">
        <v>89</v>
      </c>
      <c r="I33">
        <v>3</v>
      </c>
      <c r="J33" t="s">
        <v>46</v>
      </c>
      <c r="M33" t="s">
        <v>423</v>
      </c>
      <c r="N33" t="s">
        <v>423</v>
      </c>
      <c r="T33">
        <v>1</v>
      </c>
      <c r="X33">
        <v>2</v>
      </c>
      <c r="Z33">
        <v>1</v>
      </c>
      <c r="AA33">
        <v>2</v>
      </c>
    </row>
    <row r="34" spans="1:27" hidden="1" x14ac:dyDescent="0.2">
      <c r="A34">
        <f>ROW(Table3[[#This Row],[Id ]])-1</f>
        <v>33</v>
      </c>
      <c r="B34" t="s">
        <v>124</v>
      </c>
      <c r="C34" t="s">
        <v>125</v>
      </c>
      <c r="D34" t="s">
        <v>471</v>
      </c>
      <c r="E34" t="s">
        <v>23</v>
      </c>
      <c r="F34" t="s">
        <v>265</v>
      </c>
      <c r="G34" t="s">
        <v>126</v>
      </c>
      <c r="H34" t="s">
        <v>89</v>
      </c>
      <c r="I34">
        <v>1</v>
      </c>
      <c r="J34" t="s">
        <v>642</v>
      </c>
      <c r="L34" t="s">
        <v>405</v>
      </c>
      <c r="M34" t="s">
        <v>405</v>
      </c>
      <c r="N34" t="s">
        <v>405</v>
      </c>
      <c r="P34">
        <v>1</v>
      </c>
      <c r="Z34">
        <v>0</v>
      </c>
      <c r="AA34">
        <v>1</v>
      </c>
    </row>
    <row r="35" spans="1:27" hidden="1" x14ac:dyDescent="0.2">
      <c r="A35">
        <f>ROW(Table3[[#This Row],[Id ]])-1</f>
        <v>34</v>
      </c>
      <c r="B35" t="s">
        <v>136</v>
      </c>
      <c r="C35" t="s">
        <v>123</v>
      </c>
      <c r="D35" t="s">
        <v>471</v>
      </c>
      <c r="E35" t="s">
        <v>23</v>
      </c>
      <c r="F35" t="s">
        <v>137</v>
      </c>
      <c r="G35" t="s">
        <v>408</v>
      </c>
      <c r="H35" t="s">
        <v>89</v>
      </c>
      <c r="I35">
        <v>1</v>
      </c>
      <c r="J35" t="s">
        <v>75</v>
      </c>
      <c r="L35" t="s">
        <v>404</v>
      </c>
      <c r="M35" t="s">
        <v>404</v>
      </c>
      <c r="N35" t="s">
        <v>402</v>
      </c>
      <c r="Q35">
        <v>-1</v>
      </c>
      <c r="Z35">
        <v>0</v>
      </c>
      <c r="AA35">
        <v>1</v>
      </c>
    </row>
    <row r="36" spans="1:27" hidden="1" x14ac:dyDescent="0.2">
      <c r="A36">
        <f>ROW(Table3[[#This Row],[Id ]])-1</f>
        <v>35</v>
      </c>
      <c r="B36" t="s">
        <v>253</v>
      </c>
      <c r="C36" t="s">
        <v>254</v>
      </c>
      <c r="D36" t="s">
        <v>471</v>
      </c>
      <c r="E36" t="s">
        <v>23</v>
      </c>
      <c r="F36" t="s">
        <v>255</v>
      </c>
      <c r="G36" s="4" t="s">
        <v>377</v>
      </c>
      <c r="I36">
        <v>1</v>
      </c>
      <c r="J36" t="s">
        <v>198</v>
      </c>
      <c r="N36" t="s">
        <v>407</v>
      </c>
      <c r="R36">
        <v>3</v>
      </c>
      <c r="Z36">
        <v>0</v>
      </c>
      <c r="AA36">
        <v>3</v>
      </c>
    </row>
    <row r="37" spans="1:27" hidden="1" x14ac:dyDescent="0.2">
      <c r="A37">
        <f>ROW(Table3[[#This Row],[Id ]])-1</f>
        <v>36</v>
      </c>
      <c r="B37" t="s">
        <v>256</v>
      </c>
      <c r="C37" t="s">
        <v>257</v>
      </c>
      <c r="D37" t="s">
        <v>471</v>
      </c>
      <c r="E37" t="s">
        <v>23</v>
      </c>
      <c r="F37" t="s">
        <v>258</v>
      </c>
      <c r="G37" s="4" t="s">
        <v>378</v>
      </c>
      <c r="I37">
        <v>1</v>
      </c>
      <c r="J37" t="s">
        <v>200</v>
      </c>
      <c r="M37" t="s">
        <v>426</v>
      </c>
      <c r="N37" t="s">
        <v>426</v>
      </c>
      <c r="R37">
        <v>3</v>
      </c>
      <c r="Z37">
        <v>0</v>
      </c>
      <c r="AA37">
        <v>3</v>
      </c>
    </row>
    <row r="38" spans="1:27" x14ac:dyDescent="0.2">
      <c r="A38">
        <f>ROW(Table3[[#This Row],[Id ]])-1</f>
        <v>37</v>
      </c>
      <c r="B38" t="s">
        <v>145</v>
      </c>
      <c r="C38" t="s">
        <v>144</v>
      </c>
      <c r="D38" t="s">
        <v>472</v>
      </c>
      <c r="E38" t="s">
        <v>50</v>
      </c>
      <c r="F38" t="s">
        <v>268</v>
      </c>
      <c r="G38" t="s">
        <v>451</v>
      </c>
      <c r="H38" t="s">
        <v>381</v>
      </c>
      <c r="I38">
        <v>3</v>
      </c>
      <c r="J38" t="s">
        <v>63</v>
      </c>
      <c r="S38">
        <v>1</v>
      </c>
      <c r="W38">
        <v>1</v>
      </c>
    </row>
    <row r="39" spans="1:27" x14ac:dyDescent="0.2">
      <c r="A39">
        <f>ROW(Table3[[#This Row],[Id ]])-1</f>
        <v>38</v>
      </c>
      <c r="B39" t="s">
        <v>270</v>
      </c>
      <c r="C39" t="s">
        <v>144</v>
      </c>
      <c r="D39" t="s">
        <v>473</v>
      </c>
      <c r="E39" t="s">
        <v>50</v>
      </c>
      <c r="F39" t="s">
        <v>269</v>
      </c>
      <c r="G39" t="s">
        <v>146</v>
      </c>
      <c r="H39" t="s">
        <v>382</v>
      </c>
      <c r="I39">
        <v>1</v>
      </c>
      <c r="J39" t="s">
        <v>643</v>
      </c>
      <c r="L39" t="s">
        <v>404</v>
      </c>
      <c r="N39" t="s">
        <v>407</v>
      </c>
      <c r="S39">
        <v>1</v>
      </c>
    </row>
    <row r="40" spans="1:27" x14ac:dyDescent="0.2">
      <c r="A40">
        <f>ROW(Table3[[#This Row],[Id ]])-1</f>
        <v>39</v>
      </c>
      <c r="B40" t="s">
        <v>147</v>
      </c>
      <c r="C40" t="s">
        <v>144</v>
      </c>
      <c r="D40" t="s">
        <v>470</v>
      </c>
      <c r="E40" t="s">
        <v>50</v>
      </c>
      <c r="F40" t="s">
        <v>148</v>
      </c>
      <c r="G40" t="s">
        <v>149</v>
      </c>
      <c r="H40" t="s">
        <v>367</v>
      </c>
      <c r="I40">
        <v>1</v>
      </c>
      <c r="J40" t="s">
        <v>688</v>
      </c>
      <c r="L40" t="s">
        <v>404</v>
      </c>
      <c r="N40" t="s">
        <v>402</v>
      </c>
      <c r="P40">
        <v>2</v>
      </c>
    </row>
    <row r="41" spans="1:27" x14ac:dyDescent="0.2">
      <c r="A41">
        <f>ROW(Table3[[#This Row],[Id ]])-1</f>
        <v>40</v>
      </c>
      <c r="B41" t="s">
        <v>649</v>
      </c>
      <c r="C41" t="s">
        <v>61</v>
      </c>
      <c r="D41" t="s">
        <v>470</v>
      </c>
      <c r="E41" t="s">
        <v>50</v>
      </c>
      <c r="F41" t="s">
        <v>650</v>
      </c>
      <c r="G41" t="s">
        <v>452</v>
      </c>
      <c r="H41" t="s">
        <v>370</v>
      </c>
      <c r="I41">
        <v>2</v>
      </c>
      <c r="J41" t="s">
        <v>651</v>
      </c>
      <c r="M41" t="s">
        <v>401</v>
      </c>
      <c r="N41" t="s">
        <v>401</v>
      </c>
      <c r="T41">
        <v>1</v>
      </c>
      <c r="W41">
        <v>1</v>
      </c>
    </row>
    <row r="42" spans="1:27" x14ac:dyDescent="0.2">
      <c r="A42">
        <f>ROW(Table3[[#This Row],[Id ]])-1</f>
        <v>41</v>
      </c>
      <c r="B42" t="s">
        <v>658</v>
      </c>
      <c r="C42" t="s">
        <v>144</v>
      </c>
      <c r="D42" t="s">
        <v>470</v>
      </c>
      <c r="E42" t="s">
        <v>50</v>
      </c>
      <c r="F42" t="s">
        <v>660</v>
      </c>
      <c r="G42" t="s">
        <v>383</v>
      </c>
      <c r="H42" t="s">
        <v>369</v>
      </c>
      <c r="I42">
        <v>1</v>
      </c>
      <c r="J42" t="s">
        <v>659</v>
      </c>
      <c r="M42" t="s">
        <v>423</v>
      </c>
      <c r="N42" t="s">
        <v>423</v>
      </c>
      <c r="Q42">
        <v>3</v>
      </c>
      <c r="X42">
        <v>1</v>
      </c>
    </row>
    <row r="43" spans="1:27" x14ac:dyDescent="0.2">
      <c r="A43">
        <f>ROW(Table3[[#This Row],[Id ]])-1</f>
        <v>42</v>
      </c>
      <c r="B43" t="s">
        <v>150</v>
      </c>
      <c r="C43" t="s">
        <v>144</v>
      </c>
      <c r="D43" t="s">
        <v>470</v>
      </c>
      <c r="E43" t="s">
        <v>50</v>
      </c>
      <c r="F43" t="s">
        <v>186</v>
      </c>
      <c r="G43" t="s">
        <v>384</v>
      </c>
      <c r="H43" t="s">
        <v>370</v>
      </c>
      <c r="I43">
        <v>1</v>
      </c>
      <c r="J43" t="s">
        <v>677</v>
      </c>
      <c r="M43" t="s">
        <v>426</v>
      </c>
      <c r="N43" t="s">
        <v>423</v>
      </c>
      <c r="Q43">
        <v>3</v>
      </c>
      <c r="X43">
        <v>1</v>
      </c>
    </row>
    <row r="44" spans="1:27" x14ac:dyDescent="0.2">
      <c r="A44">
        <f>ROW(Table3[[#This Row],[Id ]])-1</f>
        <v>43</v>
      </c>
      <c r="B44" t="s">
        <v>151</v>
      </c>
      <c r="C44" t="s">
        <v>144</v>
      </c>
      <c r="D44" t="s">
        <v>470</v>
      </c>
      <c r="E44" t="s">
        <v>50</v>
      </c>
      <c r="F44" t="s">
        <v>187</v>
      </c>
      <c r="G44" t="s">
        <v>434</v>
      </c>
      <c r="H44" t="s">
        <v>385</v>
      </c>
      <c r="I44">
        <v>2</v>
      </c>
      <c r="J44" t="s">
        <v>76</v>
      </c>
      <c r="M44" t="s">
        <v>423</v>
      </c>
      <c r="N44" t="s">
        <v>402</v>
      </c>
      <c r="R44">
        <v>2</v>
      </c>
      <c r="Y44">
        <v>2</v>
      </c>
    </row>
    <row r="45" spans="1:27" x14ac:dyDescent="0.2">
      <c r="A45">
        <f>ROW(Table3[[#This Row],[Id ]])-1</f>
        <v>44</v>
      </c>
      <c r="B45" t="s">
        <v>152</v>
      </c>
      <c r="C45" t="s">
        <v>153</v>
      </c>
      <c r="D45" t="s">
        <v>471</v>
      </c>
      <c r="E45" t="s">
        <v>50</v>
      </c>
      <c r="F45" t="s">
        <v>154</v>
      </c>
      <c r="G45" t="s">
        <v>155</v>
      </c>
      <c r="H45" t="s">
        <v>367</v>
      </c>
      <c r="I45">
        <v>2</v>
      </c>
      <c r="J45" t="s">
        <v>60</v>
      </c>
      <c r="N45" t="s">
        <v>426</v>
      </c>
      <c r="V45">
        <v>1</v>
      </c>
    </row>
    <row r="46" spans="1:27" x14ac:dyDescent="0.2">
      <c r="A46">
        <f>ROW(Table3[[#This Row],[Id ]])-1</f>
        <v>45</v>
      </c>
      <c r="B46" t="s">
        <v>156</v>
      </c>
      <c r="C46" t="s">
        <v>144</v>
      </c>
      <c r="D46" t="s">
        <v>471</v>
      </c>
      <c r="E46" t="s">
        <v>50</v>
      </c>
      <c r="F46" t="s">
        <v>170</v>
      </c>
      <c r="G46" t="s">
        <v>432</v>
      </c>
      <c r="H46" t="s">
        <v>273</v>
      </c>
      <c r="I46">
        <v>1</v>
      </c>
      <c r="J46" t="s">
        <v>699</v>
      </c>
      <c r="M46" t="s">
        <v>404</v>
      </c>
      <c r="N46" t="s">
        <v>403</v>
      </c>
      <c r="Q46">
        <v>-2</v>
      </c>
      <c r="Y46">
        <v>2</v>
      </c>
    </row>
    <row r="47" spans="1:27" x14ac:dyDescent="0.2">
      <c r="A47">
        <f>ROW(Table3[[#This Row],[Id ]])-1</f>
        <v>46</v>
      </c>
      <c r="B47" t="s">
        <v>157</v>
      </c>
      <c r="C47" t="s">
        <v>144</v>
      </c>
      <c r="D47" t="s">
        <v>470</v>
      </c>
      <c r="E47" t="s">
        <v>50</v>
      </c>
      <c r="F47" t="s">
        <v>693</v>
      </c>
      <c r="G47" t="s">
        <v>453</v>
      </c>
      <c r="H47" t="s">
        <v>368</v>
      </c>
      <c r="I47">
        <v>2</v>
      </c>
      <c r="J47" t="s">
        <v>259</v>
      </c>
      <c r="N47" t="s">
        <v>406</v>
      </c>
      <c r="W47">
        <v>1</v>
      </c>
      <c r="X47">
        <v>0</v>
      </c>
    </row>
    <row r="48" spans="1:27" x14ac:dyDescent="0.2">
      <c r="A48">
        <f>ROW(Table3[[#This Row],[Id ]])-1</f>
        <v>47</v>
      </c>
      <c r="B48" t="s">
        <v>158</v>
      </c>
      <c r="C48" t="s">
        <v>159</v>
      </c>
      <c r="D48" t="s">
        <v>470</v>
      </c>
      <c r="E48" t="s">
        <v>50</v>
      </c>
      <c r="F48" t="s">
        <v>188</v>
      </c>
      <c r="G48" t="s">
        <v>160</v>
      </c>
      <c r="H48" t="s">
        <v>386</v>
      </c>
      <c r="I48">
        <v>2</v>
      </c>
      <c r="J48" t="s">
        <v>62</v>
      </c>
      <c r="M48" t="s">
        <v>426</v>
      </c>
      <c r="N48" t="s">
        <v>426</v>
      </c>
      <c r="V48">
        <v>1</v>
      </c>
    </row>
    <row r="49" spans="1:27" x14ac:dyDescent="0.2">
      <c r="A49">
        <f>ROW(Table3[[#This Row],[Id ]])-1</f>
        <v>48</v>
      </c>
      <c r="B49" t="s">
        <v>161</v>
      </c>
      <c r="C49" t="s">
        <v>332</v>
      </c>
      <c r="D49" t="s">
        <v>471</v>
      </c>
      <c r="E49" t="s">
        <v>50</v>
      </c>
      <c r="F49" t="s">
        <v>189</v>
      </c>
      <c r="G49" t="s">
        <v>433</v>
      </c>
      <c r="H49" t="s">
        <v>364</v>
      </c>
      <c r="I49">
        <v>3</v>
      </c>
      <c r="J49" t="s">
        <v>569</v>
      </c>
      <c r="N49" t="s">
        <v>404</v>
      </c>
      <c r="O49">
        <v>1</v>
      </c>
      <c r="Q49">
        <v>1</v>
      </c>
    </row>
    <row r="50" spans="1:27" x14ac:dyDescent="0.2">
      <c r="A50">
        <f>ROW(Table3[[#This Row],[Id ]])-1</f>
        <v>49</v>
      </c>
      <c r="B50" t="s">
        <v>162</v>
      </c>
      <c r="C50" t="s">
        <v>332</v>
      </c>
      <c r="D50" t="s">
        <v>471</v>
      </c>
      <c r="E50" t="s">
        <v>50</v>
      </c>
      <c r="F50" t="s">
        <v>163</v>
      </c>
      <c r="G50" t="s">
        <v>387</v>
      </c>
      <c r="H50" t="s">
        <v>388</v>
      </c>
      <c r="I50">
        <v>3</v>
      </c>
      <c r="J50" t="s">
        <v>687</v>
      </c>
      <c r="M50" t="s">
        <v>404</v>
      </c>
      <c r="N50" t="s">
        <v>404</v>
      </c>
      <c r="O50">
        <v>1</v>
      </c>
      <c r="R50">
        <v>1</v>
      </c>
      <c r="Y50">
        <v>1</v>
      </c>
    </row>
    <row r="51" spans="1:27" x14ac:dyDescent="0.2">
      <c r="A51">
        <f>ROW(Table3[[#This Row],[Id ]])-1</f>
        <v>50</v>
      </c>
      <c r="B51" t="s">
        <v>165</v>
      </c>
      <c r="C51" t="s">
        <v>144</v>
      </c>
      <c r="D51" t="s">
        <v>470</v>
      </c>
      <c r="E51" t="s">
        <v>50</v>
      </c>
      <c r="F51" t="s">
        <v>166</v>
      </c>
      <c r="G51" t="s">
        <v>167</v>
      </c>
      <c r="H51" t="s">
        <v>363</v>
      </c>
      <c r="I51">
        <v>3</v>
      </c>
      <c r="J51" t="s">
        <v>267</v>
      </c>
      <c r="M51" t="s">
        <v>401</v>
      </c>
      <c r="N51" t="s">
        <v>401</v>
      </c>
      <c r="V51">
        <v>1</v>
      </c>
    </row>
    <row r="52" spans="1:27" x14ac:dyDescent="0.2">
      <c r="A52">
        <f>ROW(Table3[[#This Row],[Id ]])-1</f>
        <v>51</v>
      </c>
      <c r="B52" t="s">
        <v>225</v>
      </c>
      <c r="C52" t="s">
        <v>49</v>
      </c>
      <c r="D52" t="s">
        <v>471</v>
      </c>
      <c r="E52" t="s">
        <v>50</v>
      </c>
      <c r="F52" t="s">
        <v>226</v>
      </c>
      <c r="G52" s="4" t="s">
        <v>329</v>
      </c>
      <c r="H52" t="s">
        <v>272</v>
      </c>
      <c r="I52">
        <v>1</v>
      </c>
      <c r="J52" t="s">
        <v>204</v>
      </c>
      <c r="L52" t="s">
        <v>405</v>
      </c>
      <c r="M52" t="s">
        <v>405</v>
      </c>
      <c r="N52" t="s">
        <v>405</v>
      </c>
      <c r="W52">
        <v>1</v>
      </c>
      <c r="X52">
        <v>3</v>
      </c>
    </row>
    <row r="53" spans="1:27" x14ac:dyDescent="0.2">
      <c r="A53">
        <f>ROW(Table3[[#This Row],[Id ]])-1</f>
        <v>52</v>
      </c>
      <c r="B53" t="s">
        <v>227</v>
      </c>
      <c r="C53" t="s">
        <v>49</v>
      </c>
      <c r="D53" t="s">
        <v>470</v>
      </c>
      <c r="E53" t="s">
        <v>50</v>
      </c>
      <c r="F53" t="s">
        <v>228</v>
      </c>
      <c r="G53" s="4" t="s">
        <v>330</v>
      </c>
      <c r="H53" t="s">
        <v>272</v>
      </c>
      <c r="I53">
        <v>1</v>
      </c>
      <c r="J53" t="s">
        <v>208</v>
      </c>
      <c r="L53" t="s">
        <v>405</v>
      </c>
      <c r="M53" t="s">
        <v>405</v>
      </c>
      <c r="N53" t="s">
        <v>405</v>
      </c>
      <c r="W53">
        <v>1</v>
      </c>
      <c r="X53">
        <v>3</v>
      </c>
    </row>
    <row r="54" spans="1:27" x14ac:dyDescent="0.2">
      <c r="A54">
        <f>ROW(Table3[[#This Row],[Id ]])-1</f>
        <v>53</v>
      </c>
      <c r="B54" t="s">
        <v>164</v>
      </c>
      <c r="C54" t="s">
        <v>144</v>
      </c>
      <c r="D54" t="s">
        <v>470</v>
      </c>
      <c r="E54" t="s">
        <v>50</v>
      </c>
      <c r="F54" t="s">
        <v>190</v>
      </c>
      <c r="G54" t="s">
        <v>454</v>
      </c>
      <c r="H54" t="s">
        <v>364</v>
      </c>
      <c r="I54">
        <v>3</v>
      </c>
      <c r="J54" t="s">
        <v>52</v>
      </c>
      <c r="V54">
        <v>1</v>
      </c>
      <c r="W54">
        <v>1</v>
      </c>
    </row>
    <row r="55" spans="1:27" x14ac:dyDescent="0.2">
      <c r="A55">
        <f>ROW(Table3[[#This Row],[Id ]])-1</f>
        <v>54</v>
      </c>
      <c r="B55" t="s">
        <v>230</v>
      </c>
      <c r="C55" t="s">
        <v>231</v>
      </c>
      <c r="D55" t="s">
        <v>471</v>
      </c>
      <c r="E55" t="s">
        <v>50</v>
      </c>
      <c r="F55" t="s">
        <v>232</v>
      </c>
      <c r="G55" s="6" t="s">
        <v>380</v>
      </c>
      <c r="H55" t="s">
        <v>371</v>
      </c>
      <c r="I55">
        <v>1</v>
      </c>
      <c r="J55" t="s">
        <v>194</v>
      </c>
      <c r="N55" t="s">
        <v>407</v>
      </c>
      <c r="W55">
        <v>1</v>
      </c>
    </row>
    <row r="56" spans="1:27" hidden="1" x14ac:dyDescent="0.2">
      <c r="A56">
        <f>ROW(Table3[[#This Row],[Id ]])-1</f>
        <v>55</v>
      </c>
      <c r="B56" t="s">
        <v>215</v>
      </c>
      <c r="C56" t="s">
        <v>1</v>
      </c>
      <c r="D56" t="s">
        <v>470</v>
      </c>
      <c r="E56" t="s">
        <v>2</v>
      </c>
      <c r="F56" t="s">
        <v>216</v>
      </c>
      <c r="G56" t="s">
        <v>455</v>
      </c>
      <c r="H56" t="s">
        <v>274</v>
      </c>
      <c r="I56">
        <v>3</v>
      </c>
      <c r="J56" t="s">
        <v>217</v>
      </c>
      <c r="K56" t="s">
        <v>218</v>
      </c>
      <c r="N56" t="s">
        <v>407</v>
      </c>
      <c r="W56">
        <v>1</v>
      </c>
    </row>
    <row r="57" spans="1:27" hidden="1" x14ac:dyDescent="0.2">
      <c r="A57">
        <f>ROW(Table3[[#This Row],[Id ]])-1</f>
        <v>56</v>
      </c>
      <c r="B57" t="s">
        <v>219</v>
      </c>
      <c r="C57" t="s">
        <v>1</v>
      </c>
      <c r="D57" t="s">
        <v>470</v>
      </c>
      <c r="E57" t="s">
        <v>2</v>
      </c>
      <c r="F57" t="s">
        <v>220</v>
      </c>
      <c r="G57" t="s">
        <v>400</v>
      </c>
      <c r="I57">
        <v>1</v>
      </c>
      <c r="J57" t="s">
        <v>221</v>
      </c>
      <c r="K57" t="s">
        <v>218</v>
      </c>
      <c r="N57" t="s">
        <v>402</v>
      </c>
      <c r="S57">
        <v>1</v>
      </c>
      <c r="W57">
        <v>1</v>
      </c>
    </row>
    <row r="58" spans="1:27" hidden="1" x14ac:dyDescent="0.2">
      <c r="A58">
        <f>ROW(Table3[[#This Row],[Id ]])-1</f>
        <v>57</v>
      </c>
      <c r="B58" t="s">
        <v>338</v>
      </c>
      <c r="C58" t="s">
        <v>91</v>
      </c>
      <c r="D58" t="s">
        <v>471</v>
      </c>
      <c r="E58" t="s">
        <v>2</v>
      </c>
      <c r="F58" t="s">
        <v>339</v>
      </c>
      <c r="G58" t="s">
        <v>397</v>
      </c>
      <c r="I58">
        <v>2</v>
      </c>
      <c r="J58" t="s">
        <v>359</v>
      </c>
      <c r="K58" t="s">
        <v>218</v>
      </c>
      <c r="N58" t="s">
        <v>403</v>
      </c>
      <c r="P58">
        <v>1</v>
      </c>
      <c r="Y58">
        <v>1</v>
      </c>
    </row>
    <row r="59" spans="1:27" hidden="1" x14ac:dyDescent="0.2">
      <c r="A59">
        <f>ROW(Table3[[#This Row],[Id ]])-1</f>
        <v>58</v>
      </c>
      <c r="B59" t="s">
        <v>357</v>
      </c>
      <c r="C59" t="s">
        <v>356</v>
      </c>
      <c r="D59" t="s">
        <v>471</v>
      </c>
      <c r="E59" t="s">
        <v>2</v>
      </c>
      <c r="F59" t="s">
        <v>358</v>
      </c>
      <c r="G59" s="4" t="s">
        <v>456</v>
      </c>
      <c r="I59">
        <v>1</v>
      </c>
      <c r="J59" t="s">
        <v>360</v>
      </c>
      <c r="K59" t="s">
        <v>218</v>
      </c>
      <c r="N59" t="s">
        <v>406</v>
      </c>
      <c r="T59">
        <v>1</v>
      </c>
      <c r="U59">
        <v>1</v>
      </c>
      <c r="X59">
        <v>-1</v>
      </c>
      <c r="Z59">
        <v>1</v>
      </c>
    </row>
    <row r="60" spans="1:27" hidden="1" x14ac:dyDescent="0.2">
      <c r="A60">
        <f>ROW(Table3[[#This Row],[Id ]])-1</f>
        <v>59</v>
      </c>
      <c r="B60" t="s">
        <v>236</v>
      </c>
      <c r="C60" t="s">
        <v>35</v>
      </c>
      <c r="D60" t="s">
        <v>470</v>
      </c>
      <c r="E60" t="s">
        <v>7</v>
      </c>
      <c r="F60" t="s">
        <v>266</v>
      </c>
      <c r="G60" s="4" t="s">
        <v>457</v>
      </c>
      <c r="H60" t="s">
        <v>389</v>
      </c>
      <c r="I60">
        <v>3</v>
      </c>
      <c r="J60" t="s">
        <v>203</v>
      </c>
      <c r="K60" t="s">
        <v>218</v>
      </c>
      <c r="N60" t="s">
        <v>402</v>
      </c>
      <c r="R60">
        <v>1</v>
      </c>
      <c r="Z60">
        <v>0</v>
      </c>
      <c r="AA60">
        <v>6</v>
      </c>
    </row>
    <row r="61" spans="1:27" hidden="1" x14ac:dyDescent="0.2">
      <c r="A61">
        <f>ROW(Table3[[#This Row],[Id ]])-1</f>
        <v>60</v>
      </c>
      <c r="B61" t="s">
        <v>64</v>
      </c>
      <c r="C61" t="s">
        <v>65</v>
      </c>
      <c r="D61" t="s">
        <v>471</v>
      </c>
      <c r="E61" t="s">
        <v>7</v>
      </c>
      <c r="F61" t="s">
        <v>66</v>
      </c>
      <c r="G61" s="4" t="s">
        <v>458</v>
      </c>
      <c r="I61">
        <v>3</v>
      </c>
      <c r="J61" t="s">
        <v>759</v>
      </c>
      <c r="K61" t="s">
        <v>218</v>
      </c>
      <c r="N61" t="s">
        <v>402</v>
      </c>
      <c r="Q61">
        <v>-2</v>
      </c>
      <c r="U61">
        <v>1</v>
      </c>
      <c r="W61">
        <v>1</v>
      </c>
      <c r="Z61">
        <v>0</v>
      </c>
      <c r="AA61" t="s">
        <v>348</v>
      </c>
    </row>
    <row r="62" spans="1:27" hidden="1" x14ac:dyDescent="0.2">
      <c r="A62">
        <f>ROW(Table3[[#This Row],[Id ]])-1</f>
        <v>61</v>
      </c>
      <c r="B62" t="s">
        <v>243</v>
      </c>
      <c r="C62" t="s">
        <v>244</v>
      </c>
      <c r="D62" t="s">
        <v>470</v>
      </c>
      <c r="E62" t="s">
        <v>7</v>
      </c>
      <c r="F62" t="s">
        <v>245</v>
      </c>
      <c r="G62" t="s">
        <v>390</v>
      </c>
      <c r="I62">
        <v>3</v>
      </c>
      <c r="J62" t="s">
        <v>246</v>
      </c>
      <c r="K62" t="s">
        <v>218</v>
      </c>
      <c r="N62" t="s">
        <v>406</v>
      </c>
      <c r="Q62">
        <v>1</v>
      </c>
      <c r="V62">
        <v>1</v>
      </c>
      <c r="W62">
        <v>1</v>
      </c>
      <c r="Z62">
        <v>1</v>
      </c>
      <c r="AA62">
        <v>1</v>
      </c>
    </row>
    <row r="63" spans="1:27" hidden="1" x14ac:dyDescent="0.2">
      <c r="A63">
        <f>ROW(Table3[[#This Row],[Id ]])-1</f>
        <v>62</v>
      </c>
      <c r="B63" t="s">
        <v>247</v>
      </c>
      <c r="C63" t="s">
        <v>334</v>
      </c>
      <c r="D63" t="s">
        <v>470</v>
      </c>
      <c r="E63" t="s">
        <v>7</v>
      </c>
      <c r="F63" t="s">
        <v>248</v>
      </c>
      <c r="G63" t="s">
        <v>354</v>
      </c>
      <c r="I63">
        <v>3</v>
      </c>
      <c r="J63" t="s">
        <v>199</v>
      </c>
      <c r="K63" t="s">
        <v>218</v>
      </c>
      <c r="O63">
        <v>1</v>
      </c>
      <c r="P63">
        <v>2</v>
      </c>
      <c r="S63">
        <v>1</v>
      </c>
      <c r="Z63">
        <v>0</v>
      </c>
      <c r="AA63" t="s">
        <v>344</v>
      </c>
    </row>
    <row r="64" spans="1:27" hidden="1" x14ac:dyDescent="0.2">
      <c r="A64">
        <f>ROW(Table3[[#This Row],[Id ]])-1</f>
        <v>63</v>
      </c>
      <c r="B64" t="s">
        <v>249</v>
      </c>
      <c r="C64" t="s">
        <v>334</v>
      </c>
      <c r="D64" t="s">
        <v>470</v>
      </c>
      <c r="E64" t="s">
        <v>7</v>
      </c>
      <c r="F64" t="s">
        <v>250</v>
      </c>
      <c r="G64" t="s">
        <v>430</v>
      </c>
      <c r="I64">
        <v>3</v>
      </c>
      <c r="J64" t="s">
        <v>202</v>
      </c>
      <c r="K64" t="s">
        <v>218</v>
      </c>
      <c r="N64" t="s">
        <v>407</v>
      </c>
      <c r="O64">
        <v>1</v>
      </c>
      <c r="Q64">
        <v>1</v>
      </c>
      <c r="Z64">
        <v>0</v>
      </c>
      <c r="AA64" t="s">
        <v>350</v>
      </c>
    </row>
    <row r="65" spans="1:27" hidden="1" x14ac:dyDescent="0.2">
      <c r="A65">
        <f>ROW(Table3[[#This Row],[Id ]])-1</f>
        <v>64</v>
      </c>
      <c r="B65" t="s">
        <v>251</v>
      </c>
      <c r="C65" t="s">
        <v>334</v>
      </c>
      <c r="D65" t="s">
        <v>470</v>
      </c>
      <c r="E65" t="s">
        <v>7</v>
      </c>
      <c r="F65" t="s">
        <v>252</v>
      </c>
      <c r="G65" t="s">
        <v>431</v>
      </c>
      <c r="I65">
        <v>3</v>
      </c>
      <c r="J65" t="s">
        <v>207</v>
      </c>
      <c r="K65" t="s">
        <v>218</v>
      </c>
      <c r="N65" t="s">
        <v>407</v>
      </c>
      <c r="O65">
        <v>1</v>
      </c>
      <c r="R65">
        <v>1</v>
      </c>
      <c r="Z65">
        <v>0</v>
      </c>
      <c r="AA65" t="s">
        <v>353</v>
      </c>
    </row>
    <row r="66" spans="1:27" hidden="1" x14ac:dyDescent="0.2">
      <c r="A66">
        <f>ROW(Table3[[#This Row],[Id ]])-1</f>
        <v>65</v>
      </c>
      <c r="B66" t="s">
        <v>109</v>
      </c>
      <c r="C66" t="s">
        <v>110</v>
      </c>
      <c r="D66" t="s">
        <v>471</v>
      </c>
      <c r="E66" t="s">
        <v>7</v>
      </c>
      <c r="F66" t="s">
        <v>176</v>
      </c>
      <c r="G66" t="s">
        <v>459</v>
      </c>
      <c r="H66" t="s">
        <v>89</v>
      </c>
      <c r="I66">
        <v>2</v>
      </c>
      <c r="J66" t="s">
        <v>21</v>
      </c>
      <c r="K66" t="s">
        <v>218</v>
      </c>
      <c r="N66" t="s">
        <v>403</v>
      </c>
      <c r="P66">
        <v>2</v>
      </c>
      <c r="T66">
        <v>1</v>
      </c>
      <c r="Y66">
        <v>1</v>
      </c>
      <c r="Z66">
        <v>1</v>
      </c>
      <c r="AA66" t="s">
        <v>343</v>
      </c>
    </row>
    <row r="67" spans="1:27" hidden="1" x14ac:dyDescent="0.2">
      <c r="A67">
        <f>ROW(Table3[[#This Row],[Id ]])-1</f>
        <v>66</v>
      </c>
      <c r="B67" t="s">
        <v>300</v>
      </c>
      <c r="C67" t="s">
        <v>70</v>
      </c>
      <c r="D67" t="s">
        <v>470</v>
      </c>
      <c r="E67" t="s">
        <v>23</v>
      </c>
      <c r="F67" t="s">
        <v>71</v>
      </c>
      <c r="G67" t="s">
        <v>417</v>
      </c>
      <c r="I67">
        <v>3</v>
      </c>
      <c r="J67" t="s">
        <v>766</v>
      </c>
      <c r="K67" t="s">
        <v>218</v>
      </c>
      <c r="N67" t="s">
        <v>402</v>
      </c>
      <c r="Q67">
        <v>-2</v>
      </c>
      <c r="W67">
        <v>1</v>
      </c>
      <c r="Z67">
        <v>0</v>
      </c>
      <c r="AA67" t="s">
        <v>350</v>
      </c>
    </row>
    <row r="68" spans="1:27" hidden="1" x14ac:dyDescent="0.2">
      <c r="A68">
        <f>ROW(Table3[[#This Row],[Id ]])-1</f>
        <v>67</v>
      </c>
      <c r="B68" t="s">
        <v>26</v>
      </c>
      <c r="C68" t="s">
        <v>271</v>
      </c>
      <c r="D68" t="s">
        <v>470</v>
      </c>
      <c r="E68" t="s">
        <v>23</v>
      </c>
      <c r="F68" t="s">
        <v>27</v>
      </c>
      <c r="G68" t="s">
        <v>429</v>
      </c>
      <c r="I68">
        <v>1</v>
      </c>
      <c r="J68" t="s">
        <v>767</v>
      </c>
      <c r="K68" t="s">
        <v>218</v>
      </c>
      <c r="N68" t="s">
        <v>404</v>
      </c>
      <c r="Q68">
        <v>2</v>
      </c>
      <c r="W68">
        <v>1</v>
      </c>
      <c r="Z68">
        <v>1</v>
      </c>
      <c r="AA68" t="s">
        <v>352</v>
      </c>
    </row>
    <row r="69" spans="1:27" hidden="1" x14ac:dyDescent="0.2">
      <c r="A69">
        <f>ROW(Table3[[#This Row],[Id ]])-1</f>
        <v>68</v>
      </c>
      <c r="B69" t="s">
        <v>298</v>
      </c>
      <c r="C69" t="s">
        <v>17</v>
      </c>
      <c r="D69" t="s">
        <v>471</v>
      </c>
      <c r="E69" t="s">
        <v>23</v>
      </c>
      <c r="F69" t="s">
        <v>299</v>
      </c>
      <c r="G69" t="s">
        <v>282</v>
      </c>
      <c r="I69">
        <v>1</v>
      </c>
      <c r="J69" t="s">
        <v>768</v>
      </c>
      <c r="K69" t="s">
        <v>218</v>
      </c>
      <c r="N69" t="s">
        <v>405</v>
      </c>
      <c r="V69">
        <v>1</v>
      </c>
      <c r="W69">
        <v>1</v>
      </c>
      <c r="Z69">
        <v>0</v>
      </c>
      <c r="AA69">
        <v>1</v>
      </c>
    </row>
    <row r="70" spans="1:27" hidden="1" x14ac:dyDescent="0.2">
      <c r="A70">
        <f>ROW(Table3[[#This Row],[Id ]])-1</f>
        <v>69</v>
      </c>
      <c r="B70" t="s">
        <v>285</v>
      </c>
      <c r="C70" t="s">
        <v>68</v>
      </c>
      <c r="D70" t="s">
        <v>471</v>
      </c>
      <c r="E70" t="s">
        <v>23</v>
      </c>
      <c r="F70" t="s">
        <v>780</v>
      </c>
      <c r="G70" t="s">
        <v>391</v>
      </c>
      <c r="I70">
        <v>2</v>
      </c>
      <c r="J70" t="s">
        <v>769</v>
      </c>
      <c r="K70" t="s">
        <v>218</v>
      </c>
      <c r="N70" t="s">
        <v>403</v>
      </c>
      <c r="X70">
        <v>1</v>
      </c>
      <c r="Y70">
        <v>1</v>
      </c>
      <c r="Z70">
        <v>1</v>
      </c>
      <c r="AA70" t="s">
        <v>349</v>
      </c>
    </row>
    <row r="71" spans="1:27" hidden="1" x14ac:dyDescent="0.2">
      <c r="A71">
        <f>ROW(Table3[[#This Row],[Id ]])-1</f>
        <v>70</v>
      </c>
      <c r="B71" t="s">
        <v>240</v>
      </c>
      <c r="C71" t="s">
        <v>241</v>
      </c>
      <c r="D71" t="s">
        <v>470</v>
      </c>
      <c r="E71" t="s">
        <v>23</v>
      </c>
      <c r="F71" t="s">
        <v>242</v>
      </c>
      <c r="G71" s="4" t="s">
        <v>379</v>
      </c>
      <c r="I71">
        <v>1</v>
      </c>
      <c r="J71" t="s">
        <v>197</v>
      </c>
      <c r="K71" t="s">
        <v>218</v>
      </c>
      <c r="N71" t="s">
        <v>402</v>
      </c>
      <c r="R71">
        <v>2</v>
      </c>
      <c r="Z71">
        <v>1</v>
      </c>
      <c r="AA71" t="s">
        <v>344</v>
      </c>
    </row>
    <row r="72" spans="1:27" hidden="1" x14ac:dyDescent="0.2">
      <c r="A72">
        <f>ROW(Table3[[#This Row],[Id ]])-1</f>
        <v>71</v>
      </c>
      <c r="B72" t="s">
        <v>295</v>
      </c>
      <c r="C72" t="s">
        <v>102</v>
      </c>
      <c r="D72" t="s">
        <v>470</v>
      </c>
      <c r="E72" t="s">
        <v>23</v>
      </c>
      <c r="F72" t="s">
        <v>177</v>
      </c>
      <c r="G72" t="s">
        <v>416</v>
      </c>
      <c r="H72" t="s">
        <v>89</v>
      </c>
      <c r="I72">
        <v>1</v>
      </c>
      <c r="J72" t="s">
        <v>770</v>
      </c>
      <c r="K72" t="s">
        <v>218</v>
      </c>
      <c r="N72" t="s">
        <v>406</v>
      </c>
      <c r="P72">
        <v>1</v>
      </c>
      <c r="Q72">
        <v>1</v>
      </c>
      <c r="W72">
        <v>1</v>
      </c>
      <c r="Z72">
        <v>1</v>
      </c>
      <c r="AA72">
        <v>1</v>
      </c>
    </row>
    <row r="73" spans="1:27" s="3" customFormat="1" hidden="1" x14ac:dyDescent="0.2">
      <c r="A73">
        <f>ROW(Table3[[#This Row],[Id ]])-1</f>
        <v>72</v>
      </c>
      <c r="B73" t="s">
        <v>305</v>
      </c>
      <c r="C73" t="s">
        <v>100</v>
      </c>
      <c r="D73" t="s">
        <v>470</v>
      </c>
      <c r="E73" t="s">
        <v>23</v>
      </c>
      <c r="F73" t="s">
        <v>292</v>
      </c>
      <c r="G73" t="s">
        <v>788</v>
      </c>
      <c r="H73" t="s">
        <v>89</v>
      </c>
      <c r="I73">
        <v>1</v>
      </c>
      <c r="J73" t="s">
        <v>771</v>
      </c>
      <c r="K73" t="s">
        <v>218</v>
      </c>
      <c r="L73"/>
      <c r="M73"/>
      <c r="N73" t="s">
        <v>407</v>
      </c>
      <c r="O73"/>
      <c r="P73"/>
      <c r="Q73"/>
      <c r="R73">
        <v>-2</v>
      </c>
      <c r="S73"/>
      <c r="T73"/>
      <c r="U73"/>
      <c r="V73">
        <v>1</v>
      </c>
      <c r="W73"/>
      <c r="X73"/>
      <c r="Y73"/>
      <c r="Z73">
        <v>0</v>
      </c>
      <c r="AA73">
        <v>1</v>
      </c>
    </row>
    <row r="74" spans="1:27" hidden="1" x14ac:dyDescent="0.2">
      <c r="A74">
        <f>ROW(Table3[[#This Row],[Id ]])-1</f>
        <v>73</v>
      </c>
      <c r="B74" t="s">
        <v>30</v>
      </c>
      <c r="C74" t="s">
        <v>31</v>
      </c>
      <c r="D74" t="s">
        <v>470</v>
      </c>
      <c r="E74" t="s">
        <v>23</v>
      </c>
      <c r="F74" t="s">
        <v>32</v>
      </c>
      <c r="G74" t="s">
        <v>427</v>
      </c>
      <c r="I74">
        <v>2</v>
      </c>
      <c r="J74" t="s">
        <v>772</v>
      </c>
      <c r="K74" t="s">
        <v>218</v>
      </c>
      <c r="N74" t="s">
        <v>404</v>
      </c>
      <c r="R74">
        <v>2</v>
      </c>
      <c r="T74">
        <v>1</v>
      </c>
      <c r="Z74">
        <v>1</v>
      </c>
      <c r="AA74" t="s">
        <v>343</v>
      </c>
    </row>
    <row r="75" spans="1:27" hidden="1" x14ac:dyDescent="0.2">
      <c r="A75">
        <f>ROW(Table3[[#This Row],[Id ]])-1</f>
        <v>74</v>
      </c>
      <c r="B75" t="s">
        <v>844</v>
      </c>
      <c r="C75" t="s">
        <v>143</v>
      </c>
      <c r="D75" t="s">
        <v>471</v>
      </c>
      <c r="E75" t="s">
        <v>23</v>
      </c>
      <c r="F75" t="s">
        <v>796</v>
      </c>
      <c r="G75" t="s">
        <v>797</v>
      </c>
      <c r="H75" t="s">
        <v>89</v>
      </c>
      <c r="I75">
        <v>2</v>
      </c>
      <c r="J75" t="s">
        <v>845</v>
      </c>
      <c r="K75" t="s">
        <v>218</v>
      </c>
      <c r="N75" t="s">
        <v>407</v>
      </c>
      <c r="X75">
        <v>1</v>
      </c>
      <c r="Z75">
        <v>0</v>
      </c>
      <c r="AA75">
        <v>1</v>
      </c>
    </row>
    <row r="76" spans="1:27" x14ac:dyDescent="0.2">
      <c r="A76">
        <f>ROW(Table3[[#This Row],[Id ]])-1</f>
        <v>75</v>
      </c>
      <c r="B76" t="s">
        <v>222</v>
      </c>
      <c r="C76" t="s">
        <v>59</v>
      </c>
      <c r="D76" t="s">
        <v>471</v>
      </c>
      <c r="E76" t="s">
        <v>50</v>
      </c>
      <c r="F76" t="s">
        <v>223</v>
      </c>
      <c r="G76" t="s">
        <v>410</v>
      </c>
      <c r="H76" t="s">
        <v>392</v>
      </c>
      <c r="I76">
        <v>3</v>
      </c>
      <c r="J76" t="s">
        <v>210</v>
      </c>
      <c r="K76" t="s">
        <v>218</v>
      </c>
      <c r="W76">
        <v>1</v>
      </c>
    </row>
    <row r="77" spans="1:27" x14ac:dyDescent="0.2">
      <c r="A77">
        <f>ROW(Table3[[#This Row],[Id ]])-1</f>
        <v>76</v>
      </c>
      <c r="B77" t="s">
        <v>224</v>
      </c>
      <c r="C77" t="s">
        <v>59</v>
      </c>
      <c r="D77" t="s">
        <v>471</v>
      </c>
      <c r="E77" t="s">
        <v>50</v>
      </c>
      <c r="F77" t="s">
        <v>223</v>
      </c>
      <c r="G77" t="s">
        <v>409</v>
      </c>
      <c r="H77" t="s">
        <v>392</v>
      </c>
      <c r="I77">
        <v>3</v>
      </c>
      <c r="J77" t="s">
        <v>211</v>
      </c>
      <c r="K77" t="s">
        <v>218</v>
      </c>
      <c r="W77">
        <v>1</v>
      </c>
    </row>
    <row r="78" spans="1:27" x14ac:dyDescent="0.2">
      <c r="A78">
        <f>ROW(Table3[[#This Row],[Id ]])-1</f>
        <v>77</v>
      </c>
      <c r="B78" t="s">
        <v>460</v>
      </c>
      <c r="C78" t="s">
        <v>61</v>
      </c>
      <c r="D78" t="s">
        <v>471</v>
      </c>
      <c r="E78" t="s">
        <v>50</v>
      </c>
      <c r="F78" t="s">
        <v>461</v>
      </c>
      <c r="G78" t="s">
        <v>843</v>
      </c>
      <c r="H78" t="s">
        <v>369</v>
      </c>
      <c r="I78">
        <v>2</v>
      </c>
      <c r="J78" t="s">
        <v>209</v>
      </c>
      <c r="K78" t="s">
        <v>218</v>
      </c>
      <c r="U78">
        <v>1</v>
      </c>
      <c r="W78">
        <v>1</v>
      </c>
    </row>
    <row r="79" spans="1:27" x14ac:dyDescent="0.2">
      <c r="A79">
        <f>ROW(Table3[[#This Row],[Id ]])-1</f>
        <v>78</v>
      </c>
      <c r="B79" t="s">
        <v>233</v>
      </c>
      <c r="C79" t="s">
        <v>234</v>
      </c>
      <c r="D79" t="s">
        <v>470</v>
      </c>
      <c r="E79" t="s">
        <v>50</v>
      </c>
      <c r="F79" t="s">
        <v>235</v>
      </c>
      <c r="G79" t="s">
        <v>442</v>
      </c>
      <c r="H79" t="s">
        <v>393</v>
      </c>
      <c r="I79">
        <v>2</v>
      </c>
      <c r="J79" t="s">
        <v>195</v>
      </c>
      <c r="K79" t="s">
        <v>218</v>
      </c>
      <c r="N79" t="s">
        <v>403</v>
      </c>
      <c r="W79">
        <v>1</v>
      </c>
      <c r="Y79">
        <v>1</v>
      </c>
    </row>
    <row r="80" spans="1:27" x14ac:dyDescent="0.2">
      <c r="A80">
        <f>ROW(Table3[[#This Row],[Id ]])-1</f>
        <v>79</v>
      </c>
      <c r="B80" t="s">
        <v>419</v>
      </c>
      <c r="C80" t="s">
        <v>144</v>
      </c>
      <c r="D80" t="s">
        <v>471</v>
      </c>
      <c r="E80" t="s">
        <v>50</v>
      </c>
      <c r="F80" t="s">
        <v>420</v>
      </c>
      <c r="G80" t="s">
        <v>394</v>
      </c>
      <c r="H80" t="s">
        <v>89</v>
      </c>
      <c r="I80">
        <v>2</v>
      </c>
      <c r="J80" t="s">
        <v>715</v>
      </c>
      <c r="K80" t="s">
        <v>218</v>
      </c>
      <c r="T80">
        <v>1</v>
      </c>
      <c r="X80">
        <v>2</v>
      </c>
      <c r="Y80">
        <v>1</v>
      </c>
    </row>
    <row r="81" spans="1:27" x14ac:dyDescent="0.2">
      <c r="A81">
        <f>ROW(Table3[[#This Row],[Id ]])-1</f>
        <v>80</v>
      </c>
      <c r="B81" t="s">
        <v>237</v>
      </c>
      <c r="C81" t="s">
        <v>59</v>
      </c>
      <c r="D81" t="s">
        <v>471</v>
      </c>
      <c r="E81" t="s">
        <v>50</v>
      </c>
      <c r="F81" t="s">
        <v>238</v>
      </c>
      <c r="G81" t="s">
        <v>462</v>
      </c>
      <c r="H81" t="s">
        <v>395</v>
      </c>
      <c r="I81">
        <v>1</v>
      </c>
      <c r="J81" t="s">
        <v>205</v>
      </c>
      <c r="K81" t="s">
        <v>218</v>
      </c>
      <c r="S81">
        <v>1</v>
      </c>
    </row>
    <row r="82" spans="1:27" x14ac:dyDescent="0.2">
      <c r="A82">
        <f>ROW(Table3[[#This Row],[Id ]])-1</f>
        <v>81</v>
      </c>
      <c r="B82" t="s">
        <v>278</v>
      </c>
      <c r="C82" t="s">
        <v>144</v>
      </c>
      <c r="D82" t="s">
        <v>471</v>
      </c>
      <c r="E82" t="s">
        <v>50</v>
      </c>
      <c r="F82" t="s">
        <v>279</v>
      </c>
      <c r="G82" t="s">
        <v>463</v>
      </c>
      <c r="H82" t="s">
        <v>89</v>
      </c>
      <c r="I82">
        <v>2</v>
      </c>
      <c r="J82" t="s">
        <v>261</v>
      </c>
      <c r="K82" t="s">
        <v>218</v>
      </c>
      <c r="S82">
        <v>1</v>
      </c>
    </row>
    <row r="83" spans="1:27" s="3" customFormat="1" x14ac:dyDescent="0.2">
      <c r="A83">
        <f>ROW(Table3[[#This Row],[Id ]])-1</f>
        <v>82</v>
      </c>
      <c r="B83" t="s">
        <v>894</v>
      </c>
      <c r="C83" t="s">
        <v>144</v>
      </c>
      <c r="D83" t="s">
        <v>471</v>
      </c>
      <c r="E83" t="s">
        <v>50</v>
      </c>
      <c r="F83" t="s">
        <v>895</v>
      </c>
      <c r="G83" t="s">
        <v>464</v>
      </c>
      <c r="H83" t="s">
        <v>396</v>
      </c>
      <c r="I83">
        <v>2</v>
      </c>
      <c r="J83" t="s">
        <v>900</v>
      </c>
      <c r="K83" t="s">
        <v>218</v>
      </c>
      <c r="L83"/>
      <c r="M83"/>
      <c r="N83"/>
      <c r="O83"/>
      <c r="P83"/>
      <c r="Q83"/>
      <c r="R83"/>
      <c r="S83"/>
      <c r="T83">
        <v>1</v>
      </c>
      <c r="U83"/>
      <c r="V83"/>
      <c r="W83">
        <v>1</v>
      </c>
      <c r="X83"/>
      <c r="Y83"/>
      <c r="Z83"/>
      <c r="AA83"/>
    </row>
    <row r="84" spans="1:27" x14ac:dyDescent="0.2">
      <c r="A84">
        <f>ROW(Table3[[#This Row],[Id ]])-1</f>
        <v>83</v>
      </c>
      <c r="B84" t="s">
        <v>892</v>
      </c>
      <c r="C84" t="s">
        <v>144</v>
      </c>
      <c r="D84" t="s">
        <v>471</v>
      </c>
      <c r="E84" t="s">
        <v>50</v>
      </c>
      <c r="F84" t="s">
        <v>891</v>
      </c>
      <c r="G84" t="s">
        <v>465</v>
      </c>
      <c r="H84" t="s">
        <v>366</v>
      </c>
      <c r="I84">
        <v>3</v>
      </c>
      <c r="J84" t="s">
        <v>893</v>
      </c>
      <c r="K84" t="s">
        <v>218</v>
      </c>
      <c r="W84">
        <v>1</v>
      </c>
    </row>
    <row r="85" spans="1:27" x14ac:dyDescent="0.2">
      <c r="A85">
        <f>ROW(Table3[[#This Row],[Id ]])-1</f>
        <v>84</v>
      </c>
      <c r="B85" t="s">
        <v>884</v>
      </c>
      <c r="C85" t="s">
        <v>144</v>
      </c>
      <c r="D85" t="s">
        <v>471</v>
      </c>
      <c r="E85" t="s">
        <v>50</v>
      </c>
      <c r="F85" t="s">
        <v>885</v>
      </c>
      <c r="G85" t="s">
        <v>466</v>
      </c>
      <c r="H85" t="s">
        <v>364</v>
      </c>
      <c r="I85">
        <v>2</v>
      </c>
      <c r="J85" t="s">
        <v>886</v>
      </c>
      <c r="K85" t="s">
        <v>218</v>
      </c>
      <c r="R85">
        <v>1</v>
      </c>
      <c r="V85">
        <v>1</v>
      </c>
    </row>
    <row r="86" spans="1:27" x14ac:dyDescent="0.2">
      <c r="A86">
        <f>ROW(Table3[[#This Row],[Id ]])-1</f>
        <v>85</v>
      </c>
      <c r="B86" t="s">
        <v>874</v>
      </c>
      <c r="C86" t="s">
        <v>229</v>
      </c>
      <c r="D86" t="s">
        <v>471</v>
      </c>
      <c r="E86" t="s">
        <v>50</v>
      </c>
      <c r="F86" t="s">
        <v>875</v>
      </c>
      <c r="G86" t="s">
        <v>876</v>
      </c>
      <c r="H86" t="s">
        <v>428</v>
      </c>
      <c r="I86">
        <v>3</v>
      </c>
      <c r="J86" t="s">
        <v>879</v>
      </c>
      <c r="K86" t="s">
        <v>218</v>
      </c>
      <c r="T86">
        <v>1</v>
      </c>
      <c r="W86">
        <v>1</v>
      </c>
    </row>
    <row r="87" spans="1:27" x14ac:dyDescent="0.2">
      <c r="A87">
        <f>ROW(Table3[[#This Row],[Id ]])-1</f>
        <v>86</v>
      </c>
      <c r="B87" t="s">
        <v>192</v>
      </c>
      <c r="C87" t="s">
        <v>355</v>
      </c>
      <c r="D87" t="s">
        <v>470</v>
      </c>
      <c r="E87" t="s">
        <v>50</v>
      </c>
      <c r="F87" t="s">
        <v>177</v>
      </c>
      <c r="G87" s="4" t="s">
        <v>467</v>
      </c>
      <c r="H87" t="s">
        <v>365</v>
      </c>
      <c r="I87">
        <v>2</v>
      </c>
      <c r="J87" t="s">
        <v>594</v>
      </c>
      <c r="K87" t="s">
        <v>218</v>
      </c>
      <c r="N87" t="s">
        <v>406</v>
      </c>
      <c r="Q87">
        <v>1</v>
      </c>
      <c r="Y87">
        <v>1</v>
      </c>
    </row>
    <row r="88" spans="1:27" hidden="1" x14ac:dyDescent="0.2">
      <c r="A88">
        <f>ROW(Table3[[#This Row],[Id ]])-1</f>
        <v>87</v>
      </c>
      <c r="B88" t="s">
        <v>809</v>
      </c>
      <c r="C88" t="s">
        <v>1</v>
      </c>
      <c r="D88" t="s">
        <v>470</v>
      </c>
      <c r="E88" t="s">
        <v>2</v>
      </c>
      <c r="F88" t="s">
        <v>816</v>
      </c>
      <c r="G88" t="s">
        <v>810</v>
      </c>
      <c r="I88">
        <v>3</v>
      </c>
      <c r="J88" t="s">
        <v>817</v>
      </c>
      <c r="K88" t="s">
        <v>218</v>
      </c>
    </row>
    <row r="89" spans="1:27" hidden="1" x14ac:dyDescent="0.2">
      <c r="A89">
        <f>ROW(Table3[[#This Row],[Id ]])-1</f>
        <v>88</v>
      </c>
      <c r="B89" t="s">
        <v>814</v>
      </c>
      <c r="C89" t="s">
        <v>824</v>
      </c>
      <c r="D89" t="s">
        <v>471</v>
      </c>
      <c r="E89" t="s">
        <v>7</v>
      </c>
      <c r="F89" t="s">
        <v>818</v>
      </c>
      <c r="G89" t="s">
        <v>841</v>
      </c>
      <c r="I89">
        <v>1</v>
      </c>
      <c r="J89" t="s">
        <v>823</v>
      </c>
      <c r="K89" t="s">
        <v>218</v>
      </c>
    </row>
    <row r="90" spans="1:27" x14ac:dyDescent="0.2">
      <c r="A90">
        <f>ROW(Table3[[#This Row],[Id ]])-1</f>
        <v>89</v>
      </c>
      <c r="B90" t="s">
        <v>815</v>
      </c>
      <c r="C90" t="s">
        <v>61</v>
      </c>
      <c r="D90" t="s">
        <v>470</v>
      </c>
      <c r="E90" t="s">
        <v>50</v>
      </c>
      <c r="F90" t="s">
        <v>825</v>
      </c>
      <c r="G90" t="s">
        <v>831</v>
      </c>
      <c r="I90">
        <v>2</v>
      </c>
      <c r="J90" t="s">
        <v>830</v>
      </c>
      <c r="K90" t="s">
        <v>218</v>
      </c>
    </row>
    <row r="91" spans="1:27" ht="68" hidden="1" x14ac:dyDescent="0.2">
      <c r="A91">
        <f>ROW(Table3[[#This Row],[Id ]])-1</f>
        <v>90</v>
      </c>
      <c r="B91" t="s">
        <v>832</v>
      </c>
      <c r="C91" t="s">
        <v>833</v>
      </c>
      <c r="D91" t="s">
        <v>470</v>
      </c>
      <c r="E91" t="s">
        <v>23</v>
      </c>
      <c r="F91" t="s">
        <v>834</v>
      </c>
      <c r="G91" s="7" t="s">
        <v>878</v>
      </c>
      <c r="I91">
        <v>2</v>
      </c>
      <c r="J91" t="s">
        <v>835</v>
      </c>
      <c r="K91" t="s">
        <v>218</v>
      </c>
    </row>
    <row r="92" spans="1:27" hidden="1" x14ac:dyDescent="0.2">
      <c r="A92">
        <f>ROW(Table3[[#This Row],[Id ]])-1</f>
        <v>91</v>
      </c>
      <c r="B92" t="s">
        <v>858</v>
      </c>
      <c r="C92" t="s">
        <v>856</v>
      </c>
      <c r="D92" t="s">
        <v>856</v>
      </c>
      <c r="E92" t="s">
        <v>23</v>
      </c>
      <c r="F92" t="s">
        <v>864</v>
      </c>
      <c r="G92" t="s">
        <v>865</v>
      </c>
      <c r="I92">
        <v>1</v>
      </c>
      <c r="J92" t="s">
        <v>866</v>
      </c>
      <c r="K92" t="s">
        <v>218</v>
      </c>
    </row>
    <row r="93" spans="1:27" ht="51" x14ac:dyDescent="0.2">
      <c r="A93">
        <f>ROW(Table3[[#This Row],[Id ]])-1</f>
        <v>92</v>
      </c>
      <c r="B93" t="s">
        <v>860</v>
      </c>
      <c r="C93" t="s">
        <v>859</v>
      </c>
      <c r="D93" t="s">
        <v>471</v>
      </c>
      <c r="E93" t="s">
        <v>50</v>
      </c>
      <c r="F93" t="s">
        <v>868</v>
      </c>
      <c r="G93" s="7" t="s">
        <v>877</v>
      </c>
      <c r="I93">
        <v>2</v>
      </c>
      <c r="J93" t="s">
        <v>867</v>
      </c>
      <c r="K93" t="s">
        <v>218</v>
      </c>
    </row>
  </sheetData>
  <pageMargins left="0.7" right="0.7" top="0.75" bottom="0.75" header="0.3" footer="0.3"/>
  <pageSetup paperSize="9" orientation="portrait" horizontalDpi="0" verticalDpi="0"/>
  <headerFooter>
    <oddHeader>&amp;R&amp;"Calibri"&amp;12&amp;KFF8C00 CONFIDENTIAL &amp; RESTRICTED&amp;1#_x000D_</oddHead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66886-6F09-7944-A368-692B97213087}">
  <dimension ref="A1:J96"/>
  <sheetViews>
    <sheetView topLeftCell="F1" workbookViewId="0">
      <selection activeCell="J5" sqref="J5"/>
    </sheetView>
  </sheetViews>
  <sheetFormatPr baseColWidth="10" defaultRowHeight="16" x14ac:dyDescent="0.2"/>
  <cols>
    <col min="1" max="1" width="16.5" bestFit="1" customWidth="1"/>
    <col min="2" max="2" width="16.5" customWidth="1"/>
    <col min="5" max="5" width="21.1640625" customWidth="1"/>
    <col min="6" max="9" width="39.1640625" customWidth="1"/>
    <col min="10" max="10" width="62" customWidth="1"/>
  </cols>
  <sheetData>
    <row r="1" spans="1:10" x14ac:dyDescent="0.2">
      <c r="A1" t="s">
        <v>468</v>
      </c>
    </row>
    <row r="2" spans="1:10" x14ac:dyDescent="0.2">
      <c r="A2" t="s">
        <v>478</v>
      </c>
    </row>
    <row r="4" spans="1:10" x14ac:dyDescent="0.2">
      <c r="A4" t="s">
        <v>474</v>
      </c>
      <c r="B4" t="s">
        <v>477</v>
      </c>
      <c r="C4" t="s">
        <v>469</v>
      </c>
      <c r="D4" t="s">
        <v>481</v>
      </c>
      <c r="E4" t="s">
        <v>475</v>
      </c>
      <c r="F4" t="s">
        <v>479</v>
      </c>
      <c r="G4" t="s">
        <v>485</v>
      </c>
      <c r="H4" t="s">
        <v>484</v>
      </c>
      <c r="I4" t="s">
        <v>480</v>
      </c>
      <c r="J4" t="s">
        <v>476</v>
      </c>
    </row>
    <row r="5" spans="1:10" x14ac:dyDescent="0.2">
      <c r="A5" t="str">
        <f>Data!B2</f>
        <v xml:space="preserve">Uther le Fonceur </v>
      </c>
      <c r="B5">
        <v>1</v>
      </c>
      <c r="C5" t="str">
        <f>VLOOKUP(Table1[[#This Row],[ID]],Table3[],4,FALSE)</f>
        <v>man</v>
      </c>
      <c r="D5" t="str">
        <f>IF(Table1[[#This Row],[sex]]="man","homme","femme")</f>
        <v>homme</v>
      </c>
      <c r="E5" t="str">
        <f>VLOOKUP(Table1[[#This Row],[ID]],Table3[],6,FALSE)</f>
        <v xml:space="preserve">Uther avance. Il va droit. Ne cherchez pas à le détourner de sa trace, elle ne connaitra pas une courbe. </v>
      </c>
      <c r="F5" t="s">
        <v>482</v>
      </c>
      <c r="G5" t="s">
        <v>483</v>
      </c>
      <c r="H5" t="s">
        <v>720</v>
      </c>
      <c r="I5" t="s">
        <v>486</v>
      </c>
      <c r="J5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
style de dessin: Esquisse au crayon de papier réaliste, portrait seulement, fond blanc, medieval fantastic, steampunk
Caractère : Determine, Fonceur, Intransigeant, Rude, Brutal
Sexe : homme
Expression faciale :Visage ferme, yeux fixes, regard devant et fier
Style vestimentaire : Casque de gladiateur en bronze avec le symbole omega dore
Type de visage :  crane rase, barbe naissante, 50 ans
Arriere plan: vide,  tout blanc</v>
      </c>
    </row>
    <row r="6" spans="1:10" x14ac:dyDescent="0.2">
      <c r="A6" t="str">
        <f>Data!B3</f>
        <v xml:space="preserve">Rokka le Cerf-Volant </v>
      </c>
      <c r="B6">
        <v>2</v>
      </c>
      <c r="C6" t="str">
        <f>VLOOKUP(Table1[[#This Row],[ID]],Table3[],4,FALSE)</f>
        <v>woman</v>
      </c>
      <c r="D6" t="str">
        <f>IF(Table1[[#This Row],[sex]]="man","homme","femme")</f>
        <v>femme</v>
      </c>
      <c r="E6" t="str">
        <f>VLOOKUP(Table1[[#This Row],[ID]],Table3[],6,FALSE)</f>
        <v xml:space="preserve">Comme un cerf-volant, Rokka sait reconnaitre les courants et saisir le moment opportun pour progresser. </v>
      </c>
      <c r="F6" t="s">
        <v>723</v>
      </c>
      <c r="G6" t="s">
        <v>722</v>
      </c>
      <c r="H6" t="s">
        <v>721</v>
      </c>
      <c r="I6" t="s">
        <v>487</v>
      </c>
      <c r="J6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
style de dessin: Esquisse au crayon de papier réaliste, portrait seulement, fond blanc, medieval fantastic, steampunk
Caractère : futee, espiegle
Sexe : femme
Expression faciale :regarde le ciel
Style vestimentaire : Porte des lunettes et un casque d'aviateur, complet de cuir, echarpe bleue
Type de visage : 30 ans, cheveux mi-longs
Arriere plan: vide,  tout blanc</v>
      </c>
    </row>
    <row r="7" spans="1:10" x14ac:dyDescent="0.2">
      <c r="A7" t="str">
        <f>Data!B4</f>
        <v xml:space="preserve">Alpha l'Econome </v>
      </c>
      <c r="B7">
        <v>3</v>
      </c>
      <c r="C7" t="str">
        <f>VLOOKUP(Table1[[#This Row],[ID]],Table3[],4,FALSE)</f>
        <v>woman</v>
      </c>
      <c r="D7" t="str">
        <f>IF(Table1[[#This Row],[sex]]="man","homme","femme")</f>
        <v>femme</v>
      </c>
      <c r="E7" t="str">
        <f>VLOOKUP(Table1[[#This Row],[ID]],Table3[],6,FALSE)</f>
        <v xml:space="preserve">Alpha sait garder ses forces et se reposer sur son groupe. Alpha fait confiance et la Horde lui rend bien. </v>
      </c>
      <c r="F7" t="s">
        <v>488</v>
      </c>
      <c r="G7" t="s">
        <v>489</v>
      </c>
      <c r="H7" t="s">
        <v>724</v>
      </c>
      <c r="I7" t="s">
        <v>490</v>
      </c>
      <c r="J7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
style de dessin: Esquisse au crayon de papier réaliste, portrait seulement, fond blanc, medieval fantastic, steampunk
Caractère : Pose, reflechie, patiente
Sexe : femme
Expression faciale :Concentree, calme
Style vestimentaire : Ranger, eclaireuse, vetements en fourure chaud, cheveux roses
Type de visage : 40 ans, regarde le sol
Arriere plan: vide,  tout blanc</v>
      </c>
    </row>
    <row r="8" spans="1:10" x14ac:dyDescent="0.2">
      <c r="A8" t="str">
        <f>Data!B5</f>
        <v xml:space="preserve">Ryage le Joueur </v>
      </c>
      <c r="B8">
        <v>4</v>
      </c>
      <c r="C8" t="str">
        <f>VLOOKUP(Table1[[#This Row],[ID]],Table3[],4,FALSE)</f>
        <v>man</v>
      </c>
      <c r="D8" t="str">
        <f>IF(Table1[[#This Row],[sex]]="man","homme","femme")</f>
        <v>homme</v>
      </c>
      <c r="E8" t="str">
        <f>VLOOKUP(Table1[[#This Row],[ID]],Table3[],6,FALSE)</f>
        <v xml:space="preserve">Ryage est un jeune traceur talentueux qui ose et gagne. Son intuition lui permet de passer lorsque tout semble perdu. </v>
      </c>
      <c r="F8" t="s">
        <v>491</v>
      </c>
      <c r="G8" t="s">
        <v>726</v>
      </c>
      <c r="H8" t="s">
        <v>725</v>
      </c>
      <c r="I8" t="s">
        <v>727</v>
      </c>
      <c r="J8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
style de dessin: Esquisse au crayon de papier réaliste, portrait seulement, fond blanc, medieval fantastic, steampunk
Caractère : Intuitif, Insouciant, Espiegle
Sexe : homme
Expression faciale : Charmeur, Calculateur
Style vestimentaire : Vetements de lanieres de cuir, tatouage, tient un de a 6 faces rouge
Type de visage : 40 ans, cheveux mi-longs
Arriere plan: vide,  tout blanc</v>
      </c>
    </row>
    <row r="9" spans="1:10" x14ac:dyDescent="0.2">
      <c r="A9" t="str">
        <f>Data!B6</f>
        <v xml:space="preserve">Viciar le Perfectionniste </v>
      </c>
      <c r="B9">
        <v>5</v>
      </c>
      <c r="C9" t="str">
        <f>VLOOKUP(Table1[[#This Row],[ID]],Table3[],4,FALSE)</f>
        <v>man</v>
      </c>
      <c r="D9" t="str">
        <f>IF(Table1[[#This Row],[sex]]="man","homme","femme")</f>
        <v>homme</v>
      </c>
      <c r="E9" t="str">
        <f>VLOOKUP(Table1[[#This Row],[ID]],Table3[],6,FALSE)</f>
        <v xml:space="preserve">Viciar concoit sa trace comme un musicien compose une mélodie. C'est son inspiration qui fait progresser son équipe. </v>
      </c>
      <c r="F9" t="s">
        <v>493</v>
      </c>
      <c r="G9" t="s">
        <v>494</v>
      </c>
      <c r="H9" t="s">
        <v>496</v>
      </c>
      <c r="I9" t="s">
        <v>728</v>
      </c>
      <c r="J9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
style de dessin: Esquisse au crayon de papier réaliste, portrait seulement, fond blanc, medieval fantastic, steampunk
Caractère : Patient, concentre, joueur d'echec ou chef d'orchestre
Sexe : homme
Expression faciale :Neutre
Style vestimentaire : Impermeable
Type de visage : 60 ans, cheveux tres courts, yeux ametiste clairs, visage tres marque
Arriere plan: vide,  tout blanc</v>
      </c>
    </row>
    <row r="10" spans="1:10" x14ac:dyDescent="0.2">
      <c r="A10" t="str">
        <f>Data!B7</f>
        <v xml:space="preserve">Thomassin de Gaude </v>
      </c>
      <c r="B10">
        <v>6</v>
      </c>
      <c r="C10" t="str">
        <f>VLOOKUP(Table1[[#This Row],[ID]],Table3[],4,FALSE)</f>
        <v>man</v>
      </c>
      <c r="D10" t="str">
        <f>IF(Table1[[#This Row],[sex]]="man","homme","femme")</f>
        <v>homme</v>
      </c>
      <c r="E10" t="str">
        <f>VLOOKUP(Table1[[#This Row],[ID]],Table3[],6,FALSE)</f>
        <v xml:space="preserve">Fils de Blanchette de Gaude et de Hubert de Vallois, Thomassin aime partager et trouver du sens quand tout semble perdu. </v>
      </c>
      <c r="F10" t="s">
        <v>502</v>
      </c>
      <c r="G10" t="s">
        <v>501</v>
      </c>
      <c r="H10" t="s">
        <v>503</v>
      </c>
      <c r="I10" t="s">
        <v>500</v>
      </c>
      <c r="J10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
style de dessin: Esquisse au crayon de papier réaliste, portrait seulement, fond blanc, medieval fantastic, steampunk
Caractère : Patient, charmeur, hautain, aimable, propre
Sexe : homme
Expression faciale :léger rictus, une cigarette à la bouche, une barbe propre et bien taillee 
Style vestimentaire : veston et chemise col roule 
Type de visage : 40 ans
Arriere plan: vide,  tout blanc</v>
      </c>
    </row>
    <row r="11" spans="1:10" x14ac:dyDescent="0.2">
      <c r="A11" t="str">
        <f>Data!B8</f>
        <v xml:space="preserve">Ukkiba Tomoshi </v>
      </c>
      <c r="B11">
        <v>7</v>
      </c>
      <c r="C11" t="str">
        <f>VLOOKUP(Table1[[#This Row],[ID]],Table3[],4,FALSE)</f>
        <v>man</v>
      </c>
      <c r="D11" t="str">
        <f>IF(Table1[[#This Row],[sex]]="man","homme","femme")</f>
        <v>homme</v>
      </c>
      <c r="E11" t="str">
        <f>VLOOKUP(Table1[[#This Row],[ID]],Table3[],6,FALSE)</f>
        <v xml:space="preserve">La discipline est le maitre mot d'Ukkiba. Ukkiba sait trouver les mots qu'il faut pour faire progresser le groupe. Même si ses mots sont durs. </v>
      </c>
      <c r="F11" t="s">
        <v>497</v>
      </c>
      <c r="G11" t="s">
        <v>498</v>
      </c>
      <c r="H11" t="s">
        <v>499</v>
      </c>
      <c r="I11" t="s">
        <v>500</v>
      </c>
      <c r="J11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
style de dessin: Esquisse au crayon de papier réaliste, portrait seulement, fond blanc, medieval fantastic, steampunk
Caractère : Patient, propre, discipline, concente
Sexe : homme
Expression faciale : fermé, dur, l’air sévère , asiatique
Style vestimentaire : kimono à capuche 
Type de visage : 40 ans
Arriere plan: vide,  tout blanc</v>
      </c>
    </row>
    <row r="12" spans="1:10" x14ac:dyDescent="0.2">
      <c r="A12" t="str">
        <f>Data!B9</f>
        <v xml:space="preserve">Filibert Franz </v>
      </c>
      <c r="B12">
        <v>8</v>
      </c>
      <c r="C12" t="str">
        <f>VLOOKUP(Table1[[#This Row],[ID]],Table3[],4,FALSE)</f>
        <v>man</v>
      </c>
      <c r="D12" t="str">
        <f>IF(Table1[[#This Row],[sex]]="man","homme","femme")</f>
        <v>homme</v>
      </c>
      <c r="E12" t="str">
        <f>VLOOKUP(Table1[[#This Row],[ID]],Table3[],6,FALSE)</f>
        <v xml:space="preserve">Filibert lit le terrain comme on lit un livre d'enfant Il trouve des solutions à chaque nouveau danger, même les plus mortels. </v>
      </c>
      <c r="F12" t="s">
        <v>506</v>
      </c>
      <c r="G12" t="s">
        <v>489</v>
      </c>
      <c r="H12" t="s">
        <v>504</v>
      </c>
      <c r="I12" t="s">
        <v>505</v>
      </c>
      <c r="J12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
style de dessin: Esquisse au crayon de papier réaliste, portrait seulement, fond blanc, medieval fantastic, steampunk
Caractère : Simple, exigeant, parle peu
Sexe : homme
Expression faciale :Concentree, calme
Style vestimentaire : multiples couches d'habits simples
Type de visage : 60 ans, regarde le sol concentre, moustache, lunettes
Arriere plan: vide,  tout blanc</v>
      </c>
    </row>
    <row r="13" spans="1:10" x14ac:dyDescent="0.2">
      <c r="A13" t="str">
        <f>Data!B10</f>
        <v>Herbert Benegh</v>
      </c>
      <c r="B13">
        <v>9</v>
      </c>
      <c r="C13" t="str">
        <f>VLOOKUP(Table1[[#This Row],[ID]],Table3[],4,FALSE)</f>
        <v>man</v>
      </c>
      <c r="D13" t="str">
        <f>IF(Table1[[#This Row],[sex]]="man","homme","femme")</f>
        <v>homme</v>
      </c>
      <c r="E13" t="str">
        <f>VLOOKUP(Table1[[#This Row],[ID]],Table3[],6,FALSE)</f>
        <v xml:space="preserve">Herbert est un grand frère aimant qui a toujours vu loin. Sa grande taille lui permet de voir plus loin que les autres. </v>
      </c>
      <c r="F13" t="s">
        <v>509</v>
      </c>
      <c r="G13" t="s">
        <v>508</v>
      </c>
      <c r="H13" t="s">
        <v>507</v>
      </c>
      <c r="I13" t="s">
        <v>512</v>
      </c>
      <c r="J13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9
style de dessin: Esquisse au crayon de papier réaliste, portrait seulement, fond blanc, medieval fantastic, steampunk
Caractère : Dur a l'exterieur mais tendre a l'interieur
Sexe : homme
Expression faciale :Sourire enygmatique, yeux plisses, visage russe
Style vestimentaire : armure legere
Type de visage : grands yeux, machoire saillante, 50 ans
Arriere plan: vide,  tout blanc</v>
      </c>
    </row>
    <row r="14" spans="1:10" x14ac:dyDescent="0.2">
      <c r="A14" t="str">
        <f>Data!B11</f>
        <v>Franck Benegh</v>
      </c>
      <c r="B14">
        <v>10</v>
      </c>
      <c r="C14" t="str">
        <f>VLOOKUP(Table1[[#This Row],[ID]],Table3[],4,FALSE)</f>
        <v>man</v>
      </c>
      <c r="D14" t="str">
        <f>IF(Table1[[#This Row],[sex]]="man","homme","femme")</f>
        <v>homme</v>
      </c>
      <c r="E14" t="str">
        <f>VLOOKUP(Table1[[#This Row],[ID]],Table3[],6,FALSE)</f>
        <v xml:space="preserve">Franck est capable de faire des miracles mais il a toujours eu besoin du soutien de Franck. </v>
      </c>
      <c r="F14" t="s">
        <v>510</v>
      </c>
      <c r="G14" t="s">
        <v>511</v>
      </c>
      <c r="H14" t="s">
        <v>507</v>
      </c>
      <c r="I14" t="s">
        <v>513</v>
      </c>
      <c r="J14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10
style de dessin: Esquisse au crayon de papier réaliste, portrait seulement, fond blanc, medieval fantastic, steampunk
Caractère : Aimable, caracteriel
Sexe : homme
Expression faciale :Agite, embete, se gratte la tete, tourne la tete legerement
Style vestimentaire : armure legere
Type de visage : grands yeux, machoire saillante, 45 ans
Arriere plan: vide,  tout blanc</v>
      </c>
    </row>
    <row r="15" spans="1:10" x14ac:dyDescent="0.2">
      <c r="A15" t="str">
        <f>Data!B12</f>
        <v>Athonios Catan</v>
      </c>
      <c r="B15">
        <v>11</v>
      </c>
      <c r="C15" t="str">
        <f>VLOOKUP(Table1[[#This Row],[ID]],Table3[],4,FALSE)</f>
        <v>man</v>
      </c>
      <c r="D15" t="str">
        <f>IF(Table1[[#This Row],[sex]]="man","homme","femme")</f>
        <v>homme</v>
      </c>
      <c r="E15" t="str">
        <f>VLOOKUP(Table1[[#This Row],[ID]],Table3[],6,FALSE)</f>
        <v xml:space="preserve">La famille Catan est celebre dans le pays pour la force et l'audace de ses membres. Athonios n'y fait pas exception. </v>
      </c>
      <c r="F15" t="s">
        <v>522</v>
      </c>
      <c r="G15" t="s">
        <v>523</v>
      </c>
      <c r="H15" t="s">
        <v>492</v>
      </c>
      <c r="I15" t="s">
        <v>524</v>
      </c>
      <c r="J15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11
style de dessin: Esquisse au crayon de papier réaliste, portrait seulement, fond blanc, medieval fantastic, steampunk
Caractère : Fort, stable, altruiste
Sexe : homme
Expression faciale :Jovial, Raconte
Style vestimentaire : Vetements de lanieres de cuir
Type de visage : tatoue, yeux clos, un peu jouflu, 35 ans, nez grec
Arriere plan: vide,  tout blanc</v>
      </c>
    </row>
    <row r="16" spans="1:10" x14ac:dyDescent="0.2">
      <c r="A16" t="str">
        <f>Data!B13</f>
        <v xml:space="preserve">Blanchette de Gaude </v>
      </c>
      <c r="B16">
        <v>12</v>
      </c>
      <c r="C16" t="str">
        <f>VLOOKUP(Table1[[#This Row],[ID]],Table3[],4,FALSE)</f>
        <v>woman</v>
      </c>
      <c r="D16" t="str">
        <f>IF(Table1[[#This Row],[sex]]="man","homme","femme")</f>
        <v>femme</v>
      </c>
      <c r="E16" t="str">
        <f>VLOOKUP(Table1[[#This Row],[ID]],Table3[],6,FALSE)</f>
        <v xml:space="preserve">On peut être une princesse et faire face à des tempêtes. </v>
      </c>
      <c r="F16" t="s">
        <v>525</v>
      </c>
      <c r="G16" t="s">
        <v>526</v>
      </c>
      <c r="H16" t="s">
        <v>527</v>
      </c>
      <c r="I16" t="s">
        <v>528</v>
      </c>
      <c r="J16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12
style de dessin: Esquisse au crayon de papier réaliste, portrait seulement, fond blanc, medieval fantastic, steampunk
Caractère : Autoritaire, Stricte, Flamboyante
Sexe : femme
Expression faciale :Appel au combat, Regarde vers le haut
Style vestimentaire : Armure lourde
Type de visage : 60 ans, cheveux tres courts, yeux tres clairs
Arriere plan: vide,  tout blanc</v>
      </c>
    </row>
    <row r="17" spans="1:10" x14ac:dyDescent="0.2">
      <c r="A17" t="str">
        <f>Data!B14</f>
        <v xml:space="preserve">Ed Abro Ragerage </v>
      </c>
      <c r="B17">
        <v>13</v>
      </c>
      <c r="C17" t="str">
        <f>VLOOKUP(Table1[[#This Row],[ID]],Table3[],4,FALSE)</f>
        <v>man</v>
      </c>
      <c r="D17" t="str">
        <f>IF(Table1[[#This Row],[sex]]="man","homme","femme")</f>
        <v>homme</v>
      </c>
      <c r="E17" t="str">
        <f>VLOOKUP(Table1[[#This Row],[ID]],Table3[],6,FALSE)</f>
        <v xml:space="preserve">Ed a une compréhension du vent qui dépasse beaucoup celle du commun des mortels. Il a cet instinct que d'autres (Kunigunde en tête) lui envient. </v>
      </c>
      <c r="F17" t="s">
        <v>531</v>
      </c>
      <c r="G17" t="s">
        <v>529</v>
      </c>
      <c r="H17" t="s">
        <v>532</v>
      </c>
      <c r="I17" t="s">
        <v>530</v>
      </c>
      <c r="J17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13
style de dessin: Esquisse au crayon de papier réaliste, portrait seulement, fond blanc, medieval fantastic, steampunk
Caractère : Bien trempe, peur de rien, fonceur, mediterraneen
Sexe : homme
Expression faciale :Hurle, gorge deployee
Style vestimentaire : Costume berbere
Type de visage : Boucles d'oreilles, Sourcils brousailleurx, 45 ans
Arriere plan: vide,  tout blanc</v>
      </c>
    </row>
    <row r="18" spans="1:10" x14ac:dyDescent="0.2">
      <c r="A18" t="str">
        <f>Data!B15</f>
        <v xml:space="preserve">Kunigunde Nosske </v>
      </c>
      <c r="B18">
        <v>14</v>
      </c>
      <c r="C18" t="str">
        <f>VLOOKUP(Table1[[#This Row],[ID]],Table3[],4,FALSE)</f>
        <v>woman</v>
      </c>
      <c r="D18" t="str">
        <f>IF(Table1[[#This Row],[sex]]="man","homme","femme")</f>
        <v>femme</v>
      </c>
      <c r="E18" t="str">
        <f>VLOOKUP(Table1[[#This Row],[ID]],Table3[],6,FALSE)</f>
        <v xml:space="preserve">Kunigunde n'aime pas qu'on la contrarie. </v>
      </c>
      <c r="F18" t="s">
        <v>533</v>
      </c>
      <c r="G18" t="s">
        <v>534</v>
      </c>
      <c r="H18" t="s">
        <v>535</v>
      </c>
      <c r="I18" t="s">
        <v>536</v>
      </c>
      <c r="J18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14
style de dessin: Esquisse au crayon de papier réaliste, portrait seulement, fond blanc, medieval fantastic, steampunk
Caractère : Jalouse, acariatre, desagreable
Sexe : femme
Expression faciale :Renfrognee, boudeuse, enervee
Style vestimentaire : Nordique, Viking
Type de visage : Taches de rousseur, cheveux gris, pale
Arriere plan: vide,  tout blanc</v>
      </c>
    </row>
    <row r="19" spans="1:10" x14ac:dyDescent="0.2">
      <c r="A19" t="str">
        <f>Data!B16</f>
        <v xml:space="preserve">Anika </v>
      </c>
      <c r="B19">
        <v>15</v>
      </c>
      <c r="C19" t="str">
        <f>VLOOKUP(Table1[[#This Row],[ID]],Table3[],4,FALSE)</f>
        <v>woman</v>
      </c>
      <c r="D19" t="str">
        <f>IF(Table1[[#This Row],[sex]]="man","homme","femme")</f>
        <v>femme</v>
      </c>
      <c r="E19" t="str">
        <f>VLOOKUP(Table1[[#This Row],[ID]],Table3[],6,FALSE)</f>
        <v xml:space="preserve">Les cerfs-volants d'Anika sont un ravissement qui suivent des courants bien spécifiques. Chacun nécessite un réglage particulier pour délester le groupe. </v>
      </c>
      <c r="F19" t="s">
        <v>540</v>
      </c>
      <c r="G19" t="s">
        <v>547</v>
      </c>
      <c r="H19" t="s">
        <v>541</v>
      </c>
      <c r="I19" t="s">
        <v>546</v>
      </c>
      <c r="J19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15
style de dessin: Esquisse au crayon de papier réaliste, portrait seulement, fond blanc, medieval fantastic, steampunk
Caractère : Concentree, Serviable
Sexe : femme
Expression faciale :concentree, indienne d'amerique
Style vestimentaire : multiples couches de voiles et volants
Type de visage : Yeux fonces, amerindienne apache, 25 ans, plume dans les cheveux
Arriere plan: vide,  tout blanc</v>
      </c>
    </row>
    <row r="20" spans="1:10" x14ac:dyDescent="0.2">
      <c r="A20" t="str">
        <f>Data!B17</f>
        <v xml:space="preserve">Oshora </v>
      </c>
      <c r="B20">
        <v>16</v>
      </c>
      <c r="C20" t="str">
        <f>VLOOKUP(Table1[[#This Row],[ID]],Table3[],4,FALSE)</f>
        <v>woman</v>
      </c>
      <c r="D20" t="str">
        <f>IF(Table1[[#This Row],[sex]]="man","homme","femme")</f>
        <v>femme</v>
      </c>
      <c r="E20" t="str">
        <f>VLOOKUP(Table1[[#This Row],[ID]],Table3[],6,FALSE)</f>
        <v xml:space="preserve">Oshora aime le silence et les huis-clos. C'est quand le groupe est petit qu'elle peut s'exprimer le mieux </v>
      </c>
      <c r="F20" t="s">
        <v>552</v>
      </c>
      <c r="G20" t="s">
        <v>553</v>
      </c>
      <c r="H20" t="s">
        <v>554</v>
      </c>
      <c r="I20" t="s">
        <v>555</v>
      </c>
      <c r="J20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16
style de dessin: Esquisse au crayon de papier réaliste, portrait seulement, fond blanc, medieval fantastic, steampunk
Caractère : Assassin, Discrete, mortelle
Sexe : femme
Expression faciale :Placide, ne souris pas, froide
Style vestimentaire : asiatique
Type de visage : regarde de face, 40 ans, cicatrice
Arriere plan: vide,  tout blanc</v>
      </c>
    </row>
    <row r="21" spans="1:10" x14ac:dyDescent="0.2">
      <c r="A21" t="str">
        <f>Data!B18</f>
        <v>Kon</v>
      </c>
      <c r="B21">
        <v>17</v>
      </c>
      <c r="C21" t="str">
        <f>VLOOKUP(Table1[[#This Row],[ID]],Table3[],4,FALSE)</f>
        <v>man</v>
      </c>
      <c r="D21" t="str">
        <f>IF(Table1[[#This Row],[sex]]="man","homme","femme")</f>
        <v>homme</v>
      </c>
      <c r="E21" t="str">
        <f>VLOOKUP(Table1[[#This Row],[ID]],Table3[],6,FALSE)</f>
        <v>Kon bouge et tourne pour proteger son groupe. Attentif aux dangers, il protege et soutien sa horde.</v>
      </c>
      <c r="F21" t="s">
        <v>548</v>
      </c>
      <c r="G21" t="s">
        <v>549</v>
      </c>
      <c r="H21" t="s">
        <v>550</v>
      </c>
      <c r="I21" t="s">
        <v>551</v>
      </c>
      <c r="J21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17
style de dessin: Esquisse au crayon de papier réaliste, portrait seulement, fond blanc, medieval fantastic, steampunk
Caractère : Petit, Taigneux, Vif, Combattif
Sexe : homme
Expression faciale :Strict, leger sourir, koreen
Style vestimentaire : Vetements souples et legers, boucle d'oreille
Type de visage : Nez disproportionne, tatouage caracteres koreen
Arriere plan: vide,  tout blanc</v>
      </c>
    </row>
    <row r="22" spans="1:10" x14ac:dyDescent="0.2">
      <c r="A22" t="str">
        <f>Data!B19</f>
        <v xml:space="preserve">Waldo Waldmann </v>
      </c>
      <c r="B22">
        <v>18</v>
      </c>
      <c r="C22" t="str">
        <f>VLOOKUP(Table1[[#This Row],[ID]],Table3[],4,FALSE)</f>
        <v>man</v>
      </c>
      <c r="D22" t="str">
        <f>IF(Table1[[#This Row],[sex]]="man","homme","femme")</f>
        <v>homme</v>
      </c>
      <c r="E22" t="str">
        <f>VLOOKUP(Table1[[#This Row],[ID]],Table3[],6,FALSE)</f>
        <v xml:space="preserve">Waldo a toujours eu le sens de l'esquive. Il sait quand il est opportun de faire un pas de côté pour progresser. </v>
      </c>
      <c r="F22" t="s">
        <v>556</v>
      </c>
      <c r="G22" t="s">
        <v>557</v>
      </c>
      <c r="H22" t="s">
        <v>558</v>
      </c>
      <c r="I22" t="s">
        <v>561</v>
      </c>
      <c r="J22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18
style de dessin: Esquisse au crayon de papier réaliste, portrait seulement, fond blanc, medieval fantastic, steampunk
Caractère : Mince, placide, precis
Sexe : homme
Expression faciale :Placide, ne souris pas, froid
Style vestimentaire : cuirs travailles, couteaux apparents
Type de visage : yeux fermes, tete penchee sur le cote, couteau entre les dents
Arriere plan: vide,  tout blanc</v>
      </c>
    </row>
    <row r="23" spans="1:10" x14ac:dyDescent="0.2">
      <c r="A23" t="str">
        <f>Data!B20</f>
        <v xml:space="preserve">Adolar Rossel </v>
      </c>
      <c r="B23">
        <v>19</v>
      </c>
      <c r="C23" t="str">
        <f>VLOOKUP(Table1[[#This Row],[ID]],Table3[],4,FALSE)</f>
        <v>man</v>
      </c>
      <c r="D23" t="str">
        <f>IF(Table1[[#This Row],[sex]]="man","homme","femme")</f>
        <v>homme</v>
      </c>
      <c r="E23" t="str">
        <f>VLOOKUP(Table1[[#This Row],[ID]],Table3[],6,FALSE)</f>
        <v xml:space="preserve">Adolar commande et l'oiseau obéit. </v>
      </c>
      <c r="F23" t="s">
        <v>562</v>
      </c>
      <c r="G23" t="s">
        <v>564</v>
      </c>
      <c r="H23" t="s">
        <v>565</v>
      </c>
      <c r="I23" t="s">
        <v>563</v>
      </c>
      <c r="J23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19
style de dessin: Esquisse au crayon de papier réaliste, portrait seulement, fond blanc, medieval fantastic, steampunk
Caractère : Dresseur, Charognard, Mauvais
Sexe : homme
Expression faciale :Grimacant, Tient un faucon sur sa main
Style vestimentaire : Gant de fauconnier, casque de cuir
Type de visage : Nez crochu, regarde son faucon
Arriere plan: vide,  tout blanc</v>
      </c>
    </row>
    <row r="24" spans="1:10" x14ac:dyDescent="0.2">
      <c r="A24" t="str">
        <f>Data!B21</f>
        <v xml:space="preserve">Alicone Minh-row </v>
      </c>
      <c r="B24">
        <v>20</v>
      </c>
      <c r="C24" t="str">
        <f>VLOOKUP(Table1[[#This Row],[ID]],Table3[],4,FALSE)</f>
        <v>woman</v>
      </c>
      <c r="D24" t="str">
        <f>IF(Table1[[#This Row],[sex]]="man","homme","femme")</f>
        <v>femme</v>
      </c>
      <c r="E24" t="str">
        <f>VLOOKUP(Table1[[#This Row],[ID]],Table3[],6,FALSE)</f>
        <v xml:space="preserve">Alicone trouve dans chaque recoin du vent une source pour se mouvoir mais également pour faire mouvoir la horde. </v>
      </c>
      <c r="F24" t="s">
        <v>566</v>
      </c>
      <c r="G24" t="s">
        <v>489</v>
      </c>
      <c r="H24" t="s">
        <v>567</v>
      </c>
      <c r="I24" t="s">
        <v>568</v>
      </c>
      <c r="J24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20
style de dessin: Esquisse au crayon de papier réaliste, portrait seulement, fond blanc, medieval fantastic, steampunk
Caractère : Magicienne du vent, heureuse et severe
Sexe : femme
Expression faciale :Concentree, calme
Style vestimentaire : Habits amples de mage, tatouages, cercles magiques
Type de visage : Souffle, buste tourne, l'air calme, 50 ans, quelques rides et tatouages
Arriere plan: vide,  tout blanc</v>
      </c>
    </row>
    <row r="25" spans="1:10" x14ac:dyDescent="0.2">
      <c r="A25" t="str">
        <f>Data!B22</f>
        <v xml:space="preserve">Ashley </v>
      </c>
      <c r="B25">
        <v>21</v>
      </c>
      <c r="C25" t="str">
        <f>VLOOKUP(Table1[[#This Row],[ID]],Table3[],4,FALSE)</f>
        <v>woman</v>
      </c>
      <c r="D25" t="str">
        <f>IF(Table1[[#This Row],[sex]]="man","homme","femme")</f>
        <v>femme</v>
      </c>
      <c r="E25" t="str">
        <f>VLOOKUP(Table1[[#This Row],[ID]],Table3[],6,FALSE)</f>
        <v xml:space="preserve">Rien n'est plus important qu'un feu. Lorsque les os sont gelés, lorsque la peau est trempée, lorsque les ventres sont vides. </v>
      </c>
      <c r="F25" t="s">
        <v>570</v>
      </c>
      <c r="G25" t="s">
        <v>572</v>
      </c>
      <c r="H25" t="s">
        <v>571</v>
      </c>
      <c r="I25" t="s">
        <v>573</v>
      </c>
      <c r="J25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21
style de dessin: Esquisse au crayon de papier réaliste, portrait seulement, fond blanc, medieval fantastic, steampunk
Caractère : Patiente, hirsute, proche de la nature
Sexe : femme
Expression faciale :Calme, douce, regarde le feu fixement, oriente vers le bas, attise les flammes
Style vestimentaire : Dreadlocks, Fourrures, mal habillee
Type de visage : 45 ans, sale, paisible
Arriere plan: vide,  tout blanc</v>
      </c>
    </row>
    <row r="26" spans="1:10" x14ac:dyDescent="0.2">
      <c r="A26" t="str">
        <f>Data!B23</f>
        <v xml:space="preserve">Baramas </v>
      </c>
      <c r="B26">
        <v>22</v>
      </c>
      <c r="C26" t="str">
        <f>VLOOKUP(Table1[[#This Row],[ID]],Table3[],4,FALSE)</f>
        <v>man</v>
      </c>
      <c r="D26" t="str">
        <f>IF(Table1[[#This Row],[sex]]="man","homme","femme")</f>
        <v>homme</v>
      </c>
      <c r="E26" t="str">
        <f>VLOOKUP(Table1[[#This Row],[ID]],Table3[],6,FALSE)</f>
        <v xml:space="preserve">Il aime les vents chauds et humides qui apportent avec eux autant d'oiseaux dodus que de mammifères appétissants </v>
      </c>
      <c r="F26" t="s">
        <v>574</v>
      </c>
      <c r="G26" t="s">
        <v>583</v>
      </c>
      <c r="H26" t="s">
        <v>571</v>
      </c>
      <c r="I26" t="s">
        <v>573</v>
      </c>
      <c r="J26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22
style de dessin: Esquisse au crayon de papier réaliste, portrait seulement, fond blanc, medieval fantastic, steampunk
Caractère : Trappeur, Chasseur, Patient
Sexe : homme
Expression faciale :Patient, Doux, regarde le vent, tete de cote, vise avec sa fronde
Style vestimentaire : Dreadlocks, Fourrures, mal habillee
Type de visage : 45 ans, sale, paisible
Arriere plan: vide,  tout blanc</v>
      </c>
    </row>
    <row r="27" spans="1:10" x14ac:dyDescent="0.2">
      <c r="A27" t="str">
        <f>Data!B24</f>
        <v xml:space="preserve">Xavio Torantor </v>
      </c>
      <c r="B27">
        <v>23</v>
      </c>
      <c r="C27" t="str">
        <f>VLOOKUP(Table1[[#This Row],[ID]],Table3[],4,FALSE)</f>
        <v>man</v>
      </c>
      <c r="D27" t="str">
        <f>IF(Table1[[#This Row],[sex]]="man","homme","femme")</f>
        <v>homme</v>
      </c>
      <c r="E27" t="str">
        <f>VLOOKUP(Table1[[#This Row],[ID]],Table3[],6,FALSE)</f>
        <v xml:space="preserve">Les frères Torantor sont des valeurs sûres. Solides sur leurs appuis ils renforcent le groupe avec bienveillance. </v>
      </c>
      <c r="F27" t="s">
        <v>575</v>
      </c>
      <c r="G27" t="s">
        <v>577</v>
      </c>
      <c r="H27" t="s">
        <v>578</v>
      </c>
      <c r="I27" t="s">
        <v>576</v>
      </c>
      <c r="J27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23
style de dessin: Esquisse au crayon de papier réaliste, portrait seulement, fond blanc, medieval fantastic, steampunk
Caractère : Grand puissant discret aimable
Sexe : homme
Expression faciale :Doux, rond, jovial
Style vestimentaire : Plastron solide mais simple, style inca
Type de visage : cheveux boucles, courts, tatouage simple, nez epate, inca, 40 ans
Arriere plan: vide,  tout blanc</v>
      </c>
    </row>
    <row r="28" spans="1:10" x14ac:dyDescent="0.2">
      <c r="A28" t="str">
        <f>Data!B25</f>
        <v>Yavo Torantor</v>
      </c>
      <c r="B28">
        <v>24</v>
      </c>
      <c r="C28" t="str">
        <f>VLOOKUP(Table1[[#This Row],[ID]],Table3[],4,FALSE)</f>
        <v>man</v>
      </c>
      <c r="D28" t="str">
        <f>IF(Table1[[#This Row],[sex]]="man","homme","femme")</f>
        <v>homme</v>
      </c>
      <c r="E28" t="str">
        <f>VLOOKUP(Table1[[#This Row],[ID]],Table3[],6,FALSE)</f>
        <v xml:space="preserve">Les frères Torantor sont des valeurs sûres. Solides sur leurs appuis ils renforcent le groupe avec bienveillance. </v>
      </c>
      <c r="F28" t="s">
        <v>575</v>
      </c>
      <c r="G28" t="s">
        <v>577</v>
      </c>
      <c r="H28" t="s">
        <v>578</v>
      </c>
      <c r="I28" t="s">
        <v>576</v>
      </c>
      <c r="J28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24
style de dessin: Esquisse au crayon de papier réaliste, portrait seulement, fond blanc, medieval fantastic, steampunk
Caractère : Grand puissant discret aimable
Sexe : homme
Expression faciale :Doux, rond, jovial
Style vestimentaire : Plastron solide mais simple, style inca
Type de visage : cheveux boucles, courts, tatouage simple, nez epate, inca, 40 ans
Arriere plan: vide,  tout blanc</v>
      </c>
    </row>
    <row r="29" spans="1:10" x14ac:dyDescent="0.2">
      <c r="A29" t="str">
        <f>Data!B26</f>
        <v xml:space="preserve">Ernest Waltman </v>
      </c>
      <c r="B29">
        <v>25</v>
      </c>
      <c r="C29" t="str">
        <f>VLOOKUP(Table1[[#This Row],[ID]],Table3[],4,FALSE)</f>
        <v>man</v>
      </c>
      <c r="D29" t="str">
        <f>IF(Table1[[#This Row],[sex]]="man","homme","femme")</f>
        <v>homme</v>
      </c>
      <c r="E29" t="str">
        <f>VLOOKUP(Table1[[#This Row],[ID]],Table3[],6,FALSE)</f>
        <v xml:space="preserve">Vif et surprenant sont les meilleurs qualificatifs pour Ernest. Il trouve toujours le meilleur chemin pour faire progresser le groupe. </v>
      </c>
      <c r="F29" t="s">
        <v>580</v>
      </c>
      <c r="G29" t="s">
        <v>581</v>
      </c>
      <c r="H29" t="s">
        <v>579</v>
      </c>
      <c r="I29" t="s">
        <v>582</v>
      </c>
      <c r="J29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25
style de dessin: Esquisse au crayon de papier réaliste, portrait seulement, fond blanc, medieval fantastic, steampunk
Caractère : Eclaireur, Vif, Rapide, toujours en alerte
Sexe : homme
Expression faciale :Observe au loin avec sa main en visiere
Style vestimentaire : Jumelles, habits legers mais renforces
Type de visage : Mal rase, griffe, 35 ans
Arriere plan: vide,  tout blanc</v>
      </c>
    </row>
    <row r="30" spans="1:10" x14ac:dyDescent="0.2">
      <c r="A30" t="str">
        <f>Data!B27</f>
        <v xml:space="preserve">Galas Thunderflayer </v>
      </c>
      <c r="B30">
        <v>26</v>
      </c>
      <c r="C30" t="str">
        <f>VLOOKUP(Table1[[#This Row],[ID]],Table3[],4,FALSE)</f>
        <v>man</v>
      </c>
      <c r="D30" t="str">
        <f>IF(Table1[[#This Row],[sex]]="man","homme","femme")</f>
        <v>homme</v>
      </c>
      <c r="E30" t="str">
        <f>VLOOKUP(Table1[[#This Row],[ID]],Table3[],6,FALSE)</f>
        <v xml:space="preserve">C'est dans les pires situations que l'on reconnait les grands hommes. Galas doit être l'un de ceux-là. </v>
      </c>
      <c r="F30" t="s">
        <v>587</v>
      </c>
      <c r="G30" t="s">
        <v>584</v>
      </c>
      <c r="H30" t="s">
        <v>585</v>
      </c>
      <c r="I30" t="s">
        <v>586</v>
      </c>
      <c r="J30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26
style de dessin: Esquisse au crayon de papier réaliste, portrait seulement, fond blanc, medieval fantastic, steampunk
Caractère : Nain, bourru et solide
Sexe : homme
Expression faciale :poings serre, determine, casque bien enfonce sur sa tete
Style vestimentaire : Armure de granite lestee
Type de visage : Grand nez, paumettes saillantes
Arriere plan: vide,  tout blanc</v>
      </c>
    </row>
    <row r="31" spans="1:10" x14ac:dyDescent="0.2">
      <c r="A31" t="str">
        <f>Data!B28</f>
        <v xml:space="preserve">Gianni Raymondi </v>
      </c>
      <c r="B31">
        <v>27</v>
      </c>
      <c r="C31" t="str">
        <f>VLOOKUP(Table1[[#This Row],[ID]],Table3[],4,FALSE)</f>
        <v>man</v>
      </c>
      <c r="D31" t="str">
        <f>IF(Table1[[#This Row],[sex]]="man","homme","femme")</f>
        <v>homme</v>
      </c>
      <c r="E31" t="str">
        <f>VLOOKUP(Table1[[#This Row],[ID]],Table3[],6,FALSE)</f>
        <v xml:space="preserve">Gianni travaille de manière simple et efficace. Cuisinier de talent, il associe les gouts pour raviver des plats souvent peu varies. </v>
      </c>
      <c r="F31" t="s">
        <v>595</v>
      </c>
      <c r="G31" t="s">
        <v>598</v>
      </c>
      <c r="H31" t="s">
        <v>597</v>
      </c>
      <c r="I31" t="s">
        <v>596</v>
      </c>
      <c r="J31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27
style de dessin: Esquisse au crayon de papier réaliste, portrait seulement, fond blanc, medieval fantastic, steampunk
Caractère : Chef, italien, bourru, gourmand
Sexe : homme
Expression faciale :Goute, satisfait
Style vestimentaire : Gros, fait mijoter une soupe dans une grosse marmitte, 
Type de visage : Moustache, long nez, yeux fonces
Arriere plan: vide,  tout blanc</v>
      </c>
    </row>
    <row r="32" spans="1:10" x14ac:dyDescent="0.2">
      <c r="A32" t="str">
        <f>Data!B29</f>
        <v xml:space="preserve">Ivan Baumann </v>
      </c>
      <c r="B32">
        <v>28</v>
      </c>
      <c r="C32" t="str">
        <f>VLOOKUP(Table1[[#This Row],[ID]],Table3[],4,FALSE)</f>
        <v>man</v>
      </c>
      <c r="D32" t="str">
        <f>IF(Table1[[#This Row],[sex]]="man","homme","femme")</f>
        <v>homme</v>
      </c>
      <c r="E32" t="str">
        <f>VLOOKUP(Table1[[#This Row],[ID]],Table3[],6,FALSE)</f>
        <v xml:space="preserve">Tour à tour menuisier ébéniste luthier et musicien, Ivan sait réparer les outils meubles et les esprits. </v>
      </c>
      <c r="F32" t="s">
        <v>599</v>
      </c>
      <c r="G32" t="s">
        <v>600</v>
      </c>
      <c r="H32" t="s">
        <v>601</v>
      </c>
      <c r="I32" t="s">
        <v>602</v>
      </c>
      <c r="J32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28
style de dessin: Esquisse au crayon de papier réaliste, portrait seulement, fond blanc, medieval fantastic, steampunk
Caractère : Precis, Doux, Amical
Sexe : homme
Expression faciale :Travail du bois, concentre
Style vestimentaire : Tablier de cuir, ciseau a bois, marteau en bois
Type de visage : de cote, lunettes, un cote de la tete rasee
Arriere plan: vide,  tout blanc</v>
      </c>
    </row>
    <row r="33" spans="1:10" x14ac:dyDescent="0.2">
      <c r="A33" t="str">
        <f>Data!B30</f>
        <v xml:space="preserve">Lethune de Prals </v>
      </c>
      <c r="B33">
        <v>29</v>
      </c>
      <c r="C33" t="str">
        <f>VLOOKUP(Table1[[#This Row],[ID]],Table3[],4,FALSE)</f>
        <v>woman</v>
      </c>
      <c r="D33" t="str">
        <f>IF(Table1[[#This Row],[sex]]="man","homme","femme")</f>
        <v>femme</v>
      </c>
      <c r="E33" t="str">
        <f>VLOOKUP(Table1[[#This Row],[ID]],Table3[],6,FALSE)</f>
        <v xml:space="preserve">L'eau potable est un luxe dont il est difficile de se passer. Lethune connait les techniques pour trouver de l'eau même quand il n'y en a pas. </v>
      </c>
      <c r="F33" t="s">
        <v>605</v>
      </c>
      <c r="G33" t="s">
        <v>606</v>
      </c>
      <c r="H33" t="s">
        <v>607</v>
      </c>
      <c r="I33" t="s">
        <v>608</v>
      </c>
      <c r="J33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29
style de dessin: Esquisse au crayon de papier réaliste, portrait seulement, fond blanc, medieval fantastic, steampunk
Caractère : Sourciere, Porteuse d'eau, douce
Sexe : femme
Expression faciale :calme, concentree
Style vestimentaire : utilise un baton de sourcier, cheveux mouilles, chignon
Type de visage : 40 ans, peau matte
Arriere plan: vide,  tout blanc</v>
      </c>
    </row>
    <row r="34" spans="1:10" x14ac:dyDescent="0.2">
      <c r="A34" t="str">
        <f>Data!B31</f>
        <v xml:space="preserve">Osvaldo Hawksson </v>
      </c>
      <c r="B34">
        <v>30</v>
      </c>
      <c r="C34" t="str">
        <f>VLOOKUP(Table1[[#This Row],[ID]],Table3[],4,FALSE)</f>
        <v>man</v>
      </c>
      <c r="D34" t="str">
        <f>IF(Table1[[#This Row],[sex]]="man","homme","femme")</f>
        <v>homme</v>
      </c>
      <c r="E34" t="str">
        <f>VLOOKUP(Table1[[#This Row],[ID]],Table3[],6,FALSE)</f>
        <v xml:space="preserve">Si vous avez le vertige sur les corniches escarpées vous n'arriverez pas à le suivre. N'ayez crainte, Osvaldo sera là pour vous assurer. </v>
      </c>
      <c r="F34" t="s">
        <v>570</v>
      </c>
      <c r="G34" t="s">
        <v>610</v>
      </c>
      <c r="H34" t="s">
        <v>609</v>
      </c>
      <c r="I34" t="s">
        <v>611</v>
      </c>
      <c r="J34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30
style de dessin: Esquisse au crayon de papier réaliste, portrait seulement, fond blanc, medieval fantastic, steampunk
Caractère : Patiente, hirsute, proche de la nature
Sexe : homme
Expression faciale :regarde vers le haut, bresilien
Style vestimentaire : Materiel d'escalade, corde, pioche, lunettes de protection
Type de visage : visage tres bronze, metisse
Arriere plan: vide,  tout blanc</v>
      </c>
    </row>
    <row r="35" spans="1:10" x14ac:dyDescent="0.2">
      <c r="A35" t="str">
        <f>Data!B32</f>
        <v xml:space="preserve">Rochelle Niephaus </v>
      </c>
      <c r="B35">
        <v>31</v>
      </c>
      <c r="C35" t="str">
        <f>VLOOKUP(Table1[[#This Row],[ID]],Table3[],4,FALSE)</f>
        <v>woman</v>
      </c>
      <c r="D35" t="str">
        <f>IF(Table1[[#This Row],[sex]]="man","homme","femme")</f>
        <v>femme</v>
      </c>
      <c r="E35" t="str">
        <f>VLOOKUP(Table1[[#This Row],[ID]],Table3[],6,FALSE)</f>
        <v xml:space="preserve">Quand Rochelle s'isole le vent se calme et le sang coule et personne ne pose de question. </v>
      </c>
      <c r="F35" t="s">
        <v>615</v>
      </c>
      <c r="G35" t="s">
        <v>618</v>
      </c>
      <c r="H35" t="s">
        <v>617</v>
      </c>
      <c r="I35" t="s">
        <v>616</v>
      </c>
      <c r="J35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31
style de dessin: Esquisse au crayon de papier réaliste, portrait seulement, fond blanc, medieval fantastic, steampunk
Caractère : Effrayante, Vaudou, Tribale, Taciturne
Sexe : femme
Expression faciale :Incantatoire
Style vestimentaire : Aucun vetement, dredlocks, colliers et bracelets d'os
Type de visage : Peinture de sang, Metisse, cabale
Arriere plan: vide,  tout blanc</v>
      </c>
    </row>
    <row r="36" spans="1:10" x14ac:dyDescent="0.2">
      <c r="A36" t="str">
        <f>Data!B33</f>
        <v xml:space="preserve">Saskia Bisch </v>
      </c>
      <c r="B36">
        <v>32</v>
      </c>
      <c r="C36" t="str">
        <f>VLOOKUP(Table1[[#This Row],[ID]],Table3[],4,FALSE)</f>
        <v>woman</v>
      </c>
      <c r="D36" t="str">
        <f>IF(Table1[[#This Row],[sex]]="man","homme","femme")</f>
        <v>femme</v>
      </c>
      <c r="E36" t="str">
        <f>VLOOKUP(Table1[[#This Row],[ID]],Table3[],6,FALSE)</f>
        <v xml:space="preserve">Saskia chasse le cerf et le sanglier. La foret est son terrain de prédilection. </v>
      </c>
      <c r="F36" t="s">
        <v>619</v>
      </c>
      <c r="G36" t="s">
        <v>622</v>
      </c>
      <c r="H36" t="s">
        <v>623</v>
      </c>
      <c r="I36" t="s">
        <v>620</v>
      </c>
      <c r="J36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32
style de dessin: Esquisse au crayon de papier réaliste, portrait seulement, fond blanc, medieval fantastic, steampunk
Caractère : Chasseuse, Patiente
Sexe : femme
Expression faciale :Posture de chasse, regarde en direction de sa fleche
Style vestimentaire : Coupe iroquois, arc et fleche a la main
Type de visage : yeux plisses, maquillee
Arriere plan: vide,  tout blanc</v>
      </c>
    </row>
    <row r="37" spans="1:10" x14ac:dyDescent="0.2">
      <c r="A37" t="str">
        <f>Data!B34</f>
        <v xml:space="preserve">Vera </v>
      </c>
      <c r="B37">
        <v>33</v>
      </c>
      <c r="C37" t="str">
        <f>VLOOKUP(Table1[[#This Row],[ID]],Table3[],4,FALSE)</f>
        <v>woman</v>
      </c>
      <c r="D37" t="str">
        <f>IF(Table1[[#This Row],[sex]]="man","homme","femme")</f>
        <v>femme</v>
      </c>
      <c r="E37" t="str">
        <f>VLOOKUP(Table1[[#This Row],[ID]],Table3[],6,FALSE)</f>
        <v xml:space="preserve">Vera démonte et remonte les gens comme on le ferait avec un pantin. Ses talents de rebouteuse remettent l'aplomb les Hordiers les plus mal en point. </v>
      </c>
      <c r="F37" t="s">
        <v>621</v>
      </c>
      <c r="G37" t="s">
        <v>624</v>
      </c>
      <c r="H37" t="s">
        <v>625</v>
      </c>
      <c r="I37" t="s">
        <v>626</v>
      </c>
      <c r="J37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33
style de dessin: Esquisse au crayon de papier réaliste, portrait seulement, fond blanc, medieval fantastic, steampunk
Caractère : Douce et musculeuse
Sexe : femme
Expression faciale :Concentree sur son patient, En posture de massage
Style vestimentaire : Vetements amples
Type de visage : Coupe afro, noire, regarde vers le bas, 50 ans
Arriere plan: vide,  tout blanc</v>
      </c>
    </row>
    <row r="38" spans="1:10" x14ac:dyDescent="0.2">
      <c r="A38" t="str">
        <f>Data!B35</f>
        <v xml:space="preserve">Wanda Pfeffer </v>
      </c>
      <c r="B38">
        <v>34</v>
      </c>
      <c r="C38" t="str">
        <f>VLOOKUP(Table1[[#This Row],[ID]],Table3[],4,FALSE)</f>
        <v>woman</v>
      </c>
      <c r="D38" t="str">
        <f>IF(Table1[[#This Row],[sex]]="man","homme","femme")</f>
        <v>femme</v>
      </c>
      <c r="E38" t="str">
        <f>VLOOKUP(Table1[[#This Row],[ID]],Table3[],6,FALSE)</f>
        <v xml:space="preserve">Le vent souffle dans l'oreille de Wanda et Wanda souffle a l'oreille du traceur. </v>
      </c>
      <c r="J38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34
style de dessin: Esquisse au crayon de papier réaliste, portrait seulement, fond blanc, medieval fantastic, steampunk
Caractère : 
Sexe : femme
Expression faciale :
Style vestimentaire : 
Type de visage : 
Arriere plan: vide,  tout blanc</v>
      </c>
    </row>
    <row r="39" spans="1:10" x14ac:dyDescent="0.2">
      <c r="A39" t="str">
        <f>Data!B36</f>
        <v>Dorothy Irony</v>
      </c>
      <c r="B39">
        <v>35</v>
      </c>
      <c r="C39" t="str">
        <f>VLOOKUP(Table1[[#This Row],[ID]],Table3[],4,FALSE)</f>
        <v>woman</v>
      </c>
      <c r="D39" t="str">
        <f>IF(Table1[[#This Row],[sex]]="man","homme","femme")</f>
        <v>femme</v>
      </c>
      <c r="E39" t="str">
        <f>VLOOKUP(Table1[[#This Row],[ID]],Table3[],6,FALSE)</f>
        <v>Dorothy est droite et fiere. Personne ne l'a vu plier l'echine.</v>
      </c>
      <c r="F39" t="s">
        <v>627</v>
      </c>
      <c r="G39" t="s">
        <v>630</v>
      </c>
      <c r="H39" t="s">
        <v>628</v>
      </c>
      <c r="I39" t="s">
        <v>629</v>
      </c>
      <c r="J39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35
style de dessin: Esquisse au crayon de papier réaliste, portrait seulement, fond blanc, medieval fantastic, steampunk
Caractère : Fiere, Forte, Grande, Puissante
Sexe : femme
Expression faciale :Grimace menacante, menace avec son baton
Style vestimentaire : Complet de cuir, Baton de bois a la main
Type de visage : Visage peu feminin, anguleux, 45 ans
Arriere plan: vide,  tout blanc</v>
      </c>
    </row>
    <row r="40" spans="1:10" x14ac:dyDescent="0.2">
      <c r="A40" t="str">
        <f>Data!B37</f>
        <v>Emelyn Kraw</v>
      </c>
      <c r="B40">
        <v>36</v>
      </c>
      <c r="C40" t="str">
        <f>VLOOKUP(Table1[[#This Row],[ID]],Table3[],4,FALSE)</f>
        <v>woman</v>
      </c>
      <c r="D40" t="str">
        <f>IF(Table1[[#This Row],[sex]]="man","homme","femme")</f>
        <v>femme</v>
      </c>
      <c r="E40" t="str">
        <f>VLOOKUP(Table1[[#This Row],[ID]],Table3[],6,FALSE)</f>
        <v>Emelyn se fait discrete. Elle se fond au milieu du pack pour agir en toute discretion.</v>
      </c>
      <c r="F40" t="s">
        <v>631</v>
      </c>
      <c r="G40" t="s">
        <v>632</v>
      </c>
      <c r="H40" t="s">
        <v>633</v>
      </c>
      <c r="I40" t="s">
        <v>634</v>
      </c>
      <c r="J40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36
style de dessin: Esquisse au crayon de papier réaliste, portrait seulement, fond blanc, medieval fantastic, steampunk
Caractère : Petite, souple, rugueuse
Sexe : femme
Expression faciale :concentree, espiegle, regarde derriere elle
Style vestimentaire : voleuse, cuir, baluchon sur le dos
Type de visage : Grosse tete et petit corps, laide, gros nez, yeux globuleux
Arriere plan: vide,  tout blanc</v>
      </c>
    </row>
    <row r="41" spans="1:10" x14ac:dyDescent="0.2">
      <c r="A41" t="str">
        <f>Data!B38</f>
        <v xml:space="preserve">Faucon </v>
      </c>
      <c r="B41">
        <v>37</v>
      </c>
      <c r="C41" t="str">
        <f>VLOOKUP(Table1[[#This Row],[ID]],Table3[],4,FALSE)</f>
        <v>falcon</v>
      </c>
      <c r="D41" t="s">
        <v>637</v>
      </c>
      <c r="E41" t="str">
        <f>VLOOKUP(Table1[[#This Row],[ID]],Table3[],6,FALSE)</f>
        <v>Faucon a été entrainé  par Adolar et n'obeit qu'a lui.</v>
      </c>
      <c r="F41" t="s">
        <v>635</v>
      </c>
      <c r="G41" t="s">
        <v>636</v>
      </c>
      <c r="H41" t="s">
        <v>635</v>
      </c>
      <c r="J41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37
style de dessin: Esquisse au crayon de papier réaliste, portrait seulement, fond blanc, medieval fantastic, steampunk
Caractère : Faucon
Sexe : faucon
Expression faciale :Faucon en attente d'un ordre, pose sur une main
Style vestimentaire : Faucon
Type de visage : 
Arriere plan: vide,  tout blanc</v>
      </c>
    </row>
    <row r="42" spans="1:10" x14ac:dyDescent="0.2">
      <c r="A42" t="str">
        <f>Data!B39</f>
        <v>Croque</v>
      </c>
      <c r="B42">
        <v>38</v>
      </c>
      <c r="C42" t="str">
        <f>VLOOKUP(Table1[[#This Row],[ID]],Table3[],4,FALSE)</f>
        <v>dog</v>
      </c>
      <c r="D42" t="s">
        <v>638</v>
      </c>
      <c r="E42" t="str">
        <f>VLOOKUP(Table1[[#This Row],[ID]],Table3[],6,FALSE)</f>
        <v xml:space="preserve">Croque a été entrainé par Abriyen pour sauver les aventuriers. </v>
      </c>
      <c r="F42" t="s">
        <v>639</v>
      </c>
      <c r="G42" t="s">
        <v>641</v>
      </c>
      <c r="H42" t="s">
        <v>640</v>
      </c>
      <c r="J42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38
style de dessin: Esquisse au crayon de papier réaliste, portrait seulement, fond blanc, medieval fantastic, steampunk
Caractère : Chien loup
Sexe : chien
Expression faciale :Chien loup, en attente d'un ordre, une main sur la tete
Style vestimentaire : chien loup
Type de visage : 
Arriere plan: vide,  tout blanc</v>
      </c>
    </row>
    <row r="43" spans="1:10" x14ac:dyDescent="0.2">
      <c r="A43" t="str">
        <f>Data!B40</f>
        <v xml:space="preserve">Abriyen </v>
      </c>
      <c r="B43">
        <v>39</v>
      </c>
      <c r="C43" t="str">
        <f>VLOOKUP(Table1[[#This Row],[ID]],Table3[],4,FALSE)</f>
        <v>man</v>
      </c>
      <c r="D43" t="str">
        <f>IF(Table1[[#This Row],[sex]]="man","homme","femme")</f>
        <v>homme</v>
      </c>
      <c r="E43" t="str">
        <f>VLOOKUP(Table1[[#This Row],[ID]],Table3[],6,FALSE)</f>
        <v xml:space="preserve">Abriyen est sauvage. Il vivait parmi les animaux sauvages et a su les apprivoiser. On dit que c'est la vue de Benelim qui l'a fait rejoindre le groupe. </v>
      </c>
      <c r="F43" t="s">
        <v>645</v>
      </c>
      <c r="G43" t="s">
        <v>647</v>
      </c>
      <c r="H43" t="s">
        <v>646</v>
      </c>
      <c r="I43" t="s">
        <v>648</v>
      </c>
      <c r="J43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39
style de dessin: Esquisse au crayon de papier réaliste, portrait seulement, fond blanc, medieval fantastic, steampunk
Caractère : taciturne, sauvage
Sexe : homme
Expression faciale :Tendre, carresse un chien
Style vestimentaire : Fourures, bonnet
Type de visage : chauve
Arriere plan: vide,  tout blanc</v>
      </c>
    </row>
    <row r="44" spans="1:10" x14ac:dyDescent="0.2">
      <c r="A44" t="str">
        <f>Data!B41</f>
        <v>Yeng</v>
      </c>
      <c r="B44">
        <v>40</v>
      </c>
      <c r="C44" t="str">
        <f>VLOOKUP(Table1[[#This Row],[ID]],Table3[],4,FALSE)</f>
        <v>man</v>
      </c>
      <c r="D44" t="str">
        <f>IF(Table1[[#This Row],[sex]]="man","homme","femme")</f>
        <v>homme</v>
      </c>
      <c r="E44" t="str">
        <f>VLOOKUP(Table1[[#This Row],[ID]],Table3[],6,FALSE)</f>
        <v>Yeng a une connaissance du terrain qui depasse l'entendement.</v>
      </c>
      <c r="F44" t="s">
        <v>652</v>
      </c>
      <c r="G44" t="s">
        <v>655</v>
      </c>
      <c r="H44" t="s">
        <v>654</v>
      </c>
      <c r="I44" t="s">
        <v>653</v>
      </c>
      <c r="J44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40
style de dessin: Esquisse au crayon de papier réaliste, portrait seulement, fond blanc, medieval fantastic, steampunk
Caractère : mystique
Sexe : homme
Expression faciale :masque fantome chinois, touche le sol
Style vestimentaire : Demon chinois
Type de visage : fantomatique, semi transparent, asiatique
Arriere plan: vide,  tout blanc</v>
      </c>
    </row>
    <row r="45" spans="1:10" x14ac:dyDescent="0.2">
      <c r="A45" t="str">
        <f>Data!B42</f>
        <v>Belkacem</v>
      </c>
      <c r="B45">
        <v>41</v>
      </c>
      <c r="C45" t="str">
        <f>VLOOKUP(Table1[[#This Row],[ID]],Table3[],4,FALSE)</f>
        <v>man</v>
      </c>
      <c r="D45" t="str">
        <f>IF(Table1[[#This Row],[sex]]="man","homme","femme")</f>
        <v>homme</v>
      </c>
      <c r="E45" t="str">
        <f>VLOOKUP(Table1[[#This Row],[ID]],Table3[],6,FALSE)</f>
        <v xml:space="preserve">Belkacem se place toujours derrière le Fer pour les soutenir. Il les allège autant qu'il peut. </v>
      </c>
      <c r="F45" t="s">
        <v>661</v>
      </c>
      <c r="G45" t="s">
        <v>663</v>
      </c>
      <c r="H45" t="s">
        <v>656</v>
      </c>
      <c r="I45" t="s">
        <v>657</v>
      </c>
      <c r="J45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41
style de dessin: Esquisse au crayon de papier réaliste, portrait seulement, fond blanc, medieval fantastic, steampunk
Caractère : Ingenieur
Sexe : homme
Expression faciale :regarde devant
Style vestimentaire : Arabe, Berber
Type de visage : transpire
Arriere plan: vide,  tout blanc</v>
      </c>
    </row>
    <row r="46" spans="1:10" x14ac:dyDescent="0.2">
      <c r="A46" t="str">
        <f>Data!B43</f>
        <v xml:space="preserve">Benelim </v>
      </c>
      <c r="B46">
        <v>42</v>
      </c>
      <c r="C46" t="str">
        <f>VLOOKUP(Table1[[#This Row],[ID]],Table3[],4,FALSE)</f>
        <v>man</v>
      </c>
      <c r="D46" t="str">
        <f>IF(Table1[[#This Row],[sex]]="man","homme","femme")</f>
        <v>homme</v>
      </c>
      <c r="E46" t="str">
        <f>VLOOKUP(Table1[[#This Row],[ID]],Table3[],6,FALSE)</f>
        <v xml:space="preserve">Son sourire est divin et son visage angélique. Benelim est responsable des affaires du Pack. </v>
      </c>
      <c r="F46" t="s">
        <v>662</v>
      </c>
      <c r="G46" t="s">
        <v>666</v>
      </c>
      <c r="H46" t="s">
        <v>665</v>
      </c>
      <c r="I46" t="s">
        <v>664</v>
      </c>
      <c r="J46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42
style de dessin: Esquisse au crayon de papier réaliste, portrait seulement, fond blanc, medieval fantastic, steampunk
Caractère : Transporte des charges lourdes
Sexe : homme
Expression faciale :tire un lourd traineau, dans l'effort
Style vestimentaire : amples vetements
Type de visage : Nubien, souriant, transpirant
Arriere plan: vide,  tout blanc</v>
      </c>
    </row>
    <row r="47" spans="1:10" x14ac:dyDescent="0.2">
      <c r="A47" t="str">
        <f>Data!B44</f>
        <v xml:space="preserve">Duke Arnaud N. </v>
      </c>
      <c r="B47">
        <v>43</v>
      </c>
      <c r="C47" t="str">
        <f>VLOOKUP(Table1[[#This Row],[ID]],Table3[],4,FALSE)</f>
        <v>man</v>
      </c>
      <c r="D47" t="str">
        <f>IF(Table1[[#This Row],[sex]]="man","homme","femme")</f>
        <v>homme</v>
      </c>
      <c r="E47" t="str">
        <f>VLOOKUP(Table1[[#This Row],[ID]],Table3[],6,FALSE)</f>
        <v xml:space="preserve">Hautain et pédant , peu de personnes supportent 'le Duke'. Lui non plus </v>
      </c>
      <c r="F47" t="s">
        <v>667</v>
      </c>
      <c r="G47" t="s">
        <v>668</v>
      </c>
      <c r="H47" t="s">
        <v>669</v>
      </c>
      <c r="I47" t="s">
        <v>670</v>
      </c>
      <c r="J47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43
style de dessin: Esquisse au crayon de papier réaliste, portrait seulement, fond blanc, medieval fantastic, steampunk
Caractère : hautain et pedant
Sexe : homme
Expression faciale :dedain, fierte
Style vestimentaire : riches
Type de visage : moustache, cache sa bouche avec sa main gantee
Arriere plan: vide,  tout blanc</v>
      </c>
    </row>
    <row r="48" spans="1:10" x14ac:dyDescent="0.2">
      <c r="A48" t="str">
        <f>Data!B45</f>
        <v xml:space="preserve">Tula </v>
      </c>
      <c r="B48">
        <v>44</v>
      </c>
      <c r="C48" t="str">
        <f>VLOOKUP(Table1[[#This Row],[ID]],Table3[],4,FALSE)</f>
        <v>woman</v>
      </c>
      <c r="D48" t="str">
        <f>IF(Table1[[#This Row],[sex]]="man","homme","femme")</f>
        <v>femme</v>
      </c>
      <c r="E48" t="str">
        <f>VLOOKUP(Table1[[#This Row],[ID]],Table3[],6,FALSE)</f>
        <v xml:space="preserve">Tula a suivi les traces des Invocateurs. Tula chante des airs de Slamino. </v>
      </c>
      <c r="G48" t="s">
        <v>671</v>
      </c>
      <c r="H48" t="s">
        <v>672</v>
      </c>
      <c r="I48" t="s">
        <v>673</v>
      </c>
      <c r="J48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44
style de dessin: Esquisse au crayon de papier réaliste, portrait seulement, fond blanc, medieval fantastic, steampunk
Caractère : 
Sexe : femme
Expression faciale :fait une invocation, bouche ouverte et bras leves
Style vestimentaire : tatouee, mouillee
Type de visage : tatoue, polynesienne
Arriere plan: vide,  tout blanc</v>
      </c>
    </row>
    <row r="49" spans="1:10" x14ac:dyDescent="0.2">
      <c r="A49" t="str">
        <f>Data!B46</f>
        <v xml:space="preserve">Comtesse Elewys </v>
      </c>
      <c r="B49">
        <v>45</v>
      </c>
      <c r="C49" t="str">
        <f>VLOOKUP(Table1[[#This Row],[ID]],Table3[],4,FALSE)</f>
        <v>woman</v>
      </c>
      <c r="D49" t="str">
        <f>IF(Table1[[#This Row],[sex]]="man","homme","femme")</f>
        <v>femme</v>
      </c>
      <c r="E49" t="str">
        <f>VLOOKUP(Table1[[#This Row],[ID]],Table3[],6,FALSE)</f>
        <v xml:space="preserve">Ignorez-la , c'est quand on l'oublie que la Comtesse est la plus utile </v>
      </c>
      <c r="F49" t="s">
        <v>689</v>
      </c>
      <c r="G49" t="s">
        <v>690</v>
      </c>
      <c r="H49" t="s">
        <v>692</v>
      </c>
      <c r="I49" t="s">
        <v>691</v>
      </c>
      <c r="J49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45
style de dessin: Esquisse au crayon de papier réaliste, portrait seulement, fond blanc, medieval fantastic, steampunk
Caractère : morose, hautaine, pensive
Sexe : femme
Expression faciale :morose
Style vestimentaire : riches, serre-tete
Type de visage : maquillee, cheveux noirs, pale
Arriere plan: vide,  tout blanc</v>
      </c>
    </row>
    <row r="50" spans="1:10" x14ac:dyDescent="0.2">
      <c r="A50" t="str">
        <f>Data!B47</f>
        <v xml:space="preserve">Amiral Jean </v>
      </c>
      <c r="B50">
        <v>46</v>
      </c>
      <c r="C50" t="str">
        <f>VLOOKUP(Table1[[#This Row],[ID]],Table3[],4,FALSE)</f>
        <v>man</v>
      </c>
      <c r="D50" t="str">
        <f>IF(Table1[[#This Row],[sex]]="man","homme","femme")</f>
        <v>homme</v>
      </c>
      <c r="E50" t="str">
        <f>VLOOKUP(Table1[[#This Row],[ID]],Table3[],6,FALSE)</f>
        <v xml:space="preserve">Même s'il n'est plus de première jeunesse Jean sait se sortir des situations délicates et en tirer le meilleur parti </v>
      </c>
      <c r="F50" t="s">
        <v>695</v>
      </c>
      <c r="G50" t="s">
        <v>696</v>
      </c>
      <c r="H50" t="s">
        <v>694</v>
      </c>
      <c r="I50" t="s">
        <v>648</v>
      </c>
      <c r="J50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46
style de dessin: Esquisse au crayon de papier réaliste, portrait seulement, fond blanc, medieval fantastic, steampunk
Caractère : badass, intelligent, militaire
Sexe : homme
Expression faciale :souriant avec des dents en or, pose pour un portrait
Style vestimentaire : monocle
Type de visage : chauve
Arriere plan: vide,  tout blanc</v>
      </c>
    </row>
    <row r="51" spans="1:10" x14ac:dyDescent="0.2">
      <c r="A51" t="str">
        <f>Data!B48</f>
        <v xml:space="preserve">Topilzin </v>
      </c>
      <c r="B51">
        <v>47</v>
      </c>
      <c r="C51" t="str">
        <f>VLOOKUP(Table1[[#This Row],[ID]],Table3[],4,FALSE)</f>
        <v>man</v>
      </c>
      <c r="D51" t="str">
        <f>IF(Table1[[#This Row],[sex]]="man","homme","femme")</f>
        <v>homme</v>
      </c>
      <c r="E51" t="str">
        <f>VLOOKUP(Table1[[#This Row],[ID]],Table3[],6,FALSE)</f>
        <v xml:space="preserve">Invocateur de la première heure. Topilzin vient des terres humides des Choon. </v>
      </c>
      <c r="G51" t="s">
        <v>671</v>
      </c>
      <c r="H51" t="s">
        <v>672</v>
      </c>
      <c r="I51" t="s">
        <v>673</v>
      </c>
      <c r="J51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47
style de dessin: Esquisse au crayon de papier réaliste, portrait seulement, fond blanc, medieval fantastic, steampunk
Caractère : 
Sexe : homme
Expression faciale :fait une invocation, bouche ouverte et bras leves
Style vestimentaire : tatouee, mouillee
Type de visage : tatoue, polynesienne
Arriere plan: vide,  tout blanc</v>
      </c>
    </row>
    <row r="52" spans="1:10" x14ac:dyDescent="0.2">
      <c r="A52" t="str">
        <f>Data!B49</f>
        <v xml:space="preserve">Zhalinka </v>
      </c>
      <c r="B52">
        <v>48</v>
      </c>
      <c r="C52" t="str">
        <f>VLOOKUP(Table1[[#This Row],[ID]],Table3[],4,FALSE)</f>
        <v>woman</v>
      </c>
      <c r="D52" t="str">
        <f>IF(Table1[[#This Row],[sex]]="man","homme","femme")</f>
        <v>femme</v>
      </c>
      <c r="E52" t="str">
        <f>VLOOKUP(Table1[[#This Row],[ID]],Table3[],6,FALSE)</f>
        <v xml:space="preserve">Amante d'Oshora de longue date. Elle est prête a tout abandonner pour lui venir en aide. </v>
      </c>
      <c r="F52" t="s">
        <v>542</v>
      </c>
      <c r="G52" t="s">
        <v>545</v>
      </c>
      <c r="H52" t="s">
        <v>544</v>
      </c>
      <c r="I52" t="s">
        <v>543</v>
      </c>
      <c r="J52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48
style de dessin: Esquisse au crayon de papier réaliste, portrait seulement, fond blanc, medieval fantastic, steampunk
Caractère : Danseuse discrete, simple, douce
Sexe : femme
Expression faciale :timide, delicate
Style vestimentaire : danseuse arabe
Type de visage : profile, 25 ans
Arriere plan: vide,  tout blanc</v>
      </c>
    </row>
    <row r="53" spans="1:10" x14ac:dyDescent="0.2">
      <c r="A53" t="str">
        <f>Data!B50</f>
        <v xml:space="preserve">Bellune </v>
      </c>
      <c r="B53">
        <v>49</v>
      </c>
      <c r="C53" t="str">
        <f>VLOOKUP(Table1[[#This Row],[ID]],Table3[],4,FALSE)</f>
        <v>woman</v>
      </c>
      <c r="D53" t="str">
        <f>IF(Table1[[#This Row],[sex]]="man","homme","femme")</f>
        <v>femme</v>
      </c>
      <c r="E53" t="str">
        <f>VLOOKUP(Table1[[#This Row],[ID]],Table3[],6,FALSE)</f>
        <v xml:space="preserve">Bellune est une jeune femme inspirante et pleine d'empathie. Elle saura se sacrifier pour sauver son groupe. </v>
      </c>
      <c r="F53" t="s">
        <v>683</v>
      </c>
      <c r="G53" t="s">
        <v>685</v>
      </c>
      <c r="H53" t="s">
        <v>686</v>
      </c>
      <c r="I53" t="s">
        <v>684</v>
      </c>
      <c r="J53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49
style de dessin: Esquisse au crayon de papier réaliste, portrait seulement, fond blanc, medieval fantastic, steampunk
Caractère : maman, douce, forte
Sexe : femme
Expression faciale :regarde a droite, tatouages
Style vestimentaire : voyageuse, cheveux longs, piercings
Type de visage : 23 ans, de profil, 
Arriere plan: vide,  tout blanc</v>
      </c>
    </row>
    <row r="54" spans="1:10" x14ac:dyDescent="0.2">
      <c r="A54" t="str">
        <f>Data!B51</f>
        <v xml:space="preserve">Osuros </v>
      </c>
      <c r="B54">
        <v>50</v>
      </c>
      <c r="C54" t="str">
        <f>VLOOKUP(Table1[[#This Row],[ID]],Table3[],4,FALSE)</f>
        <v>man</v>
      </c>
      <c r="D54" t="str">
        <f>IF(Table1[[#This Row],[sex]]="man","homme","femme")</f>
        <v>homme</v>
      </c>
      <c r="E54" t="str">
        <f>VLOOKUP(Table1[[#This Row],[ID]],Table3[],6,FALSE)</f>
        <v xml:space="preserve">Osuros est une force de la nature taciturne qui sait attirer la sympathie de ses compagnons. </v>
      </c>
      <c r="F54" t="s">
        <v>700</v>
      </c>
      <c r="G54" t="s">
        <v>701</v>
      </c>
      <c r="H54" t="s">
        <v>697</v>
      </c>
      <c r="I54" t="s">
        <v>698</v>
      </c>
      <c r="J54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50
style de dessin: Esquisse au crayon de papier réaliste, portrait seulement, fond blanc, medieval fantastic, steampunk
Caractère : Serieux
Sexe : homme
Expression faciale :Visage ferme, regarde la tempete qu'il invoque
Style vestimentaire : tresses avec des feuilles, habits de bois, tient du vent dans les mains
Type de visage : deforme par la force du vent dans ses mains
Arriere plan: vide,  tout blanc</v>
      </c>
    </row>
    <row r="55" spans="1:10" x14ac:dyDescent="0.2">
      <c r="A55" t="str">
        <f>Data!B52</f>
        <v>Mere</v>
      </c>
      <c r="B55">
        <v>51</v>
      </c>
      <c r="C55" t="str">
        <f>VLOOKUP(Table1[[#This Row],[ID]],Table3[],4,FALSE)</f>
        <v>woman</v>
      </c>
      <c r="D55" t="str">
        <f>IF(Table1[[#This Row],[sex]]="man","homme","femme")</f>
        <v>femme</v>
      </c>
      <c r="E55" t="str">
        <f>VLOOKUP(Table1[[#This Row],[ID]],Table3[],6,FALSE)</f>
        <v>Mere aime Pere et le monde. Elle soigne et soulage.</v>
      </c>
      <c r="F55" t="s">
        <v>674</v>
      </c>
      <c r="G55" t="s">
        <v>678</v>
      </c>
      <c r="H55" t="s">
        <v>675</v>
      </c>
      <c r="I55" t="s">
        <v>676</v>
      </c>
      <c r="J55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51
style de dessin: Esquisse au crayon de papier réaliste, portrait seulement, fond blanc, medieval fantastic, steampunk
Caractère : gentille et attentionnee
Sexe : femme
Expression faciale :triste regarde vers le haut, de cote
Style vestimentaire : masque de chat sur la tete, habits amples et fonces
Type de visage : enfant de 11 ans
Arriere plan: vide,  tout blanc</v>
      </c>
    </row>
    <row r="56" spans="1:10" x14ac:dyDescent="0.2">
      <c r="A56" t="str">
        <f>Data!B53</f>
        <v>Pere</v>
      </c>
      <c r="B56">
        <v>52</v>
      </c>
      <c r="C56" t="str">
        <f>VLOOKUP(Table1[[#This Row],[ID]],Table3[],4,FALSE)</f>
        <v>man</v>
      </c>
      <c r="D56" t="str">
        <f>IF(Table1[[#This Row],[sex]]="man","homme","femme")</f>
        <v>homme</v>
      </c>
      <c r="E56" t="str">
        <f>VLOOKUP(Table1[[#This Row],[ID]],Table3[],6,FALSE)</f>
        <v>Pere aime Mere et le monde. Il prie et inspire.</v>
      </c>
      <c r="F56" t="s">
        <v>680</v>
      </c>
      <c r="G56" t="s">
        <v>679</v>
      </c>
      <c r="H56" t="s">
        <v>681</v>
      </c>
      <c r="I56" t="s">
        <v>682</v>
      </c>
      <c r="J56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52
style de dessin: Esquisse au crayon de papier réaliste, portrait seulement, fond blanc, medieval fantastic, steampunk
Caractère : serieux, fort
Sexe : homme
Expression faciale :pleure, regarde ses pieds
Style vestimentaire : masque de loup sur la tete, peau de bete
Type de visage : enfant de 13 ans
Arriere plan: vide,  tout blanc</v>
      </c>
    </row>
    <row r="57" spans="1:10" x14ac:dyDescent="0.2">
      <c r="A57" t="str">
        <f>Data!B54</f>
        <v xml:space="preserve">Fuego </v>
      </c>
      <c r="B57">
        <v>53</v>
      </c>
      <c r="C57" t="str">
        <f>VLOOKUP(Table1[[#This Row],[ID]],Table3[],4,FALSE)</f>
        <v>man</v>
      </c>
      <c r="D57" t="str">
        <f>IF(Table1[[#This Row],[sex]]="man","homme","femme")</f>
        <v>homme</v>
      </c>
      <c r="E57" t="str">
        <f>VLOOKUP(Table1[[#This Row],[ID]],Table3[],6,FALSE)</f>
        <v xml:space="preserve">Il aime le vent comme on aime quelqu'un. Fuego aimerait devenir éclaireur mais il manque d'expérience. </v>
      </c>
      <c r="F57" t="s">
        <v>703</v>
      </c>
      <c r="G57" t="s">
        <v>704</v>
      </c>
      <c r="H57" t="s">
        <v>705</v>
      </c>
      <c r="I57" t="s">
        <v>706</v>
      </c>
      <c r="J57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53
style de dessin: Esquisse au crayon de papier réaliste, portrait seulement, fond blanc, medieval fantastic, steampunk
Caractère : jeune eclaireur talentueux
Sexe : homme
Expression faciale :determine, 
Style vestimentaire : longue vue, materiel d'escalade
Type de visage : 17 ans, argentin
Arriere plan: vide,  tout blanc</v>
      </c>
    </row>
    <row r="58" spans="1:10" x14ac:dyDescent="0.2">
      <c r="A58" t="str">
        <f>Data!B55</f>
        <v>Ama Ama</v>
      </c>
      <c r="B58">
        <v>54</v>
      </c>
      <c r="C58" t="str">
        <f>VLOOKUP(Table1[[#This Row],[ID]],Table3[],4,FALSE)</f>
        <v>woman</v>
      </c>
      <c r="D58" t="str">
        <f>IF(Table1[[#This Row],[sex]]="man","homme","femme")</f>
        <v>femme</v>
      </c>
      <c r="E58" t="str">
        <f>VLOOKUP(Table1[[#This Row],[ID]],Table3[],6,FALSE)</f>
        <v>Ama aime le vent sur les cretes ou ses oiseaux peuvent voler et batifoler.</v>
      </c>
      <c r="F58" t="s">
        <v>707</v>
      </c>
      <c r="G58" t="s">
        <v>708</v>
      </c>
      <c r="H58" t="s">
        <v>709</v>
      </c>
      <c r="I58" t="s">
        <v>714</v>
      </c>
      <c r="J58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54
style de dessin: Esquisse au crayon de papier réaliste, portrait seulement, fond blanc, medieval fantastic, steampunk
Caractère : parle aux oiseaux, douce, charmante
Sexe : femme
Expression faciale :parle a un moineau
Style vestimentaire : cuir et plumes
Type de visage : 25 ans, indienne
Arriere plan: vide,  tout blanc</v>
      </c>
    </row>
    <row r="59" spans="1:10" x14ac:dyDescent="0.2">
      <c r="A59" t="str">
        <f>Data!B56</f>
        <v>Giltarr le parieur</v>
      </c>
      <c r="B59">
        <v>55</v>
      </c>
      <c r="C59" t="str">
        <f>VLOOKUP(Table1[[#This Row],[ID]],Table3[],4,FALSE)</f>
        <v>man</v>
      </c>
      <c r="D59" t="str">
        <f>IF(Table1[[#This Row],[sex]]="man","homme","femme")</f>
        <v>homme</v>
      </c>
      <c r="E59" t="str">
        <f>VLOOKUP(Table1[[#This Row],[ID]],Table3[],6,FALSE)</f>
        <v>Giltaar aime les paris et deteste perdre. Il est souvent pret a tout pour gagner.</v>
      </c>
      <c r="F59" t="s">
        <v>710</v>
      </c>
      <c r="G59" t="s">
        <v>712</v>
      </c>
      <c r="H59" t="s">
        <v>711</v>
      </c>
      <c r="I59" t="s">
        <v>713</v>
      </c>
      <c r="J59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55
style de dessin: Esquisse au crayon de papier réaliste, portrait seulement, fond blanc, medieval fantastic, steampunk
Caractère : mauvais joueur, bon chef, autoritaire
Sexe : homme
Expression faciale :regarde sa piece, pensif
Style vestimentaire : grossse piece d'or qu'il lance en l'air
Type de visage : 55 ans, borgne
Arriere plan: vide,  tout blanc</v>
      </c>
    </row>
    <row r="60" spans="1:10" x14ac:dyDescent="0.2">
      <c r="A60" t="str">
        <f>Data!B57</f>
        <v>Usmos l'Eunuque</v>
      </c>
      <c r="B60">
        <v>56</v>
      </c>
      <c r="C60" t="str">
        <f>VLOOKUP(Table1[[#This Row],[ID]],Table3[],4,FALSE)</f>
        <v>man</v>
      </c>
      <c r="D60" t="str">
        <f>IF(Table1[[#This Row],[sex]]="man","homme","femme")</f>
        <v>homme</v>
      </c>
      <c r="E60" t="str">
        <f>VLOOKUP(Table1[[#This Row],[ID]],Table3[],6,FALSE)</f>
        <v>Usmos etait le gardien du fameux Harem d'Alticcio. Depuis qu'il s'est affranchi il a decide de liberer les esclaves qu'il rencontre.</v>
      </c>
      <c r="F60" t="s">
        <v>719</v>
      </c>
      <c r="G60" t="s">
        <v>718</v>
      </c>
      <c r="H60" t="s">
        <v>717</v>
      </c>
      <c r="I60" t="s">
        <v>716</v>
      </c>
      <c r="J60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56
style de dessin: Esquisse au crayon de papier réaliste, portrait seulement, fond blanc, medieval fantastic, steampunk
Caractère : riche, aristocrate
Sexe : homme
Expression faciale :pensif, replait
Style vestimentaire : Toge, il tient bâton de marche luxueux et colore
Type de visage : Chauve, bien rase, gros, 50 ans
Arriere plan: vide,  tout blanc</v>
      </c>
    </row>
    <row r="61" spans="1:10" x14ac:dyDescent="0.2">
      <c r="A61" t="str">
        <f>Data!B58</f>
        <v>Estrella l'Innebranlable</v>
      </c>
      <c r="B61">
        <v>57</v>
      </c>
      <c r="C61" t="str">
        <f>VLOOKUP(Table1[[#This Row],[ID]],Table3[],4,FALSE)</f>
        <v>woman</v>
      </c>
      <c r="D61" t="str">
        <f>IF(Table1[[#This Row],[sex]]="man","homme","femme")</f>
        <v>femme</v>
      </c>
      <c r="E61" t="str">
        <f>VLOOKUP(Table1[[#This Row],[ID]],Table3[],6,FALSE)</f>
        <v>Peut importe les obstacles, Estrella sait avancer sans sourciller</v>
      </c>
      <c r="F61" t="s">
        <v>729</v>
      </c>
      <c r="G61" t="s">
        <v>730</v>
      </c>
      <c r="H61" t="s">
        <v>732</v>
      </c>
      <c r="I61" t="s">
        <v>731</v>
      </c>
      <c r="J61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57
style de dessin: Esquisse au crayon de papier réaliste, portrait seulement, fond blanc, medieval fantastic, steampunk
Caractère : imperturbable
Sexe : femme
Expression faciale :visage inexpressif
Style vestimentaire : gothique, cuir, bijou de cheveux dores
Type de visage : maquillage noir, 50 ans, indienne
Arriere plan: vide,  tout blanc</v>
      </c>
    </row>
    <row r="62" spans="1:10" x14ac:dyDescent="0.2">
      <c r="A62" t="str">
        <f>Data!B59</f>
        <v>I.E.L</v>
      </c>
      <c r="B62">
        <v>58</v>
      </c>
      <c r="C62" t="str">
        <f>VLOOKUP(Table1[[#This Row],[ID]],Table3[],4,FALSE)</f>
        <v>woman</v>
      </c>
      <c r="D62" t="str">
        <f>IF(Table1[[#This Row],[sex]]="man","homme","femme")</f>
        <v>femme</v>
      </c>
      <c r="E62" t="str">
        <f>VLOOKUP(Table1[[#This Row],[ID]],Table3[],6,FALSE)</f>
        <v>I.E.L a fait son choix et a trouve son chemin. Il est temps maintenant de guider sa Horde sur ce chemin.</v>
      </c>
      <c r="F62" t="s">
        <v>734</v>
      </c>
      <c r="G62" t="s">
        <v>735</v>
      </c>
      <c r="H62" t="s">
        <v>738</v>
      </c>
      <c r="I62" t="s">
        <v>733</v>
      </c>
      <c r="J62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58
style de dessin: Esquisse au crayon de papier réaliste, portrait seulement, fond blanc, medieval fantastic, steampunk
Caractère : extravagant
Sexe : femme
Expression faciale :danse
Style vestimentaire : cuir et plumes colorees, raye
Type de visage : transexuel, bresilien
Arriere plan: vide,  tout blanc</v>
      </c>
    </row>
    <row r="63" spans="1:10" x14ac:dyDescent="0.2">
      <c r="A63" t="str">
        <f>Data!B60</f>
        <v>Maarveen Guillor</v>
      </c>
      <c r="B63">
        <v>59</v>
      </c>
      <c r="C63" t="str">
        <f>VLOOKUP(Table1[[#This Row],[ID]],Table3[],4,FALSE)</f>
        <v>man</v>
      </c>
      <c r="D63" t="str">
        <f>IF(Table1[[#This Row],[sex]]="man","homme","femme")</f>
        <v>homme</v>
      </c>
      <c r="E63" t="str">
        <f>VLOOKUP(Table1[[#This Row],[ID]],Table3[],6,FALSE)</f>
        <v>Haut les coeurs! Maarveen ravi les oreilles des Hordiers et ils savent donner le meilleur d'eux-meme.</v>
      </c>
      <c r="F63" t="s">
        <v>736</v>
      </c>
      <c r="G63" t="s">
        <v>740</v>
      </c>
      <c r="H63" t="s">
        <v>739</v>
      </c>
      <c r="I63" t="s">
        <v>737</v>
      </c>
      <c r="J63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59
style de dessin: Esquisse au crayon de papier réaliste, portrait seulement, fond blanc, medieval fantastic, steampunk
Caractère : musicien, amical
Sexe : homme
Expression faciale :amical, regarde le manche de son oud
Style vestimentaire : joue du oud, saltimbanque, assis
Type de visage : doux, 35 ans
Arriere plan: vide,  tout blanc</v>
      </c>
    </row>
    <row r="64" spans="1:10" x14ac:dyDescent="0.2">
      <c r="A64" t="str">
        <f>Data!B61</f>
        <v>Arabine</v>
      </c>
      <c r="B64">
        <v>60</v>
      </c>
      <c r="C64" t="str">
        <f>VLOOKUP(Table1[[#This Row],[ID]],Table3[],4,FALSE)</f>
        <v>woman</v>
      </c>
      <c r="D64" t="str">
        <f>IF(Table1[[#This Row],[sex]]="man","homme","femme")</f>
        <v>femme</v>
      </c>
      <c r="E64" t="str">
        <f>VLOOKUP(Table1[[#This Row],[ID]],Table3[],6,FALSE)</f>
        <v>Arabine sait danser; elle danse si bien que le vent lui meme s'arrete pour la voir bouger.</v>
      </c>
      <c r="F64" t="s">
        <v>743</v>
      </c>
      <c r="G64" t="s">
        <v>742</v>
      </c>
      <c r="H64" t="s">
        <v>544</v>
      </c>
      <c r="I64" t="s">
        <v>741</v>
      </c>
      <c r="J64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60
style de dessin: Esquisse au crayon de papier réaliste, portrait seulement, fond blanc, medieval fantastic, steampunk
Caractère : lassive
Sexe : femme
Expression faciale :sourire timide
Style vestimentaire : danseuse arabe
Type de visage : cache derriere un voile
Arriere plan: vide,  tout blanc</v>
      </c>
    </row>
    <row r="65" spans="1:10" x14ac:dyDescent="0.2">
      <c r="A65" t="str">
        <f>Data!B62</f>
        <v>Thutmus</v>
      </c>
      <c r="B65">
        <v>61</v>
      </c>
      <c r="C65" t="str">
        <f>VLOOKUP(Table1[[#This Row],[ID]],Table3[],4,FALSE)</f>
        <v>man</v>
      </c>
      <c r="D65" t="str">
        <f>IF(Table1[[#This Row],[sex]]="man","homme","femme")</f>
        <v>homme</v>
      </c>
      <c r="E65" t="str">
        <f>VLOOKUP(Table1[[#This Row],[ID]],Table3[],6,FALSE)</f>
        <v>Thutmus est un excellent negociant qui trouve toujours la perle rare dont vous aurez besoin.</v>
      </c>
      <c r="F65" t="s">
        <v>744</v>
      </c>
      <c r="G65" t="s">
        <v>747</v>
      </c>
      <c r="H65" t="s">
        <v>745</v>
      </c>
      <c r="I65" t="s">
        <v>746</v>
      </c>
      <c r="J65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61
style de dessin: Esquisse au crayon de papier réaliste, portrait seulement, fond blanc, medieval fantastic, steampunk
Caractère : commercant
Sexe : homme
Expression faciale :evalue un objet, porte un fez
Style vestimentaire : riche, cuir
Type de visage : egyptien, 60 ans
Arriere plan: vide,  tout blanc</v>
      </c>
    </row>
    <row r="66" spans="1:10" x14ac:dyDescent="0.2">
      <c r="A66" t="str">
        <f>Data!B63</f>
        <v>Dunseth Calsan</v>
      </c>
      <c r="B66">
        <v>62</v>
      </c>
      <c r="C66" t="str">
        <f>VLOOKUP(Table1[[#This Row],[ID]],Table3[],4,FALSE)</f>
        <v>man</v>
      </c>
      <c r="D66" t="str">
        <f>IF(Table1[[#This Row],[sex]]="man","homme","femme")</f>
        <v>homme</v>
      </c>
      <c r="E66" t="str">
        <f>VLOOKUP(Table1[[#This Row],[ID]],Table3[],6,FALSE)</f>
        <v>Les freres Calsan sont issus d'une puissante dynastie. On dit de Dunseth qu'il est le plus sensible.</v>
      </c>
      <c r="F66" t="s">
        <v>751</v>
      </c>
      <c r="G66" t="s">
        <v>748</v>
      </c>
      <c r="H66" t="s">
        <v>756</v>
      </c>
      <c r="I66" t="s">
        <v>749</v>
      </c>
      <c r="J66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62
style de dessin: Esquisse au crayon de papier réaliste, portrait seulement, fond blanc, medieval fantastic, steampunk
Caractère : Dur, sanguinaire
Sexe : homme
Expression faciale :tatoue
Style vestimentaire : casque a corne de buffle, col fourrure
Type de visage : 50 ans
Arriere plan: vide,  tout blanc</v>
      </c>
    </row>
    <row r="67" spans="1:10" x14ac:dyDescent="0.2">
      <c r="A67" t="str">
        <f>Data!B64</f>
        <v>Irilad Calsan</v>
      </c>
      <c r="B67">
        <v>63</v>
      </c>
      <c r="C67" t="str">
        <f>VLOOKUP(Table1[[#This Row],[ID]],Table3[],4,FALSE)</f>
        <v>man</v>
      </c>
      <c r="D67" t="str">
        <f>IF(Table1[[#This Row],[sex]]="man","homme","femme")</f>
        <v>homme</v>
      </c>
      <c r="E67" t="str">
        <f>VLOOKUP(Table1[[#This Row],[ID]],Table3[],6,FALSE)</f>
        <v>Les freres Calsan sont issus d'une puissante dynastie. On dit d'Irilad qu'il peut etre magnanime.</v>
      </c>
      <c r="F67" t="s">
        <v>751</v>
      </c>
      <c r="G67" t="s">
        <v>748</v>
      </c>
      <c r="H67" t="s">
        <v>757</v>
      </c>
      <c r="I67" t="s">
        <v>500</v>
      </c>
      <c r="J67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63
style de dessin: Esquisse au crayon de papier réaliste, portrait seulement, fond blanc, medieval fantastic, steampunk
Caractère : Dur, sanguinaire
Sexe : homme
Expression faciale :tatoue
Style vestimentaire : casque a corne de cerf, col fourrure
Type de visage : 40 ans
Arriere plan: vide,  tout blanc</v>
      </c>
    </row>
    <row r="68" spans="1:10" x14ac:dyDescent="0.2">
      <c r="A68" t="str">
        <f>Data!B65</f>
        <v>Oravan Calsan</v>
      </c>
      <c r="B68">
        <v>64</v>
      </c>
      <c r="C68" t="str">
        <f>VLOOKUP(Table1[[#This Row],[ID]],Table3[],4,FALSE)</f>
        <v>man</v>
      </c>
      <c r="D68" t="str">
        <f>IF(Table1[[#This Row],[sex]]="man","homme","femme")</f>
        <v>homme</v>
      </c>
      <c r="E68" t="str">
        <f>VLOOKUP(Table1[[#This Row],[ID]],Table3[],6,FALSE)</f>
        <v>Les freres Calsan sont issus d'une puissante dynastie. On dit d'Oravan qu'il est sans mercie.</v>
      </c>
      <c r="F68" t="s">
        <v>751</v>
      </c>
      <c r="G68" t="s">
        <v>748</v>
      </c>
      <c r="H68" t="s">
        <v>758</v>
      </c>
      <c r="I68" t="s">
        <v>750</v>
      </c>
      <c r="J68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64
style de dessin: Esquisse au crayon de papier réaliste, portrait seulement, fond blanc, medieval fantastic, steampunk
Caractère : Dur, sanguinaire
Sexe : homme
Expression faciale :tatoue
Style vestimentaire : casque a corne de bouc, col fourrure
Type de visage : 30 ans
Arriere plan: vide,  tout blanc</v>
      </c>
    </row>
    <row r="69" spans="1:10" x14ac:dyDescent="0.2">
      <c r="A69" t="str">
        <f>Data!B66</f>
        <v xml:space="preserve">Josmina </v>
      </c>
      <c r="B69">
        <v>65</v>
      </c>
      <c r="C69" t="str">
        <f>VLOOKUP(Table1[[#This Row],[ID]],Table3[],4,FALSE)</f>
        <v>woman</v>
      </c>
      <c r="D69" t="str">
        <f>IF(Table1[[#This Row],[sex]]="man","homme","femme")</f>
        <v>femme</v>
      </c>
      <c r="E69" t="str">
        <f>VLOOKUP(Table1[[#This Row],[ID]],Table3[],6,FALSE)</f>
        <v xml:space="preserve">Josmina se définie comme une femme de la terre et une esthète. Ses œuvres ont aussi belles que manichéennes. Si le beau existe il doit être minéral ou végétal. </v>
      </c>
      <c r="F69" t="s">
        <v>754</v>
      </c>
      <c r="G69" t="s">
        <v>752</v>
      </c>
      <c r="H69" t="s">
        <v>753</v>
      </c>
      <c r="I69" t="s">
        <v>755</v>
      </c>
      <c r="J69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65
style de dessin: Esquisse au crayon de papier réaliste, portrait seulement, fond blanc, medieval fantastic, steampunk
Caractère : potiere, concentree
Sexe : femme
Expression faciale :travaille la glaise
Style vestimentaire : Tablier de cuir, cheveux en chignon haut ,vetements taches
Type de visage : marques de terre, transpiration, 40 ans
Arriere plan: vide,  tout blanc</v>
      </c>
    </row>
    <row r="70" spans="1:10" x14ac:dyDescent="0.2">
      <c r="A70" t="str">
        <f>Data!B67</f>
        <v>Amon Amon</v>
      </c>
      <c r="B70">
        <v>66</v>
      </c>
      <c r="C70" t="str">
        <f>VLOOKUP(Table1[[#This Row],[ID]],Table3[],4,FALSE)</f>
        <v>man</v>
      </c>
      <c r="D70" t="str">
        <f>IF(Table1[[#This Row],[sex]]="man","homme","femme")</f>
        <v>homme</v>
      </c>
      <c r="E70" t="str">
        <f>VLOOKUP(Table1[[#This Row],[ID]],Table3[],6,FALSE)</f>
        <v>Tout fini un jour par se briser. Amon le sait. Amon le repare. Amon cree ce que le monde detruit.</v>
      </c>
      <c r="F70" t="s">
        <v>762</v>
      </c>
      <c r="G70" t="s">
        <v>764</v>
      </c>
      <c r="H70" t="s">
        <v>765</v>
      </c>
      <c r="I70" t="s">
        <v>763</v>
      </c>
      <c r="J70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66
style de dessin: Esquisse au crayon de papier réaliste, portrait seulement, fond blanc, medieval fantastic, steampunk
Caractère : bricoleur
Sexe : homme
Expression faciale :repare un sac de cuir
Style vestimentaire : tablier de cuir, cheveux degarnis
Type de visage : sale, 55 ans
Arriere plan: vide,  tout blanc</v>
      </c>
    </row>
    <row r="71" spans="1:10" x14ac:dyDescent="0.2">
      <c r="A71" t="str">
        <f>Data!B68</f>
        <v>Jared Smeth</v>
      </c>
      <c r="B71">
        <v>67</v>
      </c>
      <c r="C71" t="str">
        <f>VLOOKUP(Table1[[#This Row],[ID]],Table3[],4,FALSE)</f>
        <v>man</v>
      </c>
      <c r="D71" t="str">
        <f>IF(Table1[[#This Row],[sex]]="man","homme","femme")</f>
        <v>homme</v>
      </c>
      <c r="E71" t="str">
        <f>VLOOKUP(Table1[[#This Row],[ID]],Table3[],6,FALSE)</f>
        <v>Responsable de la chasse et du souper; Jared est un homme plein de ressources et de bon sens.</v>
      </c>
      <c r="F71" t="s">
        <v>774</v>
      </c>
      <c r="G71" t="s">
        <v>489</v>
      </c>
      <c r="H71" t="s">
        <v>773</v>
      </c>
      <c r="I71" t="s">
        <v>775</v>
      </c>
      <c r="J71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67
style de dessin: Esquisse au crayon de papier réaliste, portrait seulement, fond blanc, medieval fantastic, steampunk
Caractère : chasseur, cuisinier
Sexe : homme
Expression faciale :Concentree, calme
Style vestimentaire : Fait rotir un lapin, cuir et tissu
Type de visage : esquimo
Arriere plan: vide,  tout blanc</v>
      </c>
    </row>
    <row r="72" spans="1:10" x14ac:dyDescent="0.2">
      <c r="A72" t="str">
        <f>Data!B69</f>
        <v>Nadia Ingot</v>
      </c>
      <c r="B72">
        <v>68</v>
      </c>
      <c r="C72" t="str">
        <f>VLOOKUP(Table1[[#This Row],[ID]],Table3[],4,FALSE)</f>
        <v>woman</v>
      </c>
      <c r="D72" t="str">
        <f>IF(Table1[[#This Row],[sex]]="man","homme","femme")</f>
        <v>femme</v>
      </c>
      <c r="E72" t="str">
        <f>VLOOKUP(Table1[[#This Row],[ID]],Table3[],6,FALSE)</f>
        <v>Nadia est une mangeuse de livre. Certains disent qu'elles les auraient tous lu.</v>
      </c>
      <c r="F72" t="s">
        <v>777</v>
      </c>
      <c r="G72" t="s">
        <v>776</v>
      </c>
      <c r="H72" t="s">
        <v>779</v>
      </c>
      <c r="I72" t="s">
        <v>778</v>
      </c>
      <c r="J72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68
style de dessin: Esquisse au crayon de papier réaliste, portrait seulement, fond blanc, medieval fantastic, steampunk
Caractère : nerveuse
Sexe : femme
Expression faciale :concentree sur un livre
Style vestimentaire : corset cuir, cheveux blancs attaches
Type de visage : lunettes
Arriere plan: vide,  tout blanc</v>
      </c>
    </row>
    <row r="73" spans="1:10" x14ac:dyDescent="0.2">
      <c r="A73" t="str">
        <f>Data!B70</f>
        <v>Eyline Bisch</v>
      </c>
      <c r="B73">
        <v>69</v>
      </c>
      <c r="C73" t="str">
        <f>VLOOKUP(Table1[[#This Row],[ID]],Table3[],4,FALSE)</f>
        <v>woman</v>
      </c>
      <c r="D73" t="str">
        <f>IF(Table1[[#This Row],[sex]]="man","homme","femme")</f>
        <v>femme</v>
      </c>
      <c r="E73" t="str">
        <f>VLOOKUP(Table1[[#This Row],[ID]],Table3[],6,FALSE)</f>
        <v>Eyline a un sens de l'orientation hors du commun qui se precise en zones inhospitalieres.</v>
      </c>
      <c r="F73" t="s">
        <v>781</v>
      </c>
      <c r="G73" t="s">
        <v>783</v>
      </c>
      <c r="H73" t="s">
        <v>782</v>
      </c>
      <c r="I73" t="s">
        <v>784</v>
      </c>
      <c r="J73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69
style de dessin: Esquisse au crayon de papier réaliste, portrait seulement, fond blanc, medieval fantastic, steampunk
Caractère : rugeuse
Sexe : femme
Expression faciale :severe, montre le chemin
Style vestimentaire : bien equipee, armure en bois
Type de visage : pygmee
Arriere plan: vide,  tout blanc</v>
      </c>
    </row>
    <row r="74" spans="1:10" x14ac:dyDescent="0.2">
      <c r="A74" t="str">
        <f>Data!B71</f>
        <v>Donmaer</v>
      </c>
      <c r="B74">
        <v>70</v>
      </c>
      <c r="C74" t="str">
        <f>VLOOKUP(Table1[[#This Row],[ID]],Table3[],4,FALSE)</f>
        <v>man</v>
      </c>
      <c r="D74" t="str">
        <f>IF(Table1[[#This Row],[sex]]="man","homme","femme")</f>
        <v>homme</v>
      </c>
      <c r="E74" t="str">
        <f>VLOOKUP(Table1[[#This Row],[ID]],Table3[],6,FALSE)</f>
        <v>Il sait chasser et aime s'assister des crocs pour ramener plus de gibier.</v>
      </c>
      <c r="F74" t="s">
        <v>787</v>
      </c>
      <c r="G74" t="s">
        <v>785</v>
      </c>
      <c r="H74" t="s">
        <v>782</v>
      </c>
      <c r="I74" t="s">
        <v>786</v>
      </c>
      <c r="J74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70
style de dessin: Esquisse au crayon de papier réaliste, portrait seulement, fond blanc, medieval fantastic, steampunk
Caractère : Trappeur,
Sexe : homme
Expression faciale :aimable
Style vestimentaire : bien equipee, armure en bois
Type de visage : hobbit
Arriere plan: vide,  tout blanc</v>
      </c>
    </row>
    <row r="75" spans="1:10" x14ac:dyDescent="0.2">
      <c r="A75" t="str">
        <f>Data!B72</f>
        <v xml:space="preserve">Kyo Torantor </v>
      </c>
      <c r="B75">
        <v>71</v>
      </c>
      <c r="C75" t="str">
        <f>VLOOKUP(Table1[[#This Row],[ID]],Table3[],4,FALSE)</f>
        <v>man</v>
      </c>
      <c r="D75" t="str">
        <f>IF(Table1[[#This Row],[sex]]="man","homme","femme")</f>
        <v>homme</v>
      </c>
      <c r="E75" t="str">
        <f>VLOOKUP(Table1[[#This Row],[ID]],Table3[],6,FALSE)</f>
        <v xml:space="preserve">Les frères Torantor sont des valeurs sûres. Solides sur leurs appuis ils renforcent le groupe avec bienveillance. </v>
      </c>
      <c r="J75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71
style de dessin: Esquisse au crayon de papier réaliste, portrait seulement, fond blanc, medieval fantastic, steampunk
Caractère : 
Sexe : homme
Expression faciale :
Style vestimentaire : 
Type de visage : 
Arriere plan: vide,  tout blanc</v>
      </c>
    </row>
    <row r="76" spans="1:10" x14ac:dyDescent="0.2">
      <c r="A76" t="str">
        <f>Data!B73</f>
        <v xml:space="preserve">Bert Haring </v>
      </c>
      <c r="B76">
        <v>72</v>
      </c>
      <c r="C76" t="str">
        <f>VLOOKUP(Table1[[#This Row],[ID]],Table3[],4,FALSE)</f>
        <v>man</v>
      </c>
      <c r="D76" t="str">
        <f>IF(Table1[[#This Row],[sex]]="man","homme","femme")</f>
        <v>homme</v>
      </c>
      <c r="E76" t="str">
        <f>VLOOKUP(Table1[[#This Row],[ID]],Table3[],6,FALSE)</f>
        <v xml:space="preserve">Les montagnes ont des secrets que Bert sait exploiter. Il voit dans le schiste les fractures et décèle les grottes a des kilomètres. </v>
      </c>
      <c r="F76" t="s">
        <v>789</v>
      </c>
      <c r="G76" t="s">
        <v>791</v>
      </c>
      <c r="H76" t="s">
        <v>790</v>
      </c>
      <c r="I76" t="s">
        <v>495</v>
      </c>
      <c r="J76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72
style de dessin: Esquisse au crayon de papier réaliste, portrait seulement, fond blanc, medieval fantastic, steampunk
Caractère : explorateur
Sexe : homme
Expression faciale :grimpe
Style vestimentaire : bonnet, piolet, fourures, rasta
Type de visage : 60 ans
Arriere plan: vide,  tout blanc</v>
      </c>
    </row>
    <row r="77" spans="1:10" x14ac:dyDescent="0.2">
      <c r="A77" t="str">
        <f>Data!B74</f>
        <v>Justin Rubino</v>
      </c>
      <c r="B77">
        <v>73</v>
      </c>
      <c r="C77" t="str">
        <f>VLOOKUP(Table1[[#This Row],[ID]],Table3[],4,FALSE)</f>
        <v>man</v>
      </c>
      <c r="D77" t="str">
        <f>IF(Table1[[#This Row],[sex]]="man","homme","femme")</f>
        <v>homme</v>
      </c>
      <c r="E77" t="str">
        <f>VLOOKUP(Table1[[#This Row],[ID]],Table3[],6,FALSE)</f>
        <v>Justin aime les plantes. Il connait leurs noms et surtout leurs effets. Il peut aider Gianni et Vera dans leurs taches difficiles.</v>
      </c>
      <c r="F77" t="s">
        <v>792</v>
      </c>
      <c r="G77" t="s">
        <v>795</v>
      </c>
      <c r="H77" t="s">
        <v>794</v>
      </c>
      <c r="I77" t="s">
        <v>793</v>
      </c>
      <c r="J77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73
style de dessin: Esquisse au crayon de papier réaliste, portrait seulement, fond blanc, medieval fantastic, steampunk
Caractère : doux
Sexe : homme
Expression faciale :porte son attention sur la plante au sol
Style vestimentaire : veste pleine de poches et de fioles
Type de visage : brun
Arriere plan: vide,  tout blanc</v>
      </c>
    </row>
    <row r="78" spans="1:10" x14ac:dyDescent="0.2">
      <c r="A78" t="str">
        <f>Data!B75</f>
        <v xml:space="preserve">Sarbella </v>
      </c>
      <c r="B78">
        <v>74</v>
      </c>
      <c r="C78" t="str">
        <f>VLOOKUP(Table1[[#This Row],[ID]],Table3[],4,FALSE)</f>
        <v>woman</v>
      </c>
      <c r="D78" t="str">
        <f>IF(Table1[[#This Row],[sex]]="man","homme","femme")</f>
        <v>femme</v>
      </c>
      <c r="E78" t="str">
        <f>VLOOKUP(Table1[[#This Row],[ID]],Table3[],6,FALSE)</f>
        <v>Sabrella est belle. Si belle qu'on mourrait pour elle et ce n'est pas sa seule qualité.</v>
      </c>
      <c r="F78" t="s">
        <v>800</v>
      </c>
      <c r="G78" t="s">
        <v>606</v>
      </c>
      <c r="H78" t="s">
        <v>799</v>
      </c>
      <c r="I78" t="s">
        <v>798</v>
      </c>
      <c r="J78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74
style de dessin: Esquisse au crayon de papier réaliste, portrait seulement, fond blanc, medieval fantastic, steampunk
Caractère : Sourciere, douce
Sexe : femme
Expression faciale :calme, concentree
Style vestimentaire : tient un baton de sourcier, cheveux mouilles, chignon
Type de visage : 20 ans, 
Arriere plan: vide,  tout blanc</v>
      </c>
    </row>
    <row r="79" spans="1:10" x14ac:dyDescent="0.2">
      <c r="A79" t="str">
        <f>Data!B76</f>
        <v>Sensemune</v>
      </c>
      <c r="B79">
        <v>75</v>
      </c>
      <c r="C79" t="str">
        <f>VLOOKUP(Table1[[#This Row],[ID]],Table3[],4,FALSE)</f>
        <v>woman</v>
      </c>
      <c r="D79" t="str">
        <f>IF(Table1[[#This Row],[sex]]="man","homme","femme")</f>
        <v>femme</v>
      </c>
      <c r="E79" t="str">
        <f>VLOOKUP(Table1[[#This Row],[ID]],Table3[],6,FALSE)</f>
        <v>Les soeurs Sense travaillent sur les formations des hordes et ont des avis opposes.</v>
      </c>
      <c r="F79" t="s">
        <v>801</v>
      </c>
      <c r="G79" t="s">
        <v>804</v>
      </c>
      <c r="H79" t="s">
        <v>803</v>
      </c>
      <c r="I79" t="s">
        <v>802</v>
      </c>
      <c r="J79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75
style de dessin: Esquisse au crayon de papier réaliste, portrait seulement, fond blanc, medieval fantastic, steampunk
Caractère : Magicienne, terrifiante
Sexe : femme
Expression faciale :fait un rite mortuaire
Style vestimentaire : Lune dans les cheveux
Type de visage : sang qui degouline
Arriere plan: vide,  tout blanc</v>
      </c>
    </row>
    <row r="80" spans="1:10" x14ac:dyDescent="0.2">
      <c r="A80" t="str">
        <f>Data!B77</f>
        <v>Sensesune</v>
      </c>
      <c r="B80">
        <v>76</v>
      </c>
      <c r="C80" t="str">
        <f>VLOOKUP(Table1[[#This Row],[ID]],Table3[],4,FALSE)</f>
        <v>woman</v>
      </c>
      <c r="D80" t="str">
        <f>IF(Table1[[#This Row],[sex]]="man","homme","femme")</f>
        <v>femme</v>
      </c>
      <c r="E80" t="str">
        <f>VLOOKUP(Table1[[#This Row],[ID]],Table3[],6,FALSE)</f>
        <v>Les soeurs Sense travaillent sur les formations des hordes et ont des avis opposes.</v>
      </c>
      <c r="F80" t="s">
        <v>801</v>
      </c>
      <c r="J80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76
style de dessin: Esquisse au crayon de papier réaliste, portrait seulement, fond blanc, medieval fantastic, steampunk
Caractère : Magicienne, terrifiante
Sexe : femme
Expression faciale :
Style vestimentaire : 
Type de visage : 
Arriere plan: vide,  tout blanc</v>
      </c>
    </row>
    <row r="81" spans="1:10" x14ac:dyDescent="0.2">
      <c r="A81" t="str">
        <f>Data!B78</f>
        <v>Régitha</v>
      </c>
      <c r="B81">
        <v>77</v>
      </c>
      <c r="C81" t="str">
        <f>VLOOKUP(Table1[[#This Row],[ID]],Table3[],4,FALSE)</f>
        <v>woman</v>
      </c>
      <c r="D81" t="str">
        <f>IF(Table1[[#This Row],[sex]]="man","homme","femme")</f>
        <v>femme</v>
      </c>
      <c r="E81" t="str">
        <f>VLOOKUP(Table1[[#This Row],[ID]],Table3[],6,FALSE)</f>
        <v>Régitha se sacrifiera pour sauver sa Horde et son absence demeurera insupportable. Elle sera irremplacable.</v>
      </c>
      <c r="H81" t="s">
        <v>806</v>
      </c>
      <c r="I81" t="s">
        <v>805</v>
      </c>
      <c r="J81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77
style de dessin: Esquisse au crayon de papier réaliste, portrait seulement, fond blanc, medieval fantastic, steampunk
Caractère : 
Sexe : femme
Expression faciale :
Style vestimentaire : portee par le vent, possede un nounours
Type de visage : regarde le ciel, 30 ans
Arriere plan: vide,  tout blanc</v>
      </c>
    </row>
    <row r="82" spans="1:10" x14ac:dyDescent="0.2">
      <c r="A82" t="str">
        <f>Data!B79</f>
        <v>Barakiel</v>
      </c>
      <c r="B82">
        <v>78</v>
      </c>
      <c r="C82" t="str">
        <f>VLOOKUP(Table1[[#This Row],[ID]],Table3[],4,FALSE)</f>
        <v>man</v>
      </c>
      <c r="D82" t="str">
        <f>IF(Table1[[#This Row],[sex]]="man","homme","femme")</f>
        <v>homme</v>
      </c>
      <c r="E82" t="str">
        <f>VLOOKUP(Table1[[#This Row],[ID]],Table3[],6,FALSE)</f>
        <v>Le seul obstacle insurmontable c'est votre propre peur. Barakiel ne connait connait pas la peur.</v>
      </c>
      <c r="I82" t="s">
        <v>702</v>
      </c>
      <c r="J82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78
style de dessin: Esquisse au crayon de papier réaliste, portrait seulement, fond blanc, medieval fantastic, steampunk
Caractère : 
Sexe : homme
Expression faciale :
Style vestimentaire : 
Type de visage : Fait
Arriere plan: vide,  tout blanc</v>
      </c>
    </row>
    <row r="83" spans="1:10" x14ac:dyDescent="0.2">
      <c r="A83" t="str">
        <f>Data!B80</f>
        <v xml:space="preserve">Charlize Soulages </v>
      </c>
      <c r="B83">
        <v>79</v>
      </c>
      <c r="C83" t="str">
        <f>VLOOKUP(Table1[[#This Row],[ID]],Table3[],4,FALSE)</f>
        <v>woman</v>
      </c>
      <c r="D83" t="str">
        <f>IF(Table1[[#This Row],[sex]]="man","homme","femme")</f>
        <v>femme</v>
      </c>
      <c r="E83" t="str">
        <f>VLOOKUP(Table1[[#This Row],[ID]],Table3[],6,FALSE)</f>
        <v xml:space="preserve">Sombre de prime abord, Charlize sait trouver l'espoir dans les situations les plus sombres </v>
      </c>
      <c r="H83" t="s">
        <v>808</v>
      </c>
      <c r="I83" t="s">
        <v>807</v>
      </c>
      <c r="J83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79
style de dessin: Esquisse au crayon de papier réaliste, portrait seulement, fond blanc, medieval fantastic, steampunk
Caractère : 
Sexe : femme
Expression faciale :
Style vestimentaire : corbeau
Type de visage : levres noirs
Arriere plan: vide,  tout blanc</v>
      </c>
    </row>
    <row r="84" spans="1:10" x14ac:dyDescent="0.2">
      <c r="A84" t="str">
        <f>Data!B81</f>
        <v>Minerva</v>
      </c>
      <c r="B84">
        <v>80</v>
      </c>
      <c r="C84" t="str">
        <f>VLOOKUP(Table1[[#This Row],[ID]],Table3[],4,FALSE)</f>
        <v>woman</v>
      </c>
      <c r="D84" t="str">
        <f>IF(Table1[[#This Row],[sex]]="man","homme","femme")</f>
        <v>femme</v>
      </c>
      <c r="E84" t="str">
        <f>VLOOKUP(Table1[[#This Row],[ID]],Table3[],6,FALSE)</f>
        <v>Minerva travaille dure pour que chacun soit a la bonne place.</v>
      </c>
      <c r="F84" t="s">
        <v>849</v>
      </c>
      <c r="G84" t="s">
        <v>846</v>
      </c>
      <c r="H84" t="s">
        <v>847</v>
      </c>
      <c r="I84" t="s">
        <v>848</v>
      </c>
      <c r="J84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80
style de dessin: Esquisse au crayon de papier réaliste, portrait seulement, fond blanc, medieval fantastic, steampunk
Caractère : sadique
Sexe : femme
Expression faciale :manipule un fouet
Style vestimentaire : cuir
Type de visage : maquillee
Arriere plan: vide,  tout blanc</v>
      </c>
    </row>
    <row r="85" spans="1:10" x14ac:dyDescent="0.2">
      <c r="A85" t="str">
        <f>Data!B82</f>
        <v xml:space="preserve">Dr. Ana Pride </v>
      </c>
      <c r="B85">
        <v>81</v>
      </c>
      <c r="C85" t="str">
        <f>VLOOKUP(Table1[[#This Row],[ID]],Table3[],4,FALSE)</f>
        <v>woman</v>
      </c>
      <c r="D85" t="str">
        <f>IF(Table1[[#This Row],[sex]]="man","homme","femme")</f>
        <v>femme</v>
      </c>
      <c r="E85" t="str">
        <f>VLOOKUP(Table1[[#This Row],[ID]],Table3[],6,FALSE)</f>
        <v>La Dr Ana Pride vagabonde de ville en ville. Elle y connait connait beaucoup de monde. On dit qu'elle recherche son pere</v>
      </c>
      <c r="F85" t="s">
        <v>851</v>
      </c>
      <c r="G85" t="s">
        <v>853</v>
      </c>
      <c r="H85" t="s">
        <v>850</v>
      </c>
      <c r="I85" t="s">
        <v>852</v>
      </c>
      <c r="J85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81
style de dessin: Esquisse au crayon de papier réaliste, portrait seulement, fond blanc, medieval fantastic, steampunk
Caractère : interiguee, medecin
Sexe : femme
Expression faciale :stetoscope, osculte quelqu'un
Style vestimentaire : tissus
Type de visage : 35 ans, sous la pluie
Arriere plan: vide,  tout blanc</v>
      </c>
    </row>
    <row r="86" spans="1:10" x14ac:dyDescent="0.2">
      <c r="A86" t="str">
        <f>Data!B83</f>
        <v>Tala Warai</v>
      </c>
      <c r="B86">
        <v>82</v>
      </c>
      <c r="C86" t="str">
        <f>VLOOKUP(Table1[[#This Row],[ID]],Table3[],4,FALSE)</f>
        <v>woman</v>
      </c>
      <c r="D86" t="str">
        <f>IF(Table1[[#This Row],[sex]]="man","homme","femme")</f>
        <v>femme</v>
      </c>
      <c r="E86" t="str">
        <f>VLOOKUP(Table1[[#This Row],[ID]],Table3[],6,FALSE)</f>
        <v>Tala Warai vient d'un village abandonne qu'elle aimerait retrouver. C'est ce qui l'a motive a rejoindre votre Horde.</v>
      </c>
      <c r="F86" t="s">
        <v>898</v>
      </c>
      <c r="G86" t="s">
        <v>899</v>
      </c>
      <c r="H86" t="s">
        <v>897</v>
      </c>
      <c r="I86" t="s">
        <v>896</v>
      </c>
      <c r="J86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82
style de dessin: Esquisse au crayon de papier réaliste, portrait seulement, fond blanc, medieval fantastic, steampunk
Caractère : exploratrice
Sexe : femme
Expression faciale :cherche quelque chose
Style vestimentaire : tissus, evoque la papouasie
Type de visage : 35 ans papou
Arriere plan: vide,  tout blanc</v>
      </c>
    </row>
    <row r="87" spans="1:10" x14ac:dyDescent="0.2">
      <c r="A87" t="str">
        <f>Data!B84</f>
        <v>Lihn</v>
      </c>
      <c r="B87">
        <v>83</v>
      </c>
      <c r="C87" t="str">
        <f>VLOOKUP(Table1[[#This Row],[ID]],Table3[],4,FALSE)</f>
        <v>woman</v>
      </c>
      <c r="D87" t="str">
        <f>IF(Table1[[#This Row],[sex]]="man","homme","femme")</f>
        <v>femme</v>
      </c>
      <c r="E87" t="str">
        <f>VLOOKUP(Table1[[#This Row],[ID]],Table3[],6,FALSE)</f>
        <v xml:space="preserve">Lihn porte un poids qui l'a rendu muette. Son village fut rase après un Blaast dont elle est la seule survivante. </v>
      </c>
      <c r="F87" t="s">
        <v>889</v>
      </c>
      <c r="G87" t="s">
        <v>888</v>
      </c>
      <c r="H87" t="s">
        <v>887</v>
      </c>
      <c r="I87" t="s">
        <v>890</v>
      </c>
      <c r="J87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83
style de dessin: Esquisse au crayon de papier réaliste, portrait seulement, fond blanc, medieval fantastic, steampunk
Caractère : colere
Sexe : femme
Expression faciale :crie, poings serres vers le bas
Style vestimentaire : crie
Type de visage : 25 ans, chinoise
Arriere plan: vide,  tout blanc</v>
      </c>
    </row>
    <row r="88" spans="1:10" x14ac:dyDescent="0.2">
      <c r="A88" t="str">
        <f>Data!B85</f>
        <v>Ivana</v>
      </c>
      <c r="B88">
        <v>84</v>
      </c>
      <c r="C88" t="str">
        <f>VLOOKUP(Table1[[#This Row],[ID]],Table3[],4,FALSE)</f>
        <v>woman</v>
      </c>
      <c r="D88" t="str">
        <f>IF(Table1[[#This Row],[sex]]="man","homme","femme")</f>
        <v>femme</v>
      </c>
      <c r="E88" t="str">
        <f>VLOOKUP(Table1[[#This Row],[ID]],Table3[],6,FALSE)</f>
        <v xml:space="preserve">Petite déjà Ivana chantait en travaillant dans les mines de charbon. Elle n'a pas perdu cette habitude. </v>
      </c>
      <c r="F88" t="s">
        <v>882</v>
      </c>
      <c r="G88" t="s">
        <v>883</v>
      </c>
      <c r="H88" t="s">
        <v>881</v>
      </c>
      <c r="I88" t="s">
        <v>880</v>
      </c>
      <c r="J88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84
style de dessin: Esquisse au crayon de papier réaliste, portrait seulement, fond blanc, medieval fantastic, steampunk
Caractère : dur
Sexe : femme
Expression faciale :leger sourire, porte un grand sac
Style vestimentaire : cuir, casque, mineur
Type de visage : sale, 35 ans
Arriere plan: vide,  tout blanc</v>
      </c>
    </row>
    <row r="89" spans="1:10" x14ac:dyDescent="0.2">
      <c r="A89" t="str">
        <f>Data!B86</f>
        <v>Hulan</v>
      </c>
      <c r="B89">
        <v>85</v>
      </c>
      <c r="C89" t="str">
        <f>VLOOKUP(Table1[[#This Row],[ID]],Table3[],4,FALSE)</f>
        <v>woman</v>
      </c>
      <c r="D89" t="str">
        <f>IF(Table1[[#This Row],[sex]]="man","homme","femme")</f>
        <v>femme</v>
      </c>
      <c r="E89" t="str">
        <f>VLOOKUP(Table1[[#This Row],[ID]],Table3[],6,FALSE)</f>
        <v>Hulan est solitaire. Elle n'est heureuse que dans les forets bien denses.</v>
      </c>
      <c r="F89" t="s">
        <v>871</v>
      </c>
      <c r="G89" t="s">
        <v>873</v>
      </c>
      <c r="H89" t="s">
        <v>872</v>
      </c>
      <c r="I89" t="s">
        <v>870</v>
      </c>
      <c r="J89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85
style de dessin: Esquisse au crayon de papier réaliste, portrait seulement, fond blanc, medieval fantastic, steampunk
Caractère : Dresseuse, oiseleur
Sexe : femme
Expression faciale :siffle son oiseau, tient un aigle sur son gant
Style vestimentaire : habits mongols, chapeau
Type de visage : 30 ans, mongole
Arriere plan: vide,  tout blanc</v>
      </c>
    </row>
    <row r="90" spans="1:10" x14ac:dyDescent="0.2">
      <c r="A90" t="str">
        <f>Data!B87</f>
        <v>Zaffa Torantor</v>
      </c>
      <c r="B90">
        <v>86</v>
      </c>
      <c r="C90" t="str">
        <f>VLOOKUP(Table1[[#This Row],[ID]],Table3[],4,FALSE)</f>
        <v>man</v>
      </c>
      <c r="D90" t="str">
        <f>IF(Table1[[#This Row],[sex]]="man","homme","femme")</f>
        <v>homme</v>
      </c>
      <c r="E90" t="str">
        <f>VLOOKUP(Table1[[#This Row],[ID]],Table3[],6,FALSE)</f>
        <v xml:space="preserve">Les frères Torantor sont des valeurs sûres. Solides sur leurs appuis ils renforcent le groupe avec bienveillance. </v>
      </c>
      <c r="J90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86
style de dessin: Esquisse au crayon de papier réaliste, portrait seulement, fond blanc, medieval fantastic, steampunk
Caractère : 
Sexe : homme
Expression faciale :
Style vestimentaire : 
Type de visage : 
Arriere plan: vide,  tout blanc</v>
      </c>
    </row>
    <row r="91" spans="1:10" x14ac:dyDescent="0.2">
      <c r="A91" t="str">
        <f>Data!B88</f>
        <v>Ambroise</v>
      </c>
      <c r="B91">
        <v>87</v>
      </c>
      <c r="C91" t="str">
        <f>VLOOKUP(Table1[[#This Row],[ID]],Table3[],4,FALSE)</f>
        <v>man</v>
      </c>
      <c r="D91" t="str">
        <f>IF(Table1[[#This Row],[sex]]="man","homme","femme")</f>
        <v>homme</v>
      </c>
      <c r="E91" t="str">
        <f>VLOOKUP(Table1[[#This Row],[ID]],Table3[],6,FALSE)</f>
        <v>Ambroise est un garcon intelligent et au caractere difficile. Il est capable du meilleur comme du pire</v>
      </c>
      <c r="F91" t="s">
        <v>812</v>
      </c>
      <c r="G91" t="s">
        <v>811</v>
      </c>
      <c r="H91" t="s">
        <v>838</v>
      </c>
      <c r="I91" t="s">
        <v>813</v>
      </c>
      <c r="J91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87
style de dessin: Esquisse au crayon de papier réaliste, portrait seulement, fond blanc, medieval fantastic, steampunk
Caractère : intelligent,boudeur
Sexe : homme
Expression faciale :boude
Style vestimentaire : toge,masque de demon dans la main vert et bleu
Type de visage : 9 ans
Arriere plan: vide,  tout blanc</v>
      </c>
    </row>
    <row r="92" spans="1:10" ht="153" x14ac:dyDescent="0.2">
      <c r="A92" t="str">
        <f>Data!B89</f>
        <v>Cassandre</v>
      </c>
      <c r="B92">
        <v>88</v>
      </c>
      <c r="C92" t="str">
        <f>VLOOKUP(Table1[[#This Row],[ID]],Table3[],4,FALSE)</f>
        <v>woman</v>
      </c>
      <c r="D92" t="str">
        <f>IF(Table1[[#This Row],[sex]]="man","homme","femme")</f>
        <v>femme</v>
      </c>
      <c r="E92" t="str">
        <f>VLOOKUP(Table1[[#This Row],[ID]],Table3[],6,FALSE)</f>
        <v xml:space="preserve">Cassandre est une fille qui est tres colerique qui chante qui beaucoup mais elle peut vouloir etre la maitresse de l univers un peu con quelques fois </v>
      </c>
      <c r="F92" t="s">
        <v>819</v>
      </c>
      <c r="G92" t="s">
        <v>820</v>
      </c>
      <c r="H92" t="s">
        <v>821</v>
      </c>
      <c r="I92" t="s">
        <v>822</v>
      </c>
      <c r="J92" s="7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88
style de dessin: Esquisse au crayon de papier réaliste, portrait seulement, fond blanc, medieval fantastic, steampunk
Caractère : colerique mais inteligente
Sexe : femme
Expression faciale :chante
Style vestimentaire : chinion en bordele veste avec une tete de mort
Type de visage : 11 ans
Arriere plan: vide,  tout blanc</v>
      </c>
    </row>
    <row r="93" spans="1:10" ht="153" x14ac:dyDescent="0.2">
      <c r="A93" t="str">
        <f>Data!B90</f>
        <v>Jonas</v>
      </c>
      <c r="B93">
        <v>89</v>
      </c>
      <c r="C93" t="str">
        <f>VLOOKUP(Table1[[#This Row],[ID]],Table3[],4,FALSE)</f>
        <v>man</v>
      </c>
      <c r="D93" t="str">
        <f>IF(Table1[[#This Row],[sex]]="man","homme","femme")</f>
        <v>homme</v>
      </c>
      <c r="E93" t="str">
        <f>VLOOKUP(Table1[[#This Row],[ID]],Table3[],6,FALSE)</f>
        <v xml:space="preserve">Jonas est un garcon qui est tres neutre et tres calme. </v>
      </c>
      <c r="F93" t="s">
        <v>826</v>
      </c>
      <c r="G93" t="s">
        <v>827</v>
      </c>
      <c r="H93" t="s">
        <v>829</v>
      </c>
      <c r="I93" t="s">
        <v>828</v>
      </c>
      <c r="J93" s="7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89
style de dessin: Esquisse au crayon de papier réaliste, portrait seulement, fond blanc, medieval fantastic, steampunk
Caractère : sympa, calme
Sexe : homme
Expression faciale :regarde dans le vide
Style vestimentaire : a une dague dans la main, peau de loup
Type de visage : 14 ans
Arriere plan: vide,  tout blanc</v>
      </c>
    </row>
    <row r="94" spans="1:10" x14ac:dyDescent="0.2">
      <c r="A94" t="str">
        <f>Data!B91</f>
        <v>Le Daron</v>
      </c>
      <c r="B94">
        <v>90</v>
      </c>
      <c r="C94" t="str">
        <f>VLOOKUP(Table1[[#This Row],[ID]],Table3[],4,FALSE)</f>
        <v>man</v>
      </c>
      <c r="D94" t="str">
        <f>IF(Table1[[#This Row],[sex]]="man","homme","femme")</f>
        <v>homme</v>
      </c>
      <c r="E94" t="str">
        <f>VLOOKUP(Table1[[#This Row],[ID]],Table3[],6,FALSE)</f>
        <v>Le Daron s'occupe de l'equipe, nettoye et range vite le materiel en bordel mais mal…</v>
      </c>
      <c r="F94" t="s">
        <v>836</v>
      </c>
      <c r="G94" t="s">
        <v>837</v>
      </c>
      <c r="H94" t="s">
        <v>839</v>
      </c>
      <c r="I94" t="s">
        <v>840</v>
      </c>
      <c r="J94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90
style de dessin: Esquisse au crayon de papier réaliste, portrait seulement, fond blanc, medieval fantastic, steampunk
Caractère : protecteur
Sexe : homme
Expression faciale :rigole, range un sac
Style vestimentaire : chiffon sur la tete, 
Type de visage : 45 ans
Arriere plan: vide,  tout blanc</v>
      </c>
    </row>
    <row r="95" spans="1:10" x14ac:dyDescent="0.2">
      <c r="A95" t="str">
        <f>Data!B92</f>
        <v>Le Dragon</v>
      </c>
      <c r="B95">
        <v>91</v>
      </c>
      <c r="C95" t="str">
        <f>VLOOKUP(Table1[[#This Row],[ID]],Table3[],4,FALSE)</f>
        <v>dragon</v>
      </c>
      <c r="D95" t="str">
        <f>IF(Table1[[#This Row],[sex]]="man","homme","femme")</f>
        <v>femme</v>
      </c>
      <c r="E95" t="str">
        <f>VLOOKUP(Table1[[#This Row],[ID]],Table3[],6,FALSE)</f>
        <v xml:space="preserve">Le Dragon </v>
      </c>
      <c r="F95" t="s">
        <v>854</v>
      </c>
      <c r="G95" t="s">
        <v>855</v>
      </c>
      <c r="H95" t="s">
        <v>856</v>
      </c>
      <c r="I95" t="s">
        <v>857</v>
      </c>
      <c r="J95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91
style de dessin: Esquisse au crayon de papier réaliste, portrait seulement, fond blanc, medieval fantastic, steampunk
Caractère : getille
Sexe : femme
Expression faciale :gentille
Style vestimentaire : dragon
Type de visage : dragon,100 ans
Arriere plan: vide,  tout blanc</v>
      </c>
    </row>
    <row r="96" spans="1:10" x14ac:dyDescent="0.2">
      <c r="A96" t="str">
        <f>Data!B93</f>
        <v>Unicorn</v>
      </c>
      <c r="B96">
        <v>92</v>
      </c>
      <c r="C96" t="str">
        <f>VLOOKUP(Table1[[#This Row],[ID]],Table3[],4,FALSE)</f>
        <v>woman</v>
      </c>
      <c r="D96" t="str">
        <f>IF(Table1[[#This Row],[sex]]="man","homme","femme")</f>
        <v>femme</v>
      </c>
      <c r="F96" t="s">
        <v>861</v>
      </c>
      <c r="G96" t="s">
        <v>862</v>
      </c>
      <c r="H96" t="s">
        <v>863</v>
      </c>
      <c r="I96" t="s">
        <v>822</v>
      </c>
      <c r="J96" t="str">
        <f>_xlfn.CONCAT("Personnage ",Table1[[#This Row],[ID]],"
style de dessin: Esquisse au crayon de papier réaliste, portrait seulement, fond blanc, medieval fantastic, steampunk
Caractère : ",Table1[[#This Row],[caractere]],"
Sexe : ",Table1[[#This Row],[Sexe]],"
Expression faciale :",Table1[[#This Row],[Expression faciale]],"
Style vestimentaire : ",Table1[[#This Row],[Style vestimentaire]],"
Type de visage : ",Table1[[#This Row],[Visage]], "
Arriere plan: vide,  tout blanc")</f>
        <v>Personnage 92
style de dessin: Esquisse au crayon de papier réaliste, portrait seulement, fond blanc, medieval fantastic, steampunk
Caractère : maladroite mignone coquine 
Sexe : femme
Expression faciale :gene d avoir fait une betise
Style vestimentaire : robe multicolor ,corne de licorne sur la tete
Type de visage : 11 ans
Arriere plan: vide,  tout blanc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C735-7D26-CF4F-9D2E-675E56AE326C}">
  <dimension ref="A1:C8"/>
  <sheetViews>
    <sheetView workbookViewId="0">
      <selection activeCell="A8" sqref="A8"/>
    </sheetView>
  </sheetViews>
  <sheetFormatPr baseColWidth="10" defaultRowHeight="16" x14ac:dyDescent="0.2"/>
  <cols>
    <col min="1" max="1" width="20.5" bestFit="1" customWidth="1"/>
    <col min="2" max="2" width="30.33203125" bestFit="1" customWidth="1"/>
    <col min="3" max="3" width="55.83203125" bestFit="1" customWidth="1"/>
  </cols>
  <sheetData>
    <row r="1" spans="1:3" x14ac:dyDescent="0.2">
      <c r="A1" t="s">
        <v>306</v>
      </c>
      <c r="B1" t="s">
        <v>312</v>
      </c>
      <c r="C1" t="s">
        <v>313</v>
      </c>
    </row>
    <row r="2" spans="1:3" x14ac:dyDescent="0.2">
      <c r="A2" t="s">
        <v>307</v>
      </c>
      <c r="B2" t="s">
        <v>324</v>
      </c>
    </row>
    <row r="3" spans="1:3" x14ac:dyDescent="0.2">
      <c r="A3" t="s">
        <v>318</v>
      </c>
      <c r="B3" t="s">
        <v>319</v>
      </c>
      <c r="C3" t="s">
        <v>323</v>
      </c>
    </row>
    <row r="4" spans="1:3" x14ac:dyDescent="0.2">
      <c r="A4" t="s">
        <v>309</v>
      </c>
    </row>
    <row r="5" spans="1:3" x14ac:dyDescent="0.2">
      <c r="A5" t="s">
        <v>310</v>
      </c>
      <c r="B5" t="s">
        <v>311</v>
      </c>
      <c r="C5" t="s">
        <v>314</v>
      </c>
    </row>
    <row r="6" spans="1:3" x14ac:dyDescent="0.2">
      <c r="A6" t="s">
        <v>316</v>
      </c>
      <c r="B6" t="s">
        <v>311</v>
      </c>
      <c r="C6" t="s">
        <v>317</v>
      </c>
    </row>
    <row r="7" spans="1:3" x14ac:dyDescent="0.2">
      <c r="A7" t="s">
        <v>320</v>
      </c>
      <c r="B7" t="s">
        <v>321</v>
      </c>
      <c r="C7" t="s">
        <v>322</v>
      </c>
    </row>
    <row r="8" spans="1:3" x14ac:dyDescent="0.2">
      <c r="A8" t="s">
        <v>325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1A499-DF8B-8C4F-BF31-7D4F643D483C}">
  <dimension ref="A1:B84"/>
  <sheetViews>
    <sheetView workbookViewId="0">
      <selection activeCell="A16" sqref="A16"/>
    </sheetView>
  </sheetViews>
  <sheetFormatPr baseColWidth="10" defaultRowHeight="16" x14ac:dyDescent="0.2"/>
  <cols>
    <col min="1" max="2" width="15.6640625" bestFit="1" customWidth="1"/>
  </cols>
  <sheetData>
    <row r="1" spans="1:2" x14ac:dyDescent="0.2">
      <c r="A1" t="s">
        <v>193</v>
      </c>
      <c r="B1" t="s">
        <v>214</v>
      </c>
    </row>
    <row r="2" spans="1:2" x14ac:dyDescent="0.2">
      <c r="A2" t="s">
        <v>37</v>
      </c>
      <c r="B2" t="str">
        <f>VLOOKUP(portraits[[#This Row],[Portraits]],Table3[[Image ]],1,FALSE)</f>
        <v>Alicone.png</v>
      </c>
    </row>
    <row r="3" spans="1:2" x14ac:dyDescent="0.2">
      <c r="A3" t="s">
        <v>40</v>
      </c>
      <c r="B3" t="e">
        <f>VLOOKUP(portraits[[#This Row],[Portraits]],Table3[[Image ]],1,FALSE)</f>
        <v>#N/A</v>
      </c>
    </row>
    <row r="4" spans="1:2" x14ac:dyDescent="0.2">
      <c r="A4" t="s">
        <v>38</v>
      </c>
      <c r="B4" t="e">
        <f>VLOOKUP(portraits[[#This Row],[Portraits]],Table3[[Image ]],1,FALSE)</f>
        <v>#N/A</v>
      </c>
    </row>
    <row r="5" spans="1:2" x14ac:dyDescent="0.2">
      <c r="A5" t="s">
        <v>194</v>
      </c>
      <c r="B5" t="str">
        <f>VLOOKUP(portraits[[#This Row],[Portraits]],Table3[[Image ]],1,FALSE)</f>
        <v>Ama.png</v>
      </c>
    </row>
    <row r="6" spans="1:2" x14ac:dyDescent="0.2">
      <c r="A6" t="s">
        <v>259</v>
      </c>
      <c r="B6" t="str">
        <f>VLOOKUP(portraits[[#This Row],[Portraits]],Table3[[Image ]],1,FALSE)</f>
        <v>Amiral.Jean.png</v>
      </c>
    </row>
    <row r="7" spans="1:2" x14ac:dyDescent="0.2">
      <c r="A7" t="s">
        <v>39</v>
      </c>
      <c r="B7" t="e">
        <f>VLOOKUP(portraits[[#This Row],[Portraits]],Table3[[Image ]],1,FALSE)</f>
        <v>#N/A</v>
      </c>
    </row>
    <row r="8" spans="1:2" x14ac:dyDescent="0.2">
      <c r="A8" t="s">
        <v>6</v>
      </c>
      <c r="B8" t="e">
        <f>VLOOKUP(portraits[[#This Row],[Portraits]],Table3[[Image ]],1,FALSE)</f>
        <v>#N/A</v>
      </c>
    </row>
    <row r="9" spans="1:2" x14ac:dyDescent="0.2">
      <c r="A9" t="s">
        <v>34</v>
      </c>
      <c r="B9" t="e">
        <f>VLOOKUP(portraits[[#This Row],[Portraits]],Table3[[Image ]],1,FALSE)</f>
        <v>#N/A</v>
      </c>
    </row>
    <row r="10" spans="1:2" x14ac:dyDescent="0.2">
      <c r="A10" t="s">
        <v>195</v>
      </c>
      <c r="B10" t="str">
        <f>VLOOKUP(portraits[[#This Row],[Portraits]],Table3[[Image ]],1,FALSE)</f>
        <v>Barakiel.png</v>
      </c>
    </row>
    <row r="11" spans="1:2" x14ac:dyDescent="0.2">
      <c r="A11" t="s">
        <v>53</v>
      </c>
      <c r="B11" t="e">
        <f>VLOOKUP(portraits[[#This Row],[Portraits]],Table3[[Image ]],1,FALSE)</f>
        <v>#N/A</v>
      </c>
    </row>
    <row r="12" spans="1:2" x14ac:dyDescent="0.2">
      <c r="A12" t="s">
        <v>15</v>
      </c>
      <c r="B12" t="str">
        <f>VLOOKUP(portraits[[#This Row],[Portraits]],Table3[[Image ]],1,FALSE)</f>
        <v>Blanchette.png</v>
      </c>
    </row>
    <row r="13" spans="1:2" x14ac:dyDescent="0.2">
      <c r="A13" t="s">
        <v>47</v>
      </c>
      <c r="B13" t="e">
        <f>VLOOKUP(portraits[[#This Row],[Portraits]],Table3[[Image ]],1,FALSE)</f>
        <v>#N/A</v>
      </c>
    </row>
    <row r="14" spans="1:2" x14ac:dyDescent="0.2">
      <c r="A14" t="s">
        <v>42</v>
      </c>
      <c r="B14" t="e">
        <f>VLOOKUP(portraits[[#This Row],[Portraits]],Table3[[Image ]],1,FALSE)</f>
        <v>#N/A</v>
      </c>
    </row>
    <row r="15" spans="1:2" x14ac:dyDescent="0.2">
      <c r="A15" t="s">
        <v>41</v>
      </c>
      <c r="B15" t="e">
        <f>VLOOKUP(portraits[[#This Row],[Portraits]],Table3[[Image ]],1,FALSE)</f>
        <v>#N/A</v>
      </c>
    </row>
    <row r="16" spans="1:2" x14ac:dyDescent="0.2">
      <c r="A16" t="s">
        <v>196</v>
      </c>
      <c r="B16" t="e">
        <f>VLOOKUP(portraits[[#This Row],[Portraits]],Table3[[Image ]],1,FALSE)</f>
        <v>#N/A</v>
      </c>
    </row>
    <row r="17" spans="1:2" x14ac:dyDescent="0.2">
      <c r="A17" t="s">
        <v>51</v>
      </c>
      <c r="B17" t="e">
        <f>VLOOKUP(portraits[[#This Row],[Portraits]],Table3[[Image ]],1,FALSE)</f>
        <v>#N/A</v>
      </c>
    </row>
    <row r="18" spans="1:2" x14ac:dyDescent="0.2">
      <c r="A18" t="s">
        <v>43</v>
      </c>
      <c r="B18" t="e">
        <f>VLOOKUP(portraits[[#This Row],[Portraits]],Table3[[Image ]],1,FALSE)</f>
        <v>#N/A</v>
      </c>
    </row>
    <row r="19" spans="1:2" x14ac:dyDescent="0.2">
      <c r="A19" t="s">
        <v>56</v>
      </c>
      <c r="B19" t="e">
        <f>VLOOKUP(portraits[[#This Row],[Portraits]],Table3[[Image ]],1,FALSE)</f>
        <v>#N/A</v>
      </c>
    </row>
    <row r="20" spans="1:2" x14ac:dyDescent="0.2">
      <c r="A20" t="s">
        <v>260</v>
      </c>
      <c r="B20" t="e">
        <f>VLOOKUP(portraits[[#This Row],[Portraits]],Table3[[Image ]],1,FALSE)</f>
        <v>#N/A</v>
      </c>
    </row>
    <row r="21" spans="1:2" x14ac:dyDescent="0.2">
      <c r="A21" t="s">
        <v>197</v>
      </c>
      <c r="B21" t="str">
        <f>VLOOKUP(portraits[[#This Row],[Portraits]],Table3[[Image ]],1,FALSE)</f>
        <v>Donmaer.png</v>
      </c>
    </row>
    <row r="22" spans="1:2" x14ac:dyDescent="0.2">
      <c r="A22" t="s">
        <v>198</v>
      </c>
      <c r="B22" t="str">
        <f>VLOOKUP(portraits[[#This Row],[Portraits]],Table3[[Image ]],1,FALSE)</f>
        <v>Dorothy.png</v>
      </c>
    </row>
    <row r="23" spans="1:2" x14ac:dyDescent="0.2">
      <c r="A23" t="s">
        <v>261</v>
      </c>
      <c r="B23" t="str">
        <f>VLOOKUP(portraits[[#This Row],[Portraits]],Table3[[Image ]],1,FALSE)</f>
        <v>Dr.Pride.png</v>
      </c>
    </row>
    <row r="24" spans="1:2" x14ac:dyDescent="0.2">
      <c r="A24" t="s">
        <v>76</v>
      </c>
      <c r="B24" t="str">
        <f>VLOOKUP(portraits[[#This Row],[Portraits]],Table3[[Image ]],1,FALSE)</f>
        <v>Duke.png</v>
      </c>
    </row>
    <row r="25" spans="1:2" x14ac:dyDescent="0.2">
      <c r="A25" t="s">
        <v>199</v>
      </c>
      <c r="B25" t="str">
        <f>VLOOKUP(portraits[[#This Row],[Portraits]],Table3[[Image ]],1,FALSE)</f>
        <v>Dunseth.png</v>
      </c>
    </row>
    <row r="26" spans="1:2" x14ac:dyDescent="0.2">
      <c r="A26" t="s">
        <v>77</v>
      </c>
      <c r="B26" t="e">
        <f>VLOOKUP(portraits[[#This Row],[Portraits]],Table3[[Image ]],1,FALSE)</f>
        <v>#N/A</v>
      </c>
    </row>
    <row r="27" spans="1:2" x14ac:dyDescent="0.2">
      <c r="A27" t="s">
        <v>14</v>
      </c>
      <c r="B27" t="e">
        <f>VLOOKUP(portraits[[#This Row],[Portraits]],Table3[[Image ]],1,FALSE)</f>
        <v>#N/A</v>
      </c>
    </row>
    <row r="28" spans="1:2" x14ac:dyDescent="0.2">
      <c r="A28" t="s">
        <v>200</v>
      </c>
      <c r="B28" t="str">
        <f>VLOOKUP(portraits[[#This Row],[Portraits]],Table3[[Image ]],1,FALSE)</f>
        <v>Emelyn.png</v>
      </c>
    </row>
    <row r="29" spans="1:2" x14ac:dyDescent="0.2">
      <c r="A29" t="s">
        <v>10</v>
      </c>
      <c r="B29" t="e">
        <f>VLOOKUP(portraits[[#This Row],[Portraits]],Table3[[Image ]],1,FALSE)</f>
        <v>#N/A</v>
      </c>
    </row>
    <row r="30" spans="1:2" x14ac:dyDescent="0.2">
      <c r="A30" t="s">
        <v>63</v>
      </c>
      <c r="B30" t="str">
        <f>VLOOKUP(portraits[[#This Row],[Portraits]],Table3[[Image ]],1,FALSE)</f>
        <v>Faucon.png</v>
      </c>
    </row>
    <row r="31" spans="1:2" x14ac:dyDescent="0.2">
      <c r="A31" t="s">
        <v>57</v>
      </c>
      <c r="B31" t="e">
        <f>VLOOKUP(portraits[[#This Row],[Portraits]],Table3[[Image ]],1,FALSE)</f>
        <v>#N/A</v>
      </c>
    </row>
    <row r="32" spans="1:2" x14ac:dyDescent="0.2">
      <c r="A32" t="s">
        <v>13</v>
      </c>
      <c r="B32" t="e">
        <f>VLOOKUP(portraits[[#This Row],[Portraits]],Table3[[Image ]],1,FALSE)</f>
        <v>#N/A</v>
      </c>
    </row>
    <row r="33" spans="1:2" x14ac:dyDescent="0.2">
      <c r="A33" t="s">
        <v>52</v>
      </c>
      <c r="B33" t="str">
        <f>VLOOKUP(portraits[[#This Row],[Portraits]],Table3[[Image ]],1,FALSE)</f>
        <v>Fuego.png</v>
      </c>
    </row>
    <row r="34" spans="1:2" x14ac:dyDescent="0.2">
      <c r="A34" t="s">
        <v>29</v>
      </c>
      <c r="B34" t="str">
        <f>VLOOKUP(portraits[[#This Row],[Portraits]],Table3[[Image ]],1,FALSE)</f>
        <v>Gianni.png</v>
      </c>
    </row>
    <row r="35" spans="1:2" x14ac:dyDescent="0.2">
      <c r="A35" t="s">
        <v>217</v>
      </c>
      <c r="B35" t="str">
        <f>VLOOKUP(portraits[[#This Row],[Portraits]],Table3[[Image ]],1,FALSE)</f>
        <v>Giltarr.png</v>
      </c>
    </row>
    <row r="36" spans="1:2" x14ac:dyDescent="0.2">
      <c r="A36" t="s">
        <v>262</v>
      </c>
      <c r="B36" t="e">
        <f>VLOOKUP(portraits[[#This Row],[Portraits]],Table3[[Image ]],1,FALSE)</f>
        <v>#N/A</v>
      </c>
    </row>
    <row r="37" spans="1:2" x14ac:dyDescent="0.2">
      <c r="A37" t="s">
        <v>3</v>
      </c>
      <c r="B37" t="e">
        <f>VLOOKUP(portraits[[#This Row],[Portraits]],Table3[[Image ]],1,FALSE)</f>
        <v>#N/A</v>
      </c>
    </row>
    <row r="38" spans="1:2" x14ac:dyDescent="0.2">
      <c r="A38" t="s">
        <v>20</v>
      </c>
      <c r="B38" t="e">
        <f>VLOOKUP(portraits[[#This Row],[Portraits]],Table3[[Image ]],1,FALSE)</f>
        <v>#N/A</v>
      </c>
    </row>
    <row r="39" spans="1:2" x14ac:dyDescent="0.2">
      <c r="A39" t="s">
        <v>201</v>
      </c>
      <c r="B39" t="e">
        <f>VLOOKUP(portraits[[#This Row],[Portraits]],Table3[[Image ]],1,FALSE)</f>
        <v>#N/A</v>
      </c>
    </row>
    <row r="40" spans="1:2" x14ac:dyDescent="0.2">
      <c r="A40" t="s">
        <v>69</v>
      </c>
      <c r="B40" t="e">
        <f>VLOOKUP(portraits[[#This Row],[Portraits]],Table3[[Image ]],1,FALSE)</f>
        <v>#N/A</v>
      </c>
    </row>
    <row r="41" spans="1:2" x14ac:dyDescent="0.2">
      <c r="A41" t="s">
        <v>202</v>
      </c>
      <c r="B41" t="str">
        <f>VLOOKUP(portraits[[#This Row],[Portraits]],Table3[[Image ]],1,FALSE)</f>
        <v>Irilad.png</v>
      </c>
    </row>
    <row r="42" spans="1:2" x14ac:dyDescent="0.2">
      <c r="A42" t="s">
        <v>21</v>
      </c>
      <c r="B42" t="str">
        <f>VLOOKUP(portraits[[#This Row],[Portraits]],Table3[[Image ]],1,FALSE)</f>
        <v>Josmina.png</v>
      </c>
    </row>
    <row r="43" spans="1:2" x14ac:dyDescent="0.2">
      <c r="A43" t="s">
        <v>19</v>
      </c>
      <c r="B43" t="str">
        <f>VLOOKUP(portraits[[#This Row],[Portraits]],Table3[[Image ]],1,FALSE)</f>
        <v>Kunigunde.png</v>
      </c>
    </row>
    <row r="44" spans="1:2" x14ac:dyDescent="0.2">
      <c r="A44" t="s">
        <v>48</v>
      </c>
      <c r="B44" t="e">
        <f>VLOOKUP(portraits[[#This Row],[Portraits]],Table3[[Image ]],1,FALSE)</f>
        <v>#N/A</v>
      </c>
    </row>
    <row r="45" spans="1:2" x14ac:dyDescent="0.2">
      <c r="A45" t="s">
        <v>72</v>
      </c>
      <c r="B45" t="e">
        <f>VLOOKUP(portraits[[#This Row],[Portraits]],Table3[[Image ]],1,FALSE)</f>
        <v>#N/A</v>
      </c>
    </row>
    <row r="46" spans="1:2" x14ac:dyDescent="0.2">
      <c r="A46" t="s">
        <v>203</v>
      </c>
      <c r="B46" t="str">
        <f>VLOOKUP(portraits[[#This Row],[Portraits]],Table3[[Image ]],1,FALSE)</f>
        <v>Maarveen.png</v>
      </c>
    </row>
    <row r="47" spans="1:2" x14ac:dyDescent="0.2">
      <c r="A47" t="s">
        <v>44</v>
      </c>
      <c r="B47" t="e">
        <f>VLOOKUP(portraits[[#This Row],[Portraits]],Table3[[Image ]],1,FALSE)</f>
        <v>#N/A</v>
      </c>
    </row>
    <row r="48" spans="1:2" x14ac:dyDescent="0.2">
      <c r="A48" t="s">
        <v>204</v>
      </c>
      <c r="B48" t="str">
        <f>VLOOKUP(portraits[[#This Row],[Portraits]],Table3[[Image ]],1,FALSE)</f>
        <v>Mere.png</v>
      </c>
    </row>
    <row r="49" spans="1:2" x14ac:dyDescent="0.2">
      <c r="A49" t="s">
        <v>205</v>
      </c>
      <c r="B49" t="str">
        <f>VLOOKUP(portraits[[#This Row],[Portraits]],Table3[[Image ]],1,FALSE)</f>
        <v>Minerva.png</v>
      </c>
    </row>
    <row r="50" spans="1:2" x14ac:dyDescent="0.2">
      <c r="A50" t="s">
        <v>54</v>
      </c>
      <c r="B50" t="e">
        <f>VLOOKUP(portraits[[#This Row],[Portraits]],Table3[[Image ]],1,FALSE)</f>
        <v>#N/A</v>
      </c>
    </row>
    <row r="51" spans="1:2" x14ac:dyDescent="0.2">
      <c r="A51" t="s">
        <v>206</v>
      </c>
      <c r="B51" t="e">
        <f>VLOOKUP(portraits[[#This Row],[Portraits]],Table3[[Image ]],1,FALSE)</f>
        <v>#N/A</v>
      </c>
    </row>
    <row r="52" spans="1:2" x14ac:dyDescent="0.2">
      <c r="A52" t="s">
        <v>67</v>
      </c>
      <c r="B52" t="e">
        <f>VLOOKUP(portraits[[#This Row],[Portraits]],Table3[[Image ]],1,FALSE)</f>
        <v>#N/A</v>
      </c>
    </row>
    <row r="53" spans="1:2" x14ac:dyDescent="0.2">
      <c r="A53" t="s">
        <v>207</v>
      </c>
      <c r="B53" t="str">
        <f>VLOOKUP(portraits[[#This Row],[Portraits]],Table3[[Image ]],1,FALSE)</f>
        <v>Oravan.png</v>
      </c>
    </row>
    <row r="54" spans="1:2" x14ac:dyDescent="0.2">
      <c r="A54" t="s">
        <v>22</v>
      </c>
      <c r="B54" t="str">
        <f>VLOOKUP(portraits[[#This Row],[Portraits]],Table3[[Image ]],1,FALSE)</f>
        <v>Oshora.png</v>
      </c>
    </row>
    <row r="55" spans="1:2" x14ac:dyDescent="0.2">
      <c r="A55" t="s">
        <v>208</v>
      </c>
      <c r="B55" t="str">
        <f>VLOOKUP(portraits[[#This Row],[Portraits]],Table3[[Image ]],1,FALSE)</f>
        <v>Pere.png</v>
      </c>
    </row>
    <row r="56" spans="1:2" x14ac:dyDescent="0.2">
      <c r="A56" t="s">
        <v>8</v>
      </c>
      <c r="B56" t="e">
        <f>VLOOKUP(portraits[[#This Row],[Portraits]],Table3[[Image ]],1,FALSE)</f>
        <v>#N/A</v>
      </c>
    </row>
    <row r="57" spans="1:2" x14ac:dyDescent="0.2">
      <c r="A57" t="s">
        <v>209</v>
      </c>
      <c r="B57" t="str">
        <f>VLOOKUP(portraits[[#This Row],[Portraits]],Table3[[Image ]],1,FALSE)</f>
        <v>Regitha.png</v>
      </c>
    </row>
    <row r="58" spans="1:2" x14ac:dyDescent="0.2">
      <c r="A58" t="s">
        <v>45</v>
      </c>
      <c r="B58" t="str">
        <f>VLOOKUP(portraits[[#This Row],[Portraits]],Table3[[Image ]],1,FALSE)</f>
        <v>Rochelle.png</v>
      </c>
    </row>
    <row r="59" spans="1:2" x14ac:dyDescent="0.2">
      <c r="A59" t="s">
        <v>4</v>
      </c>
      <c r="B59" t="str">
        <f>VLOOKUP(portraits[[#This Row],[Portraits]],Table3[[Image ]],1,FALSE)</f>
        <v>Rokka.png</v>
      </c>
    </row>
    <row r="60" spans="1:2" x14ac:dyDescent="0.2">
      <c r="A60" t="s">
        <v>5</v>
      </c>
      <c r="B60" t="e">
        <f>VLOOKUP(portraits[[#This Row],[Portraits]],Table3[[Image ]],1,FALSE)</f>
        <v>#N/A</v>
      </c>
    </row>
    <row r="61" spans="1:2" x14ac:dyDescent="0.2">
      <c r="A61" t="s">
        <v>46</v>
      </c>
      <c r="B61" t="str">
        <f>VLOOKUP(portraits[[#This Row],[Portraits]],Table3[[Image ]],1,FALSE)</f>
        <v>Saskia.png</v>
      </c>
    </row>
    <row r="62" spans="1:2" x14ac:dyDescent="0.2">
      <c r="A62" t="s">
        <v>16</v>
      </c>
      <c r="B62" t="e">
        <f>VLOOKUP(portraits[[#This Row],[Portraits]],Table3[[Image ]],1,FALSE)</f>
        <v>#N/A</v>
      </c>
    </row>
    <row r="63" spans="1:2" x14ac:dyDescent="0.2">
      <c r="A63" t="s">
        <v>210</v>
      </c>
      <c r="B63" t="str">
        <f>VLOOKUP(portraits[[#This Row],[Portraits]],Table3[[Image ]],1,FALSE)</f>
        <v>Sensemune.png</v>
      </c>
    </row>
    <row r="64" spans="1:2" x14ac:dyDescent="0.2">
      <c r="A64" t="s">
        <v>211</v>
      </c>
      <c r="B64" t="str">
        <f>VLOOKUP(portraits[[#This Row],[Portraits]],Table3[[Image ]],1,FALSE)</f>
        <v>Sensesune.png</v>
      </c>
    </row>
    <row r="65" spans="1:2" x14ac:dyDescent="0.2">
      <c r="A65" t="s">
        <v>36</v>
      </c>
      <c r="B65" t="e">
        <f>VLOOKUP(portraits[[#This Row],[Portraits]],Table3[[Image ]],1,FALSE)</f>
        <v>#N/A</v>
      </c>
    </row>
    <row r="66" spans="1:2" x14ac:dyDescent="0.2">
      <c r="A66" t="s">
        <v>9</v>
      </c>
      <c r="B66" t="e">
        <f>VLOOKUP(portraits[[#This Row],[Portraits]],Table3[[Image ]],1,FALSE)</f>
        <v>#N/A</v>
      </c>
    </row>
    <row r="67" spans="1:2" x14ac:dyDescent="0.2">
      <c r="A67" t="s">
        <v>58</v>
      </c>
      <c r="B67" t="e">
        <f>VLOOKUP(portraits[[#This Row],[Portraits]],Table3[[Image ]],1,FALSE)</f>
        <v>#N/A</v>
      </c>
    </row>
    <row r="68" spans="1:2" x14ac:dyDescent="0.2">
      <c r="A68" t="s">
        <v>33</v>
      </c>
      <c r="B68" t="e">
        <f>VLOOKUP(portraits[[#This Row],[Portraits]],Table3[[Image ]],1,FALSE)</f>
        <v>#N/A</v>
      </c>
    </row>
    <row r="69" spans="1:2" x14ac:dyDescent="0.2">
      <c r="A69" t="s">
        <v>263</v>
      </c>
      <c r="B69" t="e">
        <f>VLOOKUP(portraits[[#This Row],[Portraits]],Table3[[Image ]],1,FALSE)</f>
        <v>#N/A</v>
      </c>
    </row>
    <row r="70" spans="1:2" x14ac:dyDescent="0.2">
      <c r="A70" t="s">
        <v>11</v>
      </c>
      <c r="B70" t="e">
        <f>VLOOKUP(portraits[[#This Row],[Portraits]],Table3[[Image ]],1,FALSE)</f>
        <v>#N/A</v>
      </c>
    </row>
    <row r="71" spans="1:2" x14ac:dyDescent="0.2">
      <c r="A71" t="s">
        <v>246</v>
      </c>
      <c r="B71" t="str">
        <f>VLOOKUP(portraits[[#This Row],[Portraits]],Table3[[Image ]],1,FALSE)</f>
        <v>Thutmus.png</v>
      </c>
    </row>
    <row r="72" spans="1:2" x14ac:dyDescent="0.2">
      <c r="A72" t="s">
        <v>62</v>
      </c>
      <c r="B72" t="str">
        <f>VLOOKUP(portraits[[#This Row],[Portraits]],Table3[[Image ]],1,FALSE)</f>
        <v>Topilzin.png</v>
      </c>
    </row>
    <row r="73" spans="1:2" x14ac:dyDescent="0.2">
      <c r="A73" t="s">
        <v>212</v>
      </c>
      <c r="B73" t="e">
        <f>VLOOKUP(portraits[[#This Row],[Portraits]],Table3[[Image ]],1,FALSE)</f>
        <v>#N/A</v>
      </c>
    </row>
    <row r="74" spans="1:2" x14ac:dyDescent="0.2">
      <c r="A74" t="s">
        <v>24</v>
      </c>
      <c r="B74" t="e">
        <f>VLOOKUP(portraits[[#This Row],[Portraits]],Table3[[Image ]],1,FALSE)</f>
        <v>#N/A</v>
      </c>
    </row>
    <row r="75" spans="1:2" x14ac:dyDescent="0.2">
      <c r="A75" t="s">
        <v>25</v>
      </c>
      <c r="B75" t="e">
        <f>VLOOKUP(portraits[[#This Row],[Portraits]],Table3[[Image ]],1,FALSE)</f>
        <v>#N/A</v>
      </c>
    </row>
    <row r="76" spans="1:2" x14ac:dyDescent="0.2">
      <c r="A76" t="s">
        <v>213</v>
      </c>
      <c r="B76" t="e">
        <f>VLOOKUP(portraits[[#This Row],[Portraits]],Table3[[Image ]],1,FALSE)</f>
        <v>#N/A</v>
      </c>
    </row>
    <row r="77" spans="1:2" x14ac:dyDescent="0.2">
      <c r="A77" t="s">
        <v>28</v>
      </c>
      <c r="B77" t="e">
        <f>VLOOKUP(portraits[[#This Row],[Portraits]],Table3[[Image ]],1,FALSE)</f>
        <v>#N/A</v>
      </c>
    </row>
    <row r="78" spans="1:2" x14ac:dyDescent="0.2">
      <c r="A78" t="s">
        <v>239</v>
      </c>
      <c r="B78" t="e">
        <f>VLOOKUP(portraits[[#This Row],[Portraits]],Table3[[Image ]],1,FALSE)</f>
        <v>#N/A</v>
      </c>
    </row>
    <row r="79" spans="1:2" x14ac:dyDescent="0.2">
      <c r="A79" t="s">
        <v>60</v>
      </c>
      <c r="B79" t="str">
        <f>VLOOKUP(portraits[[#This Row],[Portraits]],Table3[[Image ]],1,FALSE)</f>
        <v>Tula.png</v>
      </c>
    </row>
    <row r="80" spans="1:2" x14ac:dyDescent="0.2">
      <c r="A80" t="s">
        <v>221</v>
      </c>
      <c r="B80" t="str">
        <f>VLOOKUP(portraits[[#This Row],[Portraits]],Table3[[Image ]],1,FALSE)</f>
        <v>Usmos.png</v>
      </c>
    </row>
    <row r="81" spans="1:2" x14ac:dyDescent="0.2">
      <c r="A81" t="s">
        <v>55</v>
      </c>
      <c r="B81" t="e">
        <f>VLOOKUP(portraits[[#This Row],[Portraits]],Table3[[Image ]],1,FALSE)</f>
        <v>#N/A</v>
      </c>
    </row>
    <row r="82" spans="1:2" x14ac:dyDescent="0.2">
      <c r="A82" t="s">
        <v>75</v>
      </c>
      <c r="B82" t="str">
        <f>VLOOKUP(portraits[[#This Row],[Portraits]],Table3[[Image ]],1,FALSE)</f>
        <v>Wanda.png</v>
      </c>
    </row>
    <row r="83" spans="1:2" x14ac:dyDescent="0.2">
      <c r="A83" t="s">
        <v>264</v>
      </c>
      <c r="B83" t="e">
        <f>VLOOKUP(portraits[[#This Row],[Portraits]],Table3[[Image ]],1,FALSE)</f>
        <v>#N/A</v>
      </c>
    </row>
    <row r="84" spans="1:2" x14ac:dyDescent="0.2">
      <c r="A84" t="s">
        <v>191</v>
      </c>
      <c r="B84" t="e">
        <f>VLOOKUP(portraits[[#This Row],[Portraits]],Table3[[Image ]],1,FALSE)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E767-33AB-7B40-9D78-6D3EA21494FD}">
  <dimension ref="A2:E26"/>
  <sheetViews>
    <sheetView workbookViewId="0">
      <selection activeCell="D25" sqref="D25"/>
    </sheetView>
  </sheetViews>
  <sheetFormatPr baseColWidth="10" defaultRowHeight="16" x14ac:dyDescent="0.2"/>
  <cols>
    <col min="1" max="1" width="13" bestFit="1" customWidth="1"/>
    <col min="2" max="2" width="10.5" bestFit="1" customWidth="1"/>
    <col min="3" max="4" width="3.1640625" bestFit="1" customWidth="1"/>
    <col min="5" max="5" width="10.83203125" bestFit="1" customWidth="1"/>
    <col min="6" max="6" width="7.1640625" bestFit="1" customWidth="1"/>
    <col min="7" max="8" width="2.1640625" bestFit="1" customWidth="1"/>
    <col min="9" max="9" width="9.6640625" bestFit="1" customWidth="1"/>
    <col min="10" max="10" width="9.5" bestFit="1" customWidth="1"/>
    <col min="11" max="12" width="2.1640625" bestFit="1" customWidth="1"/>
    <col min="13" max="13" width="12" bestFit="1" customWidth="1"/>
    <col min="14" max="14" width="8.5" bestFit="1" customWidth="1"/>
    <col min="15" max="15" width="3.1640625" bestFit="1" customWidth="1"/>
    <col min="16" max="16" width="2.1640625" bestFit="1" customWidth="1"/>
    <col min="17" max="17" width="11" bestFit="1" customWidth="1"/>
    <col min="18" max="18" width="10.83203125" bestFit="1" customWidth="1"/>
    <col min="19" max="19" width="8.5" bestFit="1" customWidth="1"/>
    <col min="20" max="20" width="8.83203125" bestFit="1" customWidth="1"/>
    <col min="21" max="21" width="13" bestFit="1" customWidth="1"/>
    <col min="22" max="22" width="9" bestFit="1" customWidth="1"/>
    <col min="23" max="23" width="9.33203125" bestFit="1" customWidth="1"/>
    <col min="24" max="24" width="17.5" bestFit="1" customWidth="1"/>
    <col min="25" max="25" width="8.6640625" bestFit="1" customWidth="1"/>
    <col min="26" max="26" width="10.1640625" bestFit="1" customWidth="1"/>
    <col min="27" max="27" width="13.83203125" bestFit="1" customWidth="1"/>
    <col min="28" max="28" width="14.33203125" bestFit="1" customWidth="1"/>
    <col min="29" max="29" width="14.1640625" bestFit="1" customWidth="1"/>
    <col min="30" max="30" width="14.6640625" bestFit="1" customWidth="1"/>
    <col min="31" max="31" width="9.33203125" bestFit="1" customWidth="1"/>
    <col min="32" max="32" width="7.6640625" bestFit="1" customWidth="1"/>
    <col min="33" max="33" width="11.6640625" bestFit="1" customWidth="1"/>
    <col min="34" max="34" width="12.83203125" bestFit="1" customWidth="1"/>
    <col min="35" max="35" width="17.6640625" bestFit="1" customWidth="1"/>
    <col min="36" max="36" width="5.33203125" bestFit="1" customWidth="1"/>
    <col min="37" max="37" width="5.83203125" bestFit="1" customWidth="1"/>
    <col min="38" max="38" width="9.33203125" bestFit="1" customWidth="1"/>
    <col min="39" max="39" width="16" bestFit="1" customWidth="1"/>
    <col min="40" max="40" width="6.6640625" bestFit="1" customWidth="1"/>
    <col min="41" max="41" width="9.33203125" bestFit="1" customWidth="1"/>
    <col min="42" max="42" width="10.1640625" bestFit="1" customWidth="1"/>
    <col min="43" max="43" width="10" bestFit="1" customWidth="1"/>
    <col min="44" max="44" width="6.5" bestFit="1" customWidth="1"/>
    <col min="45" max="45" width="10.83203125" bestFit="1" customWidth="1"/>
    <col min="46" max="46" width="6.5" bestFit="1" customWidth="1"/>
    <col min="47" max="47" width="9.1640625" bestFit="1" customWidth="1"/>
    <col min="48" max="48" width="9.33203125" bestFit="1" customWidth="1"/>
    <col min="49" max="49" width="7" bestFit="1" customWidth="1"/>
    <col min="50" max="50" width="7.5" bestFit="1" customWidth="1"/>
    <col min="51" max="51" width="8.5" bestFit="1" customWidth="1"/>
    <col min="52" max="52" width="8.6640625" bestFit="1" customWidth="1"/>
    <col min="53" max="53" width="8.1640625" bestFit="1" customWidth="1"/>
    <col min="54" max="54" width="10.1640625" bestFit="1" customWidth="1"/>
    <col min="55" max="55" width="10.6640625" bestFit="1" customWidth="1"/>
    <col min="56" max="56" width="10.83203125" bestFit="1" customWidth="1"/>
  </cols>
  <sheetData>
    <row r="2" spans="1:5" x14ac:dyDescent="0.2">
      <c r="C2" t="s">
        <v>331</v>
      </c>
    </row>
    <row r="3" spans="1:5" x14ac:dyDescent="0.2">
      <c r="A3" s="1" t="s">
        <v>414</v>
      </c>
      <c r="B3" s="1" t="s">
        <v>412</v>
      </c>
    </row>
    <row r="4" spans="1:5" x14ac:dyDescent="0.2">
      <c r="A4" s="1" t="s">
        <v>73</v>
      </c>
      <c r="B4" t="s">
        <v>218</v>
      </c>
      <c r="C4" t="s">
        <v>411</v>
      </c>
      <c r="D4" t="s">
        <v>74</v>
      </c>
    </row>
    <row r="5" spans="1:5" x14ac:dyDescent="0.2">
      <c r="A5" s="2" t="s">
        <v>7</v>
      </c>
      <c r="B5">
        <v>8</v>
      </c>
      <c r="C5">
        <v>13</v>
      </c>
      <c r="D5">
        <v>21</v>
      </c>
    </row>
    <row r="6" spans="1:5" x14ac:dyDescent="0.2">
      <c r="A6" s="2" t="s">
        <v>23</v>
      </c>
      <c r="B6">
        <v>11</v>
      </c>
      <c r="C6">
        <v>18</v>
      </c>
      <c r="D6">
        <v>29</v>
      </c>
    </row>
    <row r="7" spans="1:5" x14ac:dyDescent="0.2">
      <c r="A7" s="2" t="s">
        <v>2</v>
      </c>
      <c r="B7">
        <v>5</v>
      </c>
      <c r="C7">
        <v>5</v>
      </c>
      <c r="D7">
        <v>10</v>
      </c>
    </row>
    <row r="8" spans="1:5" x14ac:dyDescent="0.2">
      <c r="A8" s="2" t="s">
        <v>50</v>
      </c>
      <c r="B8">
        <v>14</v>
      </c>
      <c r="C8">
        <v>18</v>
      </c>
      <c r="D8">
        <v>32</v>
      </c>
    </row>
    <row r="9" spans="1:5" x14ac:dyDescent="0.2">
      <c r="A9" s="2" t="s">
        <v>74</v>
      </c>
      <c r="B9">
        <v>38</v>
      </c>
      <c r="C9">
        <v>54</v>
      </c>
      <c r="D9">
        <v>92</v>
      </c>
    </row>
    <row r="11" spans="1:5" x14ac:dyDescent="0.2">
      <c r="A11" s="1" t="s">
        <v>440</v>
      </c>
      <c r="B11" s="1" t="s">
        <v>412</v>
      </c>
    </row>
    <row r="12" spans="1:5" x14ac:dyDescent="0.2">
      <c r="A12" s="1" t="s">
        <v>73</v>
      </c>
      <c r="B12">
        <v>1</v>
      </c>
      <c r="C12">
        <v>2</v>
      </c>
      <c r="D12">
        <v>3</v>
      </c>
      <c r="E12" t="s">
        <v>74</v>
      </c>
    </row>
    <row r="13" spans="1:5" x14ac:dyDescent="0.2">
      <c r="A13" s="2" t="s">
        <v>7</v>
      </c>
      <c r="B13">
        <v>6</v>
      </c>
      <c r="C13">
        <v>6</v>
      </c>
      <c r="D13">
        <v>9</v>
      </c>
      <c r="E13">
        <v>21</v>
      </c>
    </row>
    <row r="14" spans="1:5" x14ac:dyDescent="0.2">
      <c r="A14" s="2" t="s">
        <v>23</v>
      </c>
      <c r="B14">
        <v>15</v>
      </c>
      <c r="C14">
        <v>9</v>
      </c>
      <c r="D14">
        <v>5</v>
      </c>
      <c r="E14">
        <v>29</v>
      </c>
    </row>
    <row r="15" spans="1:5" x14ac:dyDescent="0.2">
      <c r="A15" s="2" t="s">
        <v>2</v>
      </c>
      <c r="B15">
        <v>4</v>
      </c>
      <c r="C15">
        <v>3</v>
      </c>
      <c r="D15">
        <v>3</v>
      </c>
      <c r="E15">
        <v>10</v>
      </c>
    </row>
    <row r="16" spans="1:5" x14ac:dyDescent="0.2">
      <c r="A16" s="2" t="s">
        <v>50</v>
      </c>
      <c r="B16">
        <v>9</v>
      </c>
      <c r="C16">
        <v>14</v>
      </c>
      <c r="D16">
        <v>9</v>
      </c>
      <c r="E16">
        <v>32</v>
      </c>
    </row>
    <row r="17" spans="1:5" x14ac:dyDescent="0.2">
      <c r="A17" s="2" t="s">
        <v>74</v>
      </c>
      <c r="B17">
        <v>34</v>
      </c>
      <c r="C17">
        <v>32</v>
      </c>
      <c r="D17">
        <v>26</v>
      </c>
      <c r="E17">
        <v>92</v>
      </c>
    </row>
    <row r="20" spans="1:5" x14ac:dyDescent="0.2">
      <c r="A20" s="1" t="s">
        <v>73</v>
      </c>
      <c r="B20" t="s">
        <v>869</v>
      </c>
    </row>
    <row r="21" spans="1:5" x14ac:dyDescent="0.2">
      <c r="A21" s="2" t="s">
        <v>473</v>
      </c>
      <c r="B21">
        <v>1</v>
      </c>
    </row>
    <row r="22" spans="1:5" x14ac:dyDescent="0.2">
      <c r="A22" s="2" t="s">
        <v>856</v>
      </c>
      <c r="B22">
        <v>1</v>
      </c>
    </row>
    <row r="23" spans="1:5" x14ac:dyDescent="0.2">
      <c r="A23" s="2" t="s">
        <v>472</v>
      </c>
      <c r="B23">
        <v>1</v>
      </c>
    </row>
    <row r="24" spans="1:5" x14ac:dyDescent="0.2">
      <c r="A24" s="2" t="s">
        <v>470</v>
      </c>
      <c r="B24">
        <v>51</v>
      </c>
    </row>
    <row r="25" spans="1:5" x14ac:dyDescent="0.2">
      <c r="A25" s="2" t="s">
        <v>471</v>
      </c>
      <c r="B25">
        <v>38</v>
      </c>
    </row>
    <row r="26" spans="1:5" x14ac:dyDescent="0.2">
      <c r="A26" s="2" t="s">
        <v>74</v>
      </c>
      <c r="B26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Sheet1</vt:lpstr>
      <vt:lpstr>Portraits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David-Olivier SABAN</cp:lastModifiedBy>
  <dcterms:created xsi:type="dcterms:W3CDTF">2020-09-23T20:04:26Z</dcterms:created>
  <dcterms:modified xsi:type="dcterms:W3CDTF">2023-12-17T09:53:28Z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etDate">
    <vt:lpwstr>2020-09-23T20:04:26Z</vt:lpwstr>
  </property>
  <property fmtid="{D5CDD505-2E9C-101B-9397-08002B2CF9AE}" pid="4" name="MSIP_Label_d2db9220-a04a-4f06-aab9-80cbe5287fb3_Method">
    <vt:lpwstr>Standard</vt:lpwstr>
  </property>
  <property fmtid="{D5CDD505-2E9C-101B-9397-08002B2CF9AE}" pid="5" name="MSIP_Label_d2db9220-a04a-4f06-aab9-80cbe5287fb3_Name">
    <vt:lpwstr>d2db9220-a04a-4f06-aab9-80cbe5287fb3</vt:lpwstr>
  </property>
  <property fmtid="{D5CDD505-2E9C-101B-9397-08002B2CF9AE}" pid="6" name="MSIP_Label_d2db9220-a04a-4f06-aab9-80cbe5287fb3_SiteId">
    <vt:lpwstr>b3f4f7c2-72ce-4192-aba4-d6c7719b5766</vt:lpwstr>
  </property>
  <property fmtid="{D5CDD505-2E9C-101B-9397-08002B2CF9AE}" pid="7" name="MSIP_Label_d2db9220-a04a-4f06-aab9-80cbe5287fb3_ActionId">
    <vt:lpwstr>47f1dc14-62e1-476c-b017-52e332898e1d</vt:lpwstr>
  </property>
  <property fmtid="{D5CDD505-2E9C-101B-9397-08002B2CF9AE}" pid="8" name="MSIP_Label_d2db9220-a04a-4f06-aab9-80cbe5287fb3_ContentBits">
    <vt:lpwstr>1</vt:lpwstr>
  </property>
</Properties>
</file>