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515" windowHeight="793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49" i="1" l="1"/>
  <c r="B48" i="1"/>
  <c r="H45" i="1"/>
  <c r="G35" i="1"/>
  <c r="C35" i="1"/>
  <c r="B32" i="1"/>
  <c r="H18" i="1"/>
  <c r="B55" i="1"/>
  <c r="B53" i="1"/>
  <c r="E41" i="1"/>
  <c r="B41" i="1"/>
  <c r="C37" i="1"/>
  <c r="C36" i="1"/>
  <c r="B24" i="1"/>
  <c r="C21" i="1"/>
  <c r="I10" i="1"/>
  <c r="H10" i="1"/>
  <c r="G10" i="1"/>
  <c r="F10" i="1"/>
  <c r="E10" i="1"/>
  <c r="D10" i="1"/>
  <c r="C10" i="1"/>
  <c r="H44" i="1" s="1"/>
  <c r="J9" i="1"/>
  <c r="J8" i="1"/>
  <c r="J7" i="1"/>
  <c r="J6" i="1"/>
  <c r="J5" i="1"/>
  <c r="J4" i="1"/>
  <c r="J3" i="1"/>
  <c r="B30" i="1" l="1"/>
  <c r="B27" i="1"/>
  <c r="J10" i="1"/>
</calcChain>
</file>

<file path=xl/sharedStrings.xml><?xml version="1.0" encoding="utf-8"?>
<sst xmlns="http://schemas.openxmlformats.org/spreadsheetml/2006/main" count="48" uniqueCount="48">
  <si>
    <t>PROV. B</t>
  </si>
  <si>
    <t>PROV. A</t>
  </si>
  <si>
    <t>P(A,1)</t>
  </si>
  <si>
    <t>P(A,2)</t>
  </si>
  <si>
    <t>P(A,3)</t>
  </si>
  <si>
    <t>P(A,4)</t>
  </si>
  <si>
    <t>P(A,5)</t>
  </si>
  <si>
    <t>P(A,&amp;)</t>
  </si>
  <si>
    <t>P(A,7)</t>
  </si>
  <si>
    <t>P(B,1)</t>
  </si>
  <si>
    <t>P(B,2)</t>
  </si>
  <si>
    <t>P(B,3)</t>
  </si>
  <si>
    <t>P(B,4)</t>
  </si>
  <si>
    <t>P(B,5)</t>
  </si>
  <si>
    <t>P(B,6)</t>
  </si>
  <si>
    <t>P(B,7)</t>
  </si>
  <si>
    <t>2) ¿Qué proporción de los apostantes creen que los dos equipos empatarán?</t>
  </si>
  <si>
    <t xml:space="preserve">              es la diagonal:</t>
  </si>
  <si>
    <t xml:space="preserve">               P(2 o - goles)=</t>
  </si>
  <si>
    <t>P(A|B) = P(AintersB)/P(B)</t>
  </si>
  <si>
    <t xml:space="preserve">Recordatorio: </t>
  </si>
  <si>
    <t>ganador, 3 puntos</t>
  </si>
  <si>
    <t>perdedor, 0 puntos</t>
  </si>
  <si>
    <t>empate, 1 punto para cada uno</t>
  </si>
  <si>
    <t>barça</t>
  </si>
  <si>
    <t>levante</t>
  </si>
  <si>
    <t xml:space="preserve">               P(4 o - goles)=</t>
  </si>
  <si>
    <t>3) ¿Cuál es la proporción de los que creen que ganará el B?</t>
  </si>
  <si>
    <t>4) ¿Qué posibilidades se dan al evento de que el A no marque?</t>
  </si>
  <si>
    <t xml:space="preserve">     ¿Cuál es el promedio de goles esperado que marcará el B?</t>
  </si>
  <si>
    <t>5) ¿Cuál es el promedio de goles esperado que marcará el A?</t>
  </si>
  <si>
    <t>6) ¿Qué posibilidades se dan a que se marquen menos de X goles?</t>
  </si>
  <si>
    <t>7) ¿Qué probabilidades se tienen de que el resultado refleje una diferencia de X goles?</t>
  </si>
  <si>
    <t xml:space="preserve">P(dif=3) = </t>
  </si>
  <si>
    <t>P(dif=1) =</t>
  </si>
  <si>
    <t>8) De los que creen que el B hará X goles, ¿qué parte piensa que no ganará el A?</t>
  </si>
  <si>
    <t>ejemplo: B con 0 goles, a no gana  -&gt;</t>
  </si>
  <si>
    <t xml:space="preserve">               P(1 o - goles) = </t>
  </si>
  <si>
    <t xml:space="preserve">I para el B?: </t>
  </si>
  <si>
    <t>Para el A:</t>
  </si>
  <si>
    <t>1) ¿Qué porcentaje (%) de los apostantes ha escogido el resultado A X - B Y?</t>
  </si>
  <si>
    <t xml:space="preserve">       ej:   se corresponde a la probabilidad de que el equipo A marque 4 y el B marque 1  ---&gt;</t>
  </si>
  <si>
    <t xml:space="preserve">               P(3 o - goles)=</t>
  </si>
  <si>
    <t>ejemplo: B con 3 goles, A no gana  -&gt;</t>
  </si>
  <si>
    <t>10)  A partir de las proyecciones de los apostantes, ¿puede calcular el número esperado de puntos que va a obtener el ¿? tras el partido?</t>
  </si>
  <si>
    <t>9) Suponga que cada jugador en la porra invierte un euro. Si finalmente se llega a un empate a X goles, ¿cuánto dinero se llevan los afortunados?</t>
  </si>
  <si>
    <t>empate a 2:</t>
  </si>
  <si>
    <t>empate a 1: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</si>
</sst>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Verdana"/>
      <family val="2"/>
    </font>
    <font>
      <b/>
      <sz val="8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2" borderId="6" xfId="0" applyFill="1" applyBorder="1"/>
    <xf numFmtId="0" fontId="0" fillId="3" borderId="0" xfId="0" applyFill="1"/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1" xfId="0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4" borderId="0" xfId="0" applyFill="1" applyBorder="1"/>
    <xf numFmtId="0" fontId="0" fillId="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topLeftCell="A26" workbookViewId="0">
      <selection activeCell="B49" sqref="B49"/>
    </sheetView>
  </sheetViews>
  <sheetFormatPr baseColWidth="10" defaultRowHeight="15" x14ac:dyDescent="0.25"/>
  <sheetData>
    <row r="1" spans="1:13" ht="15.75" thickBot="1" x14ac:dyDescent="0.3">
      <c r="A1" s="1"/>
      <c r="B1" s="1"/>
      <c r="C1" s="2" t="s">
        <v>0</v>
      </c>
      <c r="D1" s="3" t="s">
        <v>25</v>
      </c>
      <c r="E1" s="3"/>
      <c r="F1" s="3"/>
      <c r="G1" s="3"/>
      <c r="H1" s="3"/>
      <c r="I1" s="3"/>
      <c r="J1" s="18"/>
      <c r="K1" s="18"/>
      <c r="L1" s="1"/>
      <c r="M1" s="1"/>
    </row>
    <row r="2" spans="1:13" ht="15.75" thickBot="1" x14ac:dyDescent="0.3">
      <c r="A2" s="1"/>
      <c r="B2" s="1"/>
      <c r="C2" s="4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  <c r="I2" s="4">
        <v>6</v>
      </c>
      <c r="J2" s="1"/>
      <c r="K2" s="1"/>
      <c r="L2" s="13"/>
    </row>
    <row r="3" spans="1:13" ht="15.75" thickBot="1" x14ac:dyDescent="0.3">
      <c r="A3" s="5" t="s">
        <v>1</v>
      </c>
      <c r="B3" s="4">
        <v>0</v>
      </c>
      <c r="C3" s="6">
        <v>3.7999999999999999E-2</v>
      </c>
      <c r="D3" s="7">
        <v>4.2999999999999997E-2</v>
      </c>
      <c r="E3" s="7">
        <v>0.02</v>
      </c>
      <c r="F3" s="7">
        <v>3.1E-2</v>
      </c>
      <c r="G3" s="7"/>
      <c r="H3" s="7"/>
      <c r="I3" s="19"/>
      <c r="J3" s="8">
        <f>SUM(C3:I3)</f>
        <v>0.13200000000000001</v>
      </c>
      <c r="K3" t="s">
        <v>2</v>
      </c>
    </row>
    <row r="4" spans="1:13" ht="15.75" thickBot="1" x14ac:dyDescent="0.3">
      <c r="A4" s="9" t="s">
        <v>24</v>
      </c>
      <c r="B4" s="4">
        <v>1</v>
      </c>
      <c r="C4" s="10">
        <v>0.01</v>
      </c>
      <c r="D4" s="11">
        <v>8.3000000000000004E-2</v>
      </c>
      <c r="E4" s="11">
        <v>0.12</v>
      </c>
      <c r="F4" s="11">
        <v>1.4E-2</v>
      </c>
      <c r="G4" s="11"/>
      <c r="H4" s="11"/>
      <c r="I4" s="20"/>
      <c r="J4" s="8">
        <f>SUM(C4:I4)</f>
        <v>0.22700000000000001</v>
      </c>
      <c r="K4" t="s">
        <v>3</v>
      </c>
    </row>
    <row r="5" spans="1:13" ht="15.75" thickBot="1" x14ac:dyDescent="0.3">
      <c r="A5" s="9"/>
      <c r="B5" s="4">
        <v>2</v>
      </c>
      <c r="C5" s="10">
        <v>2.1000000000000001E-2</v>
      </c>
      <c r="D5" s="11">
        <v>0.108</v>
      </c>
      <c r="E5" s="11">
        <v>6.4000000000000001E-2</v>
      </c>
      <c r="F5" s="11">
        <v>0.105</v>
      </c>
      <c r="G5" s="11"/>
      <c r="H5" s="11"/>
      <c r="I5" s="20"/>
      <c r="J5" s="8">
        <f>SUM(C5:I5)</f>
        <v>0.29799999999999999</v>
      </c>
      <c r="K5" t="s">
        <v>4</v>
      </c>
    </row>
    <row r="6" spans="1:13" ht="15.75" thickBot="1" x14ac:dyDescent="0.3">
      <c r="A6" s="9"/>
      <c r="B6" s="4">
        <v>3</v>
      </c>
      <c r="C6" s="10">
        <v>0.09</v>
      </c>
      <c r="D6" s="11">
        <v>3.5999999999999997E-2</v>
      </c>
      <c r="E6" s="11">
        <v>0.11899999999999999</v>
      </c>
      <c r="F6" s="11">
        <v>2.1000000000000001E-2</v>
      </c>
      <c r="G6" s="11"/>
      <c r="H6" s="11"/>
      <c r="I6" s="20"/>
      <c r="J6" s="8">
        <f>SUM(C6:I6)</f>
        <v>0.26600000000000001</v>
      </c>
      <c r="K6" t="s">
        <v>5</v>
      </c>
    </row>
    <row r="7" spans="1:13" ht="15.75" thickBot="1" x14ac:dyDescent="0.3">
      <c r="A7" s="9"/>
      <c r="B7" s="4">
        <v>4</v>
      </c>
      <c r="C7" s="10">
        <v>5.0000000000000001E-3</v>
      </c>
      <c r="D7" s="11">
        <v>2.7E-2</v>
      </c>
      <c r="E7" s="11">
        <v>3.6999999999999998E-2</v>
      </c>
      <c r="F7" s="11">
        <v>8.0000000000000002E-3</v>
      </c>
      <c r="G7" s="11"/>
      <c r="H7" s="11"/>
      <c r="I7" s="20"/>
      <c r="J7" s="8">
        <f>SUM(C7:I7)</f>
        <v>7.7000000000000013E-2</v>
      </c>
      <c r="K7" t="s">
        <v>6</v>
      </c>
    </row>
    <row r="8" spans="1:13" ht="15.75" thickBot="1" x14ac:dyDescent="0.3">
      <c r="A8" s="9"/>
      <c r="B8" s="4">
        <v>5</v>
      </c>
      <c r="C8" s="10"/>
      <c r="D8" s="11"/>
      <c r="E8" s="11"/>
      <c r="F8" s="11"/>
      <c r="G8" s="11"/>
      <c r="H8" s="11"/>
      <c r="I8" s="20"/>
      <c r="J8" s="8">
        <f>SUM(C8:I8)</f>
        <v>0</v>
      </c>
      <c r="K8" t="s">
        <v>7</v>
      </c>
    </row>
    <row r="9" spans="1:13" ht="15.75" thickBot="1" x14ac:dyDescent="0.3">
      <c r="A9" s="12"/>
      <c r="B9" s="4">
        <v>6</v>
      </c>
      <c r="C9" s="21"/>
      <c r="D9" s="22"/>
      <c r="E9" s="22"/>
      <c r="F9" s="22"/>
      <c r="G9" s="22"/>
      <c r="H9" s="22"/>
      <c r="I9" s="23"/>
      <c r="J9" s="8">
        <f>SUM(C9:I9)</f>
        <v>0</v>
      </c>
      <c r="K9" t="s">
        <v>8</v>
      </c>
    </row>
    <row r="10" spans="1:13" x14ac:dyDescent="0.25">
      <c r="A10" s="1"/>
      <c r="B10" s="1"/>
      <c r="C10" s="24">
        <f>SUM(C3:C9)</f>
        <v>0.16400000000000001</v>
      </c>
      <c r="D10" s="24">
        <f>SUM(D3:D9)</f>
        <v>0.29699999999999999</v>
      </c>
      <c r="E10" s="24">
        <f>SUM(E3:E9)</f>
        <v>0.35999999999999993</v>
      </c>
      <c r="F10" s="24">
        <f>SUM(F3:F9)</f>
        <v>0.17899999999999999</v>
      </c>
      <c r="G10" s="24">
        <f>SUM(G3:G9)</f>
        <v>0</v>
      </c>
      <c r="H10" s="24">
        <f>SUM(H3:H9)</f>
        <v>0</v>
      </c>
      <c r="I10" s="24">
        <f>SUM(I3:I9)</f>
        <v>0</v>
      </c>
      <c r="J10" s="25">
        <f>SUM(J3:J9)</f>
        <v>1</v>
      </c>
      <c r="K10" s="1"/>
    </row>
    <row r="11" spans="1:13" x14ac:dyDescent="0.25">
      <c r="A11" s="1"/>
      <c r="B11" s="1"/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15</v>
      </c>
    </row>
    <row r="12" spans="1:13" x14ac:dyDescent="0.25">
      <c r="A12" s="1"/>
      <c r="B12" s="1"/>
    </row>
    <row r="17" spans="1:11" x14ac:dyDescent="0.25">
      <c r="A17" t="s">
        <v>40</v>
      </c>
    </row>
    <row r="18" spans="1:11" x14ac:dyDescent="0.25">
      <c r="A18" t="s">
        <v>41</v>
      </c>
      <c r="H18">
        <f>D7*100</f>
        <v>2.7</v>
      </c>
      <c r="K18" s="17"/>
    </row>
    <row r="20" spans="1:11" x14ac:dyDescent="0.25">
      <c r="A20" t="s">
        <v>16</v>
      </c>
    </row>
    <row r="21" spans="1:11" x14ac:dyDescent="0.25">
      <c r="A21" t="s">
        <v>17</v>
      </c>
      <c r="C21">
        <f>C3+D4+E5+F6+G7+H8+I9</f>
        <v>0.20599999999999999</v>
      </c>
    </row>
    <row r="23" spans="1:11" x14ac:dyDescent="0.25">
      <c r="A23" t="s">
        <v>27</v>
      </c>
    </row>
    <row r="24" spans="1:11" x14ac:dyDescent="0.25">
      <c r="B24">
        <f>SUM(D3:I3)+SUM(E4:I4)+SUM(F5:I5)+SUM(G6:I6)+H7+I7+I8</f>
        <v>0.33300000000000002</v>
      </c>
      <c r="H24" s="14"/>
      <c r="I24" s="14"/>
    </row>
    <row r="26" spans="1:11" x14ac:dyDescent="0.25">
      <c r="A26" t="s">
        <v>28</v>
      </c>
    </row>
    <row r="27" spans="1:11" x14ac:dyDescent="0.25">
      <c r="B27">
        <f>J3</f>
        <v>0.13200000000000001</v>
      </c>
    </row>
    <row r="29" spans="1:11" x14ac:dyDescent="0.25">
      <c r="A29" t="s">
        <v>30</v>
      </c>
    </row>
    <row r="30" spans="1:11" x14ac:dyDescent="0.25">
      <c r="B30">
        <f>0*J3+1*J4+2*J5+3*J6+4*J7+5*J8+J9*6</f>
        <v>1.929</v>
      </c>
    </row>
    <row r="31" spans="1:11" x14ac:dyDescent="0.25">
      <c r="A31" t="s">
        <v>29</v>
      </c>
    </row>
    <row r="32" spans="1:11" x14ac:dyDescent="0.25">
      <c r="B32">
        <f>0*C10+1*D10+2*E10+3*F10+4*G10+5*H10+6*I10</f>
        <v>1.5539999999999998</v>
      </c>
    </row>
    <row r="34" spans="1:8" x14ac:dyDescent="0.25">
      <c r="A34" t="s">
        <v>31</v>
      </c>
    </row>
    <row r="35" spans="1:8" x14ac:dyDescent="0.25">
      <c r="A35" t="s">
        <v>26</v>
      </c>
      <c r="C35">
        <f>C3+C4+D3+C5+D4+E3+C6+D5+E4+F3</f>
        <v>0.56399999999999995</v>
      </c>
      <c r="E35" t="s">
        <v>42</v>
      </c>
      <c r="G35">
        <f>C3+C4+D3+C5+D4+E3</f>
        <v>0.215</v>
      </c>
    </row>
    <row r="36" spans="1:8" x14ac:dyDescent="0.25">
      <c r="A36" t="s">
        <v>18</v>
      </c>
      <c r="C36">
        <f>C3+C4+D3</f>
        <v>9.0999999999999998E-2</v>
      </c>
    </row>
    <row r="37" spans="1:8" x14ac:dyDescent="0.25">
      <c r="A37" t="s">
        <v>37</v>
      </c>
      <c r="C37">
        <f>C3</f>
        <v>3.7999999999999999E-2</v>
      </c>
    </row>
    <row r="40" spans="1:8" x14ac:dyDescent="0.25">
      <c r="A40" t="s">
        <v>32</v>
      </c>
    </row>
    <row r="41" spans="1:8" x14ac:dyDescent="0.25">
      <c r="A41" t="s">
        <v>34</v>
      </c>
      <c r="B41">
        <f>D3+E4+F5+G6+H7+I8+C4+D5+E6+F7+G8+H9</f>
        <v>0.5129999999999999</v>
      </c>
      <c r="D41" t="s">
        <v>33</v>
      </c>
      <c r="E41">
        <f>F3+G4+H5+I6+C6+D7+E8+F9</f>
        <v>0.14799999999999999</v>
      </c>
    </row>
    <row r="43" spans="1:8" x14ac:dyDescent="0.25">
      <c r="A43" t="s">
        <v>35</v>
      </c>
    </row>
    <row r="44" spans="1:8" x14ac:dyDescent="0.25">
      <c r="B44" s="15" t="s">
        <v>19</v>
      </c>
      <c r="E44" t="s">
        <v>36</v>
      </c>
      <c r="H44">
        <f>C3/C10</f>
        <v>0.23170731707317072</v>
      </c>
    </row>
    <row r="45" spans="1:8" x14ac:dyDescent="0.25">
      <c r="E45" t="s">
        <v>43</v>
      </c>
      <c r="H45">
        <f>(SUM(F3:F6))/F10</f>
        <v>0.95530726256983234</v>
      </c>
    </row>
    <row r="47" spans="1:8" x14ac:dyDescent="0.25">
      <c r="A47" t="s">
        <v>45</v>
      </c>
    </row>
    <row r="48" spans="1:8" x14ac:dyDescent="0.25">
      <c r="A48" t="s">
        <v>46</v>
      </c>
      <c r="B48">
        <f>1/E5</f>
        <v>15.625</v>
      </c>
    </row>
    <row r="49" spans="1:6" x14ac:dyDescent="0.25">
      <c r="A49" t="s">
        <v>47</v>
      </c>
      <c r="B49">
        <f>1/D4</f>
        <v>12.048192771084336</v>
      </c>
    </row>
    <row r="51" spans="1:6" x14ac:dyDescent="0.25">
      <c r="A51" t="s">
        <v>44</v>
      </c>
    </row>
    <row r="52" spans="1:6" x14ac:dyDescent="0.25">
      <c r="F52" t="s">
        <v>20</v>
      </c>
    </row>
    <row r="53" spans="1:6" x14ac:dyDescent="0.25">
      <c r="A53" t="s">
        <v>39</v>
      </c>
      <c r="B53">
        <f>1*(C3+D4+E5+F6+G7+H8+I9)+3*(SUM(C4:C9)+SUM(D5:D9)+SUM(E6:E9)+SUM(F7:F9)+G8+G9+H9)+0</f>
        <v>1.589</v>
      </c>
      <c r="F53" s="16" t="s">
        <v>21</v>
      </c>
    </row>
    <row r="54" spans="1:6" x14ac:dyDescent="0.25">
      <c r="F54" s="16" t="s">
        <v>22</v>
      </c>
    </row>
    <row r="55" spans="1:6" x14ac:dyDescent="0.25">
      <c r="A55" t="s">
        <v>38</v>
      </c>
      <c r="B55">
        <f>1*(C3+D4+E5+F6+G7+H8+I9)+3*(D3+E3+E4+SUM(F3:F5)+SUM(G3:G6)+SUM(H3:H7)+SUM(I3:I8))+0</f>
        <v>1.2049999999999998</v>
      </c>
      <c r="F55" s="16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ÀGATA</dc:creator>
  <cp:lastModifiedBy>ÀGATA</cp:lastModifiedBy>
  <dcterms:created xsi:type="dcterms:W3CDTF">2012-10-07T17:40:37Z</dcterms:created>
  <dcterms:modified xsi:type="dcterms:W3CDTF">2012-10-07T20:54:08Z</dcterms:modified>
</cp:coreProperties>
</file>