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2d\OneDrive\Documentos\UPF\2021-2022\3r Trimestre\Introduction to Parallel and Distributed Programming\Labs\Lab1\"/>
    </mc:Choice>
  </mc:AlternateContent>
  <xr:revisionPtr revIDLastSave="0" documentId="13_ncr:1_{89BEE103-5DCA-4370-B941-9959E148DBF0}" xr6:coauthVersionLast="47" xr6:coauthVersionMax="47" xr10:uidLastSave="{00000000-0000-0000-0000-000000000000}"/>
  <bookViews>
    <workbookView xWindow="-110" yWindow="-110" windowWidth="19420" windowHeight="10300" xr2:uid="{6414038A-E1F8-4900-8698-3E50791D4688}"/>
  </bookViews>
  <sheets>
    <sheet name="L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7" i="1" l="1"/>
  <c r="O57" i="1"/>
  <c r="D47" i="1" s="1"/>
  <c r="O43" i="1"/>
  <c r="C38" i="1" s="1"/>
  <c r="C47" i="1" s="1"/>
  <c r="N57" i="1"/>
  <c r="D46" i="1" s="1"/>
  <c r="M57" i="1"/>
  <c r="D45" i="1" s="1"/>
  <c r="L57" i="1"/>
  <c r="D44" i="1" s="1"/>
  <c r="N43" i="1"/>
  <c r="C37" i="1" s="1"/>
  <c r="C46" i="1" s="1"/>
  <c r="M43" i="1"/>
  <c r="C36" i="1" s="1"/>
  <c r="C45" i="1" s="1"/>
  <c r="L43" i="1"/>
  <c r="C35" i="1" s="1"/>
  <c r="C44" i="1" s="1"/>
  <c r="K43" i="1"/>
  <c r="C34" i="1" s="1"/>
  <c r="C43" i="1" s="1"/>
  <c r="V28" i="1"/>
  <c r="J25" i="1" s="1"/>
  <c r="V14" i="1"/>
  <c r="J19" i="1" s="1"/>
  <c r="X28" i="1"/>
  <c r="J27" i="1" s="1"/>
  <c r="W28" i="1"/>
  <c r="J26" i="1" s="1"/>
  <c r="U28" i="1"/>
  <c r="J24" i="1" s="1"/>
  <c r="X14" i="1"/>
  <c r="J21" i="1" s="1"/>
  <c r="W14" i="1"/>
  <c r="J20" i="1" s="1"/>
  <c r="U14" i="1"/>
  <c r="J18" i="1" s="1"/>
  <c r="O14" i="1"/>
  <c r="C4" i="1" s="1"/>
  <c r="P14" i="1"/>
  <c r="C5" i="1" s="1"/>
  <c r="D5" i="1" s="1"/>
  <c r="Q14" i="1"/>
  <c r="C6" i="1" s="1"/>
  <c r="R14" i="1"/>
  <c r="C7" i="1" s="1"/>
  <c r="R28" i="1"/>
  <c r="I7" i="1" s="1"/>
  <c r="K7" i="1" s="1"/>
  <c r="Q28" i="1"/>
  <c r="I6" i="1" s="1"/>
  <c r="I26" i="1" s="1"/>
  <c r="P28" i="1"/>
  <c r="I5" i="1" s="1"/>
  <c r="J12" i="1" s="1"/>
  <c r="O28" i="1"/>
  <c r="I4" i="1" s="1"/>
  <c r="K4" i="1" s="1"/>
  <c r="E47" i="1" l="1"/>
  <c r="E45" i="1"/>
  <c r="E46" i="1"/>
  <c r="J13" i="1"/>
  <c r="E43" i="1"/>
  <c r="E44" i="1"/>
  <c r="D38" i="1"/>
  <c r="D37" i="1"/>
  <c r="I25" i="1"/>
  <c r="I11" i="1"/>
  <c r="I18" i="1"/>
  <c r="I14" i="1"/>
  <c r="I21" i="1"/>
  <c r="E6" i="1"/>
  <c r="I20" i="1"/>
  <c r="I13" i="1"/>
  <c r="I12" i="1"/>
  <c r="J11" i="1"/>
  <c r="I19" i="1"/>
  <c r="J14" i="1"/>
  <c r="I24" i="1"/>
  <c r="I27" i="1"/>
  <c r="D34" i="1"/>
  <c r="D35" i="1"/>
  <c r="D36" i="1"/>
  <c r="F7" i="1"/>
  <c r="L4" i="1"/>
  <c r="L5" i="1"/>
  <c r="L6" i="1"/>
  <c r="L7" i="1"/>
  <c r="F5" i="1"/>
  <c r="F6" i="1"/>
  <c r="F4" i="1"/>
  <c r="K6" i="1"/>
  <c r="J6" i="1"/>
  <c r="J5" i="1"/>
  <c r="K5" i="1"/>
  <c r="J7" i="1"/>
  <c r="J4" i="1"/>
  <c r="D4" i="1"/>
  <c r="E4" i="1"/>
  <c r="D7" i="1"/>
  <c r="E7" i="1"/>
  <c r="E5" i="1"/>
  <c r="D6" i="1"/>
  <c r="D43" i="1"/>
  <c r="F46" i="1" s="1"/>
  <c r="F44" i="1" l="1"/>
  <c r="F43" i="1"/>
  <c r="F45" i="1"/>
  <c r="F47" i="1"/>
</calcChain>
</file>

<file path=xl/sharedStrings.xml><?xml version="1.0" encoding="utf-8"?>
<sst xmlns="http://schemas.openxmlformats.org/spreadsheetml/2006/main" count="157" uniqueCount="51">
  <si>
    <t>1 Thread</t>
  </si>
  <si>
    <t>2 Threads</t>
  </si>
  <si>
    <t>8 Threads</t>
  </si>
  <si>
    <t>Time</t>
  </si>
  <si>
    <t>4 Threads</t>
  </si>
  <si>
    <t>Without Vectorization</t>
  </si>
  <si>
    <t>With Vectorization</t>
  </si>
  <si>
    <t>Gbytes/s</t>
  </si>
  <si>
    <t>GFLOPS/s</t>
  </si>
  <si>
    <t>Speedup</t>
  </si>
  <si>
    <t>Nthreads</t>
  </si>
  <si>
    <t>NThreads</t>
  </si>
  <si>
    <t>Tries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</si>
  <si>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</si>
  <si>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</si>
  <si>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</si>
  <si>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</si>
  <si>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</si>
  <si>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</si>
  <si>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</si>
  <si>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</si>
  <si>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</si>
  <si>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</si>
  <si>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Average</t>
  </si>
  <si>
    <t>Time Simple Parallelization</t>
  </si>
  <si>
    <t>Time Vectorized Parallelization</t>
  </si>
  <si>
    <t>Flag -O2</t>
  </si>
  <si>
    <t>Flag -O3</t>
  </si>
  <si>
    <t>Time Simple Parallelization -O2</t>
  </si>
  <si>
    <t>Time Simple Parallelization -O3</t>
  </si>
  <si>
    <t>Time Vectorized Parallelization -O3</t>
  </si>
  <si>
    <t>Time Vectorized Parallelization -O2</t>
  </si>
  <si>
    <t>Exercise 1. Dot Product</t>
  </si>
  <si>
    <t>Exercise 2. QuickSort</t>
  </si>
  <si>
    <t>1M doubles</t>
  </si>
  <si>
    <t>100M doubles</t>
  </si>
  <si>
    <t>Time(s)</t>
  </si>
  <si>
    <t>Time 1M (s)</t>
  </si>
  <si>
    <t xml:space="preserve">Time 100M (s) </t>
  </si>
  <si>
    <t>16 Threads</t>
  </si>
  <si>
    <t>Suma</t>
  </si>
  <si>
    <t>Promedio</t>
  </si>
  <si>
    <t>Total</t>
  </si>
  <si>
    <t>Recuento</t>
  </si>
  <si>
    <t>Time (s)</t>
  </si>
  <si>
    <t xml:space="preserve">Speedup 1M </t>
  </si>
  <si>
    <t>Speedup 100M</t>
  </si>
  <si>
    <t>Ncores</t>
  </si>
  <si>
    <t>Time X=5 (s)</t>
  </si>
  <si>
    <t xml:space="preserve">Time X=10 (s) </t>
  </si>
  <si>
    <t>Time X=1000 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</si>
</sst>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34998626667073579"/>
        <bgColor theme="0" tint="-0.34998626667073579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1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1" fillId="2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0" fillId="2" borderId="2" xfId="0" applyFont="1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'Lab1'!$F$3</c:f>
              <c:strCache>
                <c:ptCount val="1"/>
                <c:pt idx="0">
                  <c:v>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'Lab1'!$B$4:$B$7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'Lab1'!$F$4:$F$7</c:f>
              <c:numCache>
                <c:formatCode>General</c:formatCode>
                <c:ptCount val="4"/>
                <c:pt idx="0">
                  <c:v>1</c:v>
                </c:pt>
                <c:pt idx="1">
                  <c:v>1.7286287348474256</c:v>
                </c:pt>
                <c:pt idx="2">
                  <c:v>2.8978557146468709</c:v>
                </c:pt>
                <c:pt idx="3">
                  <c:v>2.9848118285933429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F-48FA-8BC8-F54C06E6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69008"/>
        <c:axId val="426142992"/>
      </c:scatterChart>
      <c:valAx>
        <c:axId val="3311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 of threads (tasks per CPU)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142992"/>
        <c:crosses val="autoZero"/>
        <c:crossBetween val="midCat"/>
      </c:valAx>
      <c:valAx>
        <c:axId val="4261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Seq. time/paralel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1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'Lab1'!$D$33</c:f>
              <c:strCache>
                <c:ptCount val="1"/>
                <c:pt idx="0">
                  <c:v>Speedup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'Lab1'!$B$34:$B$38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'Lab1'!$D$34:$D$38</c:f>
              <c:numCache>
                <c:formatCode>General</c:formatCode>
                <c:ptCount val="5"/>
                <c:pt idx="0">
                  <c:v>1</c:v>
                </c:pt>
                <c:pt idx="1">
                  <c:v>1.9218234207732692</c:v>
                </c:pt>
                <c:pt idx="2">
                  <c:v>3.2578877490288884</c:v>
                </c:pt>
                <c:pt idx="3">
                  <c:v>2.6815981401604745</c:v>
                </c:pt>
                <c:pt idx="4">
                  <c:v>1.7473956808441111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D-4D99-8672-65369D4E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282048"/>
        <c:axId val="1590284960"/>
      </c:scatterChart>
      <c:valAx>
        <c:axId val="15902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0284960"/>
        <c:crosses val="autoZero"/>
        <c:crossBetween val="midCat"/>
      </c:valAx>
      <c:valAx>
        <c:axId val="1590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Seq. time/paralel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02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8</xdr:row>
      <xdr:rowOff>31750</xdr:rowOff>
    </xdr:from>
    <xdr:to>
      <xdr:col>6</xdr:col>
      <xdr:colOff>301625</xdr:colOff>
      <xdr:row>23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3717F0-F1B2-4727-AF83-15714535A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1127124</xdr:colOff>
      <xdr:row>48</xdr:row>
      <xdr:rowOff>158750</xdr:rowOff>
    </xdr:from>
    <xdr:to>
      <xdr:col>8</xdr:col>
      <xdr:colOff>749300</xdr:colOff>
      <xdr:row>64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0C0145-F38A-1736-AC84-3DE181DE1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17F863-EB80-49B1-BAC9-29BA348330D0}" name="Tabla14" displayName="Tabla14" ref="O17:R28" totalsRowShown="0">
  <autoFilter ref="O17:R28" xr:uid="{7B17F863-EB80-49B1-BAC9-29BA348330D0}"/>
  <tableColumns count="4">
    <tableColumn id="1" xr3:uid="{DCD50F11-F466-4C56-BAF6-C2C05C2018F5}" name="1 Thread"/>
    <tableColumn id="2" xr3:uid="{A88C82B4-5A60-4270-89C3-E88E423CCBF2}" name="2 Threads"/>
    <tableColumn id="3" xr3:uid="{412D212D-1DB4-4DEA-BC99-5CEF66E7F90A}" name="4 Threads"/>
    <tableColumn id="4" xr3:uid="{DBAAC91F-064B-469B-8BCD-3B5B0E0BCABC}" name="8 Threads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6074C-F6A8-4E03-B6B9-AFB3E2782846}" name="Tabla1" displayName="Tabla1" ref="O3:R14" totalsRowShown="0">
  <autoFilter ref="O3:R14" xr:uid="{6346074C-F6A8-4E03-B6B9-AFB3E2782846}"/>
  <tableColumns count="4">
    <tableColumn id="1" xr3:uid="{D6706FB5-EC4D-4CF1-A910-56F173BE496B}" name="1 Thread"/>
    <tableColumn id="2" xr3:uid="{AE52DBEA-BEC9-4902-AD68-3B9BB6B4EEF2}" name="2 Threads"/>
    <tableColumn id="3" xr3:uid="{9BD6F361-7EDD-4AA9-9C23-89AE797E9691}" name="4 Threads"/>
    <tableColumn id="4" xr3:uid="{7E426770-3EF7-40B0-A3B7-51ED90B433CC}" name="8 Threads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B995F8-2AF3-4E65-BF2A-38323406ED46}" name="Tabla143" displayName="Tabla143" ref="U17:X28" totalsRowShown="0">
  <autoFilter ref="U17:X28" xr:uid="{12B995F8-2AF3-4E65-BF2A-38323406ED46}"/>
  <tableColumns count="4">
    <tableColumn id="1" xr3:uid="{C657D299-5BB1-4945-B71C-33D8E88C693A}" name="1 Thread"/>
    <tableColumn id="2" xr3:uid="{67CB5262-7D53-4CE8-B91F-88459F3517AD}" name="2 Threads"/>
    <tableColumn id="3" xr3:uid="{E2E622CA-06F6-4D3C-8823-7ABDF2CA3CB5}" name="4 Threads"/>
    <tableColumn id="4" xr3:uid="{A11AAEA2-678B-40BD-A25B-AADEB94CFD5D}" name="8 Thread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5830A9-D309-45B9-BC42-759CC5FB6477}" name="Tabla15" displayName="Tabla15" ref="U3:X14" totalsRowShown="0">
  <autoFilter ref="U3:X14" xr:uid="{295830A9-D309-45B9-BC42-759CC5FB6477}"/>
  <tableColumns count="4">
    <tableColumn id="1" xr3:uid="{827F0890-4DBE-4719-AACF-AFA1DB6A0197}" name="1 Thread"/>
    <tableColumn id="2" xr3:uid="{4CDA63CD-8C4C-4CDE-BCA8-AEFC45F0B934}" name="2 Threads"/>
    <tableColumn id="3" xr3:uid="{9AE32F78-8508-4D57-B8EA-2F1DE37B891B}" name="4 Threads"/>
    <tableColumn id="4" xr3:uid="{0EBF1726-8C6B-4AF1-813E-74B1EC828D2E}" name="8 Threads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D50CBC-E0ED-4132-9014-46BD1162F24B}" name="Tabla146" displayName="Tabla146" ref="K46:O57" totalsRowShown="0">
  <autoFilter ref="K46:O57" xr:uid="{0FD50CBC-E0ED-4132-9014-46BD1162F24B}"/>
  <tableColumns count="5">
    <tableColumn id="1" xr3:uid="{8F91D195-ABFA-4733-9867-15B18849B194}" name="1 Thread"/>
    <tableColumn id="2" xr3:uid="{71020AB2-CF33-4165-B519-65991A6DAF8D}" name="2 Threads"/>
    <tableColumn id="3" xr3:uid="{82628857-2D7D-4763-9B7F-A75C17E35B58}" name="4 Threads"/>
    <tableColumn id="4" xr3:uid="{66389D9F-8384-4455-B2D2-F4A1E64BA9A9}" name="8 Threads"/>
    <tableColumn id="5" xr3:uid="{686E8BCB-2E43-4ED1-A295-A1A79ED8C60C}" name="16 Threads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397DB-12F0-42BD-AA95-A0E54110D7F1}" name="Tabla17" displayName="Tabla17" ref="K32:O43" totalsRowShown="0">
  <autoFilter ref="K32:O43" xr:uid="{FAD397DB-12F0-42BD-AA95-A0E54110D7F1}"/>
  <tableColumns count="5">
    <tableColumn id="1" xr3:uid="{D74D0085-04CA-42C6-BA66-BF351268DA20}" name="1 Thread"/>
    <tableColumn id="2" xr3:uid="{E59B87AA-557B-42F0-A0DA-DBB59B5336CA}" name="2 Threads"/>
    <tableColumn id="3" xr3:uid="{A10FEEB2-1A76-498B-BF14-A62855DEA12D}" name="4 Threads"/>
    <tableColumn id="4" xr3:uid="{2256A78B-2F08-4154-8074-D9316290657F}" name="8 Threads"/>
    <tableColumn id="5" xr3:uid="{F1314883-672D-4553-93BF-977ACE5533F6}" name="16 Threads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FFDC-4A59-4607-A2AB-3F67EFEE5081}">
  <dimension ref="A1:X81"/>
  <sheetViews>
    <sheetView tabSelected="1" topLeftCell="A7" zoomScaleNormal="100" workbookViewId="0">
      <selection activeCell="G70" sqref="G70"/>
    </sheetView>
  </sheetViews>
  <sheetFormatPr baseColWidth="10" defaultRowHeight="14.5" x14ac:dyDescent="0.35"/>
  <cols>
    <col min="2" max="2" width="18.08984375" customWidth="1"/>
    <col min="4" max="4" width="15.26953125" customWidth="1"/>
    <col min="5" max="5" width="13.26953125" customWidth="1"/>
    <col min="6" max="6" width="13.81640625" customWidth="1"/>
    <col min="7" max="7" width="13.1796875" customWidth="1"/>
    <col min="8" max="8" width="12.90625" customWidth="1"/>
    <col min="9" max="9" width="30.453125" customWidth="1"/>
    <col min="10" max="10" width="29.6328125" customWidth="1"/>
    <col min="11" max="11" width="29.90625" customWidth="1"/>
    <col min="12" max="12" width="30.6328125" customWidth="1"/>
    <col min="14" max="16" width="11" customWidth="1"/>
  </cols>
  <sheetData>
    <row r="1" spans="1:24" ht="18.5" x14ac:dyDescent="0.45">
      <c r="A1" s="9" t="s">
        <v>32</v>
      </c>
    </row>
    <row r="2" spans="1:24" x14ac:dyDescent="0.35">
      <c r="B2" t="s">
        <v>5</v>
      </c>
      <c r="H2" t="s">
        <v>6</v>
      </c>
      <c r="N2" t="s">
        <v>26</v>
      </c>
      <c r="O2" t="s">
        <v>5</v>
      </c>
      <c r="T2" t="s">
        <v>27</v>
      </c>
      <c r="U2" t="s">
        <v>5</v>
      </c>
    </row>
    <row r="3" spans="1:24" x14ac:dyDescent="0.35">
      <c r="B3" s="2" t="s">
        <v>10</v>
      </c>
      <c r="C3" s="2" t="s">
        <v>3</v>
      </c>
      <c r="D3" s="2" t="s">
        <v>7</v>
      </c>
      <c r="E3" s="2" t="s">
        <v>8</v>
      </c>
      <c r="F3" s="2" t="s">
        <v>9</v>
      </c>
      <c r="H3" s="2" t="s">
        <v>11</v>
      </c>
      <c r="I3" s="2" t="s">
        <v>3</v>
      </c>
      <c r="J3" s="2" t="s">
        <v>7</v>
      </c>
      <c r="K3" s="2" t="s">
        <v>8</v>
      </c>
      <c r="L3" s="2" t="s">
        <v>9</v>
      </c>
      <c r="N3" s="5" t="s">
        <v>12</v>
      </c>
      <c r="O3" t="s">
        <v>0</v>
      </c>
      <c r="P3" t="s">
        <v>1</v>
      </c>
      <c r="Q3" t="s">
        <v>4</v>
      </c>
      <c r="R3" t="s">
        <v>2</v>
      </c>
      <c r="T3" s="5" t="s">
        <v>12</v>
      </c>
      <c r="U3" t="s">
        <v>0</v>
      </c>
      <c r="V3" t="s">
        <v>1</v>
      </c>
      <c r="W3" t="s">
        <v>4</v>
      </c>
      <c r="X3" t="s">
        <v>2</v>
      </c>
    </row>
    <row r="4" spans="1:24" x14ac:dyDescent="0.35">
      <c r="B4" s="3">
        <v>1</v>
      </c>
      <c r="C4" s="3">
        <f>O14</f>
        <v>6.3044300000000011E-2</v>
      </c>
      <c r="D4" s="3">
        <f>(100000000*4)/(C4*1000000000)</f>
        <v>6.3447448857390745</v>
      </c>
      <c r="E4" s="3">
        <f>(100000000*2)/(C4*1000000000)</f>
        <v>3.1723724428695372</v>
      </c>
      <c r="F4" s="3">
        <f>C4/C4</f>
        <v>1</v>
      </c>
      <c r="H4" s="3">
        <v>1</v>
      </c>
      <c r="I4" s="3">
        <f>O28</f>
        <v>3.1324699999999997E-2</v>
      </c>
      <c r="J4" s="3">
        <f>(100000000*4)/(I4*1000000000)</f>
        <v>12.769475844940256</v>
      </c>
      <c r="K4" s="3">
        <f>(100000000*2)/(I4*1000000000)</f>
        <v>6.3847379224701282</v>
      </c>
      <c r="L4" s="3">
        <f>I4/I4</f>
        <v>1</v>
      </c>
      <c r="N4" s="6" t="s">
        <v>13</v>
      </c>
      <c r="O4">
        <v>6.0907999999999997E-2</v>
      </c>
      <c r="P4">
        <v>3.5949000000000002E-2</v>
      </c>
      <c r="Q4">
        <v>2.2251E-2</v>
      </c>
      <c r="R4">
        <v>2.1099E-2</v>
      </c>
      <c r="T4" s="6" t="s">
        <v>13</v>
      </c>
      <c r="U4">
        <v>3.1091000000000001E-2</v>
      </c>
      <c r="V4">
        <v>2.1641000000000001E-2</v>
      </c>
      <c r="W4">
        <v>2.0841999999999999E-2</v>
      </c>
      <c r="X4">
        <v>2.0900999999999999E-2</v>
      </c>
    </row>
    <row r="5" spans="1:24" x14ac:dyDescent="0.35">
      <c r="B5" s="4">
        <v>2</v>
      </c>
      <c r="C5" s="4">
        <f>P14</f>
        <v>3.6470700000000002E-2</v>
      </c>
      <c r="D5" s="4">
        <f t="shared" ref="D5:D7" si="0">(100000000*4)/(C5*1000000000)</f>
        <v>10.967708324764811</v>
      </c>
      <c r="E5" s="4">
        <f t="shared" ref="E5:E7" si="1">(100000000*2)/(C5*1000000000)</f>
        <v>5.4838541623824053</v>
      </c>
      <c r="F5" s="4">
        <f>C4/C5</f>
        <v>1.7286287348474256</v>
      </c>
      <c r="H5" s="4">
        <v>2</v>
      </c>
      <c r="I5" s="4">
        <f>P28</f>
        <v>2.1616200000000002E-2</v>
      </c>
      <c r="J5" s="4">
        <f t="shared" ref="J5:J7" si="2">(100000000*4)/(I5*1000000000)</f>
        <v>18.504640038489647</v>
      </c>
      <c r="K5" s="4">
        <f t="shared" ref="K5:K7" si="3">(100000000*2)/(I5*1000000000)</f>
        <v>9.2523200192448236</v>
      </c>
      <c r="L5" s="4">
        <f>I4/I5</f>
        <v>1.4491307445341917</v>
      </c>
      <c r="N5" s="6" t="s">
        <v>14</v>
      </c>
      <c r="O5">
        <v>6.3992999999999994E-2</v>
      </c>
      <c r="P5">
        <v>3.5991000000000002E-2</v>
      </c>
      <c r="Q5">
        <v>2.1812000000000002E-2</v>
      </c>
      <c r="R5">
        <v>2.1139000000000002E-2</v>
      </c>
      <c r="T5" s="6" t="s">
        <v>14</v>
      </c>
      <c r="U5">
        <v>3.1788999999999998E-2</v>
      </c>
      <c r="V5">
        <v>2.2047000000000001E-2</v>
      </c>
      <c r="W5">
        <v>2.0795999999999999E-2</v>
      </c>
      <c r="X5">
        <v>2.085E-2</v>
      </c>
    </row>
    <row r="6" spans="1:24" x14ac:dyDescent="0.35">
      <c r="B6" s="3">
        <v>4</v>
      </c>
      <c r="C6" s="3">
        <f>Q14</f>
        <v>2.1755500000000004E-2</v>
      </c>
      <c r="D6" s="3">
        <f t="shared" si="0"/>
        <v>18.386155225115484</v>
      </c>
      <c r="E6" s="3">
        <f t="shared" si="1"/>
        <v>9.193077612557742</v>
      </c>
      <c r="F6" s="3">
        <f>C4/C6</f>
        <v>2.8978557146468709</v>
      </c>
      <c r="H6" s="3">
        <v>4</v>
      </c>
      <c r="I6" s="3">
        <f>Q28</f>
        <v>2.0967E-2</v>
      </c>
      <c r="J6" s="3">
        <f t="shared" si="2"/>
        <v>19.077598130395383</v>
      </c>
      <c r="K6" s="3">
        <f t="shared" si="3"/>
        <v>9.5387990651976917</v>
      </c>
      <c r="L6" s="3">
        <f>I4/I6</f>
        <v>1.4940000953879906</v>
      </c>
      <c r="N6" s="6" t="s">
        <v>15</v>
      </c>
      <c r="O6">
        <v>6.3550999999999996E-2</v>
      </c>
      <c r="P6">
        <v>3.6403999999999999E-2</v>
      </c>
      <c r="Q6">
        <v>2.2270000000000002E-2</v>
      </c>
      <c r="R6">
        <v>2.0924000000000002E-2</v>
      </c>
      <c r="T6" s="6" t="s">
        <v>15</v>
      </c>
      <c r="U6">
        <v>3.1206000000000001E-2</v>
      </c>
      <c r="V6">
        <v>2.1673000000000001E-2</v>
      </c>
      <c r="W6">
        <v>2.0874E-2</v>
      </c>
      <c r="X6">
        <v>2.0556000000000001E-2</v>
      </c>
    </row>
    <row r="7" spans="1:24" x14ac:dyDescent="0.35">
      <c r="B7" s="4">
        <v>8</v>
      </c>
      <c r="C7" s="4">
        <f>R14</f>
        <v>2.11217E-2</v>
      </c>
      <c r="D7" s="4">
        <f t="shared" si="0"/>
        <v>18.937869584361106</v>
      </c>
      <c r="E7" s="4">
        <f t="shared" si="1"/>
        <v>9.4689347921805531</v>
      </c>
      <c r="F7" s="4">
        <f>C4/C7</f>
        <v>2.9848118285933429</v>
      </c>
      <c r="H7" s="4">
        <v>8</v>
      </c>
      <c r="I7" s="4">
        <f>R28</f>
        <v>2.0941899999999999E-2</v>
      </c>
      <c r="J7" s="4">
        <f t="shared" si="2"/>
        <v>19.100463663755438</v>
      </c>
      <c r="K7" s="4">
        <f t="shared" si="3"/>
        <v>9.5502318318777188</v>
      </c>
      <c r="L7" s="4">
        <f>I4/I7</f>
        <v>1.4957907353200999</v>
      </c>
      <c r="N7" s="6" t="s">
        <v>16</v>
      </c>
      <c r="O7">
        <v>6.2631000000000006E-2</v>
      </c>
      <c r="P7">
        <v>3.7158999999999998E-2</v>
      </c>
      <c r="Q7">
        <v>2.1957999999999998E-2</v>
      </c>
      <c r="R7">
        <v>2.1159000000000001E-2</v>
      </c>
      <c r="T7" s="6" t="s">
        <v>16</v>
      </c>
      <c r="U7">
        <v>3.1283999999999999E-2</v>
      </c>
      <c r="V7">
        <v>2.1471000000000001E-2</v>
      </c>
      <c r="W7">
        <v>2.0948000000000001E-2</v>
      </c>
      <c r="X7">
        <v>2.0992E-2</v>
      </c>
    </row>
    <row r="8" spans="1:24" x14ac:dyDescent="0.35">
      <c r="N8" s="6" t="s">
        <v>17</v>
      </c>
      <c r="O8">
        <v>6.3233999999999999E-2</v>
      </c>
      <c r="P8">
        <v>3.6642000000000001E-2</v>
      </c>
      <c r="Q8">
        <v>2.1426000000000001E-2</v>
      </c>
      <c r="R8">
        <v>2.1158E-2</v>
      </c>
      <c r="T8" s="6" t="s">
        <v>17</v>
      </c>
      <c r="U8">
        <v>3.1236E-2</v>
      </c>
      <c r="V8">
        <v>2.1585E-2</v>
      </c>
      <c r="W8">
        <v>2.0943E-2</v>
      </c>
      <c r="X8">
        <v>2.0930000000000001E-2</v>
      </c>
    </row>
    <row r="9" spans="1:24" x14ac:dyDescent="0.35">
      <c r="H9" t="s">
        <v>26</v>
      </c>
      <c r="N9" s="6" t="s">
        <v>18</v>
      </c>
      <c r="O9">
        <v>6.1650000000000003E-2</v>
      </c>
      <c r="P9">
        <v>3.6297999999999997E-2</v>
      </c>
      <c r="Q9">
        <v>2.1946E-2</v>
      </c>
      <c r="R9">
        <v>2.1217E-2</v>
      </c>
      <c r="T9" s="6" t="s">
        <v>18</v>
      </c>
      <c r="U9">
        <v>3.1129E-2</v>
      </c>
      <c r="V9">
        <v>2.1579999999999998E-2</v>
      </c>
      <c r="W9">
        <v>2.0884E-2</v>
      </c>
      <c r="X9">
        <v>2.0882999999999999E-2</v>
      </c>
    </row>
    <row r="10" spans="1:24" x14ac:dyDescent="0.35">
      <c r="H10" s="2" t="s">
        <v>11</v>
      </c>
      <c r="I10" s="2" t="s">
        <v>24</v>
      </c>
      <c r="J10" s="2" t="s">
        <v>25</v>
      </c>
      <c r="N10" s="6" t="s">
        <v>19</v>
      </c>
      <c r="O10">
        <v>6.5547999999999995E-2</v>
      </c>
      <c r="P10">
        <v>3.6707999999999998E-2</v>
      </c>
      <c r="Q10">
        <v>2.1603000000000001E-2</v>
      </c>
      <c r="R10">
        <v>2.1239999999999998E-2</v>
      </c>
      <c r="T10" s="6" t="s">
        <v>19</v>
      </c>
      <c r="U10">
        <v>3.1184E-2</v>
      </c>
      <c r="V10">
        <v>2.1489000000000001E-2</v>
      </c>
      <c r="W10">
        <v>2.0813999999999999E-2</v>
      </c>
      <c r="X10">
        <v>2.0947E-2</v>
      </c>
    </row>
    <row r="11" spans="1:24" x14ac:dyDescent="0.35">
      <c r="H11" s="3">
        <v>1</v>
      </c>
      <c r="I11" s="3">
        <f>C4</f>
        <v>6.3044300000000011E-2</v>
      </c>
      <c r="J11" s="3">
        <f>I4</f>
        <v>3.1324699999999997E-2</v>
      </c>
      <c r="N11" s="6" t="s">
        <v>20</v>
      </c>
      <c r="O11">
        <v>6.2614000000000003E-2</v>
      </c>
      <c r="P11">
        <v>3.6532000000000002E-2</v>
      </c>
      <c r="Q11">
        <v>2.1571E-2</v>
      </c>
      <c r="R11">
        <v>2.1024000000000001E-2</v>
      </c>
      <c r="T11" s="6" t="s">
        <v>20</v>
      </c>
      <c r="U11">
        <v>3.1379999999999998E-2</v>
      </c>
      <c r="V11">
        <v>2.1302999999999999E-2</v>
      </c>
      <c r="W11">
        <v>2.0920000000000001E-2</v>
      </c>
      <c r="X11">
        <v>2.0875999999999999E-2</v>
      </c>
    </row>
    <row r="12" spans="1:24" x14ac:dyDescent="0.35">
      <c r="H12" s="3">
        <v>2</v>
      </c>
      <c r="I12" s="3">
        <f>C5</f>
        <v>3.6470700000000002E-2</v>
      </c>
      <c r="J12" s="3">
        <f>I5</f>
        <v>2.1616200000000002E-2</v>
      </c>
      <c r="N12" s="6" t="s">
        <v>21</v>
      </c>
      <c r="O12">
        <v>6.2956999999999999E-2</v>
      </c>
      <c r="P12">
        <v>3.6815000000000001E-2</v>
      </c>
      <c r="Q12">
        <v>2.1373E-2</v>
      </c>
      <c r="R12">
        <v>2.1166000000000001E-2</v>
      </c>
      <c r="T12" s="6" t="s">
        <v>21</v>
      </c>
      <c r="U12">
        <v>3.1188E-2</v>
      </c>
      <c r="V12">
        <v>2.1579999999999998E-2</v>
      </c>
      <c r="W12">
        <v>2.0837000000000001E-2</v>
      </c>
      <c r="X12">
        <v>2.0912E-2</v>
      </c>
    </row>
    <row r="13" spans="1:24" x14ac:dyDescent="0.35">
      <c r="H13" s="3">
        <v>4</v>
      </c>
      <c r="I13" s="3">
        <f>C6</f>
        <v>2.1755500000000004E-2</v>
      </c>
      <c r="J13" s="3">
        <f>I6</f>
        <v>2.0967E-2</v>
      </c>
      <c r="N13" s="6" t="s">
        <v>22</v>
      </c>
      <c r="O13">
        <v>6.3356999999999997E-2</v>
      </c>
      <c r="P13">
        <v>3.6208999999999998E-2</v>
      </c>
      <c r="Q13">
        <v>2.1344999999999999E-2</v>
      </c>
      <c r="R13">
        <v>2.1090999999999999E-2</v>
      </c>
      <c r="T13" s="6" t="s">
        <v>22</v>
      </c>
      <c r="U13">
        <v>3.1116999999999999E-2</v>
      </c>
      <c r="V13">
        <v>2.1531000000000002E-2</v>
      </c>
      <c r="W13">
        <v>2.0909000000000001E-2</v>
      </c>
      <c r="X13">
        <v>2.0840000000000001E-2</v>
      </c>
    </row>
    <row r="14" spans="1:24" x14ac:dyDescent="0.35">
      <c r="H14" s="3">
        <v>8</v>
      </c>
      <c r="I14" s="3">
        <f>C7</f>
        <v>2.11217E-2</v>
      </c>
      <c r="J14" s="3">
        <f>I7</f>
        <v>2.0941899999999999E-2</v>
      </c>
      <c r="N14" s="7" t="s">
        <v>23</v>
      </c>
      <c r="O14" s="1">
        <f>SUM(O4:O13)/10</f>
        <v>6.3044300000000011E-2</v>
      </c>
      <c r="P14" s="1">
        <f t="shared" ref="P14:R14" si="4">SUM(P4:P13)/10</f>
        <v>3.6470700000000002E-2</v>
      </c>
      <c r="Q14" s="1">
        <f>SUM(Q4:Q13)/10</f>
        <v>2.1755500000000004E-2</v>
      </c>
      <c r="R14" s="1">
        <f t="shared" si="4"/>
        <v>2.11217E-2</v>
      </c>
      <c r="T14" s="7" t="s">
        <v>23</v>
      </c>
      <c r="U14" s="1">
        <f>SUM(U4:U13)/10</f>
        <v>3.1260399999999994E-2</v>
      </c>
      <c r="V14" s="1">
        <f t="shared" ref="V14" si="5">SUM(V4:V13)/10</f>
        <v>2.1589999999999998E-2</v>
      </c>
      <c r="W14" s="1">
        <f>SUM(W4:W13)/10</f>
        <v>2.0876700000000002E-2</v>
      </c>
      <c r="X14" s="1">
        <f t="shared" ref="X14" si="6">SUM(X4:X13)/10</f>
        <v>2.0868699999999997E-2</v>
      </c>
    </row>
    <row r="16" spans="1:24" x14ac:dyDescent="0.35">
      <c r="N16" t="s">
        <v>26</v>
      </c>
      <c r="O16" t="s">
        <v>6</v>
      </c>
      <c r="T16" t="s">
        <v>27</v>
      </c>
      <c r="U16" t="s">
        <v>6</v>
      </c>
    </row>
    <row r="17" spans="1:24" x14ac:dyDescent="0.35">
      <c r="H17" s="2" t="s">
        <v>11</v>
      </c>
      <c r="I17" s="2" t="s">
        <v>28</v>
      </c>
      <c r="J17" s="2" t="s">
        <v>29</v>
      </c>
      <c r="N17" s="5" t="s">
        <v>12</v>
      </c>
      <c r="O17" t="s">
        <v>0</v>
      </c>
      <c r="P17" t="s">
        <v>1</v>
      </c>
      <c r="Q17" t="s">
        <v>4</v>
      </c>
      <c r="R17" t="s">
        <v>2</v>
      </c>
      <c r="T17" s="5" t="s">
        <v>12</v>
      </c>
      <c r="U17" t="s">
        <v>0</v>
      </c>
      <c r="V17" t="s">
        <v>1</v>
      </c>
      <c r="W17" t="s">
        <v>4</v>
      </c>
      <c r="X17" t="s">
        <v>2</v>
      </c>
    </row>
    <row r="18" spans="1:24" x14ac:dyDescent="0.35">
      <c r="H18" s="3">
        <v>1</v>
      </c>
      <c r="I18" s="3">
        <f>C4</f>
        <v>6.3044300000000011E-2</v>
      </c>
      <c r="J18" s="3">
        <f>U14</f>
        <v>3.1260399999999994E-2</v>
      </c>
      <c r="N18" s="6" t="s">
        <v>13</v>
      </c>
      <c r="O18">
        <v>3.1403E-2</v>
      </c>
      <c r="P18">
        <v>2.1434000000000002E-2</v>
      </c>
      <c r="Q18">
        <v>2.1124E-2</v>
      </c>
      <c r="R18">
        <v>2.0832E-2</v>
      </c>
      <c r="T18" s="6" t="s">
        <v>13</v>
      </c>
      <c r="U18">
        <v>3.1178000000000001E-2</v>
      </c>
      <c r="V18">
        <v>2.1545999999999999E-2</v>
      </c>
      <c r="W18">
        <v>2.0951000000000001E-2</v>
      </c>
      <c r="X18">
        <v>2.0865000000000002E-2</v>
      </c>
    </row>
    <row r="19" spans="1:24" x14ac:dyDescent="0.35">
      <c r="H19" s="3">
        <v>2</v>
      </c>
      <c r="I19" s="3">
        <f t="shared" ref="I19:I21" si="7">C5</f>
        <v>3.6470700000000002E-2</v>
      </c>
      <c r="J19" s="3">
        <f>V14</f>
        <v>2.1589999999999998E-2</v>
      </c>
      <c r="N19" s="6" t="s">
        <v>14</v>
      </c>
      <c r="O19">
        <v>3.1557000000000002E-2</v>
      </c>
      <c r="P19">
        <v>2.1614999999999999E-2</v>
      </c>
      <c r="Q19">
        <v>2.0898E-2</v>
      </c>
      <c r="R19">
        <v>2.0958000000000001E-2</v>
      </c>
      <c r="T19" s="6" t="s">
        <v>14</v>
      </c>
      <c r="U19">
        <v>3.1033000000000002E-2</v>
      </c>
      <c r="V19">
        <v>2.1544000000000001E-2</v>
      </c>
      <c r="W19">
        <v>2.0799999999999999E-2</v>
      </c>
      <c r="X19">
        <v>2.0833000000000001E-2</v>
      </c>
    </row>
    <row r="20" spans="1:24" x14ac:dyDescent="0.35">
      <c r="H20" s="3">
        <v>4</v>
      </c>
      <c r="I20" s="3">
        <f t="shared" si="7"/>
        <v>2.1755500000000004E-2</v>
      </c>
      <c r="J20" s="3">
        <f>W14</f>
        <v>2.0876700000000002E-2</v>
      </c>
      <c r="N20" s="6" t="s">
        <v>15</v>
      </c>
      <c r="O20">
        <v>3.1274999999999997E-2</v>
      </c>
      <c r="P20">
        <v>2.1645000000000001E-2</v>
      </c>
      <c r="Q20">
        <v>2.0993000000000001E-2</v>
      </c>
      <c r="R20">
        <v>2.0954E-2</v>
      </c>
      <c r="T20" s="6" t="s">
        <v>15</v>
      </c>
      <c r="U20">
        <v>3.1602999999999999E-2</v>
      </c>
      <c r="V20">
        <v>2.1410999999999999E-2</v>
      </c>
      <c r="W20">
        <v>2.0920000000000001E-2</v>
      </c>
      <c r="X20">
        <v>2.0882000000000001E-2</v>
      </c>
    </row>
    <row r="21" spans="1:24" x14ac:dyDescent="0.35">
      <c r="H21" s="3">
        <v>8</v>
      </c>
      <c r="I21" s="3">
        <f t="shared" si="7"/>
        <v>2.11217E-2</v>
      </c>
      <c r="J21" s="3">
        <f>X14</f>
        <v>2.0868699999999997E-2</v>
      </c>
      <c r="N21" s="6" t="s">
        <v>16</v>
      </c>
      <c r="O21">
        <v>3.1161999999999999E-2</v>
      </c>
      <c r="P21">
        <v>2.1613E-2</v>
      </c>
      <c r="Q21">
        <v>2.0957E-2</v>
      </c>
      <c r="R21">
        <v>2.0979999999999999E-2</v>
      </c>
      <c r="T21" s="6" t="s">
        <v>16</v>
      </c>
      <c r="U21">
        <v>3.1238999999999999E-2</v>
      </c>
      <c r="V21">
        <v>2.1569999999999999E-2</v>
      </c>
      <c r="W21">
        <v>2.0788999999999998E-2</v>
      </c>
      <c r="X21">
        <v>2.0874E-2</v>
      </c>
    </row>
    <row r="22" spans="1:24" x14ac:dyDescent="0.35">
      <c r="N22" s="6" t="s">
        <v>17</v>
      </c>
      <c r="O22">
        <v>3.1295999999999997E-2</v>
      </c>
      <c r="P22">
        <v>2.1637E-2</v>
      </c>
      <c r="Q22">
        <v>2.0908E-2</v>
      </c>
      <c r="R22">
        <v>2.0931000000000002E-2</v>
      </c>
      <c r="T22" s="6" t="s">
        <v>17</v>
      </c>
      <c r="U22">
        <v>3.1008999999999998E-2</v>
      </c>
      <c r="V22">
        <v>2.1420999999999999E-2</v>
      </c>
      <c r="W22">
        <v>2.0764999999999999E-2</v>
      </c>
      <c r="X22">
        <v>2.0840000000000001E-2</v>
      </c>
    </row>
    <row r="23" spans="1:24" x14ac:dyDescent="0.35">
      <c r="H23" s="2" t="s">
        <v>11</v>
      </c>
      <c r="I23" s="2" t="s">
        <v>31</v>
      </c>
      <c r="J23" s="2" t="s">
        <v>30</v>
      </c>
      <c r="N23" s="6" t="s">
        <v>18</v>
      </c>
      <c r="O23">
        <v>3.1315999999999997E-2</v>
      </c>
      <c r="P23">
        <v>2.1545999999999999E-2</v>
      </c>
      <c r="Q23">
        <v>2.0927000000000001E-2</v>
      </c>
      <c r="R23">
        <v>2.0920000000000001E-2</v>
      </c>
      <c r="T23" s="6" t="s">
        <v>18</v>
      </c>
      <c r="U23">
        <v>3.1123000000000001E-2</v>
      </c>
      <c r="V23">
        <v>2.1564E-2</v>
      </c>
      <c r="W23">
        <v>2.085E-2</v>
      </c>
      <c r="X23">
        <v>2.0854999999999999E-2</v>
      </c>
    </row>
    <row r="24" spans="1:24" x14ac:dyDescent="0.35">
      <c r="H24" s="3">
        <v>1</v>
      </c>
      <c r="I24" s="3">
        <f>I4</f>
        <v>3.1324699999999997E-2</v>
      </c>
      <c r="J24" s="3">
        <f>U28</f>
        <v>3.1188699999999996E-2</v>
      </c>
      <c r="N24" s="6" t="s">
        <v>19</v>
      </c>
      <c r="O24">
        <v>3.1479E-2</v>
      </c>
      <c r="P24">
        <v>2.1765E-2</v>
      </c>
      <c r="Q24">
        <v>2.1038000000000001E-2</v>
      </c>
      <c r="R24">
        <v>2.0937999999999998E-2</v>
      </c>
      <c r="T24" s="6" t="s">
        <v>19</v>
      </c>
      <c r="U24">
        <v>3.1172999999999999E-2</v>
      </c>
      <c r="V24">
        <v>2.1794000000000001E-2</v>
      </c>
      <c r="W24">
        <v>2.0858999999999999E-2</v>
      </c>
      <c r="X24">
        <v>2.0848999999999999E-2</v>
      </c>
    </row>
    <row r="25" spans="1:24" x14ac:dyDescent="0.35">
      <c r="H25" s="3">
        <v>2</v>
      </c>
      <c r="I25" s="3">
        <f>I5</f>
        <v>2.1616200000000002E-2</v>
      </c>
      <c r="J25" s="3">
        <f>V28</f>
        <v>2.1569700000000001E-2</v>
      </c>
      <c r="N25" s="6" t="s">
        <v>20</v>
      </c>
      <c r="O25">
        <v>3.1147000000000001E-2</v>
      </c>
      <c r="P25">
        <v>2.1783E-2</v>
      </c>
      <c r="Q25">
        <v>2.1004999999999999E-2</v>
      </c>
      <c r="R25">
        <v>2.0969999999999999E-2</v>
      </c>
      <c r="T25" s="6" t="s">
        <v>20</v>
      </c>
      <c r="U25">
        <v>3.1158999999999999E-2</v>
      </c>
      <c r="V25">
        <v>2.1557E-2</v>
      </c>
      <c r="W25">
        <v>2.0978E-2</v>
      </c>
      <c r="X25">
        <v>2.0837999999999999E-2</v>
      </c>
    </row>
    <row r="26" spans="1:24" x14ac:dyDescent="0.35">
      <c r="H26" s="3">
        <v>4</v>
      </c>
      <c r="I26" s="3">
        <f>I6</f>
        <v>2.0967E-2</v>
      </c>
      <c r="J26" s="3">
        <f>W28</f>
        <v>2.0870199999999998E-2</v>
      </c>
      <c r="N26" s="6" t="s">
        <v>21</v>
      </c>
      <c r="O26">
        <v>3.1302999999999997E-2</v>
      </c>
      <c r="P26">
        <v>2.1412E-2</v>
      </c>
      <c r="Q26">
        <v>2.0893999999999999E-2</v>
      </c>
      <c r="R26">
        <v>2.0983000000000002E-2</v>
      </c>
      <c r="T26" s="6" t="s">
        <v>21</v>
      </c>
      <c r="U26">
        <v>3.1276999999999999E-2</v>
      </c>
      <c r="V26">
        <v>2.1869E-2</v>
      </c>
      <c r="W26">
        <v>2.0916000000000001E-2</v>
      </c>
      <c r="X26">
        <v>2.0891E-2</v>
      </c>
    </row>
    <row r="27" spans="1:24" x14ac:dyDescent="0.35">
      <c r="H27" s="3">
        <v>8</v>
      </c>
      <c r="I27" s="3">
        <f>I7</f>
        <v>2.0941899999999999E-2</v>
      </c>
      <c r="J27" s="3">
        <f>X28</f>
        <v>2.0861600000000001E-2</v>
      </c>
      <c r="N27" s="6" t="s">
        <v>22</v>
      </c>
      <c r="O27">
        <v>3.1308999999999997E-2</v>
      </c>
      <c r="P27">
        <v>2.1711999999999999E-2</v>
      </c>
      <c r="Q27">
        <v>2.0926E-2</v>
      </c>
      <c r="R27">
        <v>2.0952999999999999E-2</v>
      </c>
      <c r="T27" s="6" t="s">
        <v>22</v>
      </c>
      <c r="U27">
        <v>3.1092999999999999E-2</v>
      </c>
      <c r="V27">
        <v>2.1420999999999999E-2</v>
      </c>
      <c r="W27">
        <v>2.0874E-2</v>
      </c>
      <c r="X27">
        <v>2.0889000000000001E-2</v>
      </c>
    </row>
    <row r="28" spans="1:24" x14ac:dyDescent="0.35">
      <c r="N28" s="7" t="s">
        <v>23</v>
      </c>
      <c r="O28" s="1">
        <f>SUM(O18:O27)/10</f>
        <v>3.1324699999999997E-2</v>
      </c>
      <c r="P28" s="1">
        <f t="shared" ref="P28" si="8">SUM(P18:P27)/10</f>
        <v>2.1616200000000002E-2</v>
      </c>
      <c r="Q28" s="1">
        <f>SUM(Q18:Q27)/10</f>
        <v>2.0967E-2</v>
      </c>
      <c r="R28" s="1">
        <f t="shared" ref="R28" si="9">SUM(R18:R27)/10</f>
        <v>2.0941899999999999E-2</v>
      </c>
      <c r="T28" s="7" t="s">
        <v>23</v>
      </c>
      <c r="U28" s="1">
        <f>SUM(U18:U27)/10</f>
        <v>3.1188699999999996E-2</v>
      </c>
      <c r="V28" s="1">
        <f t="shared" ref="V28" si="10">SUM(V18:V27)/10</f>
        <v>2.1569700000000001E-2</v>
      </c>
      <c r="W28" s="1">
        <f>SUM(W18:W27)/10</f>
        <v>2.0870199999999998E-2</v>
      </c>
      <c r="X28" s="1">
        <f t="shared" ref="X28" si="11">SUM(X18:X27)/10</f>
        <v>2.0861600000000001E-2</v>
      </c>
    </row>
    <row r="30" spans="1:24" ht="18.5" x14ac:dyDescent="0.45">
      <c r="A30" s="9" t="s">
        <v>33</v>
      </c>
    </row>
    <row r="31" spans="1:24" x14ac:dyDescent="0.35">
      <c r="J31" t="s">
        <v>34</v>
      </c>
    </row>
    <row r="32" spans="1:24" x14ac:dyDescent="0.35">
      <c r="B32" t="s">
        <v>34</v>
      </c>
      <c r="J32" s="5" t="s">
        <v>12</v>
      </c>
      <c r="K32" t="s">
        <v>0</v>
      </c>
      <c r="L32" t="s">
        <v>1</v>
      </c>
      <c r="M32" t="s">
        <v>4</v>
      </c>
      <c r="N32" t="s">
        <v>2</v>
      </c>
      <c r="O32" t="s">
        <v>39</v>
      </c>
    </row>
    <row r="33" spans="2:15" x14ac:dyDescent="0.35">
      <c r="B33" s="10" t="s">
        <v>47</v>
      </c>
      <c r="C33" s="10" t="s">
        <v>44</v>
      </c>
      <c r="D33" s="10" t="s">
        <v>9</v>
      </c>
      <c r="J33" s="6" t="s">
        <v>13</v>
      </c>
      <c r="K33">
        <v>9.4729999999999995E-2</v>
      </c>
      <c r="L33">
        <v>4.8162000000000003E-2</v>
      </c>
      <c r="M33">
        <v>2.8708999999999998E-2</v>
      </c>
      <c r="N33">
        <v>3.1690999999999997E-2</v>
      </c>
      <c r="O33">
        <v>5.3345999999999998E-2</v>
      </c>
    </row>
    <row r="34" spans="2:15" x14ac:dyDescent="0.35">
      <c r="B34" s="3">
        <v>1</v>
      </c>
      <c r="C34" s="3">
        <f>K43</f>
        <v>9.2508699999999999E-2</v>
      </c>
      <c r="D34" s="3">
        <f>C34/C34</f>
        <v>1</v>
      </c>
      <c r="J34" s="6" t="s">
        <v>14</v>
      </c>
      <c r="K34">
        <v>9.2154E-2</v>
      </c>
      <c r="L34">
        <v>4.8141999999999997E-2</v>
      </c>
      <c r="M34">
        <v>2.8398E-2</v>
      </c>
      <c r="N34">
        <v>3.449E-2</v>
      </c>
      <c r="O34">
        <v>5.1936000000000003E-2</v>
      </c>
    </row>
    <row r="35" spans="2:15" x14ac:dyDescent="0.35">
      <c r="B35" s="4">
        <v>2</v>
      </c>
      <c r="C35" s="4">
        <f>L43</f>
        <v>4.8135899999999995E-2</v>
      </c>
      <c r="D35" s="4">
        <f>C34/C35</f>
        <v>1.9218234207732692</v>
      </c>
      <c r="J35" s="6" t="s">
        <v>15</v>
      </c>
      <c r="K35">
        <v>9.2176999999999995E-2</v>
      </c>
      <c r="L35">
        <v>4.8222000000000001E-2</v>
      </c>
      <c r="M35">
        <v>2.8826999999999998E-2</v>
      </c>
      <c r="N35">
        <v>3.1822000000000003E-2</v>
      </c>
      <c r="O35">
        <v>5.7737999999999998E-2</v>
      </c>
    </row>
    <row r="36" spans="2:15" x14ac:dyDescent="0.35">
      <c r="B36" s="3">
        <v>4</v>
      </c>
      <c r="C36" s="3">
        <f>M43</f>
        <v>2.8395300000000002E-2</v>
      </c>
      <c r="D36" s="3">
        <f>C34/C36</f>
        <v>3.2578877490288884</v>
      </c>
      <c r="J36" s="6" t="s">
        <v>16</v>
      </c>
      <c r="K36">
        <v>9.2341000000000006E-2</v>
      </c>
      <c r="L36">
        <v>4.7877000000000003E-2</v>
      </c>
      <c r="M36">
        <v>2.8613E-2</v>
      </c>
      <c r="N36">
        <v>3.1530000000000002E-2</v>
      </c>
      <c r="O36">
        <v>5.7199E-2</v>
      </c>
    </row>
    <row r="37" spans="2:15" x14ac:dyDescent="0.35">
      <c r="B37" s="4">
        <v>8</v>
      </c>
      <c r="C37" s="4">
        <f>N43</f>
        <v>3.4497600000000003E-2</v>
      </c>
      <c r="D37" s="4">
        <f>C34/C37</f>
        <v>2.6815981401604745</v>
      </c>
      <c r="J37" s="6" t="s">
        <v>17</v>
      </c>
      <c r="K37">
        <v>9.2439999999999994E-2</v>
      </c>
      <c r="L37">
        <v>4.8071999999999997E-2</v>
      </c>
      <c r="M37">
        <v>2.7923E-2</v>
      </c>
      <c r="N37">
        <v>3.6353999999999997E-2</v>
      </c>
      <c r="O37">
        <v>5.5372999999999999E-2</v>
      </c>
    </row>
    <row r="38" spans="2:15" x14ac:dyDescent="0.35">
      <c r="B38" s="3">
        <v>16</v>
      </c>
      <c r="C38" s="3">
        <f>O43</f>
        <v>5.2940899999999999E-2</v>
      </c>
      <c r="D38" s="3">
        <f>C34/C38</f>
        <v>1.7473956808441111</v>
      </c>
      <c r="J38" s="6" t="s">
        <v>18</v>
      </c>
      <c r="K38">
        <v>9.2275999999999997E-2</v>
      </c>
      <c r="L38">
        <v>4.7938000000000001E-2</v>
      </c>
      <c r="M38">
        <v>2.9173999999999999E-2</v>
      </c>
      <c r="N38">
        <v>3.5075000000000002E-2</v>
      </c>
      <c r="O38">
        <v>5.0340000000000003E-2</v>
      </c>
    </row>
    <row r="39" spans="2:15" x14ac:dyDescent="0.35">
      <c r="J39" s="6" t="s">
        <v>19</v>
      </c>
      <c r="K39">
        <v>9.2216999999999993E-2</v>
      </c>
      <c r="L39">
        <v>4.8267999999999998E-2</v>
      </c>
      <c r="M39">
        <v>2.741E-2</v>
      </c>
      <c r="N39">
        <v>3.7883E-2</v>
      </c>
      <c r="O39">
        <v>4.5364000000000002E-2</v>
      </c>
    </row>
    <row r="40" spans="2:15" x14ac:dyDescent="0.35">
      <c r="J40" s="6" t="s">
        <v>20</v>
      </c>
      <c r="K40">
        <v>9.2169000000000001E-2</v>
      </c>
      <c r="L40">
        <v>4.8090000000000001E-2</v>
      </c>
      <c r="M40">
        <v>2.8729999999999999E-2</v>
      </c>
      <c r="N40">
        <v>3.5624000000000003E-2</v>
      </c>
      <c r="O40">
        <v>5.7624000000000002E-2</v>
      </c>
    </row>
    <row r="41" spans="2:15" x14ac:dyDescent="0.35">
      <c r="B41" t="s">
        <v>35</v>
      </c>
      <c r="J41" s="6" t="s">
        <v>21</v>
      </c>
      <c r="K41">
        <v>9.2119999999999994E-2</v>
      </c>
      <c r="L41">
        <v>4.8349999999999997E-2</v>
      </c>
      <c r="M41">
        <v>2.8021000000000001E-2</v>
      </c>
      <c r="N41">
        <v>3.7490999999999997E-2</v>
      </c>
      <c r="O41">
        <v>4.4764999999999999E-2</v>
      </c>
    </row>
    <row r="42" spans="2:15" x14ac:dyDescent="0.35">
      <c r="B42" s="10" t="s">
        <v>47</v>
      </c>
      <c r="C42" s="10" t="s">
        <v>37</v>
      </c>
      <c r="D42" s="10" t="s">
        <v>38</v>
      </c>
      <c r="E42" s="10" t="s">
        <v>45</v>
      </c>
      <c r="F42" s="10" t="s">
        <v>46</v>
      </c>
      <c r="J42" s="6" t="s">
        <v>22</v>
      </c>
      <c r="K42">
        <v>9.2463000000000004E-2</v>
      </c>
      <c r="L42">
        <v>4.8238000000000003E-2</v>
      </c>
      <c r="M42">
        <v>2.8147999999999999E-2</v>
      </c>
      <c r="N42">
        <v>3.3015999999999997E-2</v>
      </c>
      <c r="O42">
        <v>5.5724000000000003E-2</v>
      </c>
    </row>
    <row r="43" spans="2:15" x14ac:dyDescent="0.35">
      <c r="B43" s="3">
        <v>1</v>
      </c>
      <c r="C43" s="3">
        <f>C34</f>
        <v>9.2508699999999999E-2</v>
      </c>
      <c r="D43" s="3">
        <f>K57</f>
        <v>11.5042107</v>
      </c>
      <c r="E43" s="3">
        <f>C43/C43</f>
        <v>1</v>
      </c>
      <c r="F43" s="3">
        <f>D43/D43</f>
        <v>1</v>
      </c>
      <c r="J43" s="7" t="s">
        <v>23</v>
      </c>
      <c r="K43" s="1">
        <f>SUM(K33:K42)/10</f>
        <v>9.2508699999999999E-2</v>
      </c>
      <c r="L43" s="1">
        <f t="shared" ref="L43" si="12">SUM(L33:L42)/10</f>
        <v>4.8135899999999995E-2</v>
      </c>
      <c r="M43" s="1">
        <f>SUM(M33:M42)/10</f>
        <v>2.8395300000000002E-2</v>
      </c>
      <c r="N43" s="1">
        <f t="shared" ref="N43:O43" si="13">SUM(N33:N42)/10</f>
        <v>3.4497600000000003E-2</v>
      </c>
      <c r="O43" s="1">
        <f t="shared" si="13"/>
        <v>5.2940899999999999E-2</v>
      </c>
    </row>
    <row r="44" spans="2:15" x14ac:dyDescent="0.35">
      <c r="B44" s="4">
        <v>2</v>
      </c>
      <c r="C44" s="4">
        <f>C35</f>
        <v>4.8135899999999995E-2</v>
      </c>
      <c r="D44" s="4">
        <f>L57</f>
        <v>5.8111458000000002</v>
      </c>
      <c r="E44" s="4">
        <f>C43/C44</f>
        <v>1.9218234207732692</v>
      </c>
      <c r="F44" s="4">
        <f>D43/D44</f>
        <v>1.9796802723483551</v>
      </c>
    </row>
    <row r="45" spans="2:15" x14ac:dyDescent="0.35">
      <c r="B45" s="3">
        <v>4</v>
      </c>
      <c r="C45" s="3">
        <f>C36</f>
        <v>2.8395300000000002E-2</v>
      </c>
      <c r="D45" s="3">
        <f>M57</f>
        <v>3.0557992</v>
      </c>
      <c r="E45" s="3">
        <f>C43/C45</f>
        <v>3.2578877490288884</v>
      </c>
      <c r="F45" s="3">
        <f>D43/D45</f>
        <v>3.7647142194421672</v>
      </c>
      <c r="J45" t="s">
        <v>35</v>
      </c>
    </row>
    <row r="46" spans="2:15" x14ac:dyDescent="0.35">
      <c r="B46" s="4">
        <v>8</v>
      </c>
      <c r="C46" s="4">
        <f>C37</f>
        <v>3.4497600000000003E-2</v>
      </c>
      <c r="D46" s="4">
        <f>N57</f>
        <v>2.0712899999999999</v>
      </c>
      <c r="E46" s="4">
        <f>C43/C46</f>
        <v>2.6815981401604745</v>
      </c>
      <c r="F46" s="4">
        <f>D43/D46</f>
        <v>5.554128441695755</v>
      </c>
      <c r="J46" s="5" t="s">
        <v>12</v>
      </c>
      <c r="K46" t="s">
        <v>0</v>
      </c>
      <c r="L46" t="s">
        <v>1</v>
      </c>
      <c r="M46" t="s">
        <v>4</v>
      </c>
      <c r="N46" t="s">
        <v>2</v>
      </c>
      <c r="O46" t="s">
        <v>39</v>
      </c>
    </row>
    <row r="47" spans="2:15" x14ac:dyDescent="0.35">
      <c r="B47" s="3">
        <v>16</v>
      </c>
      <c r="C47" s="3">
        <f>C38</f>
        <v>5.2940899999999999E-2</v>
      </c>
      <c r="D47" s="3">
        <f>O57</f>
        <v>2.2658499999999999</v>
      </c>
      <c r="E47" s="3">
        <f>C43/C47</f>
        <v>1.7473956808441111</v>
      </c>
      <c r="F47" s="3">
        <f>D43/D47</f>
        <v>5.077216364719642</v>
      </c>
      <c r="J47" s="6" t="s">
        <v>13</v>
      </c>
      <c r="K47">
        <v>11.542439999999999</v>
      </c>
      <c r="L47">
        <v>5.822025</v>
      </c>
      <c r="M47">
        <v>3.057102</v>
      </c>
      <c r="N47">
        <v>2.0788000000000002</v>
      </c>
      <c r="O47">
        <v>2.2526999999999999</v>
      </c>
    </row>
    <row r="48" spans="2:15" x14ac:dyDescent="0.35">
      <c r="J48" s="6" t="s">
        <v>14</v>
      </c>
      <c r="K48">
        <v>11.531836</v>
      </c>
      <c r="L48">
        <v>5.8091390000000001</v>
      </c>
      <c r="M48">
        <v>3.0335999999999999</v>
      </c>
      <c r="N48">
        <v>2.2530000000000001</v>
      </c>
      <c r="O48">
        <v>2.4297</v>
      </c>
    </row>
    <row r="49" spans="10:15" x14ac:dyDescent="0.35">
      <c r="J49" s="6" t="s">
        <v>15</v>
      </c>
      <c r="K49">
        <v>11.533022000000001</v>
      </c>
      <c r="L49">
        <v>5.8218249999999996</v>
      </c>
      <c r="M49">
        <v>3.0666000000000002</v>
      </c>
      <c r="N49">
        <v>2.1368999999999998</v>
      </c>
      <c r="O49">
        <v>2.2246999999999999</v>
      </c>
    </row>
    <row r="50" spans="10:15" x14ac:dyDescent="0.35">
      <c r="J50" s="6" t="s">
        <v>16</v>
      </c>
      <c r="K50" s="8">
        <v>11.429874</v>
      </c>
      <c r="L50">
        <v>5.8069100000000002</v>
      </c>
      <c r="M50">
        <v>3.0792000000000002</v>
      </c>
      <c r="N50">
        <v>2.0855000000000001</v>
      </c>
      <c r="O50">
        <v>2.274</v>
      </c>
    </row>
    <row r="51" spans="10:15" x14ac:dyDescent="0.35">
      <c r="J51" s="6" t="s">
        <v>17</v>
      </c>
      <c r="K51">
        <v>11.47977</v>
      </c>
      <c r="L51">
        <v>5.7656619999999998</v>
      </c>
      <c r="M51">
        <v>3.1</v>
      </c>
      <c r="N51">
        <v>2.0219999999999998</v>
      </c>
      <c r="O51">
        <v>2.1716000000000002</v>
      </c>
    </row>
    <row r="52" spans="10:15" x14ac:dyDescent="0.35">
      <c r="J52" s="6" t="s">
        <v>18</v>
      </c>
      <c r="K52">
        <v>11.493862999999999</v>
      </c>
      <c r="L52">
        <v>5.8564970000000001</v>
      </c>
      <c r="M52">
        <v>3.0550600000000001</v>
      </c>
      <c r="N52">
        <v>2.1478000000000002</v>
      </c>
      <c r="O52">
        <v>2.2370000000000001</v>
      </c>
    </row>
    <row r="53" spans="10:15" x14ac:dyDescent="0.35">
      <c r="J53" s="6" t="s">
        <v>19</v>
      </c>
      <c r="K53">
        <v>11.548847</v>
      </c>
      <c r="L53">
        <v>5.7915999999999999</v>
      </c>
      <c r="M53">
        <v>3.0438000000000001</v>
      </c>
      <c r="N53">
        <v>1.9096</v>
      </c>
      <c r="O53">
        <v>2.2277999999999998</v>
      </c>
    </row>
    <row r="54" spans="10:15" x14ac:dyDescent="0.35">
      <c r="J54" s="6" t="s">
        <v>20</v>
      </c>
      <c r="K54">
        <v>11.537411000000001</v>
      </c>
      <c r="L54">
        <v>5.8239000000000001</v>
      </c>
      <c r="M54">
        <v>3.0297000000000001</v>
      </c>
      <c r="N54">
        <v>1.9450000000000001</v>
      </c>
      <c r="O54">
        <v>2.1619999999999999</v>
      </c>
    </row>
    <row r="55" spans="10:15" x14ac:dyDescent="0.35">
      <c r="J55" s="6" t="s">
        <v>21</v>
      </c>
      <c r="K55">
        <v>11.440879000000001</v>
      </c>
      <c r="L55">
        <v>5.7897999999999996</v>
      </c>
      <c r="M55">
        <v>3.07653</v>
      </c>
      <c r="N55">
        <v>2.0566</v>
      </c>
      <c r="O55">
        <v>2.2989999999999999</v>
      </c>
    </row>
    <row r="56" spans="10:15" x14ac:dyDescent="0.35">
      <c r="J56" s="6" t="s">
        <v>22</v>
      </c>
      <c r="K56">
        <v>11.504165</v>
      </c>
      <c r="L56">
        <v>5.8240999999999996</v>
      </c>
      <c r="M56">
        <v>3.0164</v>
      </c>
      <c r="N56">
        <v>2.0777000000000001</v>
      </c>
      <c r="O56">
        <v>2.38</v>
      </c>
    </row>
    <row r="57" spans="10:15" x14ac:dyDescent="0.35">
      <c r="J57" s="7" t="s">
        <v>23</v>
      </c>
      <c r="K57" s="1">
        <f>SUM(K47:K56)/10</f>
        <v>11.5042107</v>
      </c>
      <c r="L57" s="1">
        <f t="shared" ref="L57" si="14">SUM(L47:L56)/10</f>
        <v>5.8111458000000002</v>
      </c>
      <c r="M57" s="1">
        <f>SUM(M47:M56)/10</f>
        <v>3.0557992</v>
      </c>
      <c r="N57" s="1">
        <f t="shared" ref="N57:O57" si="15">SUM(N47:N56)/10</f>
        <v>2.0712899999999999</v>
      </c>
      <c r="O57" s="1">
        <f t="shared" si="15"/>
        <v>2.2658499999999999</v>
      </c>
    </row>
    <row r="67" spans="2:5" x14ac:dyDescent="0.35">
      <c r="B67" t="s">
        <v>34</v>
      </c>
    </row>
    <row r="68" spans="2:5" x14ac:dyDescent="0.35">
      <c r="B68" s="10" t="s">
        <v>47</v>
      </c>
      <c r="C68" s="10" t="s">
        <v>48</v>
      </c>
      <c r="D68" s="10" t="s">
        <v>49</v>
      </c>
      <c r="E68" s="10" t="s">
        <v>50</v>
      </c>
    </row>
    <row r="69" spans="2:5" x14ac:dyDescent="0.35">
      <c r="B69" s="3">
        <v>1</v>
      </c>
      <c r="C69" s="3">
        <v>9.0984999999999996E-2</v>
      </c>
      <c r="D69" s="3">
        <v>9.2855999999999994E-2</v>
      </c>
      <c r="E69" s="3">
        <v>9.1456248000000004E-2</v>
      </c>
    </row>
    <row r="70" spans="2:5" x14ac:dyDescent="0.35">
      <c r="B70" s="4">
        <v>2</v>
      </c>
      <c r="C70" s="4">
        <v>4.9854000000000002E-2</v>
      </c>
      <c r="D70" s="4">
        <v>4.8120000000000003E-2</v>
      </c>
      <c r="E70" s="4">
        <v>4.6987000000000001E-2</v>
      </c>
    </row>
    <row r="71" spans="2:5" x14ac:dyDescent="0.35">
      <c r="B71" s="3">
        <v>4</v>
      </c>
      <c r="C71" s="3">
        <v>3.1455999999999998E-2</v>
      </c>
      <c r="D71" s="3">
        <v>3.957654E-2</v>
      </c>
      <c r="E71" s="3">
        <v>2.5899700000000001E-2</v>
      </c>
    </row>
    <row r="72" spans="2:5" x14ac:dyDescent="0.35">
      <c r="B72" s="4">
        <v>8</v>
      </c>
      <c r="C72" s="4">
        <v>3.1023200000000001E-2</v>
      </c>
      <c r="D72" s="4">
        <v>2.8031E-2</v>
      </c>
      <c r="E72" s="4">
        <v>1.498679E-2</v>
      </c>
    </row>
    <row r="73" spans="2:5" x14ac:dyDescent="0.35">
      <c r="B73" s="3">
        <v>16</v>
      </c>
      <c r="C73" s="3">
        <v>4.5321E-2</v>
      </c>
      <c r="D73" s="3">
        <v>3.2978680000000003E-2</v>
      </c>
      <c r="E73" s="3">
        <v>1.0986796700000001E-2</v>
      </c>
    </row>
    <row r="75" spans="2:5" x14ac:dyDescent="0.35">
      <c r="B75" t="s">
        <v>35</v>
      </c>
    </row>
    <row r="76" spans="2:5" x14ac:dyDescent="0.35">
      <c r="B76" s="10" t="s">
        <v>47</v>
      </c>
      <c r="C76" s="10" t="s">
        <v>48</v>
      </c>
      <c r="D76" s="10" t="s">
        <v>49</v>
      </c>
      <c r="E76" s="10" t="s">
        <v>50</v>
      </c>
    </row>
    <row r="77" spans="2:5" x14ac:dyDescent="0.35">
      <c r="B77" s="3">
        <v>1</v>
      </c>
      <c r="C77" s="3">
        <v>11.343</v>
      </c>
      <c r="D77" s="3">
        <v>11.432053</v>
      </c>
      <c r="E77" s="3">
        <v>11.40412321</v>
      </c>
    </row>
    <row r="78" spans="2:5" x14ac:dyDescent="0.35">
      <c r="B78" s="4">
        <v>2</v>
      </c>
      <c r="C78" s="4">
        <v>5.750134021</v>
      </c>
      <c r="D78" s="4">
        <v>5.7390123099999997</v>
      </c>
      <c r="E78" s="4">
        <v>5.7259134209999996</v>
      </c>
    </row>
    <row r="79" spans="2:5" x14ac:dyDescent="0.35">
      <c r="B79" s="3">
        <v>4</v>
      </c>
      <c r="C79" s="3">
        <v>3.0509780800000001</v>
      </c>
      <c r="D79" s="3">
        <v>3.0874600000000001</v>
      </c>
      <c r="E79" s="3">
        <v>3.045214321</v>
      </c>
    </row>
    <row r="80" spans="2:5" x14ac:dyDescent="0.35">
      <c r="B80" s="4">
        <v>8</v>
      </c>
      <c r="C80" s="4">
        <v>1.9285677856000001</v>
      </c>
      <c r="D80" s="4">
        <v>1.8952342099999999</v>
      </c>
      <c r="E80" s="4">
        <v>1.7063453399999999</v>
      </c>
    </row>
    <row r="81" spans="2:5" x14ac:dyDescent="0.35">
      <c r="B81" s="3">
        <v>16</v>
      </c>
      <c r="C81" s="3">
        <v>1.8063454000000001</v>
      </c>
      <c r="D81" s="3">
        <v>1.8165463399999999</v>
      </c>
      <c r="E81" s="3">
        <v>1.2056346339999999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</dc:creator>
  <cp:lastModifiedBy>David Pérez</cp:lastModifiedBy>
  <dcterms:created xsi:type="dcterms:W3CDTF">2022-05-02T14:43:39Z</dcterms:created>
  <dcterms:modified xsi:type="dcterms:W3CDTF">2022-05-03T22:02:36Z</dcterms:modified>
</cp:coreProperties>
</file>