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DA900E2C-6DD1-4C37-AB24-76D641B0A07B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<sst xmlns="http://schemas.openxmlformats.org/spreadsheetml/2006/main" count="23306" uniqueCount="299">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</sst>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2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66"/>
  <sheetViews>
    <sheetView workbookViewId="0">
      <pane ySplit="1" topLeftCell="A1156" activePane="bottomLeft" state="frozen"/>
      <selection activeCell="I8" sqref="I8:Q8"/>
      <selection pane="bottomLeft" activeCell="I8" sqref="I8:Q8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5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5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5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5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5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5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874"/>
  <sheetViews>
    <sheetView workbookViewId="0">
      <pane xSplit="1" ySplit="1" topLeftCell="B16862" activePane="bottomRight" state="frozen"/>
      <selection activeCell="I8" sqref="I8:Q8"/>
      <selection pane="topRight" activeCell="I8" sqref="I8:Q8"/>
      <selection pane="bottomLeft" activeCell="I8" sqref="I8:Q8"/>
      <selection pane="bottomRight" activeCell="I8" sqref="I8:Q8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  <row r="16781" spans="1:8" x14ac:dyDescent="0.55000000000000004">
      <c r="A16781" s="34">
        <v>44265</v>
      </c>
      <c r="B16781" s="1" t="s">
        <v>7</v>
      </c>
      <c r="C16781">
        <v>19663</v>
      </c>
      <c r="D16781">
        <v>402044</v>
      </c>
      <c r="E16781" s="33">
        <v>18276</v>
      </c>
      <c r="F16781">
        <v>697</v>
      </c>
      <c r="G16781" s="33">
        <v>659</v>
      </c>
      <c r="H16781" s="33">
        <v>4</v>
      </c>
    </row>
    <row r="16782" spans="1:8" x14ac:dyDescent="0.55000000000000004">
      <c r="A16782" s="34">
        <v>44265</v>
      </c>
      <c r="B16782" s="1" t="s">
        <v>11</v>
      </c>
      <c r="C16782">
        <v>828</v>
      </c>
      <c r="D16782">
        <v>20921</v>
      </c>
      <c r="E16782" s="33">
        <v>784</v>
      </c>
      <c r="F16782">
        <v>20</v>
      </c>
      <c r="G16782" s="33">
        <v>24</v>
      </c>
      <c r="H16782" s="33">
        <v>0</v>
      </c>
    </row>
    <row r="16783" spans="1:8" x14ac:dyDescent="0.55000000000000004">
      <c r="A16783" s="34">
        <v>44265</v>
      </c>
      <c r="B16783" s="1" t="s">
        <v>12</v>
      </c>
      <c r="C16783">
        <v>555</v>
      </c>
      <c r="D16783">
        <v>28922</v>
      </c>
      <c r="E16783" s="33">
        <v>524</v>
      </c>
      <c r="F16783">
        <v>30</v>
      </c>
      <c r="G16783" s="33">
        <v>1</v>
      </c>
      <c r="H16783" s="33">
        <v>0</v>
      </c>
    </row>
    <row r="16784" spans="1:8" x14ac:dyDescent="0.55000000000000004">
      <c r="A16784" s="34">
        <v>44265</v>
      </c>
      <c r="B16784" s="1" t="s">
        <v>13</v>
      </c>
      <c r="C16784">
        <v>3864</v>
      </c>
      <c r="D16784">
        <v>72937</v>
      </c>
      <c r="E16784" s="33">
        <v>3611</v>
      </c>
      <c r="F16784">
        <v>25</v>
      </c>
      <c r="G16784" s="33">
        <v>228</v>
      </c>
      <c r="H16784" s="33">
        <v>5</v>
      </c>
    </row>
    <row r="16785" spans="1:8" x14ac:dyDescent="0.55000000000000004">
      <c r="A16785" s="34">
        <v>44265</v>
      </c>
      <c r="B16785" s="1" t="s">
        <v>14</v>
      </c>
      <c r="C16785">
        <v>269</v>
      </c>
      <c r="D16785">
        <v>7148</v>
      </c>
      <c r="E16785" s="33">
        <v>262</v>
      </c>
      <c r="F16785">
        <v>6</v>
      </c>
      <c r="G16785" s="33">
        <v>1</v>
      </c>
      <c r="H16785" s="33">
        <v>0</v>
      </c>
    </row>
    <row r="16786" spans="1:8" x14ac:dyDescent="0.55000000000000004">
      <c r="A16786" s="34">
        <v>44265</v>
      </c>
      <c r="B16786" s="1" t="s">
        <v>15</v>
      </c>
      <c r="C16786">
        <v>545</v>
      </c>
      <c r="D16786">
        <v>28715</v>
      </c>
      <c r="E16786" s="33">
        <v>522</v>
      </c>
      <c r="F16786">
        <v>15</v>
      </c>
      <c r="G16786" s="33">
        <v>8</v>
      </c>
      <c r="H16786" s="33">
        <v>0</v>
      </c>
    </row>
    <row r="16787" spans="1:8" x14ac:dyDescent="0.55000000000000004">
      <c r="A16787" s="34">
        <v>44265</v>
      </c>
      <c r="B16787" s="1" t="s">
        <v>16</v>
      </c>
      <c r="C16787">
        <v>2144</v>
      </c>
      <c r="D16787">
        <v>122442</v>
      </c>
      <c r="E16787" s="33">
        <v>1823</v>
      </c>
      <c r="F16787">
        <v>88</v>
      </c>
      <c r="G16787" s="33">
        <v>233</v>
      </c>
      <c r="H16787" s="33">
        <v>10</v>
      </c>
    </row>
    <row r="16788" spans="1:8" x14ac:dyDescent="0.55000000000000004">
      <c r="A16788" s="34">
        <v>44265</v>
      </c>
      <c r="B16788" s="1" t="s">
        <v>17</v>
      </c>
      <c r="C16788">
        <v>6071</v>
      </c>
      <c r="D16788">
        <v>25125</v>
      </c>
      <c r="E16788" s="33">
        <v>5638</v>
      </c>
      <c r="F16788">
        <v>120</v>
      </c>
      <c r="G16788" s="33">
        <v>313</v>
      </c>
      <c r="H16788" s="33">
        <v>6</v>
      </c>
    </row>
    <row r="16789" spans="1:8" x14ac:dyDescent="0.55000000000000004">
      <c r="A16789" s="34">
        <v>44265</v>
      </c>
      <c r="B16789" s="1" t="s">
        <v>18</v>
      </c>
      <c r="C16789">
        <v>4207</v>
      </c>
      <c r="D16789">
        <v>153093</v>
      </c>
      <c r="E16789" s="33">
        <v>4021</v>
      </c>
      <c r="F16789">
        <v>68</v>
      </c>
      <c r="G16789" s="33">
        <v>118</v>
      </c>
      <c r="H16789" s="33">
        <v>1</v>
      </c>
    </row>
    <row r="16790" spans="1:8" x14ac:dyDescent="0.55000000000000004">
      <c r="A16790" s="34">
        <v>44265</v>
      </c>
      <c r="B16790" s="1" t="s">
        <v>19</v>
      </c>
      <c r="C16790">
        <v>4633</v>
      </c>
      <c r="D16790">
        <v>99884</v>
      </c>
      <c r="E16790" s="33">
        <v>4399</v>
      </c>
      <c r="F16790">
        <v>88</v>
      </c>
      <c r="G16790" s="33">
        <v>146</v>
      </c>
      <c r="H16790" s="33">
        <v>3</v>
      </c>
    </row>
    <row r="16791" spans="1:8" x14ac:dyDescent="0.55000000000000004">
      <c r="A16791" s="34">
        <v>44265</v>
      </c>
      <c r="B16791" s="1" t="s">
        <v>20</v>
      </c>
      <c r="C16791">
        <v>30363</v>
      </c>
      <c r="D16791">
        <v>580553</v>
      </c>
      <c r="E16791" s="33">
        <v>28314</v>
      </c>
      <c r="F16791">
        <v>640</v>
      </c>
      <c r="G16791" s="33">
        <v>1409</v>
      </c>
      <c r="H16791" s="33">
        <v>42</v>
      </c>
    </row>
    <row r="16792" spans="1:8" x14ac:dyDescent="0.55000000000000004">
      <c r="A16792" s="34">
        <v>44265</v>
      </c>
      <c r="B16792" s="1" t="s">
        <v>21</v>
      </c>
      <c r="C16792">
        <v>27497</v>
      </c>
      <c r="D16792">
        <v>428990</v>
      </c>
      <c r="E16792" s="33">
        <v>25837</v>
      </c>
      <c r="F16792">
        <v>495</v>
      </c>
      <c r="G16792" s="33">
        <v>1165</v>
      </c>
      <c r="H16792" s="33">
        <v>20</v>
      </c>
    </row>
    <row r="16793" spans="1:8" x14ac:dyDescent="0.55000000000000004">
      <c r="A16793" s="34">
        <v>44265</v>
      </c>
      <c r="B16793" s="1" t="s">
        <v>22</v>
      </c>
      <c r="C16793">
        <v>114201</v>
      </c>
      <c r="D16793">
        <v>1606728</v>
      </c>
      <c r="E16793" s="33">
        <v>110032</v>
      </c>
      <c r="F16793">
        <v>1518</v>
      </c>
      <c r="G16793" s="33">
        <v>2651</v>
      </c>
      <c r="H16793" s="33">
        <v>39</v>
      </c>
    </row>
    <row r="16794" spans="1:8" x14ac:dyDescent="0.55000000000000004">
      <c r="A16794" s="34">
        <v>44265</v>
      </c>
      <c r="B16794" s="1" t="s">
        <v>23</v>
      </c>
      <c r="C16794">
        <v>45957</v>
      </c>
      <c r="D16794">
        <v>627829</v>
      </c>
      <c r="E16794" s="33">
        <v>44267</v>
      </c>
      <c r="F16794">
        <v>722</v>
      </c>
      <c r="G16794" s="33">
        <v>968</v>
      </c>
      <c r="H16794" s="33">
        <v>29</v>
      </c>
    </row>
    <row r="16795" spans="1:8" x14ac:dyDescent="0.55000000000000004">
      <c r="A16795" s="34">
        <v>44265</v>
      </c>
      <c r="B16795" s="1" t="s">
        <v>24</v>
      </c>
      <c r="C16795">
        <v>1152</v>
      </c>
      <c r="D16795">
        <v>46600</v>
      </c>
      <c r="E16795" s="33">
        <v>1060</v>
      </c>
      <c r="F16795">
        <v>16</v>
      </c>
      <c r="G16795" s="33">
        <v>76</v>
      </c>
      <c r="H16795" s="33">
        <v>2</v>
      </c>
    </row>
    <row r="16796" spans="1:8" x14ac:dyDescent="0.55000000000000004">
      <c r="A16796" s="34">
        <v>44265</v>
      </c>
      <c r="B16796" s="1" t="s">
        <v>25</v>
      </c>
      <c r="C16796">
        <v>909</v>
      </c>
      <c r="D16796">
        <v>38049</v>
      </c>
      <c r="E16796" s="33">
        <v>872</v>
      </c>
      <c r="F16796">
        <v>28</v>
      </c>
      <c r="G16796" s="33">
        <v>9</v>
      </c>
      <c r="H16796" s="33">
        <v>1</v>
      </c>
    </row>
    <row r="16797" spans="1:8" x14ac:dyDescent="0.55000000000000004">
      <c r="A16797" s="34">
        <v>44265</v>
      </c>
      <c r="B16797" s="1" t="s">
        <v>26</v>
      </c>
      <c r="C16797">
        <v>1879</v>
      </c>
      <c r="D16797">
        <v>54568</v>
      </c>
      <c r="E16797" s="33">
        <v>1776</v>
      </c>
      <c r="F16797">
        <v>62</v>
      </c>
      <c r="G16797" s="33">
        <v>47</v>
      </c>
      <c r="H16797" s="33">
        <v>5</v>
      </c>
    </row>
    <row r="16798" spans="1:8" x14ac:dyDescent="0.55000000000000004">
      <c r="A16798" s="34">
        <v>44265</v>
      </c>
      <c r="B16798" s="1" t="s">
        <v>27</v>
      </c>
      <c r="C16798">
        <v>546</v>
      </c>
      <c r="D16798">
        <v>33111</v>
      </c>
      <c r="E16798" s="33">
        <v>519</v>
      </c>
      <c r="F16798">
        <v>25</v>
      </c>
      <c r="G16798" s="33">
        <v>2</v>
      </c>
      <c r="H16798" s="33">
        <v>0</v>
      </c>
    </row>
    <row r="16799" spans="1:8" x14ac:dyDescent="0.55000000000000004">
      <c r="A16799" s="34">
        <v>44265</v>
      </c>
      <c r="B16799" s="1" t="s">
        <v>28</v>
      </c>
      <c r="C16799">
        <v>941</v>
      </c>
      <c r="D16799">
        <v>27101</v>
      </c>
      <c r="E16799" s="33">
        <v>922</v>
      </c>
      <c r="F16799">
        <v>17</v>
      </c>
      <c r="G16799" s="33">
        <v>2</v>
      </c>
      <c r="H16799" s="33">
        <v>0</v>
      </c>
    </row>
    <row r="16800" spans="1:8" x14ac:dyDescent="0.55000000000000004">
      <c r="A16800" s="34">
        <v>44265</v>
      </c>
      <c r="B16800" s="1" t="s">
        <v>29</v>
      </c>
      <c r="C16800">
        <v>2385</v>
      </c>
      <c r="D16800">
        <v>103396</v>
      </c>
      <c r="E16800" s="33">
        <v>2354</v>
      </c>
      <c r="F16800">
        <v>41</v>
      </c>
      <c r="G16800" s="33">
        <v>21</v>
      </c>
      <c r="H16800" s="33">
        <v>0</v>
      </c>
    </row>
    <row r="16801" spans="1:8" x14ac:dyDescent="0.55000000000000004">
      <c r="A16801" s="34">
        <v>44265</v>
      </c>
      <c r="B16801" s="1" t="s">
        <v>30</v>
      </c>
      <c r="C16801">
        <v>4785</v>
      </c>
      <c r="D16801">
        <v>143923</v>
      </c>
      <c r="E16801" s="33">
        <v>4571</v>
      </c>
      <c r="F16801">
        <v>115</v>
      </c>
      <c r="G16801" s="33">
        <v>99</v>
      </c>
      <c r="H16801" s="33">
        <v>9</v>
      </c>
    </row>
    <row r="16802" spans="1:8" x14ac:dyDescent="0.55000000000000004">
      <c r="A16802" s="34">
        <v>44265</v>
      </c>
      <c r="B16802" s="1" t="s">
        <v>31</v>
      </c>
      <c r="C16802">
        <v>5331</v>
      </c>
      <c r="D16802">
        <v>213619</v>
      </c>
      <c r="E16802" s="33">
        <v>5030</v>
      </c>
      <c r="F16802">
        <v>100</v>
      </c>
      <c r="G16802" s="33">
        <v>201</v>
      </c>
      <c r="H16802" s="33">
        <v>1</v>
      </c>
    </row>
    <row r="16803" spans="1:8" x14ac:dyDescent="0.55000000000000004">
      <c r="A16803" s="34">
        <v>44265</v>
      </c>
      <c r="B16803" s="1" t="s">
        <v>32</v>
      </c>
      <c r="C16803">
        <v>26207</v>
      </c>
      <c r="D16803">
        <v>413941</v>
      </c>
      <c r="E16803" s="33">
        <v>25147</v>
      </c>
      <c r="F16803">
        <v>545</v>
      </c>
      <c r="G16803" s="33">
        <v>515</v>
      </c>
      <c r="H16803" s="33">
        <v>26</v>
      </c>
    </row>
    <row r="16804" spans="1:8" x14ac:dyDescent="0.55000000000000004">
      <c r="A16804" s="34">
        <v>44265</v>
      </c>
      <c r="B16804" s="1" t="s">
        <v>33</v>
      </c>
      <c r="C16804">
        <v>2579</v>
      </c>
      <c r="D16804">
        <v>67122</v>
      </c>
      <c r="E16804" s="33">
        <v>2509</v>
      </c>
      <c r="F16804">
        <v>61</v>
      </c>
      <c r="G16804" s="33">
        <v>88</v>
      </c>
      <c r="H16804" s="33">
        <v>4</v>
      </c>
    </row>
    <row r="16805" spans="1:8" x14ac:dyDescent="0.55000000000000004">
      <c r="A16805" s="34">
        <v>44265</v>
      </c>
      <c r="B16805" s="1" t="s">
        <v>34</v>
      </c>
      <c r="C16805">
        <v>2612</v>
      </c>
      <c r="D16805">
        <v>77218</v>
      </c>
      <c r="E16805" s="33">
        <v>2386</v>
      </c>
      <c r="F16805">
        <v>48</v>
      </c>
      <c r="G16805" s="33">
        <v>178</v>
      </c>
      <c r="H16805" s="33">
        <v>6</v>
      </c>
    </row>
    <row r="16806" spans="1:8" x14ac:dyDescent="0.55000000000000004">
      <c r="A16806" s="34">
        <v>44265</v>
      </c>
      <c r="B16806" s="1" t="s">
        <v>35</v>
      </c>
      <c r="C16806">
        <v>9129</v>
      </c>
      <c r="D16806">
        <v>161936</v>
      </c>
      <c r="E16806" s="33">
        <v>8825</v>
      </c>
      <c r="F16806">
        <v>163</v>
      </c>
      <c r="G16806" s="33">
        <v>156</v>
      </c>
      <c r="H16806" s="33">
        <v>2</v>
      </c>
    </row>
    <row r="16807" spans="1:8" x14ac:dyDescent="0.55000000000000004">
      <c r="A16807" s="34">
        <v>44265</v>
      </c>
      <c r="B16807" s="1" t="s">
        <v>36</v>
      </c>
      <c r="C16807">
        <v>47895</v>
      </c>
      <c r="D16807">
        <v>850570</v>
      </c>
      <c r="E16807" s="33">
        <v>45425</v>
      </c>
      <c r="F16807">
        <v>1144</v>
      </c>
      <c r="G16807" s="33">
        <v>913</v>
      </c>
      <c r="H16807" s="33">
        <v>62</v>
      </c>
    </row>
    <row r="16808" spans="1:8" x14ac:dyDescent="0.55000000000000004">
      <c r="A16808" s="34">
        <v>44265</v>
      </c>
      <c r="B16808" s="1" t="s">
        <v>37</v>
      </c>
      <c r="C16808">
        <v>18235</v>
      </c>
      <c r="D16808">
        <v>262382</v>
      </c>
      <c r="E16808" s="33">
        <v>17325</v>
      </c>
      <c r="F16808">
        <v>561</v>
      </c>
      <c r="G16808" s="33">
        <v>349</v>
      </c>
      <c r="H16808" s="33">
        <v>34</v>
      </c>
    </row>
    <row r="16809" spans="1:8" x14ac:dyDescent="0.55000000000000004">
      <c r="A16809" s="34">
        <v>44265</v>
      </c>
      <c r="B16809" s="1" t="s">
        <v>38</v>
      </c>
      <c r="C16809">
        <v>3427</v>
      </c>
      <c r="D16809">
        <v>86288</v>
      </c>
      <c r="E16809" s="33">
        <v>3301</v>
      </c>
      <c r="F16809">
        <v>48</v>
      </c>
      <c r="G16809" s="33">
        <v>78</v>
      </c>
      <c r="H16809" s="33">
        <v>8</v>
      </c>
    </row>
    <row r="16810" spans="1:8" x14ac:dyDescent="0.55000000000000004">
      <c r="A16810" s="34">
        <v>44265</v>
      </c>
      <c r="B16810" s="1" t="s">
        <v>39</v>
      </c>
      <c r="C16810">
        <v>1170</v>
      </c>
      <c r="D16810">
        <v>24856</v>
      </c>
      <c r="E16810" s="33">
        <v>1120</v>
      </c>
      <c r="F16810">
        <v>18</v>
      </c>
      <c r="G16810" s="33">
        <v>8</v>
      </c>
      <c r="H16810" s="33">
        <v>1</v>
      </c>
    </row>
    <row r="16811" spans="1:8" x14ac:dyDescent="0.55000000000000004">
      <c r="A16811" s="34">
        <v>44265</v>
      </c>
      <c r="B16811" s="1" t="s">
        <v>40</v>
      </c>
      <c r="C16811">
        <v>210</v>
      </c>
      <c r="D16811">
        <v>43168</v>
      </c>
      <c r="E16811" s="33">
        <v>204</v>
      </c>
      <c r="F16811">
        <v>2</v>
      </c>
      <c r="G16811" s="33">
        <v>1</v>
      </c>
      <c r="H16811" s="33">
        <v>0</v>
      </c>
    </row>
    <row r="16812" spans="1:8" x14ac:dyDescent="0.55000000000000004">
      <c r="A16812" s="34">
        <v>44265</v>
      </c>
      <c r="B16812" s="1" t="s">
        <v>41</v>
      </c>
      <c r="C16812">
        <v>284</v>
      </c>
      <c r="D16812">
        <v>16183</v>
      </c>
      <c r="E16812" s="33">
        <v>283</v>
      </c>
      <c r="F16812">
        <v>0</v>
      </c>
      <c r="G16812" s="33">
        <v>1</v>
      </c>
      <c r="H16812" s="33">
        <v>0</v>
      </c>
    </row>
    <row r="16813" spans="1:8" x14ac:dyDescent="0.55000000000000004">
      <c r="A16813" s="34">
        <v>44265</v>
      </c>
      <c r="B16813" s="1" t="s">
        <v>42</v>
      </c>
      <c r="C16813">
        <v>2552</v>
      </c>
      <c r="D16813">
        <v>69524</v>
      </c>
      <c r="E16813" s="33">
        <v>2419</v>
      </c>
      <c r="F16813">
        <v>33</v>
      </c>
      <c r="G16813" s="33">
        <v>44</v>
      </c>
      <c r="H16813" s="33">
        <v>1</v>
      </c>
    </row>
    <row r="16814" spans="1:8" x14ac:dyDescent="0.55000000000000004">
      <c r="A16814" s="34">
        <v>44265</v>
      </c>
      <c r="B16814" s="1" t="s">
        <v>43</v>
      </c>
      <c r="C16814">
        <v>5056</v>
      </c>
      <c r="D16814">
        <v>167186</v>
      </c>
      <c r="E16814" s="33">
        <v>4916</v>
      </c>
      <c r="F16814">
        <v>103</v>
      </c>
      <c r="G16814" s="33">
        <v>37</v>
      </c>
      <c r="H16814" s="33">
        <v>3</v>
      </c>
    </row>
    <row r="16815" spans="1:8" x14ac:dyDescent="0.55000000000000004">
      <c r="A16815" s="34">
        <v>44265</v>
      </c>
      <c r="B16815" s="1" t="s">
        <v>44</v>
      </c>
      <c r="C16815">
        <v>1389</v>
      </c>
      <c r="D16815">
        <v>62904</v>
      </c>
      <c r="E16815" s="33">
        <v>1321</v>
      </c>
      <c r="F16815">
        <v>42</v>
      </c>
      <c r="G16815" s="33">
        <v>26</v>
      </c>
      <c r="H16815" s="33">
        <v>0</v>
      </c>
    </row>
    <row r="16816" spans="1:8" x14ac:dyDescent="0.55000000000000004">
      <c r="A16816" s="34">
        <v>44265</v>
      </c>
      <c r="B16816" s="1" t="s">
        <v>45</v>
      </c>
      <c r="C16816">
        <v>461</v>
      </c>
      <c r="D16816">
        <v>27954</v>
      </c>
      <c r="E16816" s="33">
        <v>424</v>
      </c>
      <c r="F16816">
        <v>17</v>
      </c>
      <c r="G16816" s="33">
        <v>20</v>
      </c>
      <c r="H16816" s="33">
        <v>2</v>
      </c>
    </row>
    <row r="16817" spans="1:8" x14ac:dyDescent="0.55000000000000004">
      <c r="A16817" s="34">
        <v>44265</v>
      </c>
      <c r="B16817" s="1" t="s">
        <v>46</v>
      </c>
      <c r="C16817">
        <v>765</v>
      </c>
      <c r="D16817">
        <v>46483</v>
      </c>
      <c r="E16817" s="33">
        <v>729</v>
      </c>
      <c r="F16817">
        <v>18</v>
      </c>
      <c r="G16817" s="33">
        <v>18</v>
      </c>
      <c r="H16817" s="33">
        <v>0</v>
      </c>
    </row>
    <row r="16818" spans="1:8" x14ac:dyDescent="0.55000000000000004">
      <c r="A16818" s="34">
        <v>44265</v>
      </c>
      <c r="B16818" s="1" t="s">
        <v>47</v>
      </c>
      <c r="C16818">
        <v>1068</v>
      </c>
      <c r="D16818">
        <v>34029</v>
      </c>
      <c r="E16818" s="33">
        <v>1023</v>
      </c>
      <c r="F16818">
        <v>24</v>
      </c>
      <c r="G16818" s="33">
        <v>21</v>
      </c>
      <c r="H16818" s="33">
        <v>1</v>
      </c>
    </row>
    <row r="16819" spans="1:8" x14ac:dyDescent="0.55000000000000004">
      <c r="A16819" s="34">
        <v>44265</v>
      </c>
      <c r="B16819" s="1" t="s">
        <v>48</v>
      </c>
      <c r="C16819">
        <v>905</v>
      </c>
      <c r="D16819">
        <v>7180</v>
      </c>
      <c r="E16819" s="33">
        <v>866</v>
      </c>
      <c r="F16819">
        <v>19</v>
      </c>
      <c r="G16819" s="33">
        <v>20</v>
      </c>
      <c r="H16819" s="33">
        <v>3</v>
      </c>
    </row>
    <row r="16820" spans="1:8" x14ac:dyDescent="0.55000000000000004">
      <c r="A16820" s="34">
        <v>44265</v>
      </c>
      <c r="B16820" s="1" t="s">
        <v>49</v>
      </c>
      <c r="C16820">
        <v>18308</v>
      </c>
      <c r="D16820">
        <v>464164</v>
      </c>
      <c r="E16820" s="33">
        <v>17614</v>
      </c>
      <c r="F16820">
        <v>306</v>
      </c>
      <c r="G16820" s="33">
        <v>388</v>
      </c>
      <c r="H16820" s="33">
        <v>16</v>
      </c>
    </row>
    <row r="16821" spans="1:8" x14ac:dyDescent="0.55000000000000004">
      <c r="A16821" s="34">
        <v>44265</v>
      </c>
      <c r="B16821" s="1" t="s">
        <v>50</v>
      </c>
      <c r="C16821">
        <v>1126</v>
      </c>
      <c r="D16821">
        <v>29265</v>
      </c>
      <c r="E16821" s="33">
        <v>1059</v>
      </c>
      <c r="F16821">
        <v>10</v>
      </c>
      <c r="G16821" s="33">
        <v>76</v>
      </c>
      <c r="H16821" s="33">
        <v>1</v>
      </c>
    </row>
    <row r="16822" spans="1:8" x14ac:dyDescent="0.55000000000000004">
      <c r="A16822" s="34">
        <v>44265</v>
      </c>
      <c r="B16822" s="1" t="s">
        <v>51</v>
      </c>
      <c r="C16822">
        <v>1613</v>
      </c>
      <c r="D16822">
        <v>70498</v>
      </c>
      <c r="E16822" s="33">
        <v>1572</v>
      </c>
      <c r="F16822">
        <v>37</v>
      </c>
      <c r="G16822" s="33">
        <v>4</v>
      </c>
      <c r="H16822" s="33">
        <v>0</v>
      </c>
    </row>
    <row r="16823" spans="1:8" x14ac:dyDescent="0.55000000000000004">
      <c r="A16823" s="34">
        <v>44265</v>
      </c>
      <c r="B16823" s="1" t="s">
        <v>52</v>
      </c>
      <c r="C16823">
        <v>3467</v>
      </c>
      <c r="D16823">
        <v>57158</v>
      </c>
      <c r="E16823" s="33">
        <v>3365</v>
      </c>
      <c r="F16823">
        <v>73</v>
      </c>
      <c r="G16823" s="33">
        <v>27</v>
      </c>
      <c r="H16823" s="33">
        <v>2</v>
      </c>
    </row>
    <row r="16824" spans="1:8" x14ac:dyDescent="0.55000000000000004">
      <c r="A16824" s="34">
        <v>44265</v>
      </c>
      <c r="B16824" s="1" t="s">
        <v>53</v>
      </c>
      <c r="C16824">
        <v>1297</v>
      </c>
      <c r="D16824">
        <v>84123</v>
      </c>
      <c r="E16824" s="33">
        <v>1266</v>
      </c>
      <c r="F16824">
        <v>22</v>
      </c>
      <c r="G16824" s="33">
        <v>9</v>
      </c>
      <c r="H16824" s="33">
        <v>0</v>
      </c>
    </row>
    <row r="16825" spans="1:8" x14ac:dyDescent="0.55000000000000004">
      <c r="A16825" s="34">
        <v>44265</v>
      </c>
      <c r="B16825" s="1" t="s">
        <v>54</v>
      </c>
      <c r="C16825">
        <v>1953</v>
      </c>
      <c r="D16825">
        <v>24803</v>
      </c>
      <c r="E16825" s="33">
        <v>1915</v>
      </c>
      <c r="F16825">
        <v>21</v>
      </c>
      <c r="G16825" s="33">
        <v>9</v>
      </c>
      <c r="H16825" s="33">
        <v>1</v>
      </c>
    </row>
    <row r="16826" spans="1:8" x14ac:dyDescent="0.55000000000000004">
      <c r="A16826" s="34">
        <v>44265</v>
      </c>
      <c r="B16826" s="1" t="s">
        <v>55</v>
      </c>
      <c r="C16826">
        <v>1762</v>
      </c>
      <c r="D16826">
        <v>69200</v>
      </c>
      <c r="E16826" s="33">
        <v>1750</v>
      </c>
      <c r="F16826">
        <v>27</v>
      </c>
      <c r="G16826" s="33">
        <v>12</v>
      </c>
      <c r="H16826" s="33">
        <v>2</v>
      </c>
    </row>
    <row r="16827" spans="1:8" x14ac:dyDescent="0.55000000000000004">
      <c r="A16827" s="34">
        <v>44265</v>
      </c>
      <c r="B16827" s="1" t="s">
        <v>56</v>
      </c>
      <c r="C16827">
        <v>8378</v>
      </c>
      <c r="D16827">
        <v>151156</v>
      </c>
      <c r="E16827" s="33">
        <v>7993</v>
      </c>
      <c r="F16827">
        <v>122</v>
      </c>
      <c r="G16827" s="33">
        <v>269</v>
      </c>
      <c r="H16827" s="33">
        <v>2</v>
      </c>
    </row>
    <row r="16828" spans="1:8" x14ac:dyDescent="0.55000000000000004">
      <c r="A16828" s="34">
        <v>44266</v>
      </c>
      <c r="B16828" s="1" t="s">
        <v>7</v>
      </c>
      <c r="C16828">
        <v>19734</v>
      </c>
      <c r="D16828">
        <v>405021</v>
      </c>
      <c r="E16828" s="33">
        <v>18323</v>
      </c>
      <c r="F16828">
        <v>700</v>
      </c>
      <c r="G16828" s="33">
        <v>690</v>
      </c>
      <c r="H16828" s="33">
        <v>3</v>
      </c>
    </row>
    <row r="16829" spans="1:8" x14ac:dyDescent="0.55000000000000004">
      <c r="A16829" s="34">
        <v>44266</v>
      </c>
      <c r="B16829" s="1" t="s">
        <v>11</v>
      </c>
      <c r="C16829">
        <v>836</v>
      </c>
      <c r="D16829">
        <v>21091</v>
      </c>
      <c r="E16829" s="33">
        <v>786</v>
      </c>
      <c r="F16829">
        <v>20</v>
      </c>
      <c r="G16829" s="33">
        <v>30</v>
      </c>
      <c r="H16829" s="33">
        <v>0</v>
      </c>
    </row>
    <row r="16830" spans="1:8" x14ac:dyDescent="0.55000000000000004">
      <c r="A16830" s="34">
        <v>44266</v>
      </c>
      <c r="B16830" s="1" t="s">
        <v>12</v>
      </c>
      <c r="C16830">
        <v>557</v>
      </c>
      <c r="D16830">
        <v>29018</v>
      </c>
      <c r="E16830" s="33">
        <v>524</v>
      </c>
      <c r="F16830">
        <v>30</v>
      </c>
      <c r="G16830" s="33">
        <v>3</v>
      </c>
      <c r="H16830" s="33">
        <v>0</v>
      </c>
    </row>
    <row r="16831" spans="1:8" x14ac:dyDescent="0.55000000000000004">
      <c r="A16831" s="34">
        <v>44266</v>
      </c>
      <c r="B16831" s="1" t="s">
        <v>13</v>
      </c>
      <c r="C16831">
        <v>3905</v>
      </c>
      <c r="D16831">
        <v>73410</v>
      </c>
      <c r="E16831" s="33">
        <v>3625</v>
      </c>
      <c r="F16831">
        <v>25</v>
      </c>
      <c r="G16831" s="33">
        <v>255</v>
      </c>
      <c r="H16831" s="33">
        <v>5</v>
      </c>
    </row>
    <row r="16832" spans="1:8" x14ac:dyDescent="0.55000000000000004">
      <c r="A16832" s="34">
        <v>44266</v>
      </c>
      <c r="B16832" s="1" t="s">
        <v>14</v>
      </c>
      <c r="C16832">
        <v>269</v>
      </c>
      <c r="D16832">
        <v>7148</v>
      </c>
      <c r="E16832" s="33">
        <v>262</v>
      </c>
      <c r="F16832">
        <v>6</v>
      </c>
      <c r="G16832" s="33">
        <v>1</v>
      </c>
      <c r="H16832" s="33">
        <v>0</v>
      </c>
    </row>
    <row r="16833" spans="1:8" x14ac:dyDescent="0.55000000000000004">
      <c r="A16833" s="34">
        <v>44266</v>
      </c>
      <c r="B16833" s="1" t="s">
        <v>15</v>
      </c>
      <c r="C16833">
        <v>553</v>
      </c>
      <c r="D16833">
        <v>28850</v>
      </c>
      <c r="E16833" s="33">
        <v>522</v>
      </c>
      <c r="F16833">
        <v>15</v>
      </c>
      <c r="G16833" s="33">
        <v>16</v>
      </c>
      <c r="H16833" s="33">
        <v>0</v>
      </c>
    </row>
    <row r="16834" spans="1:8" x14ac:dyDescent="0.55000000000000004">
      <c r="A16834" s="34">
        <v>44266</v>
      </c>
      <c r="B16834" s="1" t="s">
        <v>16</v>
      </c>
      <c r="C16834">
        <v>2160</v>
      </c>
      <c r="D16834">
        <v>123507</v>
      </c>
      <c r="E16834" s="33">
        <v>1830</v>
      </c>
      <c r="F16834">
        <v>90</v>
      </c>
      <c r="G16834" s="33">
        <v>240</v>
      </c>
      <c r="H16834" s="33">
        <v>10</v>
      </c>
    </row>
    <row r="16835" spans="1:8" x14ac:dyDescent="0.55000000000000004">
      <c r="A16835" s="34">
        <v>44266</v>
      </c>
      <c r="B16835" s="1" t="s">
        <v>17</v>
      </c>
      <c r="C16835">
        <v>6107</v>
      </c>
      <c r="D16835">
        <v>25144</v>
      </c>
      <c r="E16835" s="33">
        <v>5668</v>
      </c>
      <c r="F16835">
        <v>120</v>
      </c>
      <c r="G16835" s="33">
        <v>319</v>
      </c>
      <c r="H16835" s="33">
        <v>4</v>
      </c>
    </row>
    <row r="16836" spans="1:8" x14ac:dyDescent="0.55000000000000004">
      <c r="A16836" s="34">
        <v>44266</v>
      </c>
      <c r="B16836" s="1" t="s">
        <v>18</v>
      </c>
      <c r="C16836">
        <v>4224</v>
      </c>
      <c r="D16836">
        <v>153859</v>
      </c>
      <c r="E16836" s="33">
        <v>4033</v>
      </c>
      <c r="F16836">
        <v>68</v>
      </c>
      <c r="G16836" s="33">
        <v>123</v>
      </c>
      <c r="H16836" s="33">
        <v>1</v>
      </c>
    </row>
    <row r="16837" spans="1:8" x14ac:dyDescent="0.55000000000000004">
      <c r="A16837" s="34">
        <v>44266</v>
      </c>
      <c r="B16837" s="1" t="s">
        <v>19</v>
      </c>
      <c r="C16837">
        <v>4644</v>
      </c>
      <c r="D16837">
        <v>100448</v>
      </c>
      <c r="E16837" s="33">
        <v>4418</v>
      </c>
      <c r="F16837">
        <v>89</v>
      </c>
      <c r="G16837" s="33">
        <v>137</v>
      </c>
      <c r="H16837" s="33">
        <v>3</v>
      </c>
    </row>
    <row r="16838" spans="1:8" x14ac:dyDescent="0.55000000000000004">
      <c r="A16838" s="34">
        <v>44266</v>
      </c>
      <c r="B16838" s="1" t="s">
        <v>20</v>
      </c>
      <c r="C16838">
        <v>30489</v>
      </c>
      <c r="D16838">
        <v>584007</v>
      </c>
      <c r="E16838" s="33">
        <v>28474</v>
      </c>
      <c r="F16838">
        <v>642</v>
      </c>
      <c r="G16838" s="33">
        <v>1373</v>
      </c>
      <c r="H16838" s="33">
        <v>46</v>
      </c>
    </row>
    <row r="16839" spans="1:8" x14ac:dyDescent="0.55000000000000004">
      <c r="A16839" s="34">
        <v>44266</v>
      </c>
      <c r="B16839" s="1" t="s">
        <v>21</v>
      </c>
      <c r="C16839">
        <v>27619</v>
      </c>
      <c r="D16839">
        <v>435957</v>
      </c>
      <c r="E16839" s="33">
        <v>25945</v>
      </c>
      <c r="F16839">
        <v>499</v>
      </c>
      <c r="G16839" s="33">
        <v>1175</v>
      </c>
      <c r="H16839" s="33">
        <v>20</v>
      </c>
    </row>
    <row r="16840" spans="1:8" x14ac:dyDescent="0.55000000000000004">
      <c r="A16840" s="34">
        <v>44266</v>
      </c>
      <c r="B16840" s="1" t="s">
        <v>22</v>
      </c>
      <c r="C16840">
        <v>114536</v>
      </c>
      <c r="D16840">
        <v>1614370</v>
      </c>
      <c r="E16840" s="33">
        <v>110332</v>
      </c>
      <c r="F16840">
        <v>1536</v>
      </c>
      <c r="G16840" s="33">
        <v>2668</v>
      </c>
      <c r="H16840" s="33">
        <v>39</v>
      </c>
    </row>
    <row r="16841" spans="1:8" x14ac:dyDescent="0.55000000000000004">
      <c r="A16841" s="34">
        <v>44266</v>
      </c>
      <c r="B16841" s="1" t="s">
        <v>23</v>
      </c>
      <c r="C16841">
        <v>46082</v>
      </c>
      <c r="D16841">
        <v>631458</v>
      </c>
      <c r="E16841" s="33">
        <v>44348</v>
      </c>
      <c r="F16841">
        <v>733</v>
      </c>
      <c r="G16841" s="33">
        <v>1001</v>
      </c>
      <c r="H16841" s="33">
        <v>28</v>
      </c>
    </row>
    <row r="16842" spans="1:8" x14ac:dyDescent="0.55000000000000004">
      <c r="A16842" s="34">
        <v>44266</v>
      </c>
      <c r="B16842" s="1" t="s">
        <v>24</v>
      </c>
      <c r="C16842">
        <v>1162</v>
      </c>
      <c r="D16842">
        <v>46600</v>
      </c>
      <c r="E16842" s="33">
        <v>1065</v>
      </c>
      <c r="F16842">
        <v>16</v>
      </c>
      <c r="G16842" s="33">
        <v>81</v>
      </c>
      <c r="H16842" s="33">
        <v>2</v>
      </c>
    </row>
    <row r="16843" spans="1:8" x14ac:dyDescent="0.55000000000000004">
      <c r="A16843" s="34">
        <v>44266</v>
      </c>
      <c r="B16843" s="1" t="s">
        <v>25</v>
      </c>
      <c r="C16843">
        <v>909</v>
      </c>
      <c r="D16843">
        <v>38262</v>
      </c>
      <c r="E16843" s="33">
        <v>872</v>
      </c>
      <c r="F16843">
        <v>28</v>
      </c>
      <c r="G16843" s="33">
        <v>9</v>
      </c>
      <c r="H16843" s="33">
        <v>1</v>
      </c>
    </row>
    <row r="16844" spans="1:8" x14ac:dyDescent="0.55000000000000004">
      <c r="A16844" s="34">
        <v>44266</v>
      </c>
      <c r="B16844" s="1" t="s">
        <v>26</v>
      </c>
      <c r="C16844">
        <v>1879</v>
      </c>
      <c r="D16844">
        <v>54661</v>
      </c>
      <c r="E16844" s="33">
        <v>1784</v>
      </c>
      <c r="F16844">
        <v>62</v>
      </c>
      <c r="G16844" s="33">
        <v>32</v>
      </c>
      <c r="H16844" s="33">
        <v>3</v>
      </c>
    </row>
    <row r="16845" spans="1:8" x14ac:dyDescent="0.55000000000000004">
      <c r="A16845" s="34">
        <v>44266</v>
      </c>
      <c r="B16845" s="1" t="s">
        <v>27</v>
      </c>
      <c r="C16845">
        <v>546</v>
      </c>
      <c r="D16845">
        <v>33169</v>
      </c>
      <c r="E16845" s="33">
        <v>519</v>
      </c>
      <c r="F16845">
        <v>25</v>
      </c>
      <c r="G16845" s="33">
        <v>2</v>
      </c>
      <c r="H16845" s="33">
        <v>0</v>
      </c>
    </row>
    <row r="16846" spans="1:8" x14ac:dyDescent="0.55000000000000004">
      <c r="A16846" s="34">
        <v>44266</v>
      </c>
      <c r="B16846" s="1" t="s">
        <v>28</v>
      </c>
      <c r="C16846">
        <v>941</v>
      </c>
      <c r="D16846">
        <v>27101</v>
      </c>
      <c r="E16846" s="33">
        <v>922</v>
      </c>
      <c r="F16846">
        <v>17</v>
      </c>
      <c r="G16846" s="33">
        <v>2</v>
      </c>
      <c r="H16846" s="33">
        <v>0</v>
      </c>
    </row>
    <row r="16847" spans="1:8" x14ac:dyDescent="0.55000000000000004">
      <c r="A16847" s="34">
        <v>44266</v>
      </c>
      <c r="B16847" s="1" t="s">
        <v>29</v>
      </c>
      <c r="C16847">
        <v>2389</v>
      </c>
      <c r="D16847">
        <v>103901</v>
      </c>
      <c r="E16847" s="33">
        <v>2355</v>
      </c>
      <c r="F16847">
        <v>41</v>
      </c>
      <c r="G16847" s="33">
        <v>25</v>
      </c>
      <c r="H16847" s="33">
        <v>0</v>
      </c>
    </row>
    <row r="16848" spans="1:8" x14ac:dyDescent="0.55000000000000004">
      <c r="A16848" s="34">
        <v>44266</v>
      </c>
      <c r="B16848" s="1" t="s">
        <v>30</v>
      </c>
      <c r="C16848">
        <v>4786</v>
      </c>
      <c r="D16848">
        <v>144898</v>
      </c>
      <c r="E16848" s="33">
        <v>4589</v>
      </c>
      <c r="F16848">
        <v>115</v>
      </c>
      <c r="G16848" s="33">
        <v>82</v>
      </c>
      <c r="H16848" s="33">
        <v>9</v>
      </c>
    </row>
    <row r="16849" spans="1:8" x14ac:dyDescent="0.55000000000000004">
      <c r="A16849" s="34">
        <v>44266</v>
      </c>
      <c r="B16849" s="1" t="s">
        <v>31</v>
      </c>
      <c r="C16849">
        <v>5356</v>
      </c>
      <c r="D16849">
        <v>215542</v>
      </c>
      <c r="E16849" s="33">
        <v>5031</v>
      </c>
      <c r="F16849">
        <v>100</v>
      </c>
      <c r="G16849" s="33">
        <v>225</v>
      </c>
      <c r="H16849" s="33">
        <v>1</v>
      </c>
    </row>
    <row r="16850" spans="1:8" x14ac:dyDescent="0.55000000000000004">
      <c r="A16850" s="34">
        <v>44266</v>
      </c>
      <c r="B16850" s="1" t="s">
        <v>32</v>
      </c>
      <c r="C16850">
        <v>26251</v>
      </c>
      <c r="D16850">
        <v>416874</v>
      </c>
      <c r="E16850" s="33">
        <v>25207</v>
      </c>
      <c r="F16850">
        <v>548</v>
      </c>
      <c r="G16850" s="33">
        <v>496</v>
      </c>
      <c r="H16850" s="33">
        <v>26</v>
      </c>
    </row>
    <row r="16851" spans="1:8" x14ac:dyDescent="0.55000000000000004">
      <c r="A16851" s="34">
        <v>44266</v>
      </c>
      <c r="B16851" s="1" t="s">
        <v>33</v>
      </c>
      <c r="C16851">
        <v>2587</v>
      </c>
      <c r="D16851">
        <v>67122</v>
      </c>
      <c r="E16851" s="33">
        <v>2520</v>
      </c>
      <c r="F16851">
        <v>62</v>
      </c>
      <c r="G16851" s="33">
        <v>84</v>
      </c>
      <c r="H16851" s="33">
        <v>4</v>
      </c>
    </row>
    <row r="16852" spans="1:8" x14ac:dyDescent="0.55000000000000004">
      <c r="A16852" s="34">
        <v>44266</v>
      </c>
      <c r="B16852" s="1" t="s">
        <v>34</v>
      </c>
      <c r="C16852">
        <v>2625</v>
      </c>
      <c r="D16852">
        <v>77870</v>
      </c>
      <c r="E16852" s="33">
        <v>2401</v>
      </c>
      <c r="F16852">
        <v>48</v>
      </c>
      <c r="G16852" s="33">
        <v>176</v>
      </c>
      <c r="H16852" s="33">
        <v>6</v>
      </c>
    </row>
    <row r="16853" spans="1:8" x14ac:dyDescent="0.55000000000000004">
      <c r="A16853" s="34">
        <v>44266</v>
      </c>
      <c r="B16853" s="1" t="s">
        <v>35</v>
      </c>
      <c r="C16853">
        <v>9156</v>
      </c>
      <c r="D16853">
        <v>162881</v>
      </c>
      <c r="E16853" s="33">
        <v>8833</v>
      </c>
      <c r="F16853">
        <v>163</v>
      </c>
      <c r="G16853" s="33">
        <v>174</v>
      </c>
      <c r="H16853" s="33">
        <v>1</v>
      </c>
    </row>
    <row r="16854" spans="1:8" x14ac:dyDescent="0.55000000000000004">
      <c r="A16854" s="34">
        <v>44266</v>
      </c>
      <c r="B16854" s="1" t="s">
        <v>36</v>
      </c>
      <c r="C16854">
        <v>47983</v>
      </c>
      <c r="D16854">
        <v>861806</v>
      </c>
      <c r="E16854" s="33">
        <v>45489</v>
      </c>
      <c r="F16854">
        <v>1146</v>
      </c>
      <c r="G16854" s="33">
        <v>933</v>
      </c>
      <c r="H16854" s="33">
        <v>60</v>
      </c>
    </row>
    <row r="16855" spans="1:8" x14ac:dyDescent="0.55000000000000004">
      <c r="A16855" s="34">
        <v>44266</v>
      </c>
      <c r="B16855" s="1" t="s">
        <v>37</v>
      </c>
      <c r="C16855">
        <v>18276</v>
      </c>
      <c r="D16855">
        <v>264340</v>
      </c>
      <c r="E16855" s="33">
        <v>17355</v>
      </c>
      <c r="F16855">
        <v>561</v>
      </c>
      <c r="G16855" s="33">
        <v>360</v>
      </c>
      <c r="H16855" s="33">
        <v>37</v>
      </c>
    </row>
    <row r="16856" spans="1:8" x14ac:dyDescent="0.55000000000000004">
      <c r="A16856" s="34">
        <v>44266</v>
      </c>
      <c r="B16856" s="1" t="s">
        <v>38</v>
      </c>
      <c r="C16856">
        <v>3432</v>
      </c>
      <c r="D16856">
        <v>86795</v>
      </c>
      <c r="E16856" s="33">
        <v>3303</v>
      </c>
      <c r="F16856">
        <v>48</v>
      </c>
      <c r="G16856" s="33">
        <v>81</v>
      </c>
      <c r="H16856" s="33">
        <v>8</v>
      </c>
    </row>
    <row r="16857" spans="1:8" x14ac:dyDescent="0.55000000000000004">
      <c r="A16857" s="34">
        <v>44266</v>
      </c>
      <c r="B16857" s="1" t="s">
        <v>39</v>
      </c>
      <c r="C16857">
        <v>1171</v>
      </c>
      <c r="D16857">
        <v>24948</v>
      </c>
      <c r="E16857" s="33">
        <v>1121</v>
      </c>
      <c r="F16857">
        <v>18</v>
      </c>
      <c r="G16857" s="33">
        <v>8</v>
      </c>
      <c r="H16857" s="33">
        <v>1</v>
      </c>
    </row>
    <row r="16858" spans="1:8" x14ac:dyDescent="0.55000000000000004">
      <c r="A16858" s="34">
        <v>44266</v>
      </c>
      <c r="B16858" s="1" t="s">
        <v>40</v>
      </c>
      <c r="C16858">
        <v>210</v>
      </c>
      <c r="D16858">
        <v>43293</v>
      </c>
      <c r="E16858" s="33">
        <v>205</v>
      </c>
      <c r="F16858">
        <v>2</v>
      </c>
      <c r="G16858" s="33">
        <v>0</v>
      </c>
      <c r="H16858" s="33">
        <v>0</v>
      </c>
    </row>
    <row r="16859" spans="1:8" x14ac:dyDescent="0.55000000000000004">
      <c r="A16859" s="34">
        <v>44266</v>
      </c>
      <c r="B16859" s="1" t="s">
        <v>41</v>
      </c>
      <c r="C16859">
        <v>284</v>
      </c>
      <c r="D16859">
        <v>16183</v>
      </c>
      <c r="E16859" s="33">
        <v>284</v>
      </c>
      <c r="F16859">
        <v>0</v>
      </c>
      <c r="G16859" s="33">
        <v>0</v>
      </c>
      <c r="H16859" s="33">
        <v>0</v>
      </c>
    </row>
    <row r="16860" spans="1:8" x14ac:dyDescent="0.55000000000000004">
      <c r="A16860" s="34">
        <v>44266</v>
      </c>
      <c r="B16860" s="1" t="s">
        <v>42</v>
      </c>
      <c r="C16860">
        <v>2563</v>
      </c>
      <c r="D16860">
        <v>69524</v>
      </c>
      <c r="E16860" s="33">
        <v>2419</v>
      </c>
      <c r="F16860">
        <v>33</v>
      </c>
      <c r="G16860" s="33">
        <v>44</v>
      </c>
      <c r="H16860" s="33">
        <v>1</v>
      </c>
    </row>
    <row r="16861" spans="1:8" x14ac:dyDescent="0.55000000000000004">
      <c r="A16861" s="34">
        <v>44266</v>
      </c>
      <c r="B16861" s="1" t="s">
        <v>43</v>
      </c>
      <c r="C16861">
        <v>5057</v>
      </c>
      <c r="D16861">
        <v>169055</v>
      </c>
      <c r="E16861" s="33">
        <v>4919</v>
      </c>
      <c r="F16861">
        <v>103</v>
      </c>
      <c r="G16861" s="33">
        <v>35</v>
      </c>
      <c r="H16861" s="33">
        <v>3</v>
      </c>
    </row>
    <row r="16862" spans="1:8" x14ac:dyDescent="0.55000000000000004">
      <c r="A16862" s="34">
        <v>44266</v>
      </c>
      <c r="B16862" s="1" t="s">
        <v>44</v>
      </c>
      <c r="C16862">
        <v>1389</v>
      </c>
      <c r="D16862">
        <v>62904</v>
      </c>
      <c r="E16862" s="33">
        <v>1321</v>
      </c>
      <c r="F16862">
        <v>42</v>
      </c>
      <c r="G16862" s="33">
        <v>26</v>
      </c>
      <c r="H16862" s="33">
        <v>0</v>
      </c>
    </row>
    <row r="16863" spans="1:8" x14ac:dyDescent="0.55000000000000004">
      <c r="A16863" s="34">
        <v>44266</v>
      </c>
      <c r="B16863" s="1" t="s">
        <v>45</v>
      </c>
      <c r="C16863">
        <v>462</v>
      </c>
      <c r="D16863">
        <v>28102</v>
      </c>
      <c r="E16863" s="33">
        <v>425</v>
      </c>
      <c r="F16863">
        <v>17</v>
      </c>
      <c r="G16863" s="33">
        <v>20</v>
      </c>
      <c r="H16863" s="33">
        <v>2</v>
      </c>
    </row>
    <row r="16864" spans="1:8" x14ac:dyDescent="0.55000000000000004">
      <c r="A16864" s="34">
        <v>44266</v>
      </c>
      <c r="B16864" s="1" t="s">
        <v>46</v>
      </c>
      <c r="C16864">
        <v>767</v>
      </c>
      <c r="D16864">
        <v>46770</v>
      </c>
      <c r="E16864" s="33">
        <v>730</v>
      </c>
      <c r="F16864">
        <v>18</v>
      </c>
      <c r="G16864" s="33">
        <v>19</v>
      </c>
      <c r="H16864" s="33">
        <v>0</v>
      </c>
    </row>
    <row r="16865" spans="1:8" x14ac:dyDescent="0.55000000000000004">
      <c r="A16865" s="34">
        <v>44266</v>
      </c>
      <c r="B16865" s="1" t="s">
        <v>47</v>
      </c>
      <c r="C16865">
        <v>1070</v>
      </c>
      <c r="D16865">
        <v>34034</v>
      </c>
      <c r="E16865" s="33">
        <v>1028</v>
      </c>
      <c r="F16865">
        <v>24</v>
      </c>
      <c r="G16865" s="33">
        <v>18</v>
      </c>
      <c r="H16865" s="33">
        <v>1</v>
      </c>
    </row>
    <row r="16866" spans="1:8" x14ac:dyDescent="0.55000000000000004">
      <c r="A16866" s="34">
        <v>44266</v>
      </c>
      <c r="B16866" s="1" t="s">
        <v>48</v>
      </c>
      <c r="C16866">
        <v>906</v>
      </c>
      <c r="D16866">
        <v>7180</v>
      </c>
      <c r="E16866" s="33">
        <v>869</v>
      </c>
      <c r="F16866">
        <v>19</v>
      </c>
      <c r="G16866" s="33">
        <v>18</v>
      </c>
      <c r="H16866" s="33">
        <v>3</v>
      </c>
    </row>
    <row r="16867" spans="1:8" x14ac:dyDescent="0.55000000000000004">
      <c r="A16867" s="34">
        <v>44266</v>
      </c>
      <c r="B16867" s="1" t="s">
        <v>49</v>
      </c>
      <c r="C16867">
        <v>18357</v>
      </c>
      <c r="D16867">
        <v>466712</v>
      </c>
      <c r="E16867" s="33">
        <v>17638</v>
      </c>
      <c r="F16867">
        <v>308</v>
      </c>
      <c r="G16867" s="33">
        <v>411</v>
      </c>
      <c r="H16867" s="33">
        <v>17</v>
      </c>
    </row>
    <row r="16868" spans="1:8" x14ac:dyDescent="0.55000000000000004">
      <c r="A16868" s="34">
        <v>44266</v>
      </c>
      <c r="B16868" s="1" t="s">
        <v>50</v>
      </c>
      <c r="C16868">
        <v>1130</v>
      </c>
      <c r="D16868">
        <v>29419</v>
      </c>
      <c r="E16868" s="33">
        <v>1060</v>
      </c>
      <c r="F16868">
        <v>10</v>
      </c>
      <c r="G16868" s="33">
        <v>80</v>
      </c>
      <c r="H16868" s="33">
        <v>2</v>
      </c>
    </row>
    <row r="16869" spans="1:8" x14ac:dyDescent="0.55000000000000004">
      <c r="A16869" s="34">
        <v>44266</v>
      </c>
      <c r="B16869" s="1" t="s">
        <v>51</v>
      </c>
      <c r="C16869">
        <v>1613</v>
      </c>
      <c r="D16869">
        <v>70910</v>
      </c>
      <c r="E16869" s="33">
        <v>1573</v>
      </c>
      <c r="F16869">
        <v>37</v>
      </c>
      <c r="G16869" s="33">
        <v>3</v>
      </c>
      <c r="H16869" s="33">
        <v>0</v>
      </c>
    </row>
    <row r="16870" spans="1:8" x14ac:dyDescent="0.55000000000000004">
      <c r="A16870" s="34">
        <v>44266</v>
      </c>
      <c r="B16870" s="1" t="s">
        <v>52</v>
      </c>
      <c r="C16870">
        <v>3467</v>
      </c>
      <c r="D16870">
        <v>57235</v>
      </c>
      <c r="E16870" s="33">
        <v>3366</v>
      </c>
      <c r="F16870">
        <v>73</v>
      </c>
      <c r="G16870" s="33">
        <v>31</v>
      </c>
      <c r="H16870" s="33">
        <v>2</v>
      </c>
    </row>
    <row r="16871" spans="1:8" x14ac:dyDescent="0.55000000000000004">
      <c r="A16871" s="34">
        <v>44266</v>
      </c>
      <c r="B16871" s="1" t="s">
        <v>53</v>
      </c>
      <c r="C16871">
        <v>1297</v>
      </c>
      <c r="D16871">
        <v>84625</v>
      </c>
      <c r="E16871" s="33">
        <v>1268</v>
      </c>
      <c r="F16871">
        <v>22</v>
      </c>
      <c r="G16871" s="33">
        <v>7</v>
      </c>
      <c r="H16871" s="33">
        <v>0</v>
      </c>
    </row>
    <row r="16872" spans="1:8" x14ac:dyDescent="0.55000000000000004">
      <c r="A16872" s="34">
        <v>44266</v>
      </c>
      <c r="B16872" s="1" t="s">
        <v>54</v>
      </c>
      <c r="C16872">
        <v>1953</v>
      </c>
      <c r="D16872">
        <v>24803</v>
      </c>
      <c r="E16872" s="33">
        <v>1918</v>
      </c>
      <c r="F16872">
        <v>21</v>
      </c>
      <c r="G16872" s="33">
        <v>7</v>
      </c>
      <c r="H16872" s="33">
        <v>1</v>
      </c>
    </row>
    <row r="16873" spans="1:8" x14ac:dyDescent="0.55000000000000004">
      <c r="A16873" s="34">
        <v>44266</v>
      </c>
      <c r="B16873" s="1" t="s">
        <v>55</v>
      </c>
      <c r="C16873">
        <v>1762</v>
      </c>
      <c r="D16873">
        <v>69332</v>
      </c>
      <c r="E16873" s="33">
        <v>1751</v>
      </c>
      <c r="F16873">
        <v>27</v>
      </c>
      <c r="G16873" s="33">
        <v>11</v>
      </c>
      <c r="H16873" s="33">
        <v>2</v>
      </c>
    </row>
    <row r="16874" spans="1:8" x14ac:dyDescent="0.55000000000000004">
      <c r="A16874" s="34">
        <v>44266</v>
      </c>
      <c r="B16874" s="1" t="s">
        <v>56</v>
      </c>
      <c r="C16874">
        <v>8407</v>
      </c>
      <c r="D16874">
        <v>151701</v>
      </c>
      <c r="E16874" s="33">
        <v>8012</v>
      </c>
      <c r="F16874">
        <v>122</v>
      </c>
      <c r="G16874" s="33">
        <v>279</v>
      </c>
      <c r="H16874" s="33">
        <v>2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7" t="s">
        <v>146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44267</v>
      </c>
      <c r="B3" s="26" t="s">
        <v>153</v>
      </c>
      <c r="C3" s="26">
        <f>IF(C21="", "", C21)</f>
        <v>442007</v>
      </c>
      <c r="D3" s="26">
        <f>IF(B21="", "", B21)</f>
        <v>8291840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11810</v>
      </c>
      <c r="I3" s="26" t="str">
        <f t="shared" si="1"/>
        <v/>
      </c>
      <c r="J3" s="26">
        <f t="shared" si="1"/>
        <v>354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421391</v>
      </c>
      <c r="N3" s="26">
        <f t="shared" si="2"/>
        <v>8449</v>
      </c>
      <c r="O3" s="26">
        <f t="shared" ref="O3:P5" si="3">I12</f>
        <v>0</v>
      </c>
      <c r="P3" s="56">
        <f t="shared" si="3"/>
        <v>0</v>
      </c>
    </row>
    <row r="4" spans="1:17" x14ac:dyDescent="0.55000000000000004">
      <c r="A4" s="38">
        <f>DATE($A$9, $B$9, $C$9)</f>
        <v>44267</v>
      </c>
      <c r="B4" s="26" t="s">
        <v>154</v>
      </c>
      <c r="C4" s="26">
        <f>IF(C22="", "", C22)</f>
        <v>2267</v>
      </c>
      <c r="D4" s="26">
        <f>IF(B22="", "", B22)</f>
        <v>542130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52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2213</v>
      </c>
      <c r="N4" s="26">
        <f t="shared" si="2"/>
        <v>2</v>
      </c>
      <c r="O4" s="56">
        <f t="shared" si="3"/>
        <v>0</v>
      </c>
      <c r="P4" s="56">
        <f t="shared" si="3"/>
        <v>0</v>
      </c>
    </row>
    <row r="5" spans="1:17" x14ac:dyDescent="0.55000000000000004">
      <c r="A5" s="38">
        <f>DATE($A$9, $B$9, $C$9)</f>
        <v>44267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6">
        <f t="shared" si="3"/>
        <v>0</v>
      </c>
      <c r="P5" s="56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7" t="s">
        <v>290</v>
      </c>
      <c r="B8" s="57"/>
      <c r="C8" s="57"/>
      <c r="D8" s="57"/>
      <c r="E8" s="57"/>
      <c r="F8" s="57"/>
      <c r="G8" s="57"/>
      <c r="I8" s="59" t="s">
        <v>283</v>
      </c>
      <c r="J8" s="59"/>
      <c r="K8" s="59"/>
      <c r="L8" s="59"/>
      <c r="M8" s="59"/>
      <c r="N8" s="59"/>
      <c r="O8" s="59"/>
      <c r="P8" s="59"/>
      <c r="Q8" s="59"/>
    </row>
    <row r="9" spans="1:17" x14ac:dyDescent="0.55000000000000004">
      <c r="A9" s="4">
        <v>2021</v>
      </c>
      <c r="B9" s="4">
        <v>3</v>
      </c>
      <c r="C9" s="4">
        <v>12</v>
      </c>
      <c r="I9" s="57" t="s">
        <v>284</v>
      </c>
      <c r="J9" s="57"/>
    </row>
    <row r="10" spans="1:17" x14ac:dyDescent="0.55000000000000004">
      <c r="B10" s="57" t="s">
        <v>157</v>
      </c>
      <c r="C10" s="57"/>
      <c r="D10" s="57" t="s">
        <v>158</v>
      </c>
      <c r="E10" s="57"/>
      <c r="F10" s="57" t="s">
        <v>159</v>
      </c>
      <c r="G10" s="57" t="s">
        <v>160</v>
      </c>
      <c r="H10" s="57" t="s">
        <v>161</v>
      </c>
      <c r="I10" s="57" t="s">
        <v>289</v>
      </c>
      <c r="J10" s="57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7"/>
      <c r="G11" s="57"/>
      <c r="H11" s="58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8291840</v>
      </c>
      <c r="C12" s="4">
        <v>442007</v>
      </c>
      <c r="D12" s="4">
        <v>11810</v>
      </c>
      <c r="E12" s="4">
        <v>354</v>
      </c>
      <c r="F12" s="4">
        <v>421391</v>
      </c>
      <c r="G12" s="4">
        <v>8449</v>
      </c>
      <c r="H12" s="3"/>
      <c r="I12" s="4"/>
      <c r="J12" s="4"/>
      <c r="K12" s="60"/>
      <c r="L12" s="60"/>
      <c r="M12" s="60"/>
      <c r="N12" s="27"/>
      <c r="O12" s="27"/>
      <c r="P12" s="27"/>
    </row>
    <row r="13" spans="1:17" x14ac:dyDescent="0.55000000000000004">
      <c r="A13" s="27" t="s">
        <v>167</v>
      </c>
      <c r="B13" s="4">
        <v>542130</v>
      </c>
      <c r="C13" s="4">
        <v>2267</v>
      </c>
      <c r="D13" s="4">
        <v>52</v>
      </c>
      <c r="E13" s="4">
        <v>0</v>
      </c>
      <c r="F13" s="4">
        <v>2213</v>
      </c>
      <c r="G13" s="4">
        <v>2</v>
      </c>
      <c r="H13" s="3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8834799</v>
      </c>
      <c r="C15" s="29">
        <f t="shared" si="4"/>
        <v>444289</v>
      </c>
      <c r="D15" s="29">
        <f t="shared" si="4"/>
        <v>11862</v>
      </c>
      <c r="E15" s="29">
        <f t="shared" si="4"/>
        <v>354</v>
      </c>
      <c r="F15" s="29">
        <f t="shared" si="4"/>
        <v>423619</v>
      </c>
      <c r="G15" s="29">
        <f t="shared" si="4"/>
        <v>8451</v>
      </c>
      <c r="H15" s="30"/>
    </row>
    <row r="18" spans="1:15" x14ac:dyDescent="0.55000000000000004">
      <c r="B18" s="57" t="s">
        <v>157</v>
      </c>
      <c r="C18" s="58"/>
      <c r="D18" s="57" t="s">
        <v>169</v>
      </c>
      <c r="E18" s="58"/>
      <c r="F18" s="58"/>
      <c r="G18" s="57" t="s">
        <v>170</v>
      </c>
      <c r="H18" s="58"/>
      <c r="I18" s="58"/>
      <c r="J18" s="58"/>
      <c r="K18" s="58"/>
      <c r="L18" s="58"/>
      <c r="M18" s="58"/>
      <c r="N18" s="58"/>
      <c r="O18" s="58"/>
    </row>
    <row r="19" spans="1:15" x14ac:dyDescent="0.55000000000000004">
      <c r="B19" s="58"/>
      <c r="C19" s="58"/>
      <c r="D19" s="58"/>
      <c r="E19" s="58"/>
      <c r="F19" s="58"/>
      <c r="G19" s="57" t="s">
        <v>158</v>
      </c>
      <c r="H19" s="58"/>
      <c r="I19" s="58"/>
      <c r="J19" s="58"/>
      <c r="K19" s="58"/>
      <c r="L19" s="58"/>
      <c r="M19" s="58"/>
      <c r="N19" s="57" t="s">
        <v>159</v>
      </c>
      <c r="O19" s="57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8"/>
      <c r="O20" s="58"/>
    </row>
    <row r="21" spans="1:15" x14ac:dyDescent="0.55000000000000004">
      <c r="A21" s="26" t="s">
        <v>166</v>
      </c>
      <c r="B21" s="28">
        <f t="shared" ref="B21:C23" si="5">B12</f>
        <v>8291840</v>
      </c>
      <c r="C21" s="28">
        <f t="shared" si="5"/>
        <v>442007</v>
      </c>
      <c r="D21" s="3"/>
      <c r="E21" s="3"/>
      <c r="F21" s="3"/>
      <c r="G21" s="3"/>
      <c r="H21" s="28">
        <f>D12</f>
        <v>11810</v>
      </c>
      <c r="I21" s="3"/>
      <c r="J21" s="28">
        <f>E12</f>
        <v>354</v>
      </c>
      <c r="K21" s="3"/>
      <c r="L21" s="3"/>
      <c r="M21" s="16">
        <f>F21</f>
        <v>0</v>
      </c>
      <c r="N21" s="28">
        <f t="shared" ref="N21:O23" si="6">F12</f>
        <v>421391</v>
      </c>
      <c r="O21" s="28">
        <f t="shared" si="6"/>
        <v>8449</v>
      </c>
    </row>
    <row r="22" spans="1:15" x14ac:dyDescent="0.55000000000000004">
      <c r="A22" s="26" t="s">
        <v>167</v>
      </c>
      <c r="B22" s="28">
        <f t="shared" si="5"/>
        <v>542130</v>
      </c>
      <c r="C22" s="28">
        <f t="shared" si="5"/>
        <v>2267</v>
      </c>
      <c r="D22" s="3"/>
      <c r="E22" s="3"/>
      <c r="F22" s="3"/>
      <c r="G22" s="3"/>
      <c r="H22" s="28">
        <f>D13</f>
        <v>52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2213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8834799</v>
      </c>
      <c r="C24" s="26">
        <f t="shared" si="7"/>
        <v>444289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11862</v>
      </c>
      <c r="I24" s="26">
        <f t="shared" si="7"/>
        <v>0</v>
      </c>
      <c r="J24" s="26">
        <f t="shared" si="7"/>
        <v>354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423619</v>
      </c>
      <c r="O24" s="26">
        <f t="shared" si="7"/>
        <v>8451</v>
      </c>
    </row>
    <row r="26" spans="1:15" x14ac:dyDescent="0.55000000000000004">
      <c r="E26" s="57" t="s">
        <v>279</v>
      </c>
      <c r="F26" s="58"/>
      <c r="G26" s="58"/>
      <c r="H26" s="58"/>
      <c r="I26" s="58"/>
      <c r="J26" s="58"/>
    </row>
    <row r="27" spans="1:15" x14ac:dyDescent="0.55000000000000004">
      <c r="E27" s="59" t="s">
        <v>281</v>
      </c>
      <c r="F27" s="59"/>
      <c r="G27" s="59"/>
      <c r="H27" s="59"/>
      <c r="I27" s="59"/>
      <c r="J27" s="59"/>
      <c r="K27" s="59"/>
    </row>
  </sheetData>
  <mergeCells count="19">
    <mergeCell ref="E27:K27"/>
    <mergeCell ref="E26:J26"/>
    <mergeCell ref="K12:M12"/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  <mergeCell ref="D10:E10"/>
    <mergeCell ref="F10:F11"/>
    <mergeCell ref="G10:G11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7" t="s">
        <v>177</v>
      </c>
      <c r="B1" s="57"/>
      <c r="C1" s="57"/>
      <c r="D1" s="62"/>
      <c r="E1" s="62"/>
      <c r="F1" s="62"/>
      <c r="G1" s="62"/>
      <c r="H1" s="62"/>
      <c r="I1" s="62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11</v>
      </c>
      <c r="D2" s="61" t="s">
        <v>178</v>
      </c>
      <c r="E2" s="62"/>
      <c r="F2" s="62"/>
      <c r="G2" s="62"/>
      <c r="H2" s="62"/>
      <c r="I2" s="62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44266</v>
      </c>
      <c r="C5" s="31" t="s">
        <v>7</v>
      </c>
      <c r="D5" s="41">
        <f>IFERROR(INT(TRIM(SUBSTITUTE(VLOOKUP($A5&amp;"*",各都道府県の状況!$A:$I,D$3,FALSE), "※5", ""))), "")</f>
        <v>19734</v>
      </c>
      <c r="E5" s="41">
        <f>IFERROR(INT(TRIM(SUBSTITUTE(VLOOKUP($A5&amp;"*",各都道府県の状況!$A:$I,E$3,FALSE), "※5", ""))), "")</f>
        <v>405021</v>
      </c>
      <c r="F5" s="41">
        <f>IFERROR(INT(TRIM(SUBSTITUTE(VLOOKUP($A5&amp;"*",各都道府県の状況!$A:$I,F$3,FALSE), "※5", ""))), "")</f>
        <v>18323</v>
      </c>
      <c r="G5" s="41">
        <f>IFERROR(INT(TRIM(SUBSTITUTE(VLOOKUP($A5&amp;"*",各都道府県の状況!$A:$I,G$3,FALSE), "※5", ""))), "")</f>
        <v>700</v>
      </c>
      <c r="H5" s="41">
        <f>IFERROR(INT(TRIM(SUBSTITUTE(VLOOKUP($A5&amp;"*",各都道府県の状況!$A:$I,H$3,FALSE), "※5", ""))), "")</f>
        <v>690</v>
      </c>
      <c r="I5" s="41">
        <f>IFERROR(INT(TRIM(SUBSTITUTE(VLOOKUP($A5&amp;"*",各都道府県の状況!$A:$I,I$3,FALSE), "※5", ""))), "")</f>
        <v>3</v>
      </c>
      <c r="J5" s="2"/>
    </row>
    <row r="6" spans="1:10" x14ac:dyDescent="0.55000000000000004">
      <c r="A6" s="12" t="s">
        <v>182</v>
      </c>
      <c r="B6" s="13">
        <f t="shared" si="0"/>
        <v>44266</v>
      </c>
      <c r="C6" s="31" t="s">
        <v>11</v>
      </c>
      <c r="D6" s="41">
        <f>IFERROR(INT(TRIM(SUBSTITUTE(VLOOKUP($A6&amp;"*",各都道府県の状況!$A:$I,D$3,FALSE), "※5", ""))), "")</f>
        <v>836</v>
      </c>
      <c r="E6" s="41">
        <f>IFERROR(INT(TRIM(SUBSTITUTE(VLOOKUP($A6&amp;"*",各都道府県の状況!$A:$I,E$3,FALSE), "※5", ""))), "")</f>
        <v>21091</v>
      </c>
      <c r="F6" s="41">
        <f>IFERROR(INT(TRIM(SUBSTITUTE(VLOOKUP($A6&amp;"*",各都道府県の状況!$A:$I,F$3,FALSE), "※5", ""))), "")</f>
        <v>786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30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44266</v>
      </c>
      <c r="C7" s="31" t="s">
        <v>12</v>
      </c>
      <c r="D7" s="41">
        <f>IFERROR(INT(TRIM(SUBSTITUTE(VLOOKUP($A7&amp;"*",各都道府県の状況!$A:$I,D$3,FALSE), "※5", ""))), "")</f>
        <v>557</v>
      </c>
      <c r="E7" s="41">
        <f>IFERROR(INT(TRIM(SUBSTITUTE(VLOOKUP($A7&amp;"*",各都道府県の状況!$A:$I,E$3,FALSE), "※5", ""))), "")</f>
        <v>29018</v>
      </c>
      <c r="F7" s="41">
        <f>IFERROR(INT(TRIM(SUBSTITUTE(VLOOKUP($A7&amp;"*",各都道府県の状況!$A:$I,F$3,FALSE), "※5", ""))), "")</f>
        <v>524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3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44266</v>
      </c>
      <c r="C8" s="31" t="s">
        <v>13</v>
      </c>
      <c r="D8" s="41">
        <f>IFERROR(INT(TRIM(SUBSTITUTE(VLOOKUP($A8&amp;"*",各都道府県の状況!$A:$I,D$3,FALSE), "※5", ""))), "")</f>
        <v>3905</v>
      </c>
      <c r="E8" s="41">
        <f>IFERROR(INT(TRIM(SUBSTITUTE(VLOOKUP($A8&amp;"*",各都道府県の状況!$A:$I,E$3,FALSE), "※5", ""))), "")</f>
        <v>73410</v>
      </c>
      <c r="F8" s="41">
        <f>IFERROR(INT(TRIM(SUBSTITUTE(VLOOKUP($A8&amp;"*",各都道府県の状況!$A:$I,F$3,FALSE), "※5", ""))), "")</f>
        <v>3625</v>
      </c>
      <c r="G8" s="41">
        <f>IFERROR(INT(TRIM(SUBSTITUTE(VLOOKUP($A8&amp;"*",各都道府県の状況!$A:$I,G$3,FALSE), "※5", ""))), "")</f>
        <v>25</v>
      </c>
      <c r="H8" s="41">
        <f>IFERROR(INT(TRIM(SUBSTITUTE(VLOOKUP($A8&amp;"*",各都道府県の状況!$A:$I,H$3,FALSE), "※5", ""))), "")</f>
        <v>255</v>
      </c>
      <c r="I8" s="41">
        <f>IFERROR(INT(TRIM(SUBSTITUTE(VLOOKUP($A8&amp;"*",各都道府県の状況!$A:$I,I$3,FALSE), "※5", ""))), "")</f>
        <v>5</v>
      </c>
    </row>
    <row r="9" spans="1:10" ht="21" customHeight="1" x14ac:dyDescent="0.55000000000000004">
      <c r="A9" s="12" t="s">
        <v>185</v>
      </c>
      <c r="B9" s="13">
        <f t="shared" si="0"/>
        <v>44266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7148</v>
      </c>
      <c r="F9" s="41">
        <f>IFERROR(INT(TRIM(SUBSTITUTE(VLOOKUP($A9&amp;"*",各都道府県の状況!$A:$I,F$3,FALSE), "※5", ""))), "")</f>
        <v>262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44266</v>
      </c>
      <c r="C10" s="31" t="s">
        <v>15</v>
      </c>
      <c r="D10" s="41">
        <f>IFERROR(INT(TRIM(SUBSTITUTE(VLOOKUP($A10&amp;"*",各都道府県の状況!$A:$I,D$3,FALSE), "※5", ""))), "")</f>
        <v>553</v>
      </c>
      <c r="E10" s="41">
        <f>IFERROR(INT(TRIM(SUBSTITUTE(VLOOKUP($A10&amp;"*",各都道府県の状況!$A:$I,E$3,FALSE), "※5", ""))), "")</f>
        <v>28850</v>
      </c>
      <c r="F10" s="41">
        <f>IFERROR(INT(TRIM(SUBSTITUTE(VLOOKUP($A10&amp;"*",各都道府県の状況!$A:$I,F$3,FALSE), "※5", ""))), "")</f>
        <v>522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16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44266</v>
      </c>
      <c r="C11" s="31" t="s">
        <v>16</v>
      </c>
      <c r="D11" s="41">
        <f>IFERROR(INT(TRIM(SUBSTITUTE(VLOOKUP($A11&amp;"*",各都道府県の状況!$A:$I,D$3,FALSE), "※5", ""))), "")</f>
        <v>2160</v>
      </c>
      <c r="E11" s="41">
        <f>IFERROR(INT(TRIM(SUBSTITUTE(VLOOKUP($A11&amp;"*",各都道府県の状況!$A:$I,E$3,FALSE), "※5", ""))), "")</f>
        <v>123507</v>
      </c>
      <c r="F11" s="41">
        <f>IFERROR(INT(TRIM(SUBSTITUTE(VLOOKUP($A11&amp;"*",各都道府県の状況!$A:$I,F$3,FALSE), "※5", ""))), "")</f>
        <v>1830</v>
      </c>
      <c r="G11" s="41">
        <f>IFERROR(INT(TRIM(SUBSTITUTE(VLOOKUP($A11&amp;"*",各都道府県の状況!$A:$I,G$3,FALSE), "※5", ""))), "")</f>
        <v>90</v>
      </c>
      <c r="H11" s="41">
        <f>IFERROR(INT(TRIM(SUBSTITUTE(VLOOKUP($A11&amp;"*",各都道府県の状況!$A:$I,H$3,FALSE), "※5", ""))), "")</f>
        <v>240</v>
      </c>
      <c r="I11" s="41">
        <f>IFERROR(INT(TRIM(SUBSTITUTE(VLOOKUP($A11&amp;"*",各都道府県の状況!$A:$I,I$3,FALSE), "※5", ""))), "")</f>
        <v>10</v>
      </c>
    </row>
    <row r="12" spans="1:10" x14ac:dyDescent="0.55000000000000004">
      <c r="A12" s="12" t="s">
        <v>188</v>
      </c>
      <c r="B12" s="13">
        <f t="shared" si="0"/>
        <v>44266</v>
      </c>
      <c r="C12" s="31" t="s">
        <v>17</v>
      </c>
      <c r="D12" s="41">
        <f>IFERROR(INT(TRIM(SUBSTITUTE(VLOOKUP($A12&amp;"*",各都道府県の状況!$A:$I,D$3,FALSE), "※5", ""))), "")</f>
        <v>6107</v>
      </c>
      <c r="E12" s="41">
        <f>IFERROR(INT(TRIM(SUBSTITUTE(VLOOKUP($A12&amp;"*",各都道府県の状況!$A:$I,E$3,FALSE), "※5", ""))), "")</f>
        <v>25144</v>
      </c>
      <c r="F12" s="41">
        <f>IFERROR(INT(TRIM(SUBSTITUTE(VLOOKUP($A12&amp;"*",各都道府県の状況!$A:$I,F$3,FALSE), "※5", ""))), "")</f>
        <v>5668</v>
      </c>
      <c r="G12" s="41">
        <f>IFERROR(INT(TRIM(SUBSTITUTE(VLOOKUP($A12&amp;"*",各都道府県の状況!$A:$I,G$3,FALSE), "※5", ""))), "")</f>
        <v>120</v>
      </c>
      <c r="H12" s="41">
        <f>IFERROR(INT(TRIM(SUBSTITUTE(VLOOKUP($A12&amp;"*",各都道府県の状況!$A:$I,H$3,FALSE), "※5", ""))), "")</f>
        <v>319</v>
      </c>
      <c r="I12" s="41">
        <f>IFERROR(INT(TRIM(SUBSTITUTE(VLOOKUP($A12&amp;"*",各都道府県の状況!$A:$I,I$3,FALSE), "※5", ""))), "")</f>
        <v>4</v>
      </c>
    </row>
    <row r="13" spans="1:10" x14ac:dyDescent="0.55000000000000004">
      <c r="A13" s="12" t="s">
        <v>189</v>
      </c>
      <c r="B13" s="13">
        <f t="shared" si="0"/>
        <v>44266</v>
      </c>
      <c r="C13" s="31" t="s">
        <v>18</v>
      </c>
      <c r="D13" s="41">
        <f>IFERROR(INT(TRIM(SUBSTITUTE(VLOOKUP($A13&amp;"*",各都道府県の状況!$A:$I,D$3,FALSE), "※5", ""))), "")</f>
        <v>4224</v>
      </c>
      <c r="E13" s="41">
        <f>IFERROR(INT(TRIM(SUBSTITUTE(VLOOKUP($A13&amp;"*",各都道府県の状況!$A:$I,E$3,FALSE), "※5", ""))), "")</f>
        <v>153859</v>
      </c>
      <c r="F13" s="41">
        <f>IFERROR(INT(TRIM(SUBSTITUTE(VLOOKUP($A13&amp;"*",各都道府県の状況!$A:$I,F$3,FALSE), "※5", ""))), "")</f>
        <v>4033</v>
      </c>
      <c r="G13" s="41">
        <f>IFERROR(INT(TRIM(SUBSTITUTE(VLOOKUP($A13&amp;"*",各都道府県の状況!$A:$I,G$3,FALSE), "※5", ""))), "")</f>
        <v>68</v>
      </c>
      <c r="H13" s="41">
        <f>IFERROR(INT(TRIM(SUBSTITUTE(VLOOKUP($A13&amp;"*",各都道府県の状況!$A:$I,H$3,FALSE), "※5", ""))), "")</f>
        <v>123</v>
      </c>
      <c r="I13" s="41">
        <f>IFERROR(INT(TRIM(SUBSTITUTE(VLOOKUP($A13&amp;"*",各都道府県の状況!$A:$I,I$3,FALSE), "※5", ""))), "")</f>
        <v>1</v>
      </c>
    </row>
    <row r="14" spans="1:10" x14ac:dyDescent="0.55000000000000004">
      <c r="A14" s="12" t="s">
        <v>190</v>
      </c>
      <c r="B14" s="13">
        <f t="shared" si="0"/>
        <v>44266</v>
      </c>
      <c r="C14" s="31" t="s">
        <v>19</v>
      </c>
      <c r="D14" s="41">
        <f>IFERROR(INT(TRIM(SUBSTITUTE(VLOOKUP($A14&amp;"*",各都道府県の状況!$A:$I,D$3,FALSE), "※5", ""))), "")</f>
        <v>4644</v>
      </c>
      <c r="E14" s="41">
        <f>IFERROR(INT(TRIM(SUBSTITUTE(VLOOKUP($A14&amp;"*",各都道府県の状況!$A:$I,E$3,FALSE), "※5", ""))), "")</f>
        <v>100448</v>
      </c>
      <c r="F14" s="41">
        <f>IFERROR(INT(TRIM(SUBSTITUTE(VLOOKUP($A14&amp;"*",各都道府県の状況!$A:$I,F$3,FALSE), "※5", ""))), "")</f>
        <v>4418</v>
      </c>
      <c r="G14" s="41">
        <f>IFERROR(INT(TRIM(SUBSTITUTE(VLOOKUP($A14&amp;"*",各都道府県の状況!$A:$I,G$3,FALSE), "※5", ""))), "")</f>
        <v>89</v>
      </c>
      <c r="H14" s="41">
        <f>IFERROR(INT(TRIM(SUBSTITUTE(VLOOKUP($A14&amp;"*",各都道府県の状況!$A:$I,H$3,FALSE), "※5", ""))), "")</f>
        <v>137</v>
      </c>
      <c r="I14" s="41">
        <f>IFERROR(INT(TRIM(SUBSTITUTE(VLOOKUP($A14&amp;"*",各都道府県の状況!$A:$I,I$3,FALSE), "※5", ""))), "")</f>
        <v>3</v>
      </c>
    </row>
    <row r="15" spans="1:10" x14ac:dyDescent="0.55000000000000004">
      <c r="A15" s="12" t="s">
        <v>191</v>
      </c>
      <c r="B15" s="13">
        <f t="shared" si="0"/>
        <v>44266</v>
      </c>
      <c r="C15" s="31" t="s">
        <v>20</v>
      </c>
      <c r="D15" s="41">
        <f>IFERROR(INT(TRIM(SUBSTITUTE(VLOOKUP($A15&amp;"*",各都道府県の状況!$A:$I,D$3,FALSE), "※5", ""))), "")</f>
        <v>30489</v>
      </c>
      <c r="E15" s="41">
        <f>IFERROR(INT(TRIM(SUBSTITUTE(VLOOKUP($A15&amp;"*",各都道府県の状況!$A:$I,E$3,FALSE), "※5", ""))), "")</f>
        <v>584007</v>
      </c>
      <c r="F15" s="41">
        <f>IFERROR(INT(TRIM(SUBSTITUTE(VLOOKUP($A15&amp;"*",各都道府県の状況!$A:$I,F$3,FALSE), "※5", ""))), "")</f>
        <v>28474</v>
      </c>
      <c r="G15" s="41">
        <f>IFERROR(INT(TRIM(SUBSTITUTE(VLOOKUP($A15&amp;"*",各都道府県の状況!$A:$I,G$3,FALSE), "※5", ""))), "")</f>
        <v>642</v>
      </c>
      <c r="H15" s="41">
        <f>IFERROR(INT(TRIM(SUBSTITUTE(VLOOKUP($A15&amp;"*",各都道府県の状況!$A:$I,H$3,FALSE), "※5", ""))), "")</f>
        <v>1373</v>
      </c>
      <c r="I15" s="41">
        <f>IFERROR(INT(TRIM(SUBSTITUTE(VLOOKUP($A15&amp;"*",各都道府県の状況!$A:$I,I$3,FALSE), "※5", ""))), "")</f>
        <v>46</v>
      </c>
    </row>
    <row r="16" spans="1:10" x14ac:dyDescent="0.55000000000000004">
      <c r="A16" s="12" t="s">
        <v>192</v>
      </c>
      <c r="B16" s="13">
        <f t="shared" si="0"/>
        <v>44266</v>
      </c>
      <c r="C16" s="31" t="s">
        <v>21</v>
      </c>
      <c r="D16" s="41">
        <f>IFERROR(INT(TRIM(SUBSTITUTE(VLOOKUP($A16&amp;"*",各都道府県の状況!$A:$I,D$3,FALSE), "※5", ""))), "")</f>
        <v>27619</v>
      </c>
      <c r="E16" s="41">
        <f>IFERROR(INT(TRIM(SUBSTITUTE(VLOOKUP($A16&amp;"*",各都道府県の状況!$A:$I,E$3,FALSE), "※5", ""))), "")</f>
        <v>435957</v>
      </c>
      <c r="F16" s="41">
        <f>IFERROR(INT(TRIM(SUBSTITUTE(VLOOKUP($A16&amp;"*",各都道府県の状況!$A:$I,F$3,FALSE), "※5", ""))), "")</f>
        <v>25945</v>
      </c>
      <c r="G16" s="41">
        <f>IFERROR(INT(TRIM(SUBSTITUTE(VLOOKUP($A16&amp;"*",各都道府県の状況!$A:$I,G$3,FALSE), "※5", ""))), "")</f>
        <v>499</v>
      </c>
      <c r="H16" s="41">
        <f>IFERROR(INT(TRIM(SUBSTITUTE(VLOOKUP($A16&amp;"*",各都道府県の状況!$A:$I,H$3,FALSE), "※5", ""))), "")</f>
        <v>1175</v>
      </c>
      <c r="I16" s="41">
        <f>IFERROR(INT(TRIM(SUBSTITUTE(VLOOKUP($A16&amp;"*",各都道府県の状況!$A:$I,I$3,FALSE), "※5", ""))), "")</f>
        <v>20</v>
      </c>
    </row>
    <row r="17" spans="1:9" x14ac:dyDescent="0.55000000000000004">
      <c r="A17" s="12" t="s">
        <v>193</v>
      </c>
      <c r="B17" s="13">
        <f t="shared" si="0"/>
        <v>44266</v>
      </c>
      <c r="C17" s="31" t="s">
        <v>22</v>
      </c>
      <c r="D17" s="41">
        <f>IFERROR(INT(TRIM(SUBSTITUTE(VLOOKUP($A17&amp;"*",各都道府県の状況!$A:$I,D$3,FALSE), "※5", ""))), "")</f>
        <v>114536</v>
      </c>
      <c r="E17" s="41">
        <f>IFERROR(INT(TRIM(SUBSTITUTE(VLOOKUP($A17&amp;"*",各都道府県の状況!$A:$I,E$3,FALSE), "※5", ""))), "")</f>
        <v>1614370</v>
      </c>
      <c r="F17" s="41">
        <f>IFERROR(INT(TRIM(SUBSTITUTE(VLOOKUP($A17&amp;"*",各都道府県の状況!$A:$I,F$3,FALSE), "※5", ""))), "")</f>
        <v>110332</v>
      </c>
      <c r="G17" s="41">
        <f>IFERROR(INT(TRIM(SUBSTITUTE(VLOOKUP($A17&amp;"*",各都道府県の状況!$A:$I,G$3,FALSE), "※5", ""))), "")</f>
        <v>1536</v>
      </c>
      <c r="H17" s="41">
        <f>IFERROR(INT(TRIM(SUBSTITUTE(VLOOKUP($A17&amp;"*",各都道府県の状況!$A:$I,H$3,FALSE), "※5", ""))), "")</f>
        <v>2668</v>
      </c>
      <c r="I17" s="41">
        <f>IFERROR(INT(TRIM(SUBSTITUTE(VLOOKUP($A17&amp;"*",各都道府県の状況!$A:$I,I$3,FALSE), "※5", ""))), "")</f>
        <v>39</v>
      </c>
    </row>
    <row r="18" spans="1:9" x14ac:dyDescent="0.55000000000000004">
      <c r="A18" s="12" t="s">
        <v>194</v>
      </c>
      <c r="B18" s="13">
        <f t="shared" si="0"/>
        <v>44266</v>
      </c>
      <c r="C18" s="31" t="s">
        <v>23</v>
      </c>
      <c r="D18" s="41">
        <f>IFERROR(INT(TRIM(SUBSTITUTE(VLOOKUP($A18&amp;"*",各都道府県の状況!$A:$I,D$3,FALSE), "※5", ""))), "")</f>
        <v>46082</v>
      </c>
      <c r="E18" s="41">
        <f>IFERROR(INT(TRIM(SUBSTITUTE(VLOOKUP($A18&amp;"*",各都道府県の状況!$A:$I,E$3,FALSE), "※5", ""))), "")</f>
        <v>631458</v>
      </c>
      <c r="F18" s="41">
        <f>IFERROR(INT(TRIM(SUBSTITUTE(VLOOKUP($A18&amp;"*",各都道府県の状況!$A:$I,F$3,FALSE), "※5", ""))), "")</f>
        <v>44348</v>
      </c>
      <c r="G18" s="41">
        <f>IFERROR(INT(TRIM(SUBSTITUTE(VLOOKUP($A18&amp;"*",各都道府県の状況!$A:$I,G$3,FALSE), "※5", ""))), "")</f>
        <v>733</v>
      </c>
      <c r="H18" s="41">
        <f>IFERROR(INT(TRIM(SUBSTITUTE(VLOOKUP($A18&amp;"*",各都道府県の状況!$A:$I,H$3,FALSE), "※5", ""))), "")</f>
        <v>1001</v>
      </c>
      <c r="I18" s="41">
        <f>IFERROR(INT(TRIM(SUBSTITUTE(VLOOKUP($A18&amp;"*",各都道府県の状況!$A:$I,I$3,FALSE), "※5", ""))), "")</f>
        <v>28</v>
      </c>
    </row>
    <row r="19" spans="1:9" x14ac:dyDescent="0.55000000000000004">
      <c r="A19" s="12" t="s">
        <v>195</v>
      </c>
      <c r="B19" s="13">
        <f t="shared" si="0"/>
        <v>44266</v>
      </c>
      <c r="C19" s="31" t="s">
        <v>24</v>
      </c>
      <c r="D19" s="41">
        <f>IFERROR(INT(TRIM(SUBSTITUTE(VLOOKUP($A19&amp;"*",各都道府県の状況!$A:$I,D$3,FALSE), "※5", ""))), "")</f>
        <v>1162</v>
      </c>
      <c r="E19" s="41">
        <f>IFERROR(INT(TRIM(SUBSTITUTE(VLOOKUP($A19&amp;"*",各都道府県の状況!$A:$I,E$3,FALSE), "※5", ""))), "")</f>
        <v>46600</v>
      </c>
      <c r="F19" s="41">
        <f>IFERROR(INT(TRIM(SUBSTITUTE(VLOOKUP($A19&amp;"*",各都道府県の状況!$A:$I,F$3,FALSE), "※5", ""))), "")</f>
        <v>1065</v>
      </c>
      <c r="G19" s="41">
        <f>IFERROR(INT(TRIM(SUBSTITUTE(VLOOKUP($A19&amp;"*",各都道府県の状況!$A:$I,G$3,FALSE), "※5", ""))), "")</f>
        <v>16</v>
      </c>
      <c r="H19" s="41">
        <f>IFERROR(INT(TRIM(SUBSTITUTE(VLOOKUP($A19&amp;"*",各都道府県の状況!$A:$I,H$3,FALSE), "※5", ""))), "")</f>
        <v>81</v>
      </c>
      <c r="I19" s="41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44266</v>
      </c>
      <c r="C20" s="31" t="s">
        <v>25</v>
      </c>
      <c r="D20" s="41">
        <f>IFERROR(INT(TRIM(SUBSTITUTE(VLOOKUP($A20&amp;"*",各都道府県の状況!$A:$I,D$3,FALSE), "※5", ""))), "")</f>
        <v>909</v>
      </c>
      <c r="E20" s="41">
        <f>IFERROR(INT(TRIM(SUBSTITUTE(VLOOKUP($A20&amp;"*",各都道府県の状況!$A:$I,E$3,FALSE), "※5", ""))), "")</f>
        <v>38262</v>
      </c>
      <c r="F20" s="41">
        <f>IFERROR(INT(TRIM(SUBSTITUTE(VLOOKUP($A20&amp;"*",各都道府県の状況!$A:$I,F$3,FALSE), "※5", ""))), "")</f>
        <v>872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9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44266</v>
      </c>
      <c r="C21" s="31" t="s">
        <v>26</v>
      </c>
      <c r="D21" s="41">
        <f>IFERROR(INT(TRIM(SUBSTITUTE(VLOOKUP($A21&amp;"*",各都道府県の状況!$A:$I,D$3,FALSE), "※5", ""))), "")</f>
        <v>1879</v>
      </c>
      <c r="E21" s="41">
        <f>IFERROR(INT(TRIM(SUBSTITUTE(VLOOKUP($A21&amp;"*",各都道府県の状況!$A:$I,E$3,FALSE), "※5", ""))), "")</f>
        <v>54661</v>
      </c>
      <c r="F21" s="41">
        <f>IFERROR(INT(TRIM(SUBSTITUTE(VLOOKUP($A21&amp;"*",各都道府県の状況!$A:$I,F$3,FALSE), "※5", ""))), "")</f>
        <v>1784</v>
      </c>
      <c r="G21" s="41">
        <f>IFERROR(INT(TRIM(SUBSTITUTE(VLOOKUP($A21&amp;"*",各都道府県の状況!$A:$I,G$3,FALSE), "※5", ""))), "")</f>
        <v>62</v>
      </c>
      <c r="H21" s="41">
        <f>IFERROR(INT(TRIM(SUBSTITUTE(VLOOKUP($A21&amp;"*",各都道府県の状況!$A:$I,H$3,FALSE), "※5", ""))), "")</f>
        <v>32</v>
      </c>
      <c r="I21" s="41">
        <f>IFERROR(INT(TRIM(SUBSTITUTE(VLOOKUP($A21&amp;"*",各都道府県の状況!$A:$I,I$3,FALSE), "※5", ""))), "")</f>
        <v>3</v>
      </c>
    </row>
    <row r="22" spans="1:9" x14ac:dyDescent="0.55000000000000004">
      <c r="A22" s="12" t="s">
        <v>198</v>
      </c>
      <c r="B22" s="13">
        <f t="shared" si="0"/>
        <v>44266</v>
      </c>
      <c r="C22" s="31" t="s">
        <v>27</v>
      </c>
      <c r="D22" s="41">
        <f>IFERROR(INT(TRIM(SUBSTITUTE(VLOOKUP($A22&amp;"*",各都道府県の状況!$A:$I,D$3,FALSE), "※5", ""))), "")</f>
        <v>546</v>
      </c>
      <c r="E22" s="41">
        <f>IFERROR(INT(TRIM(SUBSTITUTE(VLOOKUP($A22&amp;"*",各都道府県の状況!$A:$I,E$3,FALSE), "※5", ""))), "")</f>
        <v>33169</v>
      </c>
      <c r="F22" s="41">
        <f>IFERROR(INT(TRIM(SUBSTITUTE(VLOOKUP($A22&amp;"*",各都道府県の状況!$A:$I,F$3,FALSE), "※5", ""))), "")</f>
        <v>519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2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44266</v>
      </c>
      <c r="C23" s="31" t="s">
        <v>28</v>
      </c>
      <c r="D23" s="41">
        <f>IFERROR(INT(TRIM(SUBSTITUTE(VLOOKUP($A23&amp;"*",各都道府県の状況!$A:$I,D$3,FALSE), "※5", ""))), "")</f>
        <v>941</v>
      </c>
      <c r="E23" s="41">
        <f>IFERROR(INT(TRIM(SUBSTITUTE(VLOOKUP($A23&amp;"*",各都道府県の状況!$A:$I,E$3,FALSE), "※5", ""))), "")</f>
        <v>27101</v>
      </c>
      <c r="F23" s="41">
        <f>IFERROR(INT(TRIM(SUBSTITUTE(VLOOKUP($A23&amp;"*",各都道府県の状況!$A:$I,F$3,FALSE), "※5", ""))), "")</f>
        <v>922</v>
      </c>
      <c r="G23" s="41">
        <f>IFERROR(INT(TRIM(SUBSTITUTE(VLOOKUP($A23&amp;"*",各都道府県の状況!$A:$I,G$3,FALSE), "※5", ""))), "")</f>
        <v>17</v>
      </c>
      <c r="H23" s="41">
        <f>IFERROR(INT(TRIM(SUBSTITUTE(VLOOKUP($A23&amp;"*",各都道府県の状況!$A:$I,H$3,FALSE), "※5", ""))), "")</f>
        <v>2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44266</v>
      </c>
      <c r="C24" s="31" t="s">
        <v>29</v>
      </c>
      <c r="D24" s="41">
        <f>IFERROR(INT(TRIM(SUBSTITUTE(VLOOKUP($A24&amp;"*",各都道府県の状況!$A:$I,D$3,FALSE), "※5", ""))), "")</f>
        <v>2389</v>
      </c>
      <c r="E24" s="41">
        <f>IFERROR(INT(TRIM(SUBSTITUTE(VLOOKUP($A24&amp;"*",各都道府県の状況!$A:$I,E$3,FALSE), "※5", ""))), "")</f>
        <v>103901</v>
      </c>
      <c r="F24" s="41">
        <f>IFERROR(INT(TRIM(SUBSTITUTE(VLOOKUP($A24&amp;"*",各都道府県の状況!$A:$I,F$3,FALSE), "※5", ""))), "")</f>
        <v>2355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25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44266</v>
      </c>
      <c r="C25" s="31" t="s">
        <v>30</v>
      </c>
      <c r="D25" s="41">
        <f>IFERROR(INT(TRIM(SUBSTITUTE(VLOOKUP($A25&amp;"*",各都道府県の状況!$A:$I,D$3,FALSE), "※5", ""))), "")</f>
        <v>4786</v>
      </c>
      <c r="E25" s="41">
        <f>IFERROR(INT(TRIM(SUBSTITUTE(VLOOKUP($A25&amp;"*",各都道府県の状況!$A:$I,E$3,FALSE), "※5", ""))), "")</f>
        <v>144898</v>
      </c>
      <c r="F25" s="41">
        <f>IFERROR(INT(TRIM(SUBSTITUTE(VLOOKUP($A25&amp;"*",各都道府県の状況!$A:$I,F$3,FALSE), "※5", ""))), "")</f>
        <v>4589</v>
      </c>
      <c r="G25" s="41">
        <f>IFERROR(INT(TRIM(SUBSTITUTE(VLOOKUP($A25&amp;"*",各都道府県の状況!$A:$I,G$3,FALSE), "※5", ""))), "")</f>
        <v>115</v>
      </c>
      <c r="H25" s="41">
        <f>IFERROR(INT(TRIM(SUBSTITUTE(VLOOKUP($A25&amp;"*",各都道府県の状況!$A:$I,H$3,FALSE), "※5", ""))), "")</f>
        <v>82</v>
      </c>
      <c r="I25" s="41">
        <f>IFERROR(INT(TRIM(SUBSTITUTE(VLOOKUP($A25&amp;"*",各都道府県の状況!$A:$I,I$3,FALSE), "※5", ""))), "")</f>
        <v>9</v>
      </c>
    </row>
    <row r="26" spans="1:9" x14ac:dyDescent="0.55000000000000004">
      <c r="A26" s="12" t="s">
        <v>202</v>
      </c>
      <c r="B26" s="13">
        <f t="shared" si="0"/>
        <v>44266</v>
      </c>
      <c r="C26" s="31" t="s">
        <v>31</v>
      </c>
      <c r="D26" s="41">
        <f>IFERROR(INT(TRIM(SUBSTITUTE(VLOOKUP($A26&amp;"*",各都道府県の状況!$A:$I,D$3,FALSE), "※5", ""))), "")</f>
        <v>5356</v>
      </c>
      <c r="E26" s="41">
        <f>IFERROR(INT(TRIM(SUBSTITUTE(VLOOKUP($A26&amp;"*",各都道府県の状況!$A:$I,E$3,FALSE), "※5", ""))), "")</f>
        <v>215542</v>
      </c>
      <c r="F26" s="41">
        <f>IFERROR(INT(TRIM(SUBSTITUTE(VLOOKUP($A26&amp;"*",各都道府県の状況!$A:$I,F$3,FALSE), "※5", ""))), "")</f>
        <v>5031</v>
      </c>
      <c r="G26" s="41">
        <f>IFERROR(INT(TRIM(SUBSTITUTE(VLOOKUP($A26&amp;"*",各都道府県の状況!$A:$I,G$3,FALSE), "※5", ""))), "")</f>
        <v>100</v>
      </c>
      <c r="H26" s="41">
        <f>IFERROR(INT(TRIM(SUBSTITUTE(VLOOKUP($A26&amp;"*",各都道府県の状況!$A:$I,H$3,FALSE), "※5", ""))), "")</f>
        <v>225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44266</v>
      </c>
      <c r="C27" s="31" t="s">
        <v>32</v>
      </c>
      <c r="D27" s="41">
        <f>IFERROR(INT(TRIM(SUBSTITUTE(VLOOKUP($A27&amp;"*",各都道府県の状況!$A:$I,D$3,FALSE), "※5", ""))), "")</f>
        <v>26251</v>
      </c>
      <c r="E27" s="41">
        <f>IFERROR(INT(TRIM(SUBSTITUTE(VLOOKUP($A27&amp;"*",各都道府県の状況!$A:$I,E$3,FALSE), "※5", ""))), "")</f>
        <v>416874</v>
      </c>
      <c r="F27" s="41">
        <f>IFERROR(INT(TRIM(SUBSTITUTE(VLOOKUP($A27&amp;"*",各都道府県の状況!$A:$I,F$3,FALSE), "※5", ""))), "")</f>
        <v>25207</v>
      </c>
      <c r="G27" s="41">
        <f>IFERROR(INT(TRIM(SUBSTITUTE(VLOOKUP($A27&amp;"*",各都道府県の状況!$A:$I,G$3,FALSE), "※5", ""))), "")</f>
        <v>548</v>
      </c>
      <c r="H27" s="41">
        <f>IFERROR(INT(TRIM(SUBSTITUTE(VLOOKUP($A27&amp;"*",各都道府県の状況!$A:$I,H$3,FALSE), "※5", ""))), "")</f>
        <v>496</v>
      </c>
      <c r="I27" s="41">
        <f>IFERROR(INT(TRIM(SUBSTITUTE(VLOOKUP($A27&amp;"*",各都道府県の状況!$A:$I,I$3,FALSE), "※5", ""))), "")</f>
        <v>26</v>
      </c>
    </row>
    <row r="28" spans="1:9" x14ac:dyDescent="0.55000000000000004">
      <c r="A28" s="12" t="s">
        <v>204</v>
      </c>
      <c r="B28" s="13">
        <f t="shared" si="0"/>
        <v>44266</v>
      </c>
      <c r="C28" s="31" t="s">
        <v>33</v>
      </c>
      <c r="D28" s="41">
        <f>IFERROR(INT(TRIM(SUBSTITUTE(VLOOKUP($A28&amp;"*",各都道府県の状況!$A:$I,D$3,FALSE), "※5", ""))), "")</f>
        <v>2587</v>
      </c>
      <c r="E28" s="41">
        <f>IFERROR(INT(TRIM(SUBSTITUTE(VLOOKUP($A28&amp;"*",各都道府県の状況!$A:$I,E$3,FALSE), "※5", ""))), "")</f>
        <v>67122</v>
      </c>
      <c r="F28" s="41">
        <f>IFERROR(INT(TRIM(SUBSTITUTE(VLOOKUP($A28&amp;"*",各都道府県の状況!$A:$I,F$3,FALSE), "※5", ""))), "")</f>
        <v>2520</v>
      </c>
      <c r="G28" s="41">
        <f>IFERROR(INT(TRIM(SUBSTITUTE(VLOOKUP($A28&amp;"*",各都道府県の状況!$A:$I,G$3,FALSE), "※5", ""))), "")</f>
        <v>62</v>
      </c>
      <c r="H28" s="41">
        <f>IFERROR(INT(TRIM(SUBSTITUTE(VLOOKUP($A28&amp;"*",各都道府県の状況!$A:$I,H$3,FALSE), "※5", ""))), "")</f>
        <v>84</v>
      </c>
      <c r="I28" s="41">
        <f>IFERROR(INT(TRIM(SUBSTITUTE(VLOOKUP($A28&amp;"*",各都道府県の状況!$A:$I,I$3,FALSE), "※5", ""))), "")</f>
        <v>4</v>
      </c>
    </row>
    <row r="29" spans="1:9" x14ac:dyDescent="0.55000000000000004">
      <c r="A29" s="12" t="s">
        <v>205</v>
      </c>
      <c r="B29" s="13">
        <f t="shared" si="0"/>
        <v>44266</v>
      </c>
      <c r="C29" s="31" t="s">
        <v>34</v>
      </c>
      <c r="D29" s="41">
        <f>IFERROR(INT(TRIM(SUBSTITUTE(VLOOKUP($A29&amp;"*",各都道府県の状況!$A:$I,D$3,FALSE), "※5", ""))), "")</f>
        <v>2625</v>
      </c>
      <c r="E29" s="41">
        <f>IFERROR(INT(TRIM(SUBSTITUTE(VLOOKUP($A29&amp;"*",各都道府県の状況!$A:$I,E$3,FALSE), "※5", ""))), "")</f>
        <v>77870</v>
      </c>
      <c r="F29" s="41">
        <f>IFERROR(INT(TRIM(SUBSTITUTE(VLOOKUP($A29&amp;"*",各都道府県の状況!$A:$I,F$3,FALSE), "※5", ""))), "")</f>
        <v>2401</v>
      </c>
      <c r="G29" s="41">
        <f>IFERROR(INT(TRIM(SUBSTITUTE(VLOOKUP($A29&amp;"*",各都道府県の状況!$A:$I,G$3,FALSE), "※5", ""))), "")</f>
        <v>48</v>
      </c>
      <c r="H29" s="41">
        <f>IFERROR(INT(TRIM(SUBSTITUTE(VLOOKUP($A29&amp;"*",各都道府県の状況!$A:$I,H$3,FALSE), "※5", ""))), "")</f>
        <v>176</v>
      </c>
      <c r="I29" s="41">
        <f>IFERROR(INT(TRIM(SUBSTITUTE(VLOOKUP($A29&amp;"*",各都道府県の状況!$A:$I,I$3,FALSE), "※5", ""))), "")</f>
        <v>6</v>
      </c>
    </row>
    <row r="30" spans="1:9" x14ac:dyDescent="0.55000000000000004">
      <c r="A30" s="12" t="s">
        <v>206</v>
      </c>
      <c r="B30" s="13">
        <f t="shared" si="0"/>
        <v>44266</v>
      </c>
      <c r="C30" s="31" t="s">
        <v>35</v>
      </c>
      <c r="D30" s="41">
        <f>IFERROR(INT(TRIM(SUBSTITUTE(VLOOKUP($A30&amp;"*",各都道府県の状況!$A:$I,D$3,FALSE), "※5", ""))), "")</f>
        <v>9156</v>
      </c>
      <c r="E30" s="41">
        <f>IFERROR(INT(TRIM(SUBSTITUTE(VLOOKUP($A30&amp;"*",各都道府県の状況!$A:$I,E$3,FALSE), "※5", ""))), "")</f>
        <v>162881</v>
      </c>
      <c r="F30" s="41">
        <f>IFERROR(INT(TRIM(SUBSTITUTE(VLOOKUP($A30&amp;"*",各都道府県の状況!$A:$I,F$3,FALSE), "※5", ""))), "")</f>
        <v>8833</v>
      </c>
      <c r="G30" s="41">
        <f>IFERROR(INT(TRIM(SUBSTITUTE(VLOOKUP($A30&amp;"*",各都道府県の状況!$A:$I,G$3,FALSE), "※5", ""))), "")</f>
        <v>163</v>
      </c>
      <c r="H30" s="41">
        <f>IFERROR(INT(TRIM(SUBSTITUTE(VLOOKUP($A30&amp;"*",各都道府県の状況!$A:$I,H$3,FALSE), "※5", ""))), "")</f>
        <v>174</v>
      </c>
      <c r="I30" s="41">
        <f>IFERROR(INT(TRIM(SUBSTITUTE(VLOOKUP($A30&amp;"*",各都道府県の状況!$A:$I,I$3,FALSE), "※5", ""))), "")</f>
        <v>1</v>
      </c>
    </row>
    <row r="31" spans="1:9" x14ac:dyDescent="0.55000000000000004">
      <c r="A31" s="12" t="s">
        <v>207</v>
      </c>
      <c r="B31" s="13">
        <f t="shared" si="0"/>
        <v>44266</v>
      </c>
      <c r="C31" s="31" t="s">
        <v>36</v>
      </c>
      <c r="D31" s="41">
        <f>IFERROR(INT(TRIM(SUBSTITUTE(VLOOKUP($A31&amp;"*",各都道府県の状況!$A:$I,D$3,FALSE), "※5", ""))), "")</f>
        <v>47983</v>
      </c>
      <c r="E31" s="41">
        <f>IFERROR(INT(TRIM(SUBSTITUTE(VLOOKUP($A31&amp;"*",各都道府県の状況!$A:$I,E$3,FALSE), "※5", ""))), "")</f>
        <v>861806</v>
      </c>
      <c r="F31" s="41">
        <f>IFERROR(INT(TRIM(SUBSTITUTE(VLOOKUP($A31&amp;"*",各都道府県の状況!$A:$I,F$3,FALSE), "※5", ""))), "")</f>
        <v>45489</v>
      </c>
      <c r="G31" s="41">
        <f>IFERROR(INT(TRIM(SUBSTITUTE(VLOOKUP($A31&amp;"*",各都道府県の状況!$A:$I,G$3,FALSE), "※5", ""))), "")</f>
        <v>1146</v>
      </c>
      <c r="H31" s="41">
        <f>IFERROR(INT(TRIM(SUBSTITUTE(VLOOKUP($A31&amp;"*",各都道府県の状況!$A:$I,H$3,FALSE), "※5", ""))), "")</f>
        <v>933</v>
      </c>
      <c r="I31" s="41">
        <f>IFERROR(INT(TRIM(SUBSTITUTE(VLOOKUP($A31&amp;"*",各都道府県の状況!$A:$I,I$3,FALSE), "※5", ""))), "")</f>
        <v>60</v>
      </c>
    </row>
    <row r="32" spans="1:9" x14ac:dyDescent="0.55000000000000004">
      <c r="A32" s="12" t="s">
        <v>208</v>
      </c>
      <c r="B32" s="13">
        <f t="shared" si="0"/>
        <v>44266</v>
      </c>
      <c r="C32" s="31" t="s">
        <v>37</v>
      </c>
      <c r="D32" s="41">
        <f>IFERROR(INT(TRIM(SUBSTITUTE(VLOOKUP($A32&amp;"*",各都道府県の状況!$A:$I,D$3,FALSE), "※5", ""))), "")</f>
        <v>18276</v>
      </c>
      <c r="E32" s="41">
        <f>IFERROR(INT(TRIM(SUBSTITUTE(VLOOKUP($A32&amp;"*",各都道府県の状況!$A:$I,E$3,FALSE), "※5", ""))), "")</f>
        <v>264340</v>
      </c>
      <c r="F32" s="41">
        <f>IFERROR(INT(TRIM(SUBSTITUTE(VLOOKUP($A32&amp;"*",各都道府県の状況!$A:$I,F$3,FALSE), "※5", ""))), "")</f>
        <v>17355</v>
      </c>
      <c r="G32" s="41">
        <f>IFERROR(INT(TRIM(SUBSTITUTE(VLOOKUP($A32&amp;"*",各都道府県の状況!$A:$I,G$3,FALSE), "※5", ""))), "")</f>
        <v>561</v>
      </c>
      <c r="H32" s="41">
        <f>IFERROR(INT(TRIM(SUBSTITUTE(VLOOKUP($A32&amp;"*",各都道府県の状況!$A:$I,H$3,FALSE), "※5", ""))), "")</f>
        <v>360</v>
      </c>
      <c r="I32" s="41">
        <f>IFERROR(INT(TRIM(SUBSTITUTE(VLOOKUP($A32&amp;"*",各都道府県の状況!$A:$I,I$3,FALSE), "※5", ""))), "")</f>
        <v>37</v>
      </c>
    </row>
    <row r="33" spans="1:9" x14ac:dyDescent="0.55000000000000004">
      <c r="A33" s="12" t="s">
        <v>209</v>
      </c>
      <c r="B33" s="13">
        <f t="shared" si="0"/>
        <v>44266</v>
      </c>
      <c r="C33" s="31" t="s">
        <v>38</v>
      </c>
      <c r="D33" s="41">
        <f>IFERROR(INT(TRIM(SUBSTITUTE(VLOOKUP($A33&amp;"*",各都道府県の状況!$A:$I,D$3,FALSE), "※5", ""))), "")</f>
        <v>3432</v>
      </c>
      <c r="E33" s="41">
        <f>IFERROR(INT(TRIM(SUBSTITUTE(VLOOKUP($A33&amp;"*",各都道府県の状況!$A:$I,E$3,FALSE), "※5", ""))), "")</f>
        <v>86795</v>
      </c>
      <c r="F33" s="41">
        <f>IFERROR(INT(TRIM(SUBSTITUTE(VLOOKUP($A33&amp;"*",各都道府県の状況!$A:$I,F$3,FALSE), "※5", ""))), "")</f>
        <v>3303</v>
      </c>
      <c r="G33" s="41">
        <f>IFERROR(INT(TRIM(SUBSTITUTE(VLOOKUP($A33&amp;"*",各都道府県の状況!$A:$I,G$3,FALSE), "※5", ""))), "")</f>
        <v>48</v>
      </c>
      <c r="H33" s="41">
        <f>IFERROR(INT(TRIM(SUBSTITUTE(VLOOKUP($A33&amp;"*",各都道府県の状況!$A:$I,H$3,FALSE), "※5", ""))), "")</f>
        <v>81</v>
      </c>
      <c r="I33" s="41">
        <f>IFERROR(INT(TRIM(SUBSTITUTE(VLOOKUP($A33&amp;"*",各都道府県の状況!$A:$I,I$3,FALSE), "※5", ""))), "")</f>
        <v>8</v>
      </c>
    </row>
    <row r="34" spans="1:9" x14ac:dyDescent="0.55000000000000004">
      <c r="A34" s="12" t="s">
        <v>210</v>
      </c>
      <c r="B34" s="13">
        <f t="shared" si="0"/>
        <v>44266</v>
      </c>
      <c r="C34" s="31" t="s">
        <v>39</v>
      </c>
      <c r="D34" s="41">
        <f>IFERROR(INT(TRIM(SUBSTITUTE(VLOOKUP($A34&amp;"*",各都道府県の状況!$A:$I,D$3,FALSE), "※5", ""))), "")</f>
        <v>1171</v>
      </c>
      <c r="E34" s="41">
        <f>IFERROR(INT(TRIM(SUBSTITUTE(VLOOKUP($A34&amp;"*",各都道府県の状況!$A:$I,E$3,FALSE), "※5", ""))), "")</f>
        <v>24948</v>
      </c>
      <c r="F34" s="41">
        <f>IFERROR(INT(TRIM(SUBSTITUTE(VLOOKUP($A34&amp;"*",各都道府県の状況!$A:$I,F$3,FALSE), "※5", ""))), "")</f>
        <v>1121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8</v>
      </c>
      <c r="I34" s="41">
        <f>IFERROR(INT(TRIM(SUBSTITUTE(VLOOKUP($A34&amp;"*",各都道府県の状況!$A:$I,I$3,FALSE), "※5", ""))), "")</f>
        <v>1</v>
      </c>
    </row>
    <row r="35" spans="1:9" x14ac:dyDescent="0.55000000000000004">
      <c r="A35" s="12" t="s">
        <v>211</v>
      </c>
      <c r="B35" s="13">
        <f t="shared" si="0"/>
        <v>44266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43293</v>
      </c>
      <c r="F35" s="41">
        <f>IFERROR(INT(TRIM(SUBSTITUTE(VLOOKUP($A35&amp;"*",各都道府県の状況!$A:$I,F$3,FALSE), "※5", ""))), "")</f>
        <v>205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0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44266</v>
      </c>
      <c r="C36" s="31" t="s">
        <v>41</v>
      </c>
      <c r="D36" s="41">
        <f>IFERROR(INT(TRIM(SUBSTITUTE(VLOOKUP($A36&amp;"*",各都道府県の状況!$A:$I,D$3,FALSE), "※5", ""))), "")</f>
        <v>284</v>
      </c>
      <c r="E36" s="41">
        <f>IFERROR(INT(TRIM(SUBSTITUTE(VLOOKUP($A36&amp;"*",各都道府県の状況!$A:$I,E$3,FALSE), "※5", ""))), "")</f>
        <v>16183</v>
      </c>
      <c r="F36" s="41">
        <f>IFERROR(INT(TRIM(SUBSTITUTE(VLOOKUP($A36&amp;"*",各都道府県の状況!$A:$I,F$3,FALSE), "※5", ""))), "")</f>
        <v>284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0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44266</v>
      </c>
      <c r="C37" s="31" t="s">
        <v>42</v>
      </c>
      <c r="D37" s="41">
        <f>IFERROR(INT(TRIM(SUBSTITUTE(VLOOKUP($A37&amp;"*",各都道府県の状況!$A:$I,D$3,FALSE), "※5", ""))), "")</f>
        <v>2563</v>
      </c>
      <c r="E37" s="41">
        <f>IFERROR(INT(TRIM(SUBSTITUTE(VLOOKUP($A37&amp;"*",各都道府県の状況!$A:$I,E$3,FALSE), "※5", ""))), "")</f>
        <v>69524</v>
      </c>
      <c r="F37" s="41">
        <f>IFERROR(INT(TRIM(SUBSTITUTE(VLOOKUP($A37&amp;"*",各都道府県の状況!$A:$I,F$3,FALSE), "※5", ""))), "")</f>
        <v>2419</v>
      </c>
      <c r="G37" s="41">
        <f>IFERROR(INT(TRIM(SUBSTITUTE(VLOOKUP($A37&amp;"*",各都道府県の状況!$A:$I,G$3,FALSE), "※5", ""))), "")</f>
        <v>33</v>
      </c>
      <c r="H37" s="41">
        <f>IFERROR(INT(TRIM(SUBSTITUTE(VLOOKUP($A37&amp;"*",各都道府県の状況!$A:$I,H$3,FALSE), "※5", ""))), "")</f>
        <v>44</v>
      </c>
      <c r="I37" s="41">
        <f>IFERROR(INT(TRIM(SUBSTITUTE(VLOOKUP($A37&amp;"*",各都道府県の状況!$A:$I,I$3,FALSE), "※5", ""))), "")</f>
        <v>1</v>
      </c>
    </row>
    <row r="38" spans="1:9" x14ac:dyDescent="0.55000000000000004">
      <c r="A38" s="12" t="s">
        <v>214</v>
      </c>
      <c r="B38" s="13">
        <f t="shared" si="0"/>
        <v>44266</v>
      </c>
      <c r="C38" s="31" t="s">
        <v>43</v>
      </c>
      <c r="D38" s="41">
        <f>IFERROR(INT(TRIM(SUBSTITUTE(VLOOKUP($A38&amp;"*",各都道府県の状況!$A:$I,D$3,FALSE), "※5", ""))), "")</f>
        <v>5057</v>
      </c>
      <c r="E38" s="41">
        <f>IFERROR(INT(TRIM(SUBSTITUTE(VLOOKUP($A38&amp;"*",各都道府県の状況!$A:$I,E$3,FALSE), "※5", ""))), "")</f>
        <v>169055</v>
      </c>
      <c r="F38" s="41">
        <f>IFERROR(INT(TRIM(SUBSTITUTE(VLOOKUP($A38&amp;"*",各都道府県の状況!$A:$I,F$3,FALSE), "※5", ""))), "")</f>
        <v>4919</v>
      </c>
      <c r="G38" s="41">
        <f>IFERROR(INT(TRIM(SUBSTITUTE(VLOOKUP($A38&amp;"*",各都道府県の状況!$A:$I,G$3,FALSE), "※5", ""))), "")</f>
        <v>103</v>
      </c>
      <c r="H38" s="41">
        <f>IFERROR(INT(TRIM(SUBSTITUTE(VLOOKUP($A38&amp;"*",各都道府県の状況!$A:$I,H$3,FALSE), "※5", ""))), "")</f>
        <v>35</v>
      </c>
      <c r="I38" s="41">
        <f>IFERROR(INT(TRIM(SUBSTITUTE(VLOOKUP($A38&amp;"*",各都道府県の状況!$A:$I,I$3,FALSE), "※5", ""))), "")</f>
        <v>3</v>
      </c>
    </row>
    <row r="39" spans="1:9" x14ac:dyDescent="0.55000000000000004">
      <c r="A39" s="12" t="s">
        <v>215</v>
      </c>
      <c r="B39" s="13">
        <f t="shared" si="0"/>
        <v>44266</v>
      </c>
      <c r="C39" s="31" t="s">
        <v>44</v>
      </c>
      <c r="D39" s="41">
        <f>IFERROR(INT(TRIM(SUBSTITUTE(VLOOKUP($A39&amp;"*",各都道府県の状況!$A:$I,D$3,FALSE), "※5", ""))), "")</f>
        <v>1389</v>
      </c>
      <c r="E39" s="41">
        <f>IFERROR(INT(TRIM(SUBSTITUTE(VLOOKUP($A39&amp;"*",各都道府県の状況!$A:$I,E$3,FALSE), "※5", ""))), "")</f>
        <v>62904</v>
      </c>
      <c r="F39" s="41">
        <f>IFERROR(INT(TRIM(SUBSTITUTE(VLOOKUP($A39&amp;"*",各都道府県の状況!$A:$I,F$3,FALSE), "※5", ""))), "")</f>
        <v>1321</v>
      </c>
      <c r="G39" s="41">
        <f>IFERROR(INT(TRIM(SUBSTITUTE(VLOOKUP($A39&amp;"*",各都道府県の状況!$A:$I,G$3,FALSE), "※5", ""))), "")</f>
        <v>42</v>
      </c>
      <c r="H39" s="41">
        <f>IFERROR(INT(TRIM(SUBSTITUTE(VLOOKUP($A39&amp;"*",各都道府県の状況!$A:$I,H$3,FALSE), "※5", ""))), "")</f>
        <v>26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44266</v>
      </c>
      <c r="C40" s="31" t="s">
        <v>45</v>
      </c>
      <c r="D40" s="41">
        <f>IFERROR(INT(TRIM(SUBSTITUTE(VLOOKUP($A40&amp;"*",各都道府県の状況!$A:$I,D$3,FALSE), "※5", ""))), "")</f>
        <v>462</v>
      </c>
      <c r="E40" s="41">
        <f>IFERROR(INT(TRIM(SUBSTITUTE(VLOOKUP($A40&amp;"*",各都道府県の状況!$A:$I,E$3,FALSE), "※5", ""))), "")</f>
        <v>28102</v>
      </c>
      <c r="F40" s="41">
        <f>IFERROR(INT(TRIM(SUBSTITUTE(VLOOKUP($A40&amp;"*",各都道府県の状況!$A:$I,F$3,FALSE), "※5", ""))), "")</f>
        <v>425</v>
      </c>
      <c r="G40" s="41">
        <f>IFERROR(INT(TRIM(SUBSTITUTE(VLOOKUP($A40&amp;"*",各都道府県の状況!$A:$I,G$3,FALSE), "※5", ""))), "")</f>
        <v>17</v>
      </c>
      <c r="H40" s="41">
        <f>IFERROR(INT(TRIM(SUBSTITUTE(VLOOKUP($A40&amp;"*",各都道府県の状況!$A:$I,H$3,FALSE), "※5", ""))), "")</f>
        <v>20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44266</v>
      </c>
      <c r="C41" s="31" t="s">
        <v>46</v>
      </c>
      <c r="D41" s="41">
        <f>IFERROR(INT(TRIM(SUBSTITUTE(VLOOKUP($A41&amp;"*",各都道府県の状況!$A:$I,D$3,FALSE), "※5", ""))), "")</f>
        <v>767</v>
      </c>
      <c r="E41" s="41">
        <f>IFERROR(INT(TRIM(SUBSTITUTE(VLOOKUP($A41&amp;"*",各都道府県の状況!$A:$I,E$3,FALSE), "※5", ""))), "")</f>
        <v>46770</v>
      </c>
      <c r="F41" s="41">
        <f>IFERROR(INT(TRIM(SUBSTITUTE(VLOOKUP($A41&amp;"*",各都道府県の状況!$A:$I,F$3,FALSE), "※5", ""))), "")</f>
        <v>730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19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44266</v>
      </c>
      <c r="C42" s="31" t="s">
        <v>47</v>
      </c>
      <c r="D42" s="41">
        <f>IFERROR(INT(TRIM(SUBSTITUTE(VLOOKUP($A42&amp;"*",各都道府県の状況!$A:$I,D$3,FALSE), "※5", ""))), "")</f>
        <v>1070</v>
      </c>
      <c r="E42" s="41">
        <f>IFERROR(INT(TRIM(SUBSTITUTE(VLOOKUP($A42&amp;"*",各都道府県の状況!$A:$I,E$3,FALSE), "※5", ""))), "")</f>
        <v>34034</v>
      </c>
      <c r="F42" s="41">
        <f>IFERROR(INT(TRIM(SUBSTITUTE(VLOOKUP($A42&amp;"*",各都道府県の状況!$A:$I,F$3,FALSE), "※5", ""))), "")</f>
        <v>1028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18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44266</v>
      </c>
      <c r="C43" s="31" t="s">
        <v>48</v>
      </c>
      <c r="D43" s="41">
        <f>IFERROR(INT(TRIM(SUBSTITUTE(VLOOKUP($A43&amp;"*",各都道府県の状況!$A:$I,D$3,FALSE), "※5", ""))), "")</f>
        <v>906</v>
      </c>
      <c r="E43" s="41">
        <f>IFERROR(INT(TRIM(SUBSTITUTE(VLOOKUP($A43&amp;"*",各都道府県の状況!$A:$I,E$3,FALSE), "※5", ""))), "")</f>
        <v>7180</v>
      </c>
      <c r="F43" s="41">
        <f>IFERROR(INT(TRIM(SUBSTITUTE(VLOOKUP($A43&amp;"*",各都道府県の状況!$A:$I,F$3,FALSE), "※5", ""))), "")</f>
        <v>869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18</v>
      </c>
      <c r="I43" s="41">
        <f>IFERROR(INT(TRIM(SUBSTITUTE(VLOOKUP($A43&amp;"*",各都道府県の状況!$A:$I,I$3,FALSE), "※5", ""))), "")</f>
        <v>3</v>
      </c>
    </row>
    <row r="44" spans="1:9" x14ac:dyDescent="0.55000000000000004">
      <c r="A44" s="12" t="s">
        <v>220</v>
      </c>
      <c r="B44" s="13">
        <f t="shared" si="0"/>
        <v>44266</v>
      </c>
      <c r="C44" s="31" t="s">
        <v>49</v>
      </c>
      <c r="D44" s="41">
        <f>IFERROR(INT(TRIM(SUBSTITUTE(VLOOKUP($A44&amp;"*",各都道府県の状況!$A:$I,D$3,FALSE), "※5", ""))), "")</f>
        <v>18357</v>
      </c>
      <c r="E44" s="41">
        <f>IFERROR(INT(TRIM(SUBSTITUTE(VLOOKUP($A44&amp;"*",各都道府県の状況!$A:$I,E$3,FALSE), "※5", ""))), "")</f>
        <v>466712</v>
      </c>
      <c r="F44" s="41">
        <f>IFERROR(INT(TRIM(SUBSTITUTE(VLOOKUP($A44&amp;"*",各都道府県の状況!$A:$I,F$3,FALSE), "※5", ""))), "")</f>
        <v>17638</v>
      </c>
      <c r="G44" s="41">
        <f>IFERROR(INT(TRIM(SUBSTITUTE(VLOOKUP($A44&amp;"*",各都道府県の状況!$A:$I,G$3,FALSE), "※5", ""))), "")</f>
        <v>308</v>
      </c>
      <c r="H44" s="41">
        <f>IFERROR(INT(TRIM(SUBSTITUTE(VLOOKUP($A44&amp;"*",各都道府県の状況!$A:$I,H$3,FALSE), "※5", ""))), "")</f>
        <v>411</v>
      </c>
      <c r="I44" s="41">
        <f>IFERROR(INT(TRIM(SUBSTITUTE(VLOOKUP($A44&amp;"*",各都道府県の状況!$A:$I,I$3,FALSE), "※5", ""))), "")</f>
        <v>17</v>
      </c>
    </row>
    <row r="45" spans="1:9" x14ac:dyDescent="0.55000000000000004">
      <c r="A45" s="12" t="s">
        <v>221</v>
      </c>
      <c r="B45" s="13">
        <f t="shared" si="0"/>
        <v>44266</v>
      </c>
      <c r="C45" s="31" t="s">
        <v>50</v>
      </c>
      <c r="D45" s="41">
        <f>IFERROR(INT(TRIM(SUBSTITUTE(VLOOKUP($A45&amp;"*",各都道府県の状況!$A:$I,D$3,FALSE), "※5", ""))), "")</f>
        <v>1130</v>
      </c>
      <c r="E45" s="41">
        <f>IFERROR(INT(TRIM(SUBSTITUTE(VLOOKUP($A45&amp;"*",各都道府県の状況!$A:$I,E$3,FALSE), "※5", ""))), "")</f>
        <v>29419</v>
      </c>
      <c r="F45" s="41">
        <f>IFERROR(INT(TRIM(SUBSTITUTE(VLOOKUP($A45&amp;"*",各都道府県の状況!$A:$I,F$3,FALSE), "※5", ""))), "")</f>
        <v>1060</v>
      </c>
      <c r="G45" s="41">
        <f>IFERROR(INT(TRIM(SUBSTITUTE(VLOOKUP($A45&amp;"*",各都道府県の状況!$A:$I,G$3,FALSE), "※5", ""))), "")</f>
        <v>10</v>
      </c>
      <c r="H45" s="41">
        <f>IFERROR(INT(TRIM(SUBSTITUTE(VLOOKUP($A45&amp;"*",各都道府県の状況!$A:$I,H$3,FALSE), "※5", ""))), "")</f>
        <v>80</v>
      </c>
      <c r="I45" s="41">
        <f>IFERROR(INT(TRIM(SUBSTITUTE(VLOOKUP($A45&amp;"*",各都道府県の状況!$A:$I,I$3,FALSE), "※5", ""))), "")</f>
        <v>2</v>
      </c>
    </row>
    <row r="46" spans="1:9" ht="21" customHeight="1" x14ac:dyDescent="0.55000000000000004">
      <c r="A46" s="12" t="s">
        <v>222</v>
      </c>
      <c r="B46" s="13">
        <f t="shared" si="0"/>
        <v>44266</v>
      </c>
      <c r="C46" s="31" t="s">
        <v>51</v>
      </c>
      <c r="D46" s="41">
        <f>IFERROR(INT(TRIM(SUBSTITUTE(VLOOKUP($A46&amp;"*",各都道府県の状況!$A:$I,D$3,FALSE), "※5", ""))), "")</f>
        <v>1613</v>
      </c>
      <c r="E46" s="41">
        <f>IFERROR(INT(TRIM(SUBSTITUTE(VLOOKUP($A46&amp;"*",各都道府県の状況!$A:$I,E$3,FALSE), "※5", ""))), "")</f>
        <v>70910</v>
      </c>
      <c r="F46" s="41">
        <f>IFERROR(INT(TRIM(SUBSTITUTE(VLOOKUP($A46&amp;"*",各都道府県の状況!$A:$I,F$3,FALSE), "※5", ""))), "")</f>
        <v>1573</v>
      </c>
      <c r="G46" s="41">
        <f>IFERROR(INT(TRIM(SUBSTITUTE(VLOOKUP($A46&amp;"*",各都道府県の状況!$A:$I,G$3,FALSE), "※5", ""))), "")</f>
        <v>37</v>
      </c>
      <c r="H46" s="41">
        <f>IFERROR(INT(TRIM(SUBSTITUTE(VLOOKUP($A46&amp;"*",各都道府県の状況!$A:$I,H$3,FALSE), "※5", ""))), "")</f>
        <v>3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44266</v>
      </c>
      <c r="C47" s="31" t="s">
        <v>52</v>
      </c>
      <c r="D47" s="41">
        <f>IFERROR(INT(TRIM(SUBSTITUTE(VLOOKUP($A47&amp;"*",各都道府県の状況!$A:$I,D$3,FALSE), "※5", ""))), "")</f>
        <v>3467</v>
      </c>
      <c r="E47" s="41">
        <f>IFERROR(INT(TRIM(SUBSTITUTE(VLOOKUP($A47&amp;"*",各都道府県の状況!$A:$I,E$3,FALSE), "※5", ""))), "")</f>
        <v>57235</v>
      </c>
      <c r="F47" s="41">
        <f>IFERROR(INT(TRIM(SUBSTITUTE(VLOOKUP($A47&amp;"*",各都道府県の状況!$A:$I,F$3,FALSE), "※5", ""))), "")</f>
        <v>3366</v>
      </c>
      <c r="G47" s="41">
        <f>IFERROR(INT(TRIM(SUBSTITUTE(VLOOKUP($A47&amp;"*",各都道府県の状況!$A:$I,G$3,FALSE), "※5", ""))), "")</f>
        <v>73</v>
      </c>
      <c r="H47" s="41">
        <f>IFERROR(INT(TRIM(SUBSTITUTE(VLOOKUP($A47&amp;"*",各都道府県の状況!$A:$I,H$3,FALSE), "※5", ""))), "")</f>
        <v>31</v>
      </c>
      <c r="I47" s="41">
        <f>IFERROR(INT(TRIM(SUBSTITUTE(VLOOKUP($A47&amp;"*",各都道府県の状況!$A:$I,I$3,FALSE), "※5", ""))), "")</f>
        <v>2</v>
      </c>
    </row>
    <row r="48" spans="1:9" x14ac:dyDescent="0.55000000000000004">
      <c r="A48" s="12" t="s">
        <v>224</v>
      </c>
      <c r="B48" s="13">
        <f t="shared" si="0"/>
        <v>44266</v>
      </c>
      <c r="C48" s="31" t="s">
        <v>53</v>
      </c>
      <c r="D48" s="41">
        <f>IFERROR(INT(TRIM(SUBSTITUTE(VLOOKUP($A48&amp;"*",各都道府県の状況!$A:$I,D$3,FALSE), "※5", ""))), "")</f>
        <v>1297</v>
      </c>
      <c r="E48" s="41">
        <f>IFERROR(INT(TRIM(SUBSTITUTE(VLOOKUP($A48&amp;"*",各都道府県の状況!$A:$I,E$3,FALSE), "※5", ""))), "")</f>
        <v>84625</v>
      </c>
      <c r="F48" s="41">
        <f>IFERROR(INT(TRIM(SUBSTITUTE(VLOOKUP($A48&amp;"*",各都道府県の状況!$A:$I,F$3,FALSE), "※5", ""))), "")</f>
        <v>1268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7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44266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24803</v>
      </c>
      <c r="F49" s="41">
        <f>IFERROR(INT(TRIM(SUBSTITUTE(VLOOKUP($A49&amp;"*",各都道府県の状況!$A:$I,F$3,FALSE), "※5", ""))), "")</f>
        <v>1918</v>
      </c>
      <c r="G49" s="41">
        <f>IFERROR(INT(TRIM(SUBSTITUTE(VLOOKUP($A49&amp;"*",各都道府県の状況!$A:$I,G$3,FALSE), "※5", ""))), "")</f>
        <v>21</v>
      </c>
      <c r="H49" s="41">
        <f>IFERROR(INT(TRIM(SUBSTITUTE(VLOOKUP($A49&amp;"*",各都道府県の状況!$A:$I,H$3,FALSE), "※5", ""))), "")</f>
        <v>7</v>
      </c>
      <c r="I49" s="41">
        <f>IFERROR(INT(TRIM(SUBSTITUTE(VLOOKUP($A49&amp;"*",各都道府県の状況!$A:$I,I$3,FALSE), "※5", ""))), "")</f>
        <v>1</v>
      </c>
    </row>
    <row r="50" spans="1:9" x14ac:dyDescent="0.55000000000000004">
      <c r="A50" s="12" t="s">
        <v>226</v>
      </c>
      <c r="B50" s="13">
        <f t="shared" si="0"/>
        <v>44266</v>
      </c>
      <c r="C50" s="31" t="s">
        <v>55</v>
      </c>
      <c r="D50" s="41">
        <f>IFERROR(INT(TRIM(SUBSTITUTE(VLOOKUP($A50&amp;"*",各都道府県の状況!$A:$I,D$3,FALSE), "※5", ""))), "")</f>
        <v>1762</v>
      </c>
      <c r="E50" s="41">
        <f>IFERROR(INT(TRIM(SUBSTITUTE(VLOOKUP($A50&amp;"*",各都道府県の状況!$A:$I,E$3,FALSE), "※5", ""))), "")</f>
        <v>69332</v>
      </c>
      <c r="F50" s="41">
        <f>IFERROR(INT(TRIM(SUBSTITUTE(VLOOKUP($A50&amp;"*",各都道府県の状況!$A:$I,F$3,FALSE), "※5", ""))), "")</f>
        <v>1751</v>
      </c>
      <c r="G50" s="41">
        <f>IFERROR(INT(TRIM(SUBSTITUTE(VLOOKUP($A50&amp;"*",各都道府県の状況!$A:$I,G$3,FALSE), "※5", ""))), "")</f>
        <v>27</v>
      </c>
      <c r="H50" s="41">
        <f>IFERROR(INT(TRIM(SUBSTITUTE(VLOOKUP($A50&amp;"*",各都道府県の状況!$A:$I,H$3,FALSE), "※5", ""))), "")</f>
        <v>11</v>
      </c>
      <c r="I50" s="41">
        <f>IFERROR(INT(TRIM(SUBSTITUTE(VLOOKUP($A50&amp;"*",各都道府県の状況!$A:$I,I$3,FALSE), "※5", ""))), "")</f>
        <v>2</v>
      </c>
    </row>
    <row r="51" spans="1:9" x14ac:dyDescent="0.55000000000000004">
      <c r="A51" s="12" t="s">
        <v>227</v>
      </c>
      <c r="B51" s="13">
        <f t="shared" si="0"/>
        <v>44266</v>
      </c>
      <c r="C51" s="31" t="s">
        <v>56</v>
      </c>
      <c r="D51" s="41">
        <f>IFERROR(INT(TRIM(SUBSTITUTE(VLOOKUP($A51&amp;"*",各都道府県の状況!$A:$I,D$3,FALSE), "※5", ""))), "")</f>
        <v>8407</v>
      </c>
      <c r="E51" s="41">
        <f>IFERROR(INT(TRIM(SUBSTITUTE(VLOOKUP($A51&amp;"*",各都道府県の状況!$A:$I,E$3,FALSE), "※5", ""))), "")</f>
        <v>151701</v>
      </c>
      <c r="F51" s="41">
        <f>IFERROR(INT(TRIM(SUBSTITUTE(VLOOKUP($A51&amp;"*",各都道府県の状況!$A:$I,F$3,FALSE), "※5", ""))), "")</f>
        <v>8012</v>
      </c>
      <c r="G51" s="41">
        <f>IFERROR(INT(TRIM(SUBSTITUTE(VLOOKUP($A51&amp;"*",各都道府県の状況!$A:$I,G$3,FALSE), "※5", ""))), "")</f>
        <v>122</v>
      </c>
      <c r="H51" s="41">
        <f>IFERROR(INT(TRIM(SUBSTITUTE(VLOOKUP($A51&amp;"*",各都道府県の状況!$A:$I,H$3,FALSE), "※5", ""))), "")</f>
        <v>279</v>
      </c>
      <c r="I51" s="41">
        <f>IFERROR(INT(TRIM(SUBSTITUTE(VLOOKUP($A51&amp;"*",各都道府県の状況!$A:$I,I$3,FALSE), "※5", ""))), "")</f>
        <v>2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3" t="s">
        <v>278</v>
      </c>
      <c r="C1" s="64"/>
      <c r="D1" s="64"/>
      <c r="E1" s="64"/>
      <c r="F1" s="64"/>
      <c r="G1" s="64"/>
      <c r="H1" s="64"/>
      <c r="I1" s="64"/>
    </row>
    <row r="2" spans="1:9" ht="28.5" customHeight="1" x14ac:dyDescent="0.55000000000000004">
      <c r="B2" s="65" t="s">
        <v>228</v>
      </c>
      <c r="C2" s="64"/>
      <c r="D2" s="64"/>
      <c r="E2" s="64"/>
      <c r="F2" s="64"/>
      <c r="G2" s="64"/>
      <c r="H2" s="64"/>
      <c r="I2" s="6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6" t="s">
        <v>180</v>
      </c>
      <c r="C4" s="68" t="s">
        <v>291</v>
      </c>
      <c r="D4" s="70" t="s">
        <v>292</v>
      </c>
      <c r="E4" s="72" t="s">
        <v>293</v>
      </c>
      <c r="F4" s="73"/>
      <c r="G4" s="74" t="s">
        <v>294</v>
      </c>
      <c r="H4" s="74" t="s">
        <v>295</v>
      </c>
      <c r="I4" s="19"/>
    </row>
    <row r="5" spans="1:9" ht="13.25" customHeight="1" x14ac:dyDescent="0.55000000000000004">
      <c r="B5" s="67"/>
      <c r="C5" s="69"/>
      <c r="D5" s="71"/>
      <c r="E5" s="51" t="s">
        <v>296</v>
      </c>
      <c r="F5" s="52" t="s">
        <v>297</v>
      </c>
      <c r="G5" s="75"/>
      <c r="H5" s="75"/>
      <c r="I5" s="19"/>
    </row>
    <row r="6" spans="1:9" ht="12" customHeight="1" x14ac:dyDescent="0.55000000000000004">
      <c r="A6" s="15" t="s">
        <v>181</v>
      </c>
      <c r="B6" s="20" t="s">
        <v>229</v>
      </c>
      <c r="C6" s="53">
        <v>19734</v>
      </c>
      <c r="D6" s="53">
        <v>405021</v>
      </c>
      <c r="E6" s="54">
        <v>690</v>
      </c>
      <c r="F6" s="54">
        <v>3</v>
      </c>
      <c r="G6" s="53">
        <v>18323</v>
      </c>
      <c r="H6" s="54">
        <v>700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836</v>
      </c>
      <c r="D7" s="53">
        <v>21091</v>
      </c>
      <c r="E7" s="54">
        <v>30</v>
      </c>
      <c r="F7" s="54">
        <v>0</v>
      </c>
      <c r="G7" s="54">
        <v>786</v>
      </c>
      <c r="H7" s="5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4">
        <v>557</v>
      </c>
      <c r="D8" s="53">
        <v>29018</v>
      </c>
      <c r="E8" s="54">
        <v>3</v>
      </c>
      <c r="F8" s="54">
        <v>0</v>
      </c>
      <c r="G8" s="54">
        <v>524</v>
      </c>
      <c r="H8" s="5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3">
        <v>3905</v>
      </c>
      <c r="D9" s="53">
        <v>73410</v>
      </c>
      <c r="E9" s="54">
        <v>255</v>
      </c>
      <c r="F9" s="54">
        <v>5</v>
      </c>
      <c r="G9" s="53">
        <v>3625</v>
      </c>
      <c r="H9" s="54">
        <v>25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4">
        <v>269</v>
      </c>
      <c r="D10" s="53">
        <v>7148</v>
      </c>
      <c r="E10" s="54">
        <v>1</v>
      </c>
      <c r="F10" s="54">
        <v>0</v>
      </c>
      <c r="G10" s="54">
        <v>262</v>
      </c>
      <c r="H10" s="5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553</v>
      </c>
      <c r="D11" s="53">
        <v>28850</v>
      </c>
      <c r="E11" s="54">
        <v>16</v>
      </c>
      <c r="F11" s="54">
        <v>0</v>
      </c>
      <c r="G11" s="54">
        <v>522</v>
      </c>
      <c r="H11" s="54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3">
        <v>2160</v>
      </c>
      <c r="D12" s="53">
        <v>123507</v>
      </c>
      <c r="E12" s="54">
        <v>240</v>
      </c>
      <c r="F12" s="54">
        <v>10</v>
      </c>
      <c r="G12" s="53">
        <v>1830</v>
      </c>
      <c r="H12" s="54">
        <v>90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3">
        <v>6107</v>
      </c>
      <c r="D13" s="53">
        <v>25144</v>
      </c>
      <c r="E13" s="54">
        <v>319</v>
      </c>
      <c r="F13" s="54">
        <v>4</v>
      </c>
      <c r="G13" s="53">
        <v>5668</v>
      </c>
      <c r="H13" s="54">
        <v>120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3">
        <v>4224</v>
      </c>
      <c r="D14" s="53">
        <v>153859</v>
      </c>
      <c r="E14" s="54">
        <v>123</v>
      </c>
      <c r="F14" s="54">
        <v>1</v>
      </c>
      <c r="G14" s="53">
        <v>4033</v>
      </c>
      <c r="H14" s="54">
        <v>68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3">
        <v>4644</v>
      </c>
      <c r="D15" s="53">
        <v>100448</v>
      </c>
      <c r="E15" s="54">
        <v>137</v>
      </c>
      <c r="F15" s="54">
        <v>3</v>
      </c>
      <c r="G15" s="53">
        <v>4418</v>
      </c>
      <c r="H15" s="54">
        <v>89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3">
        <v>30489</v>
      </c>
      <c r="D16" s="53">
        <v>584007</v>
      </c>
      <c r="E16" s="53">
        <v>1373</v>
      </c>
      <c r="F16" s="54">
        <v>46</v>
      </c>
      <c r="G16" s="53">
        <v>28474</v>
      </c>
      <c r="H16" s="54">
        <v>642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3">
        <v>27619</v>
      </c>
      <c r="D17" s="53">
        <v>435957</v>
      </c>
      <c r="E17" s="53">
        <v>1175</v>
      </c>
      <c r="F17" s="54">
        <v>20</v>
      </c>
      <c r="G17" s="53">
        <v>25945</v>
      </c>
      <c r="H17" s="54">
        <v>499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3">
        <v>114536</v>
      </c>
      <c r="D18" s="53">
        <v>1614370</v>
      </c>
      <c r="E18" s="53">
        <v>2668</v>
      </c>
      <c r="F18" s="54">
        <v>39</v>
      </c>
      <c r="G18" s="53">
        <v>110332</v>
      </c>
      <c r="H18" s="53">
        <v>1536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3">
        <v>46082</v>
      </c>
      <c r="D19" s="53">
        <v>631458</v>
      </c>
      <c r="E19" s="53">
        <v>1001</v>
      </c>
      <c r="F19" s="54">
        <v>28</v>
      </c>
      <c r="G19" s="53">
        <v>44348</v>
      </c>
      <c r="H19" s="54">
        <v>733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3">
        <v>1162</v>
      </c>
      <c r="D20" s="53">
        <v>46600</v>
      </c>
      <c r="E20" s="54">
        <v>81</v>
      </c>
      <c r="F20" s="54">
        <v>2</v>
      </c>
      <c r="G20" s="53">
        <v>1065</v>
      </c>
      <c r="H20" s="54">
        <v>16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4">
        <v>909</v>
      </c>
      <c r="D21" s="53">
        <v>38262</v>
      </c>
      <c r="E21" s="54">
        <v>9</v>
      </c>
      <c r="F21" s="54">
        <v>1</v>
      </c>
      <c r="G21" s="54">
        <v>872</v>
      </c>
      <c r="H21" s="54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3">
        <v>1879</v>
      </c>
      <c r="D22" s="53">
        <v>54661</v>
      </c>
      <c r="E22" s="54">
        <v>32</v>
      </c>
      <c r="F22" s="54">
        <v>3</v>
      </c>
      <c r="G22" s="53">
        <v>1784</v>
      </c>
      <c r="H22" s="54">
        <v>62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4">
        <v>546</v>
      </c>
      <c r="D23" s="53">
        <v>33169</v>
      </c>
      <c r="E23" s="54">
        <v>2</v>
      </c>
      <c r="F23" s="54">
        <v>0</v>
      </c>
      <c r="G23" s="54">
        <v>519</v>
      </c>
      <c r="H23" s="5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4">
        <v>941</v>
      </c>
      <c r="D24" s="53">
        <v>27101</v>
      </c>
      <c r="E24" s="54">
        <v>2</v>
      </c>
      <c r="F24" s="54">
        <v>0</v>
      </c>
      <c r="G24" s="54">
        <v>922</v>
      </c>
      <c r="H24" s="54">
        <v>17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3">
        <v>2389</v>
      </c>
      <c r="D25" s="53">
        <v>103901</v>
      </c>
      <c r="E25" s="54">
        <v>25</v>
      </c>
      <c r="F25" s="54">
        <v>0</v>
      </c>
      <c r="G25" s="53">
        <v>2355</v>
      </c>
      <c r="H25" s="5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3">
        <v>4786</v>
      </c>
      <c r="D26" s="53">
        <v>144898</v>
      </c>
      <c r="E26" s="54">
        <v>82</v>
      </c>
      <c r="F26" s="54">
        <v>9</v>
      </c>
      <c r="G26" s="53">
        <v>4589</v>
      </c>
      <c r="H26" s="54">
        <v>115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3">
        <v>5356</v>
      </c>
      <c r="D27" s="53">
        <v>215542</v>
      </c>
      <c r="E27" s="54">
        <v>225</v>
      </c>
      <c r="F27" s="54">
        <v>1</v>
      </c>
      <c r="G27" s="53">
        <v>5031</v>
      </c>
      <c r="H27" s="54">
        <v>100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3">
        <v>26251</v>
      </c>
      <c r="D28" s="53">
        <v>416874</v>
      </c>
      <c r="E28" s="54">
        <v>496</v>
      </c>
      <c r="F28" s="54">
        <v>26</v>
      </c>
      <c r="G28" s="53">
        <v>25207</v>
      </c>
      <c r="H28" s="54">
        <v>548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3">
        <v>2587</v>
      </c>
      <c r="D29" s="53">
        <v>67122</v>
      </c>
      <c r="E29" s="54">
        <v>84</v>
      </c>
      <c r="F29" s="54">
        <v>4</v>
      </c>
      <c r="G29" s="53">
        <v>2520</v>
      </c>
      <c r="H29" s="54">
        <v>62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3">
        <v>2625</v>
      </c>
      <c r="D30" s="53">
        <v>77870</v>
      </c>
      <c r="E30" s="54">
        <v>176</v>
      </c>
      <c r="F30" s="54">
        <v>6</v>
      </c>
      <c r="G30" s="53">
        <v>2401</v>
      </c>
      <c r="H30" s="54">
        <v>48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3">
        <v>9156</v>
      </c>
      <c r="D31" s="53">
        <v>162881</v>
      </c>
      <c r="E31" s="54">
        <v>174</v>
      </c>
      <c r="F31" s="54">
        <v>1</v>
      </c>
      <c r="G31" s="53">
        <v>8833</v>
      </c>
      <c r="H31" s="54">
        <v>163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3">
        <v>47983</v>
      </c>
      <c r="D32" s="53">
        <v>861806</v>
      </c>
      <c r="E32" s="54">
        <v>933</v>
      </c>
      <c r="F32" s="54">
        <v>60</v>
      </c>
      <c r="G32" s="53">
        <v>45489</v>
      </c>
      <c r="H32" s="53">
        <v>1146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3">
        <v>18276</v>
      </c>
      <c r="D33" s="53">
        <v>264340</v>
      </c>
      <c r="E33" s="54">
        <v>360</v>
      </c>
      <c r="F33" s="54">
        <v>37</v>
      </c>
      <c r="G33" s="53">
        <v>17355</v>
      </c>
      <c r="H33" s="54">
        <v>561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3">
        <v>3432</v>
      </c>
      <c r="D34" s="53">
        <v>86795</v>
      </c>
      <c r="E34" s="54">
        <v>81</v>
      </c>
      <c r="F34" s="54">
        <v>8</v>
      </c>
      <c r="G34" s="53">
        <v>3303</v>
      </c>
      <c r="H34" s="54">
        <v>48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3">
        <v>1171</v>
      </c>
      <c r="D35" s="53">
        <v>24948</v>
      </c>
      <c r="E35" s="54">
        <v>8</v>
      </c>
      <c r="F35" s="54">
        <v>1</v>
      </c>
      <c r="G35" s="53">
        <v>1121</v>
      </c>
      <c r="H35" s="5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4">
        <v>210</v>
      </c>
      <c r="D36" s="53">
        <v>43293</v>
      </c>
      <c r="E36" s="54">
        <v>0</v>
      </c>
      <c r="F36" s="54">
        <v>0</v>
      </c>
      <c r="G36" s="54">
        <v>205</v>
      </c>
      <c r="H36" s="5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4">
        <v>284</v>
      </c>
      <c r="D37" s="53">
        <v>16183</v>
      </c>
      <c r="E37" s="54">
        <v>0</v>
      </c>
      <c r="F37" s="54">
        <v>0</v>
      </c>
      <c r="G37" s="54">
        <v>284</v>
      </c>
      <c r="H37" s="5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3">
        <v>2563</v>
      </c>
      <c r="D38" s="53">
        <v>69524</v>
      </c>
      <c r="E38" s="54">
        <v>44</v>
      </c>
      <c r="F38" s="54">
        <v>1</v>
      </c>
      <c r="G38" s="53">
        <v>2419</v>
      </c>
      <c r="H38" s="54">
        <v>33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3">
        <v>5057</v>
      </c>
      <c r="D39" s="53">
        <v>169055</v>
      </c>
      <c r="E39" s="54">
        <v>35</v>
      </c>
      <c r="F39" s="54">
        <v>3</v>
      </c>
      <c r="G39" s="53">
        <v>4919</v>
      </c>
      <c r="H39" s="54">
        <v>103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3">
        <v>1389</v>
      </c>
      <c r="D40" s="53">
        <v>62904</v>
      </c>
      <c r="E40" s="54">
        <v>26</v>
      </c>
      <c r="F40" s="54">
        <v>0</v>
      </c>
      <c r="G40" s="53">
        <v>1321</v>
      </c>
      <c r="H40" s="54">
        <v>42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4">
        <v>462</v>
      </c>
      <c r="D41" s="53">
        <v>28102</v>
      </c>
      <c r="E41" s="54">
        <v>20</v>
      </c>
      <c r="F41" s="54">
        <v>2</v>
      </c>
      <c r="G41" s="54">
        <v>425</v>
      </c>
      <c r="H41" s="54">
        <v>17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4">
        <v>767</v>
      </c>
      <c r="D42" s="53">
        <v>46770</v>
      </c>
      <c r="E42" s="54">
        <v>19</v>
      </c>
      <c r="F42" s="54">
        <v>0</v>
      </c>
      <c r="G42" s="54">
        <v>730</v>
      </c>
      <c r="H42" s="5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3">
        <v>1070</v>
      </c>
      <c r="D43" s="53">
        <v>34034</v>
      </c>
      <c r="E43" s="54">
        <v>18</v>
      </c>
      <c r="F43" s="54">
        <v>1</v>
      </c>
      <c r="G43" s="53">
        <v>1028</v>
      </c>
      <c r="H43" s="54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4">
        <v>906</v>
      </c>
      <c r="D44" s="53">
        <v>7180</v>
      </c>
      <c r="E44" s="54">
        <v>18</v>
      </c>
      <c r="F44" s="54">
        <v>3</v>
      </c>
      <c r="G44" s="54">
        <v>869</v>
      </c>
      <c r="H44" s="54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3">
        <v>18357</v>
      </c>
      <c r="D45" s="53">
        <v>466712</v>
      </c>
      <c r="E45" s="54">
        <v>411</v>
      </c>
      <c r="F45" s="54">
        <v>17</v>
      </c>
      <c r="G45" s="53">
        <v>17638</v>
      </c>
      <c r="H45" s="54">
        <v>308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3">
        <v>1130</v>
      </c>
      <c r="D46" s="53">
        <v>29419</v>
      </c>
      <c r="E46" s="54">
        <v>80</v>
      </c>
      <c r="F46" s="54">
        <v>2</v>
      </c>
      <c r="G46" s="53">
        <v>1060</v>
      </c>
      <c r="H46" s="54">
        <v>10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3">
        <v>1613</v>
      </c>
      <c r="D47" s="53">
        <v>70910</v>
      </c>
      <c r="E47" s="54">
        <v>3</v>
      </c>
      <c r="F47" s="54">
        <v>0</v>
      </c>
      <c r="G47" s="53">
        <v>1573</v>
      </c>
      <c r="H47" s="54">
        <v>37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3">
        <v>3467</v>
      </c>
      <c r="D48" s="53">
        <v>57235</v>
      </c>
      <c r="E48" s="54">
        <v>31</v>
      </c>
      <c r="F48" s="54">
        <v>2</v>
      </c>
      <c r="G48" s="53">
        <v>3366</v>
      </c>
      <c r="H48" s="54">
        <v>73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3">
        <v>1297</v>
      </c>
      <c r="D49" s="53">
        <v>84625</v>
      </c>
      <c r="E49" s="54">
        <v>7</v>
      </c>
      <c r="F49" s="54">
        <v>0</v>
      </c>
      <c r="G49" s="53">
        <v>1268</v>
      </c>
      <c r="H49" s="54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3">
        <v>1953</v>
      </c>
      <c r="D50" s="53">
        <v>24803</v>
      </c>
      <c r="E50" s="54">
        <v>7</v>
      </c>
      <c r="F50" s="54">
        <v>1</v>
      </c>
      <c r="G50" s="53">
        <v>1918</v>
      </c>
      <c r="H50" s="54">
        <v>21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3">
        <v>1762</v>
      </c>
      <c r="D51" s="53">
        <v>69332</v>
      </c>
      <c r="E51" s="54">
        <v>11</v>
      </c>
      <c r="F51" s="54">
        <v>2</v>
      </c>
      <c r="G51" s="53">
        <v>1751</v>
      </c>
      <c r="H51" s="54">
        <v>27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3">
        <v>8407</v>
      </c>
      <c r="D52" s="53">
        <v>151701</v>
      </c>
      <c r="E52" s="54">
        <v>279</v>
      </c>
      <c r="F52" s="54">
        <v>2</v>
      </c>
      <c r="G52" s="53">
        <v>8012</v>
      </c>
      <c r="H52" s="54">
        <v>122</v>
      </c>
      <c r="I52" s="25"/>
    </row>
    <row r="53" spans="1:9" ht="12" customHeight="1" x14ac:dyDescent="0.55000000000000004">
      <c r="B53" s="22" t="s">
        <v>276</v>
      </c>
      <c r="C53" s="54">
        <v>149</v>
      </c>
      <c r="D53" s="55" t="s">
        <v>298</v>
      </c>
      <c r="E53" s="54">
        <v>0</v>
      </c>
      <c r="F53" s="55" t="s">
        <v>298</v>
      </c>
      <c r="G53" s="54">
        <v>149</v>
      </c>
      <c r="H53" s="55" t="s">
        <v>298</v>
      </c>
      <c r="I53" s="25"/>
    </row>
    <row r="54" spans="1:9" ht="12" customHeight="1" x14ac:dyDescent="0.55000000000000004">
      <c r="B54" s="21" t="s">
        <v>164</v>
      </c>
      <c r="C54" s="53">
        <v>442007</v>
      </c>
      <c r="D54" s="53">
        <v>8291840</v>
      </c>
      <c r="E54" s="53">
        <v>11810</v>
      </c>
      <c r="F54" s="54">
        <v>354</v>
      </c>
      <c r="G54" s="53">
        <v>421391</v>
      </c>
      <c r="H54" s="53">
        <v>8449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2021-03-12T13:43:34Z</dcterms:modified>
</cp:coreProperties>
</file>