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D837FCA3-8D88-4632-A266-34E99D230FC3}" xr6:coauthVersionLast="47" xr6:coauthVersionMax="47" xr10:uidLastSave="{00000000-0000-0000-0000-000000000000}"/>
  <bookViews>
    <workbookView xWindow="-120" yWindow="-120" windowWidth="20730" windowHeight="11160" activeTab="1" xr2:uid="{CC6858CD-0931-43B5-A349-1C8350AC2227}"/>
  </bookViews>
  <sheets>
    <sheet name="Detalle1" sheetId="3" r:id="rId1"/>
    <sheet name="Dataset_Ventas_de_helados" sheetId="2" r:id="rId2"/>
    <sheet name="Hoja1" sheetId="1" r:id="rId3"/>
  </sheets>
  <definedNames>
    <definedName name="DatosExternos_1" localSheetId="1" hidden="1">Dataset_Ventas_de_helados!$A$1:$C$106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2" l="1"/>
  <c r="J12" i="2"/>
  <c r="J11" i="2"/>
  <c r="J9" i="2"/>
  <c r="J8" i="2"/>
  <c r="J10" i="2"/>
  <c r="J7" i="2"/>
  <c r="J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C1D2BB-AE25-42AD-955B-F6A3116A3ADF}" keepAlive="1" name="Consulta - Dataset_Ventas_de_helados" description="Conexión a la consulta 'Dataset_Ventas_de_helados' en el libro." type="5" refreshedVersion="8" background="1" saveData="1">
    <dbPr connection="Provider=Microsoft.Mashup.OleDb.1;Data Source=$Workbook$;Location=Dataset_Ventas_de_helados;Extended Properties=&quot;&quot;" command="SELECT * FROM [Dataset_Ventas_de_helados]"/>
  </connection>
</connections>
</file>

<file path=xl/sharedStrings.xml><?xml version="1.0" encoding="utf-8"?>
<sst xmlns="http://schemas.openxmlformats.org/spreadsheetml/2006/main" count="268" uniqueCount="38">
  <si>
    <t>Semana</t>
  </si>
  <si>
    <t>Día</t>
  </si>
  <si>
    <t>Helados vendidos</t>
  </si>
  <si>
    <t>Semana 1</t>
  </si>
  <si>
    <t>Lunes</t>
  </si>
  <si>
    <t>Martes</t>
  </si>
  <si>
    <t>Miércoles</t>
  </si>
  <si>
    <t>Jueves</t>
  </si>
  <si>
    <t>Viernes</t>
  </si>
  <si>
    <t>Sábado</t>
  </si>
  <si>
    <t>Domingo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</si>
  <si>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</si>
  <si>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</si>
  <si>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</si>
  <si>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</si>
  <si>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</si>
  <si>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</si>
  <si>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</si>
  <si>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</si>
  <si>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</si>
  <si>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</si>
  <si>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</si>
  <si>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</si>
  <si>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</si>
  <si>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</si>
  <si>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Etiquetas de fila</t>
  </si>
  <si>
    <t>Total general</t>
  </si>
  <si>
    <t>Promedio de Helados vendidos</t>
  </si>
  <si>
    <t>Detalles de Promedio de Helados vendidos - Día: Domingo</t>
  </si>
  <si>
    <t>(Todas)</t>
  </si>
  <si>
    <t>LUNES</t>
  </si>
  <si>
    <t>MARTES</t>
  </si>
  <si>
    <t>MIERCOLES</t>
  </si>
  <si>
    <t>JUEVES</t>
  </si>
  <si>
    <t>VIERNES</t>
  </si>
  <si>
    <t>SÁBADO</t>
  </si>
  <si>
    <t>DOMINGO</t>
  </si>
  <si>
    <t>N° DE HELADOS POR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</si>
</sst>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12">
    <dxf>
      <numFmt numFmtId="169" formatCode="0.0"/>
    </dxf>
    <dxf>
      <numFmt numFmtId="1" formatCode="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  <dxf>
      <numFmt numFmtId="169" formatCode="0.0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TENDENCIA DE CONSUMO</a:t>
            </a:r>
            <a:r>
              <a:rPr lang="es-CO" baseline="0"/>
              <a:t> DE HELADO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Dataset_Ventas_de_helados!$I$5:$I$12</c:f>
              <c:strCache>
                <c:ptCount val="8"/>
                <c:pt idx="0">
                  <c:v>N° DE HELADOS POR DIA</c:v>
                </c:pt>
                <c:pt idx="1">
                  <c:v>LUNES</c:v>
                </c:pt>
                <c:pt idx="2">
                  <c:v>MARTES</c:v>
                </c:pt>
                <c:pt idx="3">
                  <c:v>MIERCOLES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  <c:pt idx="7">
                  <c:v>DOMINGO</c:v>
                </c:pt>
              </c:strCache>
            </c:strRef>
          </c:cat>
          <c:val>
            <c:numRef>
              <c:f>Dataset_Ventas_de_helados!$J$5:$J$12</c:f>
              <c:numCache>
                <c:formatCode>0</c:formatCode>
                <c:ptCount val="8"/>
                <c:pt idx="1">
                  <c:v>22.2</c:v>
                </c:pt>
                <c:pt idx="2">
                  <c:v>18.399999999999999</c:v>
                </c:pt>
                <c:pt idx="3">
                  <c:v>21.333333333333332</c:v>
                </c:pt>
                <c:pt idx="4">
                  <c:v>21.533333333333335</c:v>
                </c:pt>
                <c:pt idx="5">
                  <c:v>18.399999999999999</c:v>
                </c:pt>
                <c:pt idx="6">
                  <c:v>40.666666666666664</c:v>
                </c:pt>
                <c:pt idx="7">
                  <c:v>37.266666666666666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5-4438-8675-47A620140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598655"/>
        <c:axId val="2019587615"/>
      </c:lineChart>
      <c:catAx>
        <c:axId val="20195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9587615"/>
        <c:crosses val="autoZero"/>
        <c:auto val="1"/>
        <c:lblAlgn val="ctr"/>
        <c:lblOffset val="100"/>
        <c:noMultiLvlLbl val="0"/>
      </c:catAx>
      <c:valAx>
        <c:axId val="201958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959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14</xdr:row>
      <xdr:rowOff>176212</xdr:rowOff>
    </xdr:from>
    <xdr:to>
      <xdr:col>8</xdr:col>
      <xdr:colOff>38100</xdr:colOff>
      <xdr:row>29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01097F-7B89-2409-1A76-D40A3B06B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31</xdr:row>
      <xdr:rowOff>114300</xdr:rowOff>
    </xdr:from>
    <xdr:to>
      <xdr:col>10</xdr:col>
      <xdr:colOff>247650</xdr:colOff>
      <xdr:row>46</xdr:row>
      <xdr:rowOff>66676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BF2A922-C981-F2B2-310A-FE67DBBDA537}"/>
            </a:ext>
          </a:extLst>
        </xdr:cNvPr>
        <xdr:cNvSpPr txBox="1"/>
      </xdr:nvSpPr>
      <xdr:spPr>
        <a:xfrm>
          <a:off x="4210050" y="6019800"/>
          <a:ext cx="6448425" cy="2809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b="1"/>
            <a:t>Proponer estrategias para mejorar ventas</a:t>
          </a:r>
        </a:p>
        <a:p>
          <a:r>
            <a:rPr lang="es-CO"/>
            <a:t>Basado en los datos, aquí algunas estrategias:</a:t>
          </a:r>
        </a:p>
        <a:p>
          <a:r>
            <a:rPr lang="es-CO" b="1"/>
            <a:t>📌 A. Refuerzo en fines de semana (Sábados y Domingos)</a:t>
          </a:r>
        </a:p>
        <a:p>
          <a:r>
            <a:rPr lang="es-CO"/>
            <a:t>Ya que son los días con mayores ventas, se recomienda:</a:t>
          </a:r>
        </a:p>
        <a:p>
          <a:pPr lvl="1"/>
          <a:r>
            <a:rPr lang="es-CO"/>
            <a:t>Ampliar horario de atención.</a:t>
          </a:r>
        </a:p>
        <a:p>
          <a:pPr lvl="1"/>
          <a:r>
            <a:rPr lang="es-CO"/>
            <a:t>Ofrecer promociones por volumen (“lleva 3 y paga 2”).</a:t>
          </a:r>
        </a:p>
        <a:p>
          <a:pPr lvl="1"/>
          <a:r>
            <a:rPr lang="es-CO"/>
            <a:t>Publicidad en redes sociales enfocada en planes familiares o grupos.</a:t>
          </a:r>
        </a:p>
        <a:p>
          <a:r>
            <a:rPr lang="es-CO" b="1"/>
            <a:t>📌 B. Incentivar compras entre semana</a:t>
          </a:r>
        </a:p>
        <a:p>
          <a:r>
            <a:rPr lang="es-CO"/>
            <a:t>Lunes a viernes tienen menor venta (18 a 22 helados promedio).</a:t>
          </a:r>
        </a:p>
        <a:p>
          <a:pPr lvl="1"/>
          <a:r>
            <a:rPr lang="es-CO"/>
            <a:t>Introducir promociones diarias (“martes de cono gratis”, “miércoles 2x1”).</a:t>
          </a:r>
        </a:p>
        <a:p>
          <a:pPr lvl="1"/>
          <a:r>
            <a:rPr lang="es-CO"/>
            <a:t>Estrategia de fidelización (tarjeta de puntos o recompensas).</a:t>
          </a:r>
        </a:p>
        <a:p>
          <a:r>
            <a:rPr lang="es-CO" b="1"/>
            <a:t>📌 C. Ajustar inventario y personal según el día</a:t>
          </a:r>
        </a:p>
        <a:p>
          <a:r>
            <a:rPr lang="es-CO"/>
            <a:t>Más personal e inventario los fines de semana.</a:t>
          </a:r>
        </a:p>
        <a:p>
          <a:r>
            <a:rPr lang="es-CO"/>
            <a:t>Optimizar costos entre semana, evitando sobreproducción.</a:t>
          </a:r>
        </a:p>
        <a:p>
          <a:endParaRPr lang="es-CO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853.646785879631" createdVersion="8" refreshedVersion="8" minRefreshableVersion="3" recordCount="105" xr:uid="{AE9338DC-C531-44DD-9151-A1A5A375DF86}">
  <cacheSource type="worksheet">
    <worksheetSource name="Dataset_Ventas_de_helados"/>
  </cacheSource>
  <cacheFields count="3">
    <cacheField name="Semana" numFmtId="0">
      <sharedItems count="15">
        <s v="Semana 1"/>
        <s v="Semana 2"/>
        <s v="Semana 3"/>
        <s v="Semana 4"/>
        <s v="Semana 5"/>
        <s v="Semana 6"/>
        <s v="Semana 7"/>
        <s v="Semana 8"/>
        <s v="Semana 9"/>
        <s v="Semana 10"/>
        <s v="Semana 11"/>
        <s v="Semana 12"/>
        <s v="Semana 13"/>
        <s v="Semana 14"/>
        <s v="Semana 15"/>
      </sharedItems>
    </cacheField>
    <cacheField name="Día" numFmtId="0">
      <sharedItems count="7">
        <s v="Lunes"/>
        <s v="Martes"/>
        <s v="Miércoles"/>
        <s v="Jueves"/>
        <s v="Viernes"/>
        <s v="Sábado"/>
        <s v="Domingo"/>
      </sharedItems>
    </cacheField>
    <cacheField name="Helados vendidos" numFmtId="0">
      <sharedItems containsSemiMixedTypes="0" containsString="0" containsNumber="1" containsInteger="1" minValue="13" maxValue="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n v="23"/>
  </r>
  <r>
    <x v="0"/>
    <x v="1"/>
    <n v="15"/>
  </r>
  <r>
    <x v="0"/>
    <x v="2"/>
    <n v="21"/>
  </r>
  <r>
    <x v="0"/>
    <x v="3"/>
    <n v="25"/>
  </r>
  <r>
    <x v="0"/>
    <x v="4"/>
    <n v="15"/>
  </r>
  <r>
    <x v="0"/>
    <x v="5"/>
    <n v="36"/>
  </r>
  <r>
    <x v="0"/>
    <x v="6"/>
    <n v="39"/>
  </r>
  <r>
    <x v="1"/>
    <x v="0"/>
    <n v="21"/>
  </r>
  <r>
    <x v="1"/>
    <x v="1"/>
    <n v="17"/>
  </r>
  <r>
    <x v="1"/>
    <x v="2"/>
    <n v="19"/>
  </r>
  <r>
    <x v="1"/>
    <x v="3"/>
    <n v="16"/>
  </r>
  <r>
    <x v="1"/>
    <x v="4"/>
    <n v="21"/>
  </r>
  <r>
    <x v="1"/>
    <x v="5"/>
    <n v="42"/>
  </r>
  <r>
    <x v="1"/>
    <x v="6"/>
    <n v="36"/>
  </r>
  <r>
    <x v="2"/>
    <x v="0"/>
    <n v="22"/>
  </r>
  <r>
    <x v="2"/>
    <x v="1"/>
    <n v="14"/>
  </r>
  <r>
    <x v="2"/>
    <x v="2"/>
    <n v="17"/>
  </r>
  <r>
    <x v="2"/>
    <x v="3"/>
    <n v="17"/>
  </r>
  <r>
    <x v="2"/>
    <x v="4"/>
    <n v="21"/>
  </r>
  <r>
    <x v="2"/>
    <x v="5"/>
    <n v="42"/>
  </r>
  <r>
    <x v="2"/>
    <x v="6"/>
    <n v="30"/>
  </r>
  <r>
    <x v="3"/>
    <x v="0"/>
    <n v="18"/>
  </r>
  <r>
    <x v="3"/>
    <x v="1"/>
    <n v="25"/>
  </r>
  <r>
    <x v="3"/>
    <x v="2"/>
    <n v="17"/>
  </r>
  <r>
    <x v="3"/>
    <x v="3"/>
    <n v="24"/>
  </r>
  <r>
    <x v="3"/>
    <x v="4"/>
    <n v="23"/>
  </r>
  <r>
    <x v="3"/>
    <x v="5"/>
    <n v="45"/>
  </r>
  <r>
    <x v="3"/>
    <x v="6"/>
    <n v="37"/>
  </r>
  <r>
    <x v="4"/>
    <x v="0"/>
    <n v="26"/>
  </r>
  <r>
    <x v="4"/>
    <x v="1"/>
    <n v="18"/>
  </r>
  <r>
    <x v="4"/>
    <x v="2"/>
    <n v="17"/>
  </r>
  <r>
    <x v="4"/>
    <x v="3"/>
    <n v="23"/>
  </r>
  <r>
    <x v="4"/>
    <x v="4"/>
    <n v="26"/>
  </r>
  <r>
    <x v="4"/>
    <x v="5"/>
    <n v="31"/>
  </r>
  <r>
    <x v="4"/>
    <x v="6"/>
    <n v="45"/>
  </r>
  <r>
    <x v="5"/>
    <x v="0"/>
    <n v="24"/>
  </r>
  <r>
    <x v="5"/>
    <x v="1"/>
    <n v="20"/>
  </r>
  <r>
    <x v="5"/>
    <x v="2"/>
    <n v="17"/>
  </r>
  <r>
    <x v="5"/>
    <x v="3"/>
    <n v="27"/>
  </r>
  <r>
    <x v="5"/>
    <x v="4"/>
    <n v="19"/>
  </r>
  <r>
    <x v="5"/>
    <x v="5"/>
    <n v="34"/>
  </r>
  <r>
    <x v="5"/>
    <x v="6"/>
    <n v="36"/>
  </r>
  <r>
    <x v="6"/>
    <x v="0"/>
    <n v="28"/>
  </r>
  <r>
    <x v="6"/>
    <x v="1"/>
    <n v="24"/>
  </r>
  <r>
    <x v="6"/>
    <x v="2"/>
    <n v="27"/>
  </r>
  <r>
    <x v="6"/>
    <x v="3"/>
    <n v="17"/>
  </r>
  <r>
    <x v="6"/>
    <x v="4"/>
    <n v="16"/>
  </r>
  <r>
    <x v="6"/>
    <x v="5"/>
    <n v="38"/>
  </r>
  <r>
    <x v="6"/>
    <x v="6"/>
    <n v="31"/>
  </r>
  <r>
    <x v="7"/>
    <x v="0"/>
    <n v="29"/>
  </r>
  <r>
    <x v="7"/>
    <x v="1"/>
    <n v="20"/>
  </r>
  <r>
    <x v="7"/>
    <x v="2"/>
    <n v="32"/>
  </r>
  <r>
    <x v="7"/>
    <x v="3"/>
    <n v="20"/>
  </r>
  <r>
    <x v="7"/>
    <x v="4"/>
    <n v="17"/>
  </r>
  <r>
    <x v="7"/>
    <x v="5"/>
    <n v="42"/>
  </r>
  <r>
    <x v="7"/>
    <x v="6"/>
    <n v="26"/>
  </r>
  <r>
    <x v="8"/>
    <x v="0"/>
    <n v="27"/>
  </r>
  <r>
    <x v="8"/>
    <x v="1"/>
    <n v="14"/>
  </r>
  <r>
    <x v="8"/>
    <x v="2"/>
    <n v="22"/>
  </r>
  <r>
    <x v="8"/>
    <x v="3"/>
    <n v="16"/>
  </r>
  <r>
    <x v="8"/>
    <x v="4"/>
    <n v="18"/>
  </r>
  <r>
    <x v="8"/>
    <x v="5"/>
    <n v="42"/>
  </r>
  <r>
    <x v="8"/>
    <x v="6"/>
    <n v="30"/>
  </r>
  <r>
    <x v="9"/>
    <x v="0"/>
    <n v="17"/>
  </r>
  <r>
    <x v="9"/>
    <x v="1"/>
    <n v="22"/>
  </r>
  <r>
    <x v="9"/>
    <x v="2"/>
    <n v="20"/>
  </r>
  <r>
    <x v="9"/>
    <x v="3"/>
    <n v="22"/>
  </r>
  <r>
    <x v="9"/>
    <x v="4"/>
    <n v="23"/>
  </r>
  <r>
    <x v="9"/>
    <x v="5"/>
    <n v="52"/>
  </r>
  <r>
    <x v="9"/>
    <x v="6"/>
    <n v="37"/>
  </r>
  <r>
    <x v="10"/>
    <x v="0"/>
    <n v="17"/>
  </r>
  <r>
    <x v="10"/>
    <x v="1"/>
    <n v="25"/>
  </r>
  <r>
    <x v="10"/>
    <x v="2"/>
    <n v="20"/>
  </r>
  <r>
    <x v="10"/>
    <x v="3"/>
    <n v="27"/>
  </r>
  <r>
    <x v="10"/>
    <x v="4"/>
    <n v="18"/>
  </r>
  <r>
    <x v="10"/>
    <x v="5"/>
    <n v="49"/>
  </r>
  <r>
    <x v="10"/>
    <x v="6"/>
    <n v="43"/>
  </r>
  <r>
    <x v="11"/>
    <x v="0"/>
    <n v="21"/>
  </r>
  <r>
    <x v="11"/>
    <x v="1"/>
    <n v="13"/>
  </r>
  <r>
    <x v="11"/>
    <x v="2"/>
    <n v="21"/>
  </r>
  <r>
    <x v="11"/>
    <x v="3"/>
    <n v="22"/>
  </r>
  <r>
    <x v="11"/>
    <x v="4"/>
    <n v="23"/>
  </r>
  <r>
    <x v="11"/>
    <x v="5"/>
    <n v="37"/>
  </r>
  <r>
    <x v="11"/>
    <x v="6"/>
    <n v="43"/>
  </r>
  <r>
    <x v="12"/>
    <x v="0"/>
    <n v="22"/>
  </r>
  <r>
    <x v="12"/>
    <x v="1"/>
    <n v="13"/>
  </r>
  <r>
    <x v="12"/>
    <x v="2"/>
    <n v="17"/>
  </r>
  <r>
    <x v="12"/>
    <x v="3"/>
    <n v="27"/>
  </r>
  <r>
    <x v="12"/>
    <x v="4"/>
    <n v="24"/>
  </r>
  <r>
    <x v="12"/>
    <x v="5"/>
    <n v="41"/>
  </r>
  <r>
    <x v="12"/>
    <x v="6"/>
    <n v="34"/>
  </r>
  <r>
    <x v="13"/>
    <x v="0"/>
    <n v="17"/>
  </r>
  <r>
    <x v="13"/>
    <x v="1"/>
    <n v="22"/>
  </r>
  <r>
    <x v="13"/>
    <x v="2"/>
    <n v="27"/>
  </r>
  <r>
    <x v="13"/>
    <x v="3"/>
    <n v="17"/>
  </r>
  <r>
    <x v="13"/>
    <x v="4"/>
    <n v="25"/>
  </r>
  <r>
    <x v="13"/>
    <x v="5"/>
    <n v="33"/>
  </r>
  <r>
    <x v="13"/>
    <x v="6"/>
    <n v="52"/>
  </r>
  <r>
    <x v="14"/>
    <x v="0"/>
    <n v="21"/>
  </r>
  <r>
    <x v="14"/>
    <x v="1"/>
    <n v="14"/>
  </r>
  <r>
    <x v="14"/>
    <x v="2"/>
    <n v="26"/>
  </r>
  <r>
    <x v="14"/>
    <x v="3"/>
    <n v="23"/>
  </r>
  <r>
    <x v="14"/>
    <x v="4"/>
    <n v="18"/>
  </r>
  <r>
    <x v="14"/>
    <x v="5"/>
    <n v="46"/>
  </r>
  <r>
    <x v="14"/>
    <x v="6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D014D-95F9-4438-97B9-B053DD515BE6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G11" firstHeaderRow="1" firstDataRow="1" firstDataCol="1" rowPageCount="1" colPageCount="1"/>
  <pivotFields count="3">
    <pivotField axis="axisPage" showAll="0">
      <items count="16"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hier="-1"/>
  </pageFields>
  <dataFields count="1">
    <dataField name="Promedio de Helados vendidos" fld="2" subtotal="average" baseField="1" baseItem="0"/>
  </dataFields>
  <formats count="2">
    <format dxfId="9">
      <pivotArea collapsedLevelsAreSubtotals="1" fieldPosition="0">
        <references count="1">
          <reference field="1" count="0"/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827E433-1ADC-411A-8273-7A5250F62EB8}" autoFormatId="16" applyNumberFormats="0" applyBorderFormats="0" applyFontFormats="0" applyPatternFormats="0" applyAlignmentFormats="0" applyWidthHeightFormats="0">
  <queryTableRefresh nextId="4">
    <queryTableFields count="3">
      <queryTableField id="1" name="Semana" tableColumnId="1"/>
      <queryTableField id="2" name="Día" tableColumnId="2"/>
      <queryTableField id="3" name="Helados vendidos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A64A95-E3D0-4CF5-B064-C58A25F97E9A}" name="Tabla2" displayName="Tabla2" ref="A3:C18" totalsRowShown="0">
  <autoFilter ref="A3:C18" xr:uid="{84A64A95-E3D0-4CF5-B064-C58A25F97E9A}"/>
  <tableColumns count="3">
    <tableColumn id="1" xr3:uid="{0C76CD57-6938-4149-85C4-8FEB817BCC6B}" name="Semana"/>
    <tableColumn id="2" xr3:uid="{2FB64441-8987-423D-AEE1-1C425B770CCB}" name="Día"/>
    <tableColumn id="3" xr3:uid="{E8FEECEC-B636-4843-8632-140FB6EBBBC8}" name="Helados vendid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0009D0-D444-44E9-AB06-A3F3A6DD0ADE}" name="Dataset_Ventas_de_helados" displayName="Dataset_Ventas_de_helados" ref="A1:C106" tableType="queryTable" totalsRowShown="0">
  <autoFilter ref="A1:C106" xr:uid="{690009D0-D444-44E9-AB06-A3F3A6DD0ADE}"/>
  <tableColumns count="3">
    <tableColumn id="1" xr3:uid="{B9312CCF-C8B0-4365-92AA-A01AC3A06890}" uniqueName="1" name="Semana" queryTableFieldId="1" dataDxfId="11"/>
    <tableColumn id="2" xr3:uid="{C074A70E-A426-4F2D-AE2A-9539332957F8}" uniqueName="2" name="Día" queryTableFieldId="2" dataDxfId="10"/>
    <tableColumn id="3" xr3:uid="{EDDF22E5-2448-450C-AA94-0A0FBFDC54B1}" uniqueName="3" name="Helados vendido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AF6E-B7EC-44DC-9E1A-D26C465F0E51}">
  <dimension ref="A1:C18"/>
  <sheetViews>
    <sheetView workbookViewId="0">
      <selection activeCell="A3" sqref="A3:C18"/>
    </sheetView>
  </sheetViews>
  <sheetFormatPr baseColWidth="10" defaultRowHeight="15" x14ac:dyDescent="0.25"/>
  <cols>
    <col min="1" max="2" width="11.5703125" bestFit="1" customWidth="1"/>
    <col min="3" max="3" width="19.5703125" bestFit="1" customWidth="1"/>
  </cols>
  <sheetData>
    <row r="1" spans="1:3" x14ac:dyDescent="0.25">
      <c r="A1" s="4" t="s">
        <v>28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t="s">
        <v>24</v>
      </c>
      <c r="B4" t="s">
        <v>10</v>
      </c>
      <c r="C4">
        <v>40</v>
      </c>
    </row>
    <row r="5" spans="1:3" x14ac:dyDescent="0.25">
      <c r="A5" t="s">
        <v>23</v>
      </c>
      <c r="B5" t="s">
        <v>10</v>
      </c>
      <c r="C5">
        <v>52</v>
      </c>
    </row>
    <row r="6" spans="1:3" x14ac:dyDescent="0.25">
      <c r="A6" t="s">
        <v>22</v>
      </c>
      <c r="B6" t="s">
        <v>10</v>
      </c>
      <c r="C6">
        <v>34</v>
      </c>
    </row>
    <row r="7" spans="1:3" x14ac:dyDescent="0.25">
      <c r="A7" t="s">
        <v>21</v>
      </c>
      <c r="B7" t="s">
        <v>10</v>
      </c>
      <c r="C7">
        <v>43</v>
      </c>
    </row>
    <row r="8" spans="1:3" x14ac:dyDescent="0.25">
      <c r="A8" t="s">
        <v>20</v>
      </c>
      <c r="B8" t="s">
        <v>10</v>
      </c>
      <c r="C8">
        <v>43</v>
      </c>
    </row>
    <row r="9" spans="1:3" x14ac:dyDescent="0.25">
      <c r="A9" t="s">
        <v>19</v>
      </c>
      <c r="B9" t="s">
        <v>10</v>
      </c>
      <c r="C9">
        <v>37</v>
      </c>
    </row>
    <row r="10" spans="1:3" x14ac:dyDescent="0.25">
      <c r="A10" t="s">
        <v>3</v>
      </c>
      <c r="B10" t="s">
        <v>10</v>
      </c>
      <c r="C10">
        <v>39</v>
      </c>
    </row>
    <row r="11" spans="1:3" x14ac:dyDescent="0.25">
      <c r="A11" t="s">
        <v>18</v>
      </c>
      <c r="B11" t="s">
        <v>10</v>
      </c>
      <c r="C11">
        <v>30</v>
      </c>
    </row>
    <row r="12" spans="1:3" x14ac:dyDescent="0.25">
      <c r="A12" t="s">
        <v>17</v>
      </c>
      <c r="B12" t="s">
        <v>10</v>
      </c>
      <c r="C12">
        <v>26</v>
      </c>
    </row>
    <row r="13" spans="1:3" x14ac:dyDescent="0.25">
      <c r="A13" t="s">
        <v>16</v>
      </c>
      <c r="B13" t="s">
        <v>10</v>
      </c>
      <c r="C13">
        <v>31</v>
      </c>
    </row>
    <row r="14" spans="1:3" x14ac:dyDescent="0.25">
      <c r="A14" t="s">
        <v>15</v>
      </c>
      <c r="B14" t="s">
        <v>10</v>
      </c>
      <c r="C14">
        <v>36</v>
      </c>
    </row>
    <row r="15" spans="1:3" x14ac:dyDescent="0.25">
      <c r="A15" t="s">
        <v>14</v>
      </c>
      <c r="B15" t="s">
        <v>10</v>
      </c>
      <c r="C15">
        <v>45</v>
      </c>
    </row>
    <row r="16" spans="1:3" x14ac:dyDescent="0.25">
      <c r="A16" t="s">
        <v>13</v>
      </c>
      <c r="B16" t="s">
        <v>10</v>
      </c>
      <c r="C16">
        <v>37</v>
      </c>
    </row>
    <row r="17" spans="1:3" x14ac:dyDescent="0.25">
      <c r="A17" t="s">
        <v>11</v>
      </c>
      <c r="B17" t="s">
        <v>10</v>
      </c>
      <c r="C17">
        <v>36</v>
      </c>
    </row>
    <row r="18" spans="1:3" x14ac:dyDescent="0.25">
      <c r="A18" t="s">
        <v>12</v>
      </c>
      <c r="B18" t="s">
        <v>10</v>
      </c>
      <c r="C18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A34A-73F1-4FF2-BC0C-387B88F5050C}">
  <dimension ref="A1:J106"/>
  <sheetViews>
    <sheetView tabSelected="1" topLeftCell="D1" workbookViewId="0">
      <selection activeCell="F33" sqref="F33"/>
    </sheetView>
  </sheetViews>
  <sheetFormatPr baseColWidth="10" defaultRowHeight="15" x14ac:dyDescent="0.25"/>
  <cols>
    <col min="1" max="1" width="14" customWidth="1"/>
    <col min="2" max="2" width="9.5703125" bestFit="1" customWidth="1"/>
    <col min="3" max="3" width="19.5703125" bestFit="1" customWidth="1"/>
    <col min="6" max="6" width="17.85546875" bestFit="1" customWidth="1"/>
    <col min="7" max="7" width="29.42578125" bestFit="1" customWidth="1"/>
    <col min="9" max="9" width="15.85546875" customWidth="1"/>
    <col min="10" max="10" width="15.5703125" customWidth="1"/>
  </cols>
  <sheetData>
    <row r="1" spans="1:10" x14ac:dyDescent="0.25">
      <c r="A1" t="s">
        <v>0</v>
      </c>
      <c r="B1" t="s">
        <v>1</v>
      </c>
      <c r="C1" t="s">
        <v>2</v>
      </c>
      <c r="F1" s="2" t="s">
        <v>0</v>
      </c>
      <c r="G1" t="s">
        <v>29</v>
      </c>
    </row>
    <row r="2" spans="1:10" x14ac:dyDescent="0.25">
      <c r="A2" s="1" t="s">
        <v>3</v>
      </c>
      <c r="B2" s="1" t="s">
        <v>4</v>
      </c>
      <c r="C2">
        <v>23</v>
      </c>
    </row>
    <row r="3" spans="1:10" x14ac:dyDescent="0.25">
      <c r="A3" s="1" t="s">
        <v>3</v>
      </c>
      <c r="B3" s="1" t="s">
        <v>5</v>
      </c>
      <c r="C3">
        <v>15</v>
      </c>
      <c r="F3" s="2" t="s">
        <v>25</v>
      </c>
      <c r="G3" t="s">
        <v>27</v>
      </c>
    </row>
    <row r="4" spans="1:10" x14ac:dyDescent="0.25">
      <c r="A4" s="1" t="s">
        <v>3</v>
      </c>
      <c r="B4" s="1" t="s">
        <v>6</v>
      </c>
      <c r="C4">
        <v>21</v>
      </c>
      <c r="F4" s="3" t="s">
        <v>10</v>
      </c>
      <c r="G4" s="9">
        <v>37.266666666666666</v>
      </c>
    </row>
    <row r="5" spans="1:10" x14ac:dyDescent="0.25">
      <c r="A5" s="1" t="s">
        <v>3</v>
      </c>
      <c r="B5" s="1" t="s">
        <v>7</v>
      </c>
      <c r="C5">
        <v>25</v>
      </c>
      <c r="F5" s="3" t="s">
        <v>4</v>
      </c>
      <c r="G5" s="9">
        <v>22.2</v>
      </c>
      <c r="I5" s="6" t="s">
        <v>37</v>
      </c>
      <c r="J5" s="6"/>
    </row>
    <row r="6" spans="1:10" x14ac:dyDescent="0.25">
      <c r="A6" s="1" t="s">
        <v>3</v>
      </c>
      <c r="B6" s="1" t="s">
        <v>8</v>
      </c>
      <c r="C6">
        <v>15</v>
      </c>
      <c r="F6" s="3" t="s">
        <v>5</v>
      </c>
      <c r="G6" s="9">
        <v>18.399999999999999</v>
      </c>
      <c r="I6" s="5" t="s">
        <v>30</v>
      </c>
      <c r="J6" s="8">
        <f>AVERAGEIF(B:B,"Lunes",C:C)</f>
        <v>22.2</v>
      </c>
    </row>
    <row r="7" spans="1:10" x14ac:dyDescent="0.25">
      <c r="A7" s="1" t="s">
        <v>3</v>
      </c>
      <c r="B7" s="1" t="s">
        <v>9</v>
      </c>
      <c r="C7">
        <v>36</v>
      </c>
      <c r="F7" s="3" t="s">
        <v>6</v>
      </c>
      <c r="G7" s="9">
        <v>21.333333333333332</v>
      </c>
      <c r="I7" s="5" t="s">
        <v>31</v>
      </c>
      <c r="J7" s="8">
        <f>AVERAGEIF(B:B,"Martes",C:C)</f>
        <v>18.399999999999999</v>
      </c>
    </row>
    <row r="8" spans="1:10" x14ac:dyDescent="0.25">
      <c r="A8" s="1" t="s">
        <v>3</v>
      </c>
      <c r="B8" s="1" t="s">
        <v>10</v>
      </c>
      <c r="C8">
        <v>39</v>
      </c>
      <c r="F8" s="3" t="s">
        <v>7</v>
      </c>
      <c r="G8" s="9">
        <v>21.533333333333335</v>
      </c>
      <c r="I8" s="5" t="s">
        <v>32</v>
      </c>
      <c r="J8" s="8">
        <f>AVERAGEIF(B:B,"Miércoles",C:C)</f>
        <v>21.333333333333332</v>
      </c>
    </row>
    <row r="9" spans="1:10" x14ac:dyDescent="0.25">
      <c r="A9" s="1" t="s">
        <v>11</v>
      </c>
      <c r="B9" s="1" t="s">
        <v>4</v>
      </c>
      <c r="C9">
        <v>21</v>
      </c>
      <c r="F9" s="3" t="s">
        <v>8</v>
      </c>
      <c r="G9" s="9">
        <v>20.466666666666665</v>
      </c>
      <c r="I9" s="5" t="s">
        <v>33</v>
      </c>
      <c r="J9" s="8">
        <f>AVERAGEIF(B:B,"Jueves",C:C)</f>
        <v>21.533333333333335</v>
      </c>
    </row>
    <row r="10" spans="1:10" x14ac:dyDescent="0.25">
      <c r="A10" s="1" t="s">
        <v>11</v>
      </c>
      <c r="B10" s="1" t="s">
        <v>5</v>
      </c>
      <c r="C10">
        <v>17</v>
      </c>
      <c r="F10" s="3" t="s">
        <v>9</v>
      </c>
      <c r="G10" s="9">
        <v>40.666666666666664</v>
      </c>
      <c r="I10" s="5" t="s">
        <v>34</v>
      </c>
      <c r="J10" s="8">
        <f>AVERAGEIF(B:B,"Martes",C:C)</f>
        <v>18.399999999999999</v>
      </c>
    </row>
    <row r="11" spans="1:10" x14ac:dyDescent="0.25">
      <c r="A11" s="1" t="s">
        <v>11</v>
      </c>
      <c r="B11" s="1" t="s">
        <v>6</v>
      </c>
      <c r="C11">
        <v>19</v>
      </c>
      <c r="F11" s="3" t="s">
        <v>26</v>
      </c>
      <c r="G11" s="9">
        <v>25.980952380952381</v>
      </c>
      <c r="I11" s="5" t="s">
        <v>35</v>
      </c>
      <c r="J11" s="8">
        <f>AVERAGEIF(B:B,"Sábado",C:C)</f>
        <v>40.666666666666664</v>
      </c>
    </row>
    <row r="12" spans="1:10" x14ac:dyDescent="0.25">
      <c r="A12" s="1" t="s">
        <v>11</v>
      </c>
      <c r="B12" s="1" t="s">
        <v>7</v>
      </c>
      <c r="C12">
        <v>16</v>
      </c>
      <c r="I12" s="5" t="s">
        <v>36</v>
      </c>
      <c r="J12" s="8">
        <f>AVERAGEIF(B:B,"Domingo",C:C)</f>
        <v>37.266666666666666</v>
      </c>
    </row>
    <row r="13" spans="1:10" x14ac:dyDescent="0.25">
      <c r="A13" s="1" t="s">
        <v>11</v>
      </c>
      <c r="B13" s="1" t="s">
        <v>8</v>
      </c>
      <c r="C13">
        <v>21</v>
      </c>
    </row>
    <row r="14" spans="1:10" x14ac:dyDescent="0.25">
      <c r="A14" s="1" t="s">
        <v>11</v>
      </c>
      <c r="B14" s="1" t="s">
        <v>9</v>
      </c>
      <c r="C14">
        <v>42</v>
      </c>
      <c r="I14" s="7" t="s">
        <v>35</v>
      </c>
      <c r="J14" s="8">
        <f>J11</f>
        <v>40.666666666666664</v>
      </c>
    </row>
    <row r="15" spans="1:10" x14ac:dyDescent="0.25">
      <c r="A15" s="1" t="s">
        <v>11</v>
      </c>
      <c r="B15" s="1" t="s">
        <v>10</v>
      </c>
      <c r="C15">
        <v>36</v>
      </c>
    </row>
    <row r="16" spans="1:10" x14ac:dyDescent="0.25">
      <c r="A16" s="1" t="s">
        <v>12</v>
      </c>
      <c r="B16" s="1" t="s">
        <v>4</v>
      </c>
      <c r="C16">
        <v>22</v>
      </c>
    </row>
    <row r="17" spans="1:3" x14ac:dyDescent="0.25">
      <c r="A17" s="1" t="s">
        <v>12</v>
      </c>
      <c r="B17" s="1" t="s">
        <v>5</v>
      </c>
      <c r="C17">
        <v>14</v>
      </c>
    </row>
    <row r="18" spans="1:3" x14ac:dyDescent="0.25">
      <c r="A18" s="1" t="s">
        <v>12</v>
      </c>
      <c r="B18" s="1" t="s">
        <v>6</v>
      </c>
      <c r="C18">
        <v>17</v>
      </c>
    </row>
    <row r="19" spans="1:3" x14ac:dyDescent="0.25">
      <c r="A19" s="1" t="s">
        <v>12</v>
      </c>
      <c r="B19" s="1" t="s">
        <v>7</v>
      </c>
      <c r="C19">
        <v>17</v>
      </c>
    </row>
    <row r="20" spans="1:3" x14ac:dyDescent="0.25">
      <c r="A20" s="1" t="s">
        <v>12</v>
      </c>
      <c r="B20" s="1" t="s">
        <v>8</v>
      </c>
      <c r="C20">
        <v>21</v>
      </c>
    </row>
    <row r="21" spans="1:3" x14ac:dyDescent="0.25">
      <c r="A21" s="1" t="s">
        <v>12</v>
      </c>
      <c r="B21" s="1" t="s">
        <v>9</v>
      </c>
      <c r="C21">
        <v>42</v>
      </c>
    </row>
    <row r="22" spans="1:3" x14ac:dyDescent="0.25">
      <c r="A22" s="1" t="s">
        <v>12</v>
      </c>
      <c r="B22" s="1" t="s">
        <v>10</v>
      </c>
      <c r="C22">
        <v>30</v>
      </c>
    </row>
    <row r="23" spans="1:3" x14ac:dyDescent="0.25">
      <c r="A23" s="1" t="s">
        <v>13</v>
      </c>
      <c r="B23" s="1" t="s">
        <v>4</v>
      </c>
      <c r="C23">
        <v>18</v>
      </c>
    </row>
    <row r="24" spans="1:3" x14ac:dyDescent="0.25">
      <c r="A24" s="1" t="s">
        <v>13</v>
      </c>
      <c r="B24" s="1" t="s">
        <v>5</v>
      </c>
      <c r="C24">
        <v>25</v>
      </c>
    </row>
    <row r="25" spans="1:3" x14ac:dyDescent="0.25">
      <c r="A25" s="1" t="s">
        <v>13</v>
      </c>
      <c r="B25" s="1" t="s">
        <v>6</v>
      </c>
      <c r="C25">
        <v>17</v>
      </c>
    </row>
    <row r="26" spans="1:3" x14ac:dyDescent="0.25">
      <c r="A26" s="1" t="s">
        <v>13</v>
      </c>
      <c r="B26" s="1" t="s">
        <v>7</v>
      </c>
      <c r="C26">
        <v>24</v>
      </c>
    </row>
    <row r="27" spans="1:3" x14ac:dyDescent="0.25">
      <c r="A27" s="1" t="s">
        <v>13</v>
      </c>
      <c r="B27" s="1" t="s">
        <v>8</v>
      </c>
      <c r="C27">
        <v>23</v>
      </c>
    </row>
    <row r="28" spans="1:3" x14ac:dyDescent="0.25">
      <c r="A28" s="1" t="s">
        <v>13</v>
      </c>
      <c r="B28" s="1" t="s">
        <v>9</v>
      </c>
      <c r="C28">
        <v>45</v>
      </c>
    </row>
    <row r="29" spans="1:3" x14ac:dyDescent="0.25">
      <c r="A29" s="1" t="s">
        <v>13</v>
      </c>
      <c r="B29" s="1" t="s">
        <v>10</v>
      </c>
      <c r="C29">
        <v>37</v>
      </c>
    </row>
    <row r="30" spans="1:3" x14ac:dyDescent="0.25">
      <c r="A30" s="1" t="s">
        <v>14</v>
      </c>
      <c r="B30" s="1" t="s">
        <v>4</v>
      </c>
      <c r="C30">
        <v>26</v>
      </c>
    </row>
    <row r="31" spans="1:3" x14ac:dyDescent="0.25">
      <c r="A31" s="1" t="s">
        <v>14</v>
      </c>
      <c r="B31" s="1" t="s">
        <v>5</v>
      </c>
      <c r="C31">
        <v>18</v>
      </c>
    </row>
    <row r="32" spans="1:3" x14ac:dyDescent="0.25">
      <c r="A32" s="1" t="s">
        <v>14</v>
      </c>
      <c r="B32" s="1" t="s">
        <v>6</v>
      </c>
      <c r="C32">
        <v>17</v>
      </c>
    </row>
    <row r="33" spans="1:3" x14ac:dyDescent="0.25">
      <c r="A33" s="1" t="s">
        <v>14</v>
      </c>
      <c r="B33" s="1" t="s">
        <v>7</v>
      </c>
      <c r="C33">
        <v>23</v>
      </c>
    </row>
    <row r="34" spans="1:3" x14ac:dyDescent="0.25">
      <c r="A34" s="1" t="s">
        <v>14</v>
      </c>
      <c r="B34" s="1" t="s">
        <v>8</v>
      </c>
      <c r="C34">
        <v>26</v>
      </c>
    </row>
    <row r="35" spans="1:3" x14ac:dyDescent="0.25">
      <c r="A35" s="1" t="s">
        <v>14</v>
      </c>
      <c r="B35" s="1" t="s">
        <v>9</v>
      </c>
      <c r="C35">
        <v>31</v>
      </c>
    </row>
    <row r="36" spans="1:3" x14ac:dyDescent="0.25">
      <c r="A36" s="1" t="s">
        <v>14</v>
      </c>
      <c r="B36" s="1" t="s">
        <v>10</v>
      </c>
      <c r="C36">
        <v>45</v>
      </c>
    </row>
    <row r="37" spans="1:3" x14ac:dyDescent="0.25">
      <c r="A37" s="1" t="s">
        <v>15</v>
      </c>
      <c r="B37" s="1" t="s">
        <v>4</v>
      </c>
      <c r="C37">
        <v>24</v>
      </c>
    </row>
    <row r="38" spans="1:3" x14ac:dyDescent="0.25">
      <c r="A38" s="1" t="s">
        <v>15</v>
      </c>
      <c r="B38" s="1" t="s">
        <v>5</v>
      </c>
      <c r="C38">
        <v>20</v>
      </c>
    </row>
    <row r="39" spans="1:3" x14ac:dyDescent="0.25">
      <c r="A39" s="1" t="s">
        <v>15</v>
      </c>
      <c r="B39" s="1" t="s">
        <v>6</v>
      </c>
      <c r="C39">
        <v>17</v>
      </c>
    </row>
    <row r="40" spans="1:3" x14ac:dyDescent="0.25">
      <c r="A40" s="1" t="s">
        <v>15</v>
      </c>
      <c r="B40" s="1" t="s">
        <v>7</v>
      </c>
      <c r="C40">
        <v>27</v>
      </c>
    </row>
    <row r="41" spans="1:3" x14ac:dyDescent="0.25">
      <c r="A41" s="1" t="s">
        <v>15</v>
      </c>
      <c r="B41" s="1" t="s">
        <v>8</v>
      </c>
      <c r="C41">
        <v>19</v>
      </c>
    </row>
    <row r="42" spans="1:3" x14ac:dyDescent="0.25">
      <c r="A42" s="1" t="s">
        <v>15</v>
      </c>
      <c r="B42" s="1" t="s">
        <v>9</v>
      </c>
      <c r="C42">
        <v>34</v>
      </c>
    </row>
    <row r="43" spans="1:3" x14ac:dyDescent="0.25">
      <c r="A43" s="1" t="s">
        <v>15</v>
      </c>
      <c r="B43" s="1" t="s">
        <v>10</v>
      </c>
      <c r="C43">
        <v>36</v>
      </c>
    </row>
    <row r="44" spans="1:3" x14ac:dyDescent="0.25">
      <c r="A44" s="1" t="s">
        <v>16</v>
      </c>
      <c r="B44" s="1" t="s">
        <v>4</v>
      </c>
      <c r="C44">
        <v>28</v>
      </c>
    </row>
    <row r="45" spans="1:3" x14ac:dyDescent="0.25">
      <c r="A45" s="1" t="s">
        <v>16</v>
      </c>
      <c r="B45" s="1" t="s">
        <v>5</v>
      </c>
      <c r="C45">
        <v>24</v>
      </c>
    </row>
    <row r="46" spans="1:3" x14ac:dyDescent="0.25">
      <c r="A46" s="1" t="s">
        <v>16</v>
      </c>
      <c r="B46" s="1" t="s">
        <v>6</v>
      </c>
      <c r="C46">
        <v>27</v>
      </c>
    </row>
    <row r="47" spans="1:3" x14ac:dyDescent="0.25">
      <c r="A47" s="1" t="s">
        <v>16</v>
      </c>
      <c r="B47" s="1" t="s">
        <v>7</v>
      </c>
      <c r="C47">
        <v>17</v>
      </c>
    </row>
    <row r="48" spans="1:3" x14ac:dyDescent="0.25">
      <c r="A48" s="1" t="s">
        <v>16</v>
      </c>
      <c r="B48" s="1" t="s">
        <v>8</v>
      </c>
      <c r="C48">
        <v>16</v>
      </c>
    </row>
    <row r="49" spans="1:3" x14ac:dyDescent="0.25">
      <c r="A49" s="1" t="s">
        <v>16</v>
      </c>
      <c r="B49" s="1" t="s">
        <v>9</v>
      </c>
      <c r="C49">
        <v>38</v>
      </c>
    </row>
    <row r="50" spans="1:3" x14ac:dyDescent="0.25">
      <c r="A50" s="1" t="s">
        <v>16</v>
      </c>
      <c r="B50" s="1" t="s">
        <v>10</v>
      </c>
      <c r="C50">
        <v>31</v>
      </c>
    </row>
    <row r="51" spans="1:3" x14ac:dyDescent="0.25">
      <c r="A51" s="1" t="s">
        <v>17</v>
      </c>
      <c r="B51" s="1" t="s">
        <v>4</v>
      </c>
      <c r="C51">
        <v>29</v>
      </c>
    </row>
    <row r="52" spans="1:3" x14ac:dyDescent="0.25">
      <c r="A52" s="1" t="s">
        <v>17</v>
      </c>
      <c r="B52" s="1" t="s">
        <v>5</v>
      </c>
      <c r="C52">
        <v>20</v>
      </c>
    </row>
    <row r="53" spans="1:3" x14ac:dyDescent="0.25">
      <c r="A53" s="1" t="s">
        <v>17</v>
      </c>
      <c r="B53" s="1" t="s">
        <v>6</v>
      </c>
      <c r="C53">
        <v>32</v>
      </c>
    </row>
    <row r="54" spans="1:3" x14ac:dyDescent="0.25">
      <c r="A54" s="1" t="s">
        <v>17</v>
      </c>
      <c r="B54" s="1" t="s">
        <v>7</v>
      </c>
      <c r="C54">
        <v>20</v>
      </c>
    </row>
    <row r="55" spans="1:3" x14ac:dyDescent="0.25">
      <c r="A55" s="1" t="s">
        <v>17</v>
      </c>
      <c r="B55" s="1" t="s">
        <v>8</v>
      </c>
      <c r="C55">
        <v>17</v>
      </c>
    </row>
    <row r="56" spans="1:3" x14ac:dyDescent="0.25">
      <c r="A56" s="1" t="s">
        <v>17</v>
      </c>
      <c r="B56" s="1" t="s">
        <v>9</v>
      </c>
      <c r="C56">
        <v>42</v>
      </c>
    </row>
    <row r="57" spans="1:3" x14ac:dyDescent="0.25">
      <c r="A57" s="1" t="s">
        <v>17</v>
      </c>
      <c r="B57" s="1" t="s">
        <v>10</v>
      </c>
      <c r="C57">
        <v>26</v>
      </c>
    </row>
    <row r="58" spans="1:3" x14ac:dyDescent="0.25">
      <c r="A58" s="1" t="s">
        <v>18</v>
      </c>
      <c r="B58" s="1" t="s">
        <v>4</v>
      </c>
      <c r="C58">
        <v>27</v>
      </c>
    </row>
    <row r="59" spans="1:3" x14ac:dyDescent="0.25">
      <c r="A59" s="1" t="s">
        <v>18</v>
      </c>
      <c r="B59" s="1" t="s">
        <v>5</v>
      </c>
      <c r="C59">
        <v>14</v>
      </c>
    </row>
    <row r="60" spans="1:3" x14ac:dyDescent="0.25">
      <c r="A60" s="1" t="s">
        <v>18</v>
      </c>
      <c r="B60" s="1" t="s">
        <v>6</v>
      </c>
      <c r="C60">
        <v>22</v>
      </c>
    </row>
    <row r="61" spans="1:3" x14ac:dyDescent="0.25">
      <c r="A61" s="1" t="s">
        <v>18</v>
      </c>
      <c r="B61" s="1" t="s">
        <v>7</v>
      </c>
      <c r="C61">
        <v>16</v>
      </c>
    </row>
    <row r="62" spans="1:3" x14ac:dyDescent="0.25">
      <c r="A62" s="1" t="s">
        <v>18</v>
      </c>
      <c r="B62" s="1" t="s">
        <v>8</v>
      </c>
      <c r="C62">
        <v>18</v>
      </c>
    </row>
    <row r="63" spans="1:3" x14ac:dyDescent="0.25">
      <c r="A63" s="1" t="s">
        <v>18</v>
      </c>
      <c r="B63" s="1" t="s">
        <v>9</v>
      </c>
      <c r="C63">
        <v>42</v>
      </c>
    </row>
    <row r="64" spans="1:3" x14ac:dyDescent="0.25">
      <c r="A64" s="1" t="s">
        <v>18</v>
      </c>
      <c r="B64" s="1" t="s">
        <v>10</v>
      </c>
      <c r="C64">
        <v>30</v>
      </c>
    </row>
    <row r="65" spans="1:3" x14ac:dyDescent="0.25">
      <c r="A65" s="1" t="s">
        <v>19</v>
      </c>
      <c r="B65" s="1" t="s">
        <v>4</v>
      </c>
      <c r="C65">
        <v>17</v>
      </c>
    </row>
    <row r="66" spans="1:3" x14ac:dyDescent="0.25">
      <c r="A66" s="1" t="s">
        <v>19</v>
      </c>
      <c r="B66" s="1" t="s">
        <v>5</v>
      </c>
      <c r="C66">
        <v>22</v>
      </c>
    </row>
    <row r="67" spans="1:3" x14ac:dyDescent="0.25">
      <c r="A67" s="1" t="s">
        <v>19</v>
      </c>
      <c r="B67" s="1" t="s">
        <v>6</v>
      </c>
      <c r="C67">
        <v>20</v>
      </c>
    </row>
    <row r="68" spans="1:3" x14ac:dyDescent="0.25">
      <c r="A68" s="1" t="s">
        <v>19</v>
      </c>
      <c r="B68" s="1" t="s">
        <v>7</v>
      </c>
      <c r="C68">
        <v>22</v>
      </c>
    </row>
    <row r="69" spans="1:3" x14ac:dyDescent="0.25">
      <c r="A69" s="1" t="s">
        <v>19</v>
      </c>
      <c r="B69" s="1" t="s">
        <v>8</v>
      </c>
      <c r="C69">
        <v>23</v>
      </c>
    </row>
    <row r="70" spans="1:3" x14ac:dyDescent="0.25">
      <c r="A70" s="1" t="s">
        <v>19</v>
      </c>
      <c r="B70" s="1" t="s">
        <v>9</v>
      </c>
      <c r="C70">
        <v>52</v>
      </c>
    </row>
    <row r="71" spans="1:3" x14ac:dyDescent="0.25">
      <c r="A71" s="1" t="s">
        <v>19</v>
      </c>
      <c r="B71" s="1" t="s">
        <v>10</v>
      </c>
      <c r="C71">
        <v>37</v>
      </c>
    </row>
    <row r="72" spans="1:3" x14ac:dyDescent="0.25">
      <c r="A72" s="1" t="s">
        <v>20</v>
      </c>
      <c r="B72" s="1" t="s">
        <v>4</v>
      </c>
      <c r="C72">
        <v>17</v>
      </c>
    </row>
    <row r="73" spans="1:3" x14ac:dyDescent="0.25">
      <c r="A73" s="1" t="s">
        <v>20</v>
      </c>
      <c r="B73" s="1" t="s">
        <v>5</v>
      </c>
      <c r="C73">
        <v>25</v>
      </c>
    </row>
    <row r="74" spans="1:3" x14ac:dyDescent="0.25">
      <c r="A74" s="1" t="s">
        <v>20</v>
      </c>
      <c r="B74" s="1" t="s">
        <v>6</v>
      </c>
      <c r="C74">
        <v>20</v>
      </c>
    </row>
    <row r="75" spans="1:3" x14ac:dyDescent="0.25">
      <c r="A75" s="1" t="s">
        <v>20</v>
      </c>
      <c r="B75" s="1" t="s">
        <v>7</v>
      </c>
      <c r="C75">
        <v>27</v>
      </c>
    </row>
    <row r="76" spans="1:3" x14ac:dyDescent="0.25">
      <c r="A76" s="1" t="s">
        <v>20</v>
      </c>
      <c r="B76" s="1" t="s">
        <v>8</v>
      </c>
      <c r="C76">
        <v>18</v>
      </c>
    </row>
    <row r="77" spans="1:3" x14ac:dyDescent="0.25">
      <c r="A77" s="1" t="s">
        <v>20</v>
      </c>
      <c r="B77" s="1" t="s">
        <v>9</v>
      </c>
      <c r="C77">
        <v>49</v>
      </c>
    </row>
    <row r="78" spans="1:3" x14ac:dyDescent="0.25">
      <c r="A78" s="1" t="s">
        <v>20</v>
      </c>
      <c r="B78" s="1" t="s">
        <v>10</v>
      </c>
      <c r="C78">
        <v>43</v>
      </c>
    </row>
    <row r="79" spans="1:3" x14ac:dyDescent="0.25">
      <c r="A79" s="1" t="s">
        <v>21</v>
      </c>
      <c r="B79" s="1" t="s">
        <v>4</v>
      </c>
      <c r="C79">
        <v>21</v>
      </c>
    </row>
    <row r="80" spans="1:3" x14ac:dyDescent="0.25">
      <c r="A80" s="1" t="s">
        <v>21</v>
      </c>
      <c r="B80" s="1" t="s">
        <v>5</v>
      </c>
      <c r="C80">
        <v>13</v>
      </c>
    </row>
    <row r="81" spans="1:3" x14ac:dyDescent="0.25">
      <c r="A81" s="1" t="s">
        <v>21</v>
      </c>
      <c r="B81" s="1" t="s">
        <v>6</v>
      </c>
      <c r="C81">
        <v>21</v>
      </c>
    </row>
    <row r="82" spans="1:3" x14ac:dyDescent="0.25">
      <c r="A82" s="1" t="s">
        <v>21</v>
      </c>
      <c r="B82" s="1" t="s">
        <v>7</v>
      </c>
      <c r="C82">
        <v>22</v>
      </c>
    </row>
    <row r="83" spans="1:3" x14ac:dyDescent="0.25">
      <c r="A83" s="1" t="s">
        <v>21</v>
      </c>
      <c r="B83" s="1" t="s">
        <v>8</v>
      </c>
      <c r="C83">
        <v>23</v>
      </c>
    </row>
    <row r="84" spans="1:3" x14ac:dyDescent="0.25">
      <c r="A84" s="1" t="s">
        <v>21</v>
      </c>
      <c r="B84" s="1" t="s">
        <v>9</v>
      </c>
      <c r="C84">
        <v>37</v>
      </c>
    </row>
    <row r="85" spans="1:3" x14ac:dyDescent="0.25">
      <c r="A85" s="1" t="s">
        <v>21</v>
      </c>
      <c r="B85" s="1" t="s">
        <v>10</v>
      </c>
      <c r="C85">
        <v>43</v>
      </c>
    </row>
    <row r="86" spans="1:3" x14ac:dyDescent="0.25">
      <c r="A86" s="1" t="s">
        <v>22</v>
      </c>
      <c r="B86" s="1" t="s">
        <v>4</v>
      </c>
      <c r="C86">
        <v>22</v>
      </c>
    </row>
    <row r="87" spans="1:3" x14ac:dyDescent="0.25">
      <c r="A87" s="1" t="s">
        <v>22</v>
      </c>
      <c r="B87" s="1" t="s">
        <v>5</v>
      </c>
      <c r="C87">
        <v>13</v>
      </c>
    </row>
    <row r="88" spans="1:3" x14ac:dyDescent="0.25">
      <c r="A88" s="1" t="s">
        <v>22</v>
      </c>
      <c r="B88" s="1" t="s">
        <v>6</v>
      </c>
      <c r="C88">
        <v>17</v>
      </c>
    </row>
    <row r="89" spans="1:3" x14ac:dyDescent="0.25">
      <c r="A89" s="1" t="s">
        <v>22</v>
      </c>
      <c r="B89" s="1" t="s">
        <v>7</v>
      </c>
      <c r="C89">
        <v>27</v>
      </c>
    </row>
    <row r="90" spans="1:3" x14ac:dyDescent="0.25">
      <c r="A90" s="1" t="s">
        <v>22</v>
      </c>
      <c r="B90" s="1" t="s">
        <v>8</v>
      </c>
      <c r="C90">
        <v>24</v>
      </c>
    </row>
    <row r="91" spans="1:3" x14ac:dyDescent="0.25">
      <c r="A91" s="1" t="s">
        <v>22</v>
      </c>
      <c r="B91" s="1" t="s">
        <v>9</v>
      </c>
      <c r="C91">
        <v>41</v>
      </c>
    </row>
    <row r="92" spans="1:3" x14ac:dyDescent="0.25">
      <c r="A92" s="1" t="s">
        <v>22</v>
      </c>
      <c r="B92" s="1" t="s">
        <v>10</v>
      </c>
      <c r="C92">
        <v>34</v>
      </c>
    </row>
    <row r="93" spans="1:3" x14ac:dyDescent="0.25">
      <c r="A93" s="1" t="s">
        <v>23</v>
      </c>
      <c r="B93" s="1" t="s">
        <v>4</v>
      </c>
      <c r="C93">
        <v>17</v>
      </c>
    </row>
    <row r="94" spans="1:3" x14ac:dyDescent="0.25">
      <c r="A94" s="1" t="s">
        <v>23</v>
      </c>
      <c r="B94" s="1" t="s">
        <v>5</v>
      </c>
      <c r="C94">
        <v>22</v>
      </c>
    </row>
    <row r="95" spans="1:3" x14ac:dyDescent="0.25">
      <c r="A95" s="1" t="s">
        <v>23</v>
      </c>
      <c r="B95" s="1" t="s">
        <v>6</v>
      </c>
      <c r="C95">
        <v>27</v>
      </c>
    </row>
    <row r="96" spans="1:3" x14ac:dyDescent="0.25">
      <c r="A96" s="1" t="s">
        <v>23</v>
      </c>
      <c r="B96" s="1" t="s">
        <v>7</v>
      </c>
      <c r="C96">
        <v>17</v>
      </c>
    </row>
    <row r="97" spans="1:3" x14ac:dyDescent="0.25">
      <c r="A97" s="1" t="s">
        <v>23</v>
      </c>
      <c r="B97" s="1" t="s">
        <v>8</v>
      </c>
      <c r="C97">
        <v>25</v>
      </c>
    </row>
    <row r="98" spans="1:3" x14ac:dyDescent="0.25">
      <c r="A98" s="1" t="s">
        <v>23</v>
      </c>
      <c r="B98" s="1" t="s">
        <v>9</v>
      </c>
      <c r="C98">
        <v>33</v>
      </c>
    </row>
    <row r="99" spans="1:3" x14ac:dyDescent="0.25">
      <c r="A99" s="1" t="s">
        <v>23</v>
      </c>
      <c r="B99" s="1" t="s">
        <v>10</v>
      </c>
      <c r="C99">
        <v>52</v>
      </c>
    </row>
    <row r="100" spans="1:3" x14ac:dyDescent="0.25">
      <c r="A100" s="1" t="s">
        <v>24</v>
      </c>
      <c r="B100" s="1" t="s">
        <v>4</v>
      </c>
      <c r="C100">
        <v>21</v>
      </c>
    </row>
    <row r="101" spans="1:3" x14ac:dyDescent="0.25">
      <c r="A101" s="1" t="s">
        <v>24</v>
      </c>
      <c r="B101" s="1" t="s">
        <v>5</v>
      </c>
      <c r="C101">
        <v>14</v>
      </c>
    </row>
    <row r="102" spans="1:3" x14ac:dyDescent="0.25">
      <c r="A102" s="1" t="s">
        <v>24</v>
      </c>
      <c r="B102" s="1" t="s">
        <v>6</v>
      </c>
      <c r="C102">
        <v>26</v>
      </c>
    </row>
    <row r="103" spans="1:3" x14ac:dyDescent="0.25">
      <c r="A103" s="1" t="s">
        <v>24</v>
      </c>
      <c r="B103" s="1" t="s">
        <v>7</v>
      </c>
      <c r="C103">
        <v>23</v>
      </c>
    </row>
    <row r="104" spans="1:3" x14ac:dyDescent="0.25">
      <c r="A104" s="1" t="s">
        <v>24</v>
      </c>
      <c r="B104" s="1" t="s">
        <v>8</v>
      </c>
      <c r="C104">
        <v>18</v>
      </c>
    </row>
    <row r="105" spans="1:3" x14ac:dyDescent="0.25">
      <c r="A105" s="1" t="s">
        <v>24</v>
      </c>
      <c r="B105" s="1" t="s">
        <v>9</v>
      </c>
      <c r="C105">
        <v>46</v>
      </c>
    </row>
    <row r="106" spans="1:3" x14ac:dyDescent="0.25">
      <c r="A106" s="1" t="s">
        <v>24</v>
      </c>
      <c r="B106" s="1" t="s">
        <v>10</v>
      </c>
      <c r="C106">
        <v>40</v>
      </c>
    </row>
  </sheetData>
  <mergeCells count="1">
    <mergeCell ref="I5:J5"/>
  </mergeCells>
  <pageMargins left="0.7" right="0.7" top="0.75" bottom="0.75" header="0.3" footer="0.3"/>
  <pageSetup paperSize="119" orientation="portrait" horizontalDpi="300" verticalDpi="30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AFD3-45EF-486C-95BF-82CD3352B84A}">
  <dimension ref="A1"/>
  <sheetViews>
    <sheetView topLeftCell="A3" workbookViewId="0">
      <selection activeCell="D22" sqref="D22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/ F r v W s x k b A q k A A A A 9 g A A A B I A H A B D b 2 5 m a W c v U G F j a 2 F n Z S 5 4 b W w g o h g A K K A U A A A A A A A A A A A A A A A A A A A A A A A A A A A A h Y 9 N D o I w G E S v Q r q n P 0 i C I R 9 l w V a i i Y l x 2 9 Q K j V A M L Z a 7 u f B I X k G M o u 5 c z p u 3 m L l f b 5 C P b R N c V G 9 1 Z z L E M E W B M r I 7 a F N l a H D H c I l y D h s h T 6 J S w S Q b m 4 7 2 k K H a u X N K i P c e + w X u + o p E l D K y L 1 d b W a t W o I + s / 8 u h N t Y J I x X i s H u N 4 R F m c Y x Z k m A K Z I Z Q a v M V o m n v s / 2 B U A y N G 3 r F l Q 2 L N Z A 5 A n l / 4 A 9 Q S w M E F A A C A A g A / F r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x a 7 1 q z C c i Q O w E A A P o B A A A T A B w A R m 9 y b X V s Y X M v U 2 V j d G l v b j E u b S C i G A A o o B Q A A A A A A A A A A A A A A A A A A A A A A A A A A A B 1 U d 1 K w z A Y v S / 0 H U K 8 6 S C U D X U X j l 6 M V t l u n N r W m 1 V G 1 n x u g f y M J K 3 O s U f y K X w x M z u Y o M t N z n c 4 O d 8 5 x E L t u F Y o 7 + 7 B K A z C w K 6 p A Y Y y 6 q g F t 3 g G 5 c G C w W I N g j J t U Y I E u D B A / s w M X 4 H y T G r b O N N 1 I 7 0 6 u u M C 4 l Q r 5 w c b 4 f S m K i 0 Y W 5 V 5 O X 6 a z q p M v y m h K b P V 2 S V x b V v c I / M M B J f c g U k w w Q S l W j R S 2 e S S o F t V a 8 b V K h l e 9 / s D g h 4 b 7 S B 3 W w H J C c b 3 W s F L j 3 R p L 7 B / R J f w 8 V N j Y 7 T U L f c Q + w I F X X r 5 w 4 F z M A H K f O C o q 0 f Q / M i P h c h r K q i x i T P N b + O C b z S q q V x y 7 3 3 y K w x V 9 l U b 2 Q U v t h u w 0 d k Y Z L f D O U i q q K / q v B Y 5 e H d 7 g n Y 4 + / r 8 S 0 6 O H 9 K C Y p 0 B m i o 3 v I o P e / b 7 X h h w 9 X / A 0 T d Q S w E C L Q A U A A I A C A D 8 W u 9 a z G R s C q Q A A A D 2 A A A A E g A A A A A A A A A A A A A A A A A A A A A A Q 2 9 u Z m l n L 1 B h Y 2 t h Z 2 U u e G 1 s U E s B A i 0 A F A A C A A g A / F r v W g / K 6 a u k A A A A 6 Q A A A B M A A A A A A A A A A A A A A A A A 8 A A A A F t D b 2 5 0 Z W 5 0 X 1 R 5 c G V z X S 5 4 b W x Q S w E C L Q A U A A I A C A D 8 W u 9 a s w n I k D s B A A D 6 A Q A A E w A A A A A A A A A A A A A A A A D h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C g A A A A A A A J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c 2 V 0 X 1 Z l b n R h c 1 9 k Z V 9 o Z W x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h i Y z k 3 Y T A t N m E w M y 0 0 Y j R m L T l i Z T E t Z T c 0 N D N j Y T R l M m M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F z Z X R f V m V u d G F z X 2 R l X 2 h l b G F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1 V D E 2 O j I z O j U 3 L j k w M T A 0 M T J a I i A v P j x F b n R y e S B U e X B l P S J G a W x s Q 2 9 s d W 1 u V H l w Z X M i I F Z h b H V l P S J z Q m d Z R C I g L z 4 8 R W 5 0 c n k g V H l w Z T 0 i R m l s b E N v b H V t b k 5 h b W V z I i B W Y W x 1 Z T 0 i c 1 s m c X V v d D t T Z W 1 h b m E m c X V v d D s s J n F 1 b 3 Q 7 R M O t Y S Z x d W 9 0 O y w m c X V v d D t I Z W x h Z G 9 z I H Z l b m R p Z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X N l d F 9 W Z W 5 0 Y X N f Z G V f a G V s Y W R v c y 9 B d X R v U m V t b 3 Z l Z E N v b H V t b n M x L n t T Z W 1 h b m E s M H 0 m c X V v d D s s J n F 1 b 3 Q 7 U 2 V j d G l v b j E v R G F 0 Y X N l d F 9 W Z W 5 0 Y X N f Z G V f a G V s Y W R v c y 9 B d X R v U m V t b 3 Z l Z E N v b H V t b n M x L n t E w 6 1 h L D F 9 J n F 1 b 3 Q 7 L C Z x d W 9 0 O 1 N l Y 3 R p b 2 4 x L 0 R h d G F z Z X R f V m V u d G F z X 2 R l X 2 h l b G F k b 3 M v Q X V 0 b 1 J l b W 9 2 Z W R D b 2 x 1 b W 5 z M S 5 7 S G V s Y W R v c y B 2 Z W 5 k a W R v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X R h c 2 V 0 X 1 Z l b n R h c 1 9 k Z V 9 o Z W x h Z G 9 z L 0 F 1 d G 9 S Z W 1 v d m V k Q 2 9 s d W 1 u c z E u e 1 N l b W F u Y S w w f S Z x d W 9 0 O y w m c X V v d D t T Z W N 0 a W 9 u M S 9 E Y X R h c 2 V 0 X 1 Z l b n R h c 1 9 k Z V 9 o Z W x h Z G 9 z L 0 F 1 d G 9 S Z W 1 v d m V k Q 2 9 s d W 1 u c z E u e 0 T D r W E s M X 0 m c X V v d D s s J n F 1 b 3 Q 7 U 2 V j d G l v b j E v R G F 0 Y X N l d F 9 W Z W 5 0 Y X N f Z G V f a G V s Y W R v c y 9 B d X R v U m V t b 3 Z l Z E N v b H V t b n M x L n t I Z W x h Z G 9 z I H Z l b m R p Z G 9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c 2 V 0 X 1 Z l b n R h c 1 9 k Z V 9 o Z W x h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R f V m V u d G F z X 2 R l X 2 h l b G F k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F 9 W Z W 5 0 Y X N f Z G V f a G V s Y W R v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S T A 7 u v R E U i g u e L e 3 6 3 L S A A A A A A C A A A A A A A Q Z g A A A A E A A C A A A A D B G l w R M r F g L 8 c 7 Z 4 O h h X U v g k F i M u d 8 J p X 2 m u w 5 W w i e 0 g A A A A A O g A A A A A I A A C A A A A B n C 3 6 M y P k C y l l t 4 y / h m b p / 8 F R 2 L g r t e 6 Y j H W t 5 m F p D I V A A A A B F b d a X 5 0 R 7 h c v H C u N D O A u / q 4 g W 2 F H r u 5 + y H q Q 3 e A Z d 3 6 s d p P Z 9 P E G o Y g v i u M W v T m d f e 7 I e Q L j R v z v N 2 u 5 / N 3 x 7 7 a H H O / C j c y A y J 4 Q y 1 P e r C E A A A A A Q h 4 A 0 o t d f B / W M 3 o 5 5 D M 8 g z G O B i 2 x + C z 1 1 o j Y w o B f n X n K N x F 2 D L T F S 8 4 S 1 s + 8 3 P p J f A 7 H K p r N H 3 x r / j R y 1 I X Y p < / D a t a M a s h u p > 
</file>

<file path=customXml/itemProps1.xml><?xml version="1.0" encoding="utf-8"?>
<ds:datastoreItem xmlns:ds="http://schemas.openxmlformats.org/officeDocument/2006/customXml" ds:itemID="{F840A8C8-A4DB-471E-A834-83857FC7AB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Detalle1</vt:lpstr>
      <vt:lpstr>Dataset_Ventas_de_helados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2025-07-15T15:58:26Z</dcterms:created>
  <dcterms:modified xsi:type="dcterms:W3CDTF">2025-07-21T15:23:02Z</dcterms:modified>
</cp:coreProperties>
</file>