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AQ_results" sheetId="1" state="visible" r:id="rId2"/>
    <sheet name="AQ_results_lim_dinamicos" sheetId="2" state="visible" r:id="rId3"/>
    <sheet name="AQ_descrip" sheetId="3" state="visible" r:id="rId4"/>
    <sheet name="CN2_results" sheetId="4" state="visible" r:id="rId5"/>
    <sheet name="CN2_descrip" sheetId="5" state="visible" r:id="rId6"/>
    <sheet name="Observacione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<sst xmlns="http://schemas.openxmlformats.org/spreadsheetml/2006/main" count="322" uniqueCount="87">
  <si>
    <t>File</t>
  </si>
  <si>
    <t>Exp_1_Ex_Ret</t>
  </si>
  <si>
    <t>Exp_2_Ex_Ret</t>
  </si>
  <si>
    <t>Exp_3_Ex_Ret</t>
  </si>
  <si>
    <t>Exp_4_Ex_Ret</t>
  </si>
  <si>
    <t>Exp_5_Ex_Ret</t>
  </si>
  <si>
    <t>Exp_6_Ex_Ret</t>
  </si>
  <si>
    <t>Exp_1_Ex_Ret_BH_mod</t>
  </si>
  <si>
    <t>Exp_2_Ex_Ret_BH_Mod</t>
  </si>
  <si>
    <t>Exp_3_Ex_Ret_BH_Mod</t>
  </si>
  <si>
    <t>Exp_4_Ex_Ret_BH_Mod</t>
  </si>
  <si>
    <t>Exp_5_Ex_Ret_BH_Mod</t>
  </si>
  <si>
    <t>Exp_6_Ex_Ret_BH_Mod</t>
  </si>
  <si>
    <t>2_ipc_2007-05-16_2007-09-18_90_predicciones.csv</t>
  </si>
  <si>
    <t>3_ipc_2007-09-19_2008-01-30_90_predicciones.csv</t>
  </si>
  <si>
    <t>4_ipc_2008-01-31_2008-06-11_90_predicciones.csv</t>
  </si>
  <si>
    <t>5_ipc_2008-06-12_2008-10-16_90_predicciones.csv</t>
  </si>
  <si>
    <t>6_ipc_2008-10-17_2009-02-26_90_predicciones.csv</t>
  </si>
  <si>
    <t>7_ipc_2009-02-27_2009-07-08_90_predicciones.csv</t>
  </si>
  <si>
    <t>8_ipc_2009-07-09_2009-11-13_90_predicciones.csv</t>
  </si>
  <si>
    <t>9_ipc_2009-11-17_2010-03-26_90_predicciones.csv</t>
  </si>
  <si>
    <t>10_ipc_2010-03-29_2010-08-04_90_predicciones.csv</t>
  </si>
  <si>
    <t>11_ipc_2010-08-05_2010-12-14_90_predicciones.csv</t>
  </si>
  <si>
    <t>12_ipc_2010-12-15_2011-04-27_90_predicciones.csv</t>
  </si>
  <si>
    <t>13_ipc_2011-04-28_2011-08-31_90_predicciones.csv</t>
  </si>
  <si>
    <t>14_ipc_2011-09-01_2012-01-12_90_predicciones.csv</t>
  </si>
  <si>
    <t>15_ipc_2012-01-13_2012-05-24_90_predicciones.csv</t>
  </si>
  <si>
    <t>16_ipc_2012-05-25_2012-10-01_90_predicciones.csv</t>
  </si>
  <si>
    <t>17_ipc_2012-10-02_2013-02-14_90_predicciones.csv</t>
  </si>
  <si>
    <t>18_ipc_2013-02-15_2013-06-26_90_predicciones.csv</t>
  </si>
  <si>
    <t>19_ipc_2013-06-27_2013-10-31_90_predicciones.csv</t>
  </si>
  <si>
    <t>20_ipc_2013-11-01_2014-03-18_90_predicciones.csv</t>
  </si>
  <si>
    <t>21_ipc_2014-03-19_2014-07-25_90_predicciones.csv</t>
  </si>
  <si>
    <t>22_ipc_2014-07-28_2014-12-02_90_predicciones.csv</t>
  </si>
  <si>
    <t>23_ipc_2014-12-03_2015-04-24_90_predicciones.csv</t>
  </si>
  <si>
    <t>24_ipc_2015-04-27_2015-08-31_90_predicciones.csv</t>
  </si>
  <si>
    <t>25_ipc_2015-09-01_2016-01-11_90_predicciones.csv</t>
  </si>
  <si>
    <t>26_ipc_2016-01-12_2016-05-20_90_predicciones.csv</t>
  </si>
  <si>
    <t>27_ipc_2016-05-23_2016-09-26_90_predicciones.csv</t>
  </si>
  <si>
    <t>28_ipc_2016-09-27_2017-02-02_90_predicciones.csv</t>
  </si>
  <si>
    <t>29_ipc_2017-02-03_2017-06-15_90_predicciones.csv</t>
  </si>
  <si>
    <t>30_ipc_2017-06-16_2017-10-20_90_predicciones.csv</t>
  </si>
  <si>
    <t>31_ipc_2017-10-23_2018-03-05_90_predicciones.csv</t>
  </si>
  <si>
    <t>32_ipc_2018-03-06_2018-07-13_90_predicciones.csv</t>
  </si>
  <si>
    <t>33_ipc_2018-07-16_2018-11-20_90_predicciones.csv</t>
  </si>
  <si>
    <t>34_ipc_2018-11-21_2019-04-02_90_predicciones.csv</t>
  </si>
  <si>
    <t>35_ipc_2019-04-03_2019-08-09_90_predicciones.csv</t>
  </si>
  <si>
    <t>36_ipc_2019-08-12_2019-12-18_90_predicciones.csv</t>
  </si>
  <si>
    <t>Promedio</t>
  </si>
  <si>
    <t>Desviación estándar</t>
  </si>
  <si>
    <t>Mediana</t>
  </si>
  <si>
    <t>Min</t>
  </si>
  <si>
    <t>Max</t>
  </si>
  <si>
    <t>Número de casos no negativos</t>
  </si>
  <si>
    <t>Número de casos negativos</t>
  </si>
  <si>
    <t>Experimento</t>
  </si>
  <si>
    <t>h</t>
  </si>
  <si>
    <t>Precio Ejecución</t>
  </si>
  <si>
    <t>Discretización</t>
  </si>
  <si>
    <t>Lim Inf</t>
  </si>
  <si>
    <t>Lim Sup</t>
  </si>
  <si>
    <t>Penaliza?</t>
  </si>
  <si>
    <t>Acumula?</t>
  </si>
  <si>
    <t>Ex Ret</t>
  </si>
  <si>
    <t>Exp BH modificado</t>
  </si>
  <si>
    <t>mid</t>
  </si>
  <si>
    <t>Cuantiles</t>
  </si>
  <si>
    <t>Si</t>
  </si>
  <si>
    <t>Intervalos</t>
  </si>
  <si>
    <t>No</t>
  </si>
  <si>
    <t>Límites dinámicos</t>
  </si>
  <si>
    <t>NA</t>
  </si>
  <si>
    <t>Posición de la bandas en función de BH</t>
  </si>
  <si>
    <t>Lunes y Miércoles</t>
  </si>
  <si>
    <t>Las bandas están en función del costo de operación</t>
  </si>
  <si>
    <t>Viernes después de seminario</t>
  </si>
  <si>
    <t>Criterio para considerar si ya se llevan muchas operaciones (pérdidas)</t>
  </si>
  <si>
    <t>Compra al inicio del periodo</t>
  </si>
  <si>
    <t>prioridad</t>
  </si>
  <si>
    <t>Resultados mixtos</t>
  </si>
  <si>
    <t>Probar otros límites (límites en función de la varianza del periodo de entrenamiento)</t>
  </si>
  <si>
    <t>Utilizando semivarianza se obtienen peores resultados (los límites son muy pequeños)</t>
  </si>
  <si>
    <t>Separar mercados a la alza y a la baja</t>
  </si>
  <si>
    <t>Escrito (Introducción y estado del arte)</t>
  </si>
  <si>
    <t>Salvador</t>
  </si>
  <si>
    <t>Pensar lo que implicaría bloques deslizantes</t>
  </si>
  <si>
    <t>Próxima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</si>
</sst>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;[RED]\-0.00%"/>
    <numFmt numFmtId="166" formatCode="&quot;TRUE&quot;;&quot;TRUE&quot;;&quot;FALSE&quot;"/>
    <numFmt numFmtId="167" formatCode="0.00%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0" width="48.2755102040816"/>
    <col collapsed="false" hidden="false" max="7" min="2" style="0" width="14.469387755102"/>
    <col collapsed="false" hidden="false" max="8" min="8" style="0" width="8.75"/>
    <col collapsed="false" hidden="false" max="14" min="9" style="0" width="23.1122448979592"/>
    <col collapsed="false" hidden="false" max="15" min="15" style="0" width="11.7704081632653"/>
    <col collapsed="false" hidden="false" max="1025" min="16" style="0" width="8.75"/>
  </cols>
  <sheetData>
    <row r="1" customFormat="false" ht="12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customFormat="false" ht="12.85" hidden="false" customHeight="false" outlineLevel="0" collapsed="false">
      <c r="A2" s="0" t="s">
        <v>13</v>
      </c>
      <c r="B2" s="2" t="n">
        <v>-0.0446439316594496</v>
      </c>
      <c r="C2" s="2" t="n">
        <v>0.0288080404484257</v>
      </c>
      <c r="D2" s="2" t="n">
        <v>-0.0446439316594496</v>
      </c>
      <c r="E2" s="2" t="n">
        <v>0.0288080404484257</v>
      </c>
      <c r="F2" s="2" t="n">
        <v>0.0151547090932502</v>
      </c>
      <c r="G2" s="2" t="n">
        <v>0.012055928654588</v>
      </c>
      <c r="H2" s="3"/>
      <c r="I2" s="2" t="n">
        <v>-0.0446439316594496</v>
      </c>
      <c r="J2" s="2" t="n">
        <v>0.0288080404484257</v>
      </c>
      <c r="K2" s="2" t="n">
        <v>-0.0446439316594496</v>
      </c>
      <c r="L2" s="2" t="n">
        <v>0.0288080404484257</v>
      </c>
      <c r="M2" s="2" t="n">
        <v>0.0151547090932502</v>
      </c>
      <c r="N2" s="2" t="n">
        <v>0.012055928654588</v>
      </c>
    </row>
    <row r="3" customFormat="false" ht="12.85" hidden="false" customHeight="false" outlineLevel="0" collapsed="false">
      <c r="A3" s="0" t="s">
        <v>14</v>
      </c>
      <c r="B3" s="2" t="n">
        <v>0</v>
      </c>
      <c r="C3" s="2" t="n">
        <v>-0.0700835299053749</v>
      </c>
      <c r="D3" s="2" t="n">
        <v>0</v>
      </c>
      <c r="E3" s="2" t="n">
        <v>-0.0700835299053749</v>
      </c>
      <c r="F3" s="2" t="n">
        <v>-0.148531108575075</v>
      </c>
      <c r="G3" s="2" t="n">
        <v>-0.0239034341045996</v>
      </c>
      <c r="H3" s="3"/>
      <c r="I3" s="2" t="n">
        <v>0</v>
      </c>
      <c r="J3" s="2" t="n">
        <v>-0.0700835299053749</v>
      </c>
      <c r="K3" s="2" t="n">
        <v>0</v>
      </c>
      <c r="L3" s="2" t="n">
        <v>-0.0700835299053749</v>
      </c>
      <c r="M3" s="2" t="n">
        <v>-0.148531108575075</v>
      </c>
      <c r="N3" s="2" t="n">
        <v>-0.0239034341045996</v>
      </c>
    </row>
    <row r="4" customFormat="false" ht="12.85" hidden="false" customHeight="false" outlineLevel="0" collapsed="false">
      <c r="A4" s="0" t="s">
        <v>15</v>
      </c>
      <c r="B4" s="2" t="n">
        <v>-0.0087643617075373</v>
      </c>
      <c r="C4" s="2" t="n">
        <v>0.0720219334998004</v>
      </c>
      <c r="D4" s="2" t="n">
        <v>-0.0087643617075373</v>
      </c>
      <c r="E4" s="2" t="n">
        <v>0.0607857196363503</v>
      </c>
      <c r="F4" s="2" t="n">
        <v>-0.0255670257362622</v>
      </c>
      <c r="G4" s="2" t="n">
        <v>0.0462446815015131</v>
      </c>
      <c r="H4" s="3"/>
      <c r="I4" s="2" t="n">
        <v>-0.0353683718975998</v>
      </c>
      <c r="J4" s="2" t="n">
        <v>0.0720219334998004</v>
      </c>
      <c r="K4" s="2" t="n">
        <v>-0.0353683718975998</v>
      </c>
      <c r="L4" s="2" t="n">
        <v>0.0607857196363503</v>
      </c>
      <c r="M4" s="2" t="n">
        <v>-0.0255670257362622</v>
      </c>
      <c r="N4" s="2" t="n">
        <v>0.0196406713114506</v>
      </c>
    </row>
    <row r="5" customFormat="false" ht="12.85" hidden="false" customHeight="false" outlineLevel="0" collapsed="false">
      <c r="A5" s="0" t="s">
        <v>16</v>
      </c>
      <c r="B5" s="2" t="n">
        <v>0.12062054664585</v>
      </c>
      <c r="C5" s="2" t="n">
        <v>0.105217665970537</v>
      </c>
      <c r="D5" s="2" t="n">
        <v>0.108013138900988</v>
      </c>
      <c r="E5" s="2" t="n">
        <v>-0.00203665203952491</v>
      </c>
      <c r="F5" s="2" t="n">
        <v>0.0782993526029253</v>
      </c>
      <c r="G5" s="2" t="n">
        <v>0.00877729296873769</v>
      </c>
      <c r="H5" s="3"/>
      <c r="I5" s="2" t="n">
        <v>0.0924586279672126</v>
      </c>
      <c r="J5" s="2" t="n">
        <v>0.105217665970537</v>
      </c>
      <c r="K5" s="2" t="n">
        <v>0.0735972649489125</v>
      </c>
      <c r="L5" s="2" t="n">
        <v>-0.00203665203952491</v>
      </c>
      <c r="M5" s="2" t="n">
        <v>0.00828956929462502</v>
      </c>
      <c r="N5" s="2" t="n">
        <v>0.00877729296873769</v>
      </c>
    </row>
    <row r="6" customFormat="false" ht="12.85" hidden="false" customHeight="false" outlineLevel="0" collapsed="false">
      <c r="A6" s="0" t="s">
        <v>17</v>
      </c>
      <c r="B6" s="2" t="n">
        <v>0.2778478008989</v>
      </c>
      <c r="C6" s="2" t="n">
        <v>0.29054158741485</v>
      </c>
      <c r="D6" s="2" t="n">
        <v>0.193677566673</v>
      </c>
      <c r="E6" s="2" t="n">
        <v>0.2620481196488</v>
      </c>
      <c r="F6" s="2" t="n">
        <v>0.0245176571752252</v>
      </c>
      <c r="G6" s="2" t="n">
        <v>-0.0619507314979746</v>
      </c>
      <c r="H6" s="3"/>
      <c r="I6" s="2" t="n">
        <v>0.2778478008989</v>
      </c>
      <c r="J6" s="2" t="n">
        <v>0.144502246056187</v>
      </c>
      <c r="K6" s="2" t="n">
        <v>0.193677566673</v>
      </c>
      <c r="L6" s="2" t="n">
        <v>0.116008778290138</v>
      </c>
      <c r="M6" s="2" t="n">
        <v>0.0245176571752252</v>
      </c>
      <c r="N6" s="2" t="n">
        <v>-0.164606116063325</v>
      </c>
    </row>
    <row r="7" customFormat="false" ht="12.85" hidden="false" customHeight="false" outlineLevel="0" collapsed="false">
      <c r="A7" s="0" t="s">
        <v>18</v>
      </c>
      <c r="B7" s="2" t="n">
        <v>-0.127032790454762</v>
      </c>
      <c r="C7" s="2" t="n">
        <v>-0.010859237249924</v>
      </c>
      <c r="D7" s="2" t="n">
        <v>-0.150555304547262</v>
      </c>
      <c r="E7" s="2" t="n">
        <v>0.0481850084131884</v>
      </c>
      <c r="F7" s="2" t="n">
        <v>-0.0866581774238245</v>
      </c>
      <c r="G7" s="2" t="n">
        <v>-0.094241278495737</v>
      </c>
      <c r="H7" s="3"/>
      <c r="I7" s="2" t="n">
        <v>-0.133597647995575</v>
      </c>
      <c r="J7" s="2" t="n">
        <v>-0.010859237249924</v>
      </c>
      <c r="K7" s="2" t="n">
        <v>-0.157120162088075</v>
      </c>
      <c r="L7" s="2" t="n">
        <v>0.0315515362577509</v>
      </c>
      <c r="M7" s="2" t="n">
        <v>-0.0783822658152621</v>
      </c>
      <c r="N7" s="2" t="n">
        <v>-0.094241278495737</v>
      </c>
    </row>
    <row r="8" customFormat="false" ht="12.85" hidden="false" customHeight="false" outlineLevel="0" collapsed="false">
      <c r="A8" s="0" t="s">
        <v>19</v>
      </c>
      <c r="B8" s="2" t="n">
        <v>-0.154781060861362</v>
      </c>
      <c r="C8" s="2" t="n">
        <v>-0.167328162431212</v>
      </c>
      <c r="D8" s="2" t="n">
        <v>-0.163737569060625</v>
      </c>
      <c r="E8" s="2" t="n">
        <v>-0.167328162431212</v>
      </c>
      <c r="F8" s="2" t="n">
        <v>-0.184986266311087</v>
      </c>
      <c r="G8" s="2" t="n">
        <v>-0.1682060420022</v>
      </c>
      <c r="H8" s="3"/>
      <c r="I8" s="2" t="n">
        <v>-0.127355715338512</v>
      </c>
      <c r="J8" s="2" t="n">
        <v>-0.167328162431212</v>
      </c>
      <c r="K8" s="2" t="n">
        <v>-0.163737569060625</v>
      </c>
      <c r="L8" s="2" t="n">
        <v>-0.167328162431212</v>
      </c>
      <c r="M8" s="2" t="n">
        <v>-0.0333737132211373</v>
      </c>
      <c r="N8" s="2" t="n">
        <v>-0.0356581606294873</v>
      </c>
    </row>
    <row r="9" customFormat="false" ht="12.85" hidden="false" customHeight="false" outlineLevel="0" collapsed="false">
      <c r="A9" s="0" t="s">
        <v>20</v>
      </c>
      <c r="B9" s="2" t="n">
        <v>-0.00994502057921268</v>
      </c>
      <c r="C9" s="2" t="n">
        <v>-0.00116369479421244</v>
      </c>
      <c r="D9" s="2" t="n">
        <v>0.0124432309833</v>
      </c>
      <c r="E9" s="2" t="n">
        <v>-0.00209663657231254</v>
      </c>
      <c r="F9" s="2" t="n">
        <v>0.0017669286808126</v>
      </c>
      <c r="G9" s="2" t="n">
        <v>0.00294571552728759</v>
      </c>
      <c r="H9" s="3"/>
      <c r="I9" s="2" t="n">
        <v>-0.0166911896484751</v>
      </c>
      <c r="J9" s="2" t="n">
        <v>-0.00790986386347484</v>
      </c>
      <c r="K9" s="2" t="n">
        <v>0.00415815586308743</v>
      </c>
      <c r="L9" s="2" t="n">
        <v>-0.00884280564157494</v>
      </c>
      <c r="M9" s="2" t="n">
        <v>0.0017669286808126</v>
      </c>
      <c r="N9" s="2" t="n">
        <v>0.00294571552728759</v>
      </c>
    </row>
    <row r="10" customFormat="false" ht="12.85" hidden="false" customHeight="false" outlineLevel="0" collapsed="false">
      <c r="A10" s="0" t="s">
        <v>21</v>
      </c>
      <c r="B10" s="2" t="n">
        <v>0</v>
      </c>
      <c r="C10" s="2" t="n">
        <v>0</v>
      </c>
      <c r="D10" s="2" t="n">
        <v>0</v>
      </c>
      <c r="E10" s="2" t="n">
        <v>0</v>
      </c>
      <c r="F10" s="2" t="n">
        <v>-0.0475985303235747</v>
      </c>
      <c r="G10" s="2" t="n">
        <v>0</v>
      </c>
      <c r="H10" s="3"/>
      <c r="I10" s="2" t="n">
        <v>0</v>
      </c>
      <c r="J10" s="2" t="n">
        <v>0</v>
      </c>
      <c r="K10" s="2" t="n">
        <v>0</v>
      </c>
      <c r="L10" s="2" t="n">
        <v>0</v>
      </c>
      <c r="M10" s="2" t="n">
        <v>-0.0475985303235747</v>
      </c>
      <c r="N10" s="2" t="n">
        <v>0</v>
      </c>
    </row>
    <row r="11" customFormat="false" ht="12.85" hidden="false" customHeight="false" outlineLevel="0" collapsed="false">
      <c r="A11" s="0" t="s">
        <v>22</v>
      </c>
      <c r="B11" s="2" t="n">
        <v>-0.0454686432291996</v>
      </c>
      <c r="C11" s="2" t="n">
        <v>-0.0514072100259997</v>
      </c>
      <c r="D11" s="2" t="n">
        <v>-0.0454686432291996</v>
      </c>
      <c r="E11" s="2" t="n">
        <v>-0.0722693726074247</v>
      </c>
      <c r="F11" s="2" t="n">
        <v>-0.048232594804212</v>
      </c>
      <c r="G11" s="2" t="n">
        <v>-0.0493539649890125</v>
      </c>
      <c r="H11" s="3"/>
      <c r="I11" s="2" t="n">
        <v>-0.0454686432291996</v>
      </c>
      <c r="J11" s="2" t="n">
        <v>-0.0684153861603248</v>
      </c>
      <c r="K11" s="2" t="n">
        <v>-0.0454686432291996</v>
      </c>
      <c r="L11" s="2" t="n">
        <v>-0.0989201987454871</v>
      </c>
      <c r="M11" s="2" t="n">
        <v>-0.0535544012870747</v>
      </c>
      <c r="N11" s="2" t="n">
        <v>-0.0493539649890125</v>
      </c>
    </row>
    <row r="12" customFormat="false" ht="12.85" hidden="false" customHeight="false" outlineLevel="0" collapsed="false">
      <c r="A12" s="0" t="s">
        <v>23</v>
      </c>
      <c r="B12" s="2" t="n">
        <v>0</v>
      </c>
      <c r="C12" s="2" t="n">
        <v>0.0115774129006252</v>
      </c>
      <c r="D12" s="2" t="n">
        <v>0</v>
      </c>
      <c r="E12" s="2" t="n">
        <v>0.0154899118289003</v>
      </c>
      <c r="F12" s="2" t="n">
        <v>0.0142502842848502</v>
      </c>
      <c r="G12" s="2" t="n">
        <v>0</v>
      </c>
      <c r="H12" s="3"/>
      <c r="I12" s="2" t="n">
        <v>0</v>
      </c>
      <c r="J12" s="2" t="n">
        <v>0.0115774129006252</v>
      </c>
      <c r="K12" s="2" t="n">
        <v>0</v>
      </c>
      <c r="L12" s="2" t="n">
        <v>0.0154899118289003</v>
      </c>
      <c r="M12" s="2" t="n">
        <v>0.0142502842848502</v>
      </c>
      <c r="N12" s="2" t="n">
        <v>0</v>
      </c>
    </row>
    <row r="13" customFormat="false" ht="12.85" hidden="false" customHeight="false" outlineLevel="0" collapsed="false">
      <c r="A13" s="0" t="s">
        <v>24</v>
      </c>
      <c r="B13" s="2" t="n">
        <v>-0.039822718860175</v>
      </c>
      <c r="C13" s="2" t="n">
        <v>0.0115011149338753</v>
      </c>
      <c r="D13" s="2" t="n">
        <v>-0.039822718860175</v>
      </c>
      <c r="E13" s="2" t="n">
        <v>0</v>
      </c>
      <c r="F13" s="2" t="n">
        <v>-0.0433134937550496</v>
      </c>
      <c r="G13" s="2" t="n">
        <v>-0.0538636614733498</v>
      </c>
      <c r="H13" s="3"/>
      <c r="I13" s="2" t="n">
        <v>-0.039822718860175</v>
      </c>
      <c r="J13" s="2" t="n">
        <v>0.0115011149338753</v>
      </c>
      <c r="K13" s="2" t="n">
        <v>-0.039822718860175</v>
      </c>
      <c r="L13" s="2" t="n">
        <v>0</v>
      </c>
      <c r="M13" s="2" t="n">
        <v>-0.0433134937550496</v>
      </c>
      <c r="N13" s="2" t="n">
        <v>-0.0538636614733498</v>
      </c>
    </row>
    <row r="14" customFormat="false" ht="12.85" hidden="false" customHeight="false" outlineLevel="0" collapsed="false">
      <c r="A14" s="0" t="s">
        <v>25</v>
      </c>
      <c r="B14" s="2" t="n">
        <v>-0.00756278895734968</v>
      </c>
      <c r="C14" s="2" t="n">
        <v>0.01278257088345</v>
      </c>
      <c r="D14" s="2" t="n">
        <v>-0.00188475789767455</v>
      </c>
      <c r="E14" s="2" t="n">
        <v>0.0197155567207748</v>
      </c>
      <c r="F14" s="2" t="n">
        <v>0.0209404831881</v>
      </c>
      <c r="G14" s="2" t="n">
        <v>0.0362524098707251</v>
      </c>
      <c r="H14" s="3"/>
      <c r="I14" s="2" t="n">
        <v>-0.0249966164062748</v>
      </c>
      <c r="J14" s="2" t="n">
        <v>-0.01040740792765</v>
      </c>
      <c r="K14" s="2" t="n">
        <v>-0.0193185853465997</v>
      </c>
      <c r="L14" s="2" t="n">
        <v>-0.0034744220903252</v>
      </c>
      <c r="M14" s="2" t="n">
        <v>0.000568273422474987</v>
      </c>
      <c r="N14" s="2" t="n">
        <v>0.0130624310596251</v>
      </c>
    </row>
    <row r="15" customFormat="false" ht="12.85" hidden="false" customHeight="false" outlineLevel="0" collapsed="false">
      <c r="A15" s="0" t="s">
        <v>26</v>
      </c>
      <c r="B15" s="2" t="n">
        <v>0.0134233426732749</v>
      </c>
      <c r="C15" s="2" t="n">
        <v>0.0195638262720499</v>
      </c>
      <c r="D15" s="2" t="n">
        <v>0.0134233426732749</v>
      </c>
      <c r="E15" s="2" t="n">
        <v>0.01566353428985</v>
      </c>
      <c r="F15" s="2" t="n">
        <v>0.0310118869240499</v>
      </c>
      <c r="G15" s="2" t="n">
        <v>0.0410639189503002</v>
      </c>
      <c r="H15" s="3"/>
      <c r="I15" s="2" t="n">
        <v>0.0182128647385749</v>
      </c>
      <c r="J15" s="2" t="n">
        <v>0.021351996479375</v>
      </c>
      <c r="K15" s="2" t="n">
        <v>0.0182128647385749</v>
      </c>
      <c r="L15" s="2" t="n">
        <v>0.017451704497175</v>
      </c>
      <c r="M15" s="2" t="n">
        <v>0.03692636280045</v>
      </c>
      <c r="N15" s="2" t="n">
        <v>0.0410639189503002</v>
      </c>
    </row>
    <row r="16" customFormat="false" ht="12.85" hidden="false" customHeight="false" outlineLevel="0" collapsed="false">
      <c r="A16" s="0" t="s">
        <v>27</v>
      </c>
      <c r="B16" s="2" t="n">
        <v>-0.0171807424779746</v>
      </c>
      <c r="C16" s="2" t="n">
        <v>-0.0424815023587999</v>
      </c>
      <c r="D16" s="2" t="n">
        <v>-0.0095806796875246</v>
      </c>
      <c r="E16" s="2" t="n">
        <v>-0.0497409562600002</v>
      </c>
      <c r="F16" s="2" t="n">
        <v>-0.0188884640525248</v>
      </c>
      <c r="G16" s="2" t="n">
        <v>-0.0100291173878746</v>
      </c>
      <c r="H16" s="3"/>
      <c r="I16" s="2" t="n">
        <v>-0.0171807424779746</v>
      </c>
      <c r="J16" s="2" t="n">
        <v>-0.0433299071314249</v>
      </c>
      <c r="K16" s="2" t="n">
        <v>-0.0095806796875246</v>
      </c>
      <c r="L16" s="2" t="n">
        <v>-0.0437731834034251</v>
      </c>
      <c r="M16" s="2" t="n">
        <v>-0.0048320042868998</v>
      </c>
      <c r="N16" s="2" t="n">
        <v>-0.00578212012224961</v>
      </c>
    </row>
    <row r="17" customFormat="false" ht="12.85" hidden="false" customHeight="false" outlineLevel="0" collapsed="false">
      <c r="A17" s="0" t="s">
        <v>28</v>
      </c>
      <c r="B17" s="2" t="n">
        <v>0.0106042416916999</v>
      </c>
      <c r="C17" s="2" t="n">
        <v>0.0121878371093501</v>
      </c>
      <c r="D17" s="2" t="n">
        <v>0.00792748446512503</v>
      </c>
      <c r="E17" s="2" t="n">
        <v>0.0067676354567</v>
      </c>
      <c r="F17" s="2" t="n">
        <v>0.0092285402543003</v>
      </c>
      <c r="G17" s="2" t="n">
        <v>-0.00614838339849955</v>
      </c>
      <c r="H17" s="3"/>
      <c r="I17" s="2" t="n">
        <v>0.0106042416916999</v>
      </c>
      <c r="J17" s="2" t="n">
        <v>0.0121878371093501</v>
      </c>
      <c r="K17" s="2" t="n">
        <v>0.00792748446512503</v>
      </c>
      <c r="L17" s="2" t="n">
        <v>0.0067676354567</v>
      </c>
      <c r="M17" s="2" t="n">
        <v>0.0118113092046251</v>
      </c>
      <c r="N17" s="2" t="n">
        <v>-0.00356561444817473</v>
      </c>
    </row>
    <row r="18" customFormat="false" ht="12.85" hidden="false" customHeight="false" outlineLevel="0" collapsed="false">
      <c r="A18" s="0" t="s">
        <v>29</v>
      </c>
      <c r="B18" s="2" t="n">
        <v>0.022819650385625</v>
      </c>
      <c r="C18" s="2" t="n">
        <v>-4.16333634234434E-017</v>
      </c>
      <c r="D18" s="2" t="n">
        <v>0.022819650385625</v>
      </c>
      <c r="E18" s="2" t="n">
        <v>-4.16333634234434E-017</v>
      </c>
      <c r="F18" s="2" t="n">
        <v>0.00838152656249998</v>
      </c>
      <c r="G18" s="2" t="n">
        <v>-4.16333634234434E-017</v>
      </c>
      <c r="H18" s="3"/>
      <c r="I18" s="2" t="n">
        <v>0.0194980467748501</v>
      </c>
      <c r="J18" s="2" t="n">
        <v>-4.16333634234434E-017</v>
      </c>
      <c r="K18" s="2" t="n">
        <v>0.0194980467748501</v>
      </c>
      <c r="L18" s="2" t="n">
        <v>-4.16333634234434E-017</v>
      </c>
      <c r="M18" s="2" t="n">
        <v>4.16333634234434E-017</v>
      </c>
      <c r="N18" s="2" t="n">
        <v>-4.16333634234434E-017</v>
      </c>
    </row>
    <row r="19" customFormat="false" ht="12.85" hidden="false" customHeight="false" outlineLevel="0" collapsed="false">
      <c r="A19" s="0" t="s">
        <v>30</v>
      </c>
      <c r="B19" s="2" t="n">
        <v>0.00618741288557496</v>
      </c>
      <c r="C19" s="2" t="n">
        <v>0.00356215517825005</v>
      </c>
      <c r="D19" s="2" t="n">
        <v>0.00618741288557496</v>
      </c>
      <c r="E19" s="2" t="n">
        <v>0.0129832699118748</v>
      </c>
      <c r="F19" s="2" t="n">
        <v>0.0373176277343001</v>
      </c>
      <c r="G19" s="2" t="n">
        <v>0.0251885801782501</v>
      </c>
      <c r="H19" s="3"/>
      <c r="I19" s="2" t="n">
        <v>0.0168958748046502</v>
      </c>
      <c r="J19" s="2" t="n">
        <v>0.0142706170973252</v>
      </c>
      <c r="K19" s="2" t="n">
        <v>0.0168958748046502</v>
      </c>
      <c r="L19" s="2" t="n">
        <v>0.02369173183095</v>
      </c>
      <c r="M19" s="2" t="n">
        <v>0.0480260896533753</v>
      </c>
      <c r="N19" s="2" t="n">
        <v>0.0251885801782501</v>
      </c>
    </row>
    <row r="20" customFormat="false" ht="12.85" hidden="false" customHeight="false" outlineLevel="0" collapsed="false">
      <c r="A20" s="0" t="s">
        <v>31</v>
      </c>
      <c r="B20" s="2" t="n">
        <v>-0.0578137289112999</v>
      </c>
      <c r="C20" s="2" t="n">
        <v>0.02916874961435</v>
      </c>
      <c r="D20" s="2" t="n">
        <v>-0.0578137289112999</v>
      </c>
      <c r="E20" s="2" t="n">
        <v>0.02916874961435</v>
      </c>
      <c r="F20" s="2" t="n">
        <v>-0.0369035856321249</v>
      </c>
      <c r="G20" s="2" t="n">
        <v>0.0410770820361752</v>
      </c>
      <c r="H20" s="3"/>
      <c r="I20" s="2" t="n">
        <v>-0.0578137289112999</v>
      </c>
      <c r="J20" s="2" t="n">
        <v>0.02916874961435</v>
      </c>
      <c r="K20" s="2" t="n">
        <v>-0.0578137289112999</v>
      </c>
      <c r="L20" s="2" t="n">
        <v>0.02916874961435</v>
      </c>
      <c r="M20" s="2" t="n">
        <v>-0.0369035856321249</v>
      </c>
      <c r="N20" s="2" t="n">
        <v>0.0410770820361752</v>
      </c>
    </row>
    <row r="21" customFormat="false" ht="12.85" hidden="false" customHeight="false" outlineLevel="0" collapsed="false">
      <c r="A21" s="0" t="s">
        <v>32</v>
      </c>
      <c r="B21" s="2" t="n">
        <v>-0.0354782550030247</v>
      </c>
      <c r="C21" s="2" t="n">
        <v>-0.0132910068359245</v>
      </c>
      <c r="D21" s="2" t="n">
        <v>-0.0354782550030247</v>
      </c>
      <c r="E21" s="2" t="n">
        <v>-0.0118313780398745</v>
      </c>
      <c r="F21" s="2" t="n">
        <v>-0.0168950580278498</v>
      </c>
      <c r="G21" s="2" t="n">
        <v>-0.0244403402493499</v>
      </c>
      <c r="H21" s="3"/>
      <c r="I21" s="2" t="n">
        <v>-0.0354782550030247</v>
      </c>
      <c r="J21" s="2" t="n">
        <v>-0.0132910068359245</v>
      </c>
      <c r="K21" s="2" t="n">
        <v>-0.0354782550030247</v>
      </c>
      <c r="L21" s="2" t="n">
        <v>-0.0118313780398745</v>
      </c>
      <c r="M21" s="2" t="n">
        <v>-0.0168950580278498</v>
      </c>
      <c r="N21" s="2" t="n">
        <v>-0.0110255588090499</v>
      </c>
    </row>
    <row r="22" customFormat="false" ht="12.85" hidden="false" customHeight="false" outlineLevel="0" collapsed="false">
      <c r="A22" s="0" t="s">
        <v>33</v>
      </c>
      <c r="B22" s="2" t="n">
        <v>0.0271867755909252</v>
      </c>
      <c r="C22" s="2" t="n">
        <v>0.0181186998998251</v>
      </c>
      <c r="D22" s="2" t="n">
        <v>0.0354936559695254</v>
      </c>
      <c r="E22" s="2" t="n">
        <v>0.0260380378004752</v>
      </c>
      <c r="F22" s="2" t="n">
        <v>0.0148573387720252</v>
      </c>
      <c r="G22" s="2" t="n">
        <v>0.0157138250000002</v>
      </c>
      <c r="H22" s="3"/>
      <c r="I22" s="2" t="n">
        <v>0.0271867755909252</v>
      </c>
      <c r="J22" s="2" t="n">
        <v>0.0181186998998251</v>
      </c>
      <c r="K22" s="2" t="n">
        <v>0.0354936559695254</v>
      </c>
      <c r="L22" s="2" t="n">
        <v>0.0260380378004752</v>
      </c>
      <c r="M22" s="2" t="n">
        <v>0.0148573387720252</v>
      </c>
      <c r="N22" s="2" t="n">
        <v>0.0157138250000002</v>
      </c>
    </row>
    <row r="23" customFormat="false" ht="12.85" hidden="false" customHeight="false" outlineLevel="0" collapsed="false">
      <c r="A23" s="0" t="s">
        <v>34</v>
      </c>
      <c r="B23" s="2" t="n">
        <v>-0.00338986464344965</v>
      </c>
      <c r="C23" s="2" t="n">
        <v>-0.0052611227464246</v>
      </c>
      <c r="D23" s="2" t="n">
        <v>-0.00357938964344956</v>
      </c>
      <c r="E23" s="2" t="n">
        <v>0.00331073105967511</v>
      </c>
      <c r="F23" s="2" t="n">
        <v>-0.0124957757812745</v>
      </c>
      <c r="G23" s="2" t="n">
        <v>-0.0156034069361249</v>
      </c>
      <c r="H23" s="3"/>
      <c r="I23" s="2" t="n">
        <v>-0.00338986464344965</v>
      </c>
      <c r="J23" s="2" t="n">
        <v>-0.0132018234325246</v>
      </c>
      <c r="K23" s="2" t="n">
        <v>-0.00357938964344956</v>
      </c>
      <c r="L23" s="2" t="n">
        <v>0.00331073105967511</v>
      </c>
      <c r="M23" s="2" t="n">
        <v>-0.0124957757812745</v>
      </c>
      <c r="N23" s="2" t="n">
        <v>-0.0133737451222249</v>
      </c>
    </row>
    <row r="24" customFormat="false" ht="12.85" hidden="false" customHeight="false" outlineLevel="0" collapsed="false">
      <c r="A24" s="0" t="s">
        <v>35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3"/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  <c r="N24" s="2" t="n">
        <v>0</v>
      </c>
    </row>
    <row r="25" customFormat="false" ht="12.85" hidden="false" customHeight="false" outlineLevel="0" collapsed="false">
      <c r="A25" s="0" t="s">
        <v>36</v>
      </c>
      <c r="B25" s="2" t="n">
        <v>0.0342201545823253</v>
      </c>
      <c r="C25" s="2" t="n">
        <v>0.0223623298828002</v>
      </c>
      <c r="D25" s="2" t="n">
        <v>-0.0624635318309745</v>
      </c>
      <c r="E25" s="2" t="n">
        <v>-0.0735452979467498</v>
      </c>
      <c r="F25" s="2" t="n">
        <v>0.0217203643579751</v>
      </c>
      <c r="G25" s="2" t="n">
        <v>0.0132804041015502</v>
      </c>
      <c r="H25" s="3"/>
      <c r="I25" s="2" t="n">
        <v>0.0342201545823253</v>
      </c>
      <c r="J25" s="2" t="n">
        <v>0.0223623298828002</v>
      </c>
      <c r="K25" s="2" t="n">
        <v>-0.0624635318309745</v>
      </c>
      <c r="L25" s="2" t="n">
        <v>-0.0735452979467498</v>
      </c>
      <c r="M25" s="2" t="n">
        <v>0.0217203643579751</v>
      </c>
      <c r="N25" s="2" t="n">
        <v>0.0132804041015502</v>
      </c>
    </row>
    <row r="26" customFormat="false" ht="12.85" hidden="false" customHeight="false" outlineLevel="0" collapsed="false">
      <c r="A26" s="0" t="s">
        <v>37</v>
      </c>
      <c r="B26" s="2" t="n">
        <v>-0.01668307247095</v>
      </c>
      <c r="C26" s="2" t="n">
        <v>-0.0127866752955247</v>
      </c>
      <c r="D26" s="2" t="n">
        <v>-0.0265632264823748</v>
      </c>
      <c r="E26" s="2" t="n">
        <v>-0.0136905821514249</v>
      </c>
      <c r="F26" s="2" t="n">
        <v>-0.0079091951973996</v>
      </c>
      <c r="G26" s="2" t="n">
        <v>-0.026756889358</v>
      </c>
      <c r="H26" s="3"/>
      <c r="I26" s="2" t="n">
        <v>-0.01668307247095</v>
      </c>
      <c r="J26" s="2" t="n">
        <v>-0.000578026657699696</v>
      </c>
      <c r="K26" s="2" t="n">
        <v>-0.0265632264823748</v>
      </c>
      <c r="L26" s="2" t="n">
        <v>-0.00148193351359995</v>
      </c>
      <c r="M26" s="2" t="n">
        <v>-0.0079091951973996</v>
      </c>
      <c r="N26" s="2" t="n">
        <v>-0.026756889358</v>
      </c>
    </row>
    <row r="27" customFormat="false" ht="12.85" hidden="false" customHeight="false" outlineLevel="0" collapsed="false">
      <c r="A27" s="0" t="s">
        <v>38</v>
      </c>
      <c r="B27" s="2" t="n">
        <v>0.0101237713841501</v>
      </c>
      <c r="C27" s="2" t="n">
        <v>0.00230479355965022</v>
      </c>
      <c r="D27" s="2" t="n">
        <v>-0.00433576854472503</v>
      </c>
      <c r="E27" s="2" t="n">
        <v>0.00748396161857504</v>
      </c>
      <c r="F27" s="2" t="n">
        <v>-0.00303039520737477</v>
      </c>
      <c r="G27" s="2" t="n">
        <v>-0.00118681091254976</v>
      </c>
      <c r="H27" s="3"/>
      <c r="I27" s="2" t="n">
        <v>0.0101237713841501</v>
      </c>
      <c r="J27" s="2" t="n">
        <v>0.00859109512215023</v>
      </c>
      <c r="K27" s="2" t="n">
        <v>-0.00433576854472503</v>
      </c>
      <c r="L27" s="2" t="n">
        <v>0.0137702631810751</v>
      </c>
      <c r="M27" s="2" t="n">
        <v>0.00325590635512524</v>
      </c>
      <c r="N27" s="2" t="n">
        <v>0.00573306281040023</v>
      </c>
    </row>
    <row r="28" customFormat="false" ht="12.85" hidden="false" customHeight="false" outlineLevel="0" collapsed="false">
      <c r="A28" s="0" t="s">
        <v>39</v>
      </c>
      <c r="B28" s="2" t="n">
        <v>0</v>
      </c>
      <c r="C28" s="2" t="n">
        <v>0</v>
      </c>
      <c r="D28" s="2" t="n">
        <v>0</v>
      </c>
      <c r="E28" s="2" t="n">
        <v>0</v>
      </c>
      <c r="F28" s="2" t="n">
        <v>0.0158578145582751</v>
      </c>
      <c r="G28" s="2" t="n">
        <v>0</v>
      </c>
      <c r="H28" s="3"/>
      <c r="I28" s="2" t="n">
        <v>0</v>
      </c>
      <c r="J28" s="2" t="n">
        <v>0</v>
      </c>
      <c r="K28" s="2" t="n">
        <v>0</v>
      </c>
      <c r="L28" s="2" t="n">
        <v>0</v>
      </c>
      <c r="M28" s="2" t="n">
        <v>0.0158578145582751</v>
      </c>
      <c r="N28" s="2" t="n">
        <v>0</v>
      </c>
    </row>
    <row r="29" customFormat="false" ht="12.85" hidden="false" customHeight="false" outlineLevel="0" collapsed="false">
      <c r="A29" s="0" t="s">
        <v>40</v>
      </c>
      <c r="B29" s="2" t="n">
        <v>-0.01291382490985</v>
      </c>
      <c r="C29" s="2" t="n">
        <v>-0.00431091445312511</v>
      </c>
      <c r="D29" s="2" t="n">
        <v>-0.01291382490985</v>
      </c>
      <c r="E29" s="2" t="n">
        <v>-0.00431091445312511</v>
      </c>
      <c r="F29" s="2" t="n">
        <v>-0.00940446914562506</v>
      </c>
      <c r="G29" s="2" t="n">
        <v>0.00963957168467526</v>
      </c>
      <c r="H29" s="3"/>
      <c r="I29" s="2" t="n">
        <v>-0.0154022961939</v>
      </c>
      <c r="J29" s="2" t="n">
        <v>-0.00431091445312511</v>
      </c>
      <c r="K29" s="2" t="n">
        <v>-0.0154022961939</v>
      </c>
      <c r="L29" s="2" t="n">
        <v>-0.00431091445312511</v>
      </c>
      <c r="M29" s="2" t="n">
        <v>-0.00393728056890004</v>
      </c>
      <c r="N29" s="2" t="n">
        <v>0.00963957168467526</v>
      </c>
    </row>
    <row r="30" customFormat="false" ht="12.85" hidden="false" customHeight="false" outlineLevel="0" collapsed="false">
      <c r="A30" s="0" t="s">
        <v>41</v>
      </c>
      <c r="B30" s="2" t="n">
        <v>0.00732796230967501</v>
      </c>
      <c r="C30" s="2" t="n">
        <v>0.00732796230967501</v>
      </c>
      <c r="D30" s="2" t="n">
        <v>0.00157834892827511</v>
      </c>
      <c r="E30" s="2" t="n">
        <v>0.00732796230967501</v>
      </c>
      <c r="F30" s="2" t="n">
        <v>0.00157834892827511</v>
      </c>
      <c r="G30" s="2" t="n">
        <v>0.020174827043275</v>
      </c>
      <c r="H30" s="3"/>
      <c r="I30" s="2" t="n">
        <v>0.00732796230967501</v>
      </c>
      <c r="J30" s="2" t="n">
        <v>0.00732796230967501</v>
      </c>
      <c r="K30" s="2" t="n">
        <v>0.00157834892827511</v>
      </c>
      <c r="L30" s="2" t="n">
        <v>0.00732796230967501</v>
      </c>
      <c r="M30" s="2" t="n">
        <v>0.00157834892827511</v>
      </c>
      <c r="N30" s="2" t="n">
        <v>0.016205827729375</v>
      </c>
    </row>
    <row r="31" customFormat="false" ht="12.85" hidden="false" customHeight="false" outlineLevel="0" collapsed="false">
      <c r="A31" s="0" t="s">
        <v>42</v>
      </c>
      <c r="B31" s="2" t="n">
        <v>0</v>
      </c>
      <c r="C31" s="2" t="n">
        <v>0.015399626657675</v>
      </c>
      <c r="D31" s="2" t="n">
        <v>0</v>
      </c>
      <c r="E31" s="2" t="n">
        <v>0.0153885834886001</v>
      </c>
      <c r="F31" s="2" t="n">
        <v>0.0153885834886001</v>
      </c>
      <c r="G31" s="2" t="n">
        <v>0</v>
      </c>
      <c r="H31" s="3"/>
      <c r="I31" s="2" t="n">
        <v>0</v>
      </c>
      <c r="J31" s="2" t="n">
        <v>0.015399626657675</v>
      </c>
      <c r="K31" s="2" t="n">
        <v>0</v>
      </c>
      <c r="L31" s="2" t="n">
        <v>0.0153885834886001</v>
      </c>
      <c r="M31" s="2" t="n">
        <v>0.0153885834886001</v>
      </c>
      <c r="N31" s="2" t="n">
        <v>0</v>
      </c>
    </row>
    <row r="32" customFormat="false" ht="12.85" hidden="false" customHeight="false" outlineLevel="0" collapsed="false">
      <c r="A32" s="0" t="s">
        <v>43</v>
      </c>
      <c r="B32" s="2" t="n">
        <v>0.0036016763721752</v>
      </c>
      <c r="C32" s="2" t="n">
        <v>-0.0118542398487502</v>
      </c>
      <c r="D32" s="2" t="n">
        <v>0.00277195898437518</v>
      </c>
      <c r="E32" s="2" t="n">
        <v>-0.0118542398487502</v>
      </c>
      <c r="F32" s="2" t="n">
        <v>0.00672992597154994</v>
      </c>
      <c r="G32" s="2" t="n">
        <v>-0.0118542398487502</v>
      </c>
      <c r="H32" s="3"/>
      <c r="I32" s="2" t="n">
        <v>0.0036016763721752</v>
      </c>
      <c r="J32" s="2" t="n">
        <v>0</v>
      </c>
      <c r="K32" s="2" t="n">
        <v>0.00277195898437518</v>
      </c>
      <c r="L32" s="2" t="n">
        <v>0</v>
      </c>
      <c r="M32" s="2" t="n">
        <v>0.0129494203125</v>
      </c>
      <c r="N32" s="2" t="n">
        <v>0</v>
      </c>
    </row>
    <row r="33" customFormat="false" ht="12.85" hidden="false" customHeight="false" outlineLevel="0" collapsed="false">
      <c r="A33" s="0" t="s">
        <v>44</v>
      </c>
      <c r="B33" s="2" t="n">
        <v>0.0233342780348502</v>
      </c>
      <c r="C33" s="2" t="n">
        <v>-0.00558019228764981</v>
      </c>
      <c r="D33" s="2" t="n">
        <v>0.00842755801782516</v>
      </c>
      <c r="E33" s="2" t="n">
        <v>-0.00558019228764981</v>
      </c>
      <c r="F33" s="2" t="n">
        <v>0.0366712768529503</v>
      </c>
      <c r="G33" s="2" t="n">
        <v>0.0443855028395253</v>
      </c>
      <c r="H33" s="3"/>
      <c r="I33" s="2" t="n">
        <v>0.0357134299879752</v>
      </c>
      <c r="J33" s="2" t="n">
        <v>-0.00558019228764981</v>
      </c>
      <c r="K33" s="2" t="n">
        <v>0.031378973147025</v>
      </c>
      <c r="L33" s="2" t="n">
        <v>-0.00558019228764981</v>
      </c>
      <c r="M33" s="2" t="n">
        <v>0.0443899002904502</v>
      </c>
      <c r="N33" s="2" t="n">
        <v>0.0443855028395253</v>
      </c>
    </row>
    <row r="34" customFormat="false" ht="12.85" hidden="false" customHeight="false" outlineLevel="0" collapsed="false">
      <c r="A34" s="0" t="s">
        <v>45</v>
      </c>
      <c r="B34" s="2" t="n">
        <v>-0.00189934473655003</v>
      </c>
      <c r="C34" s="2" t="n">
        <v>-0.00972682567610002</v>
      </c>
      <c r="D34" s="2" t="n">
        <v>0.00155555341047501</v>
      </c>
      <c r="E34" s="2" t="n">
        <v>-0.00732962860577487</v>
      </c>
      <c r="F34" s="2" t="n">
        <v>-0.00345343173580034</v>
      </c>
      <c r="G34" s="2" t="n">
        <v>0.0163769066306248</v>
      </c>
      <c r="H34" s="3"/>
      <c r="I34" s="2" t="n">
        <v>-0.00189934473655003</v>
      </c>
      <c r="J34" s="2" t="n">
        <v>-0.0016847785056249</v>
      </c>
      <c r="K34" s="2" t="n">
        <v>0.00155555341047501</v>
      </c>
      <c r="L34" s="2" t="n">
        <v>-0.00689730048077482</v>
      </c>
      <c r="M34" s="2" t="n">
        <v>-0.00302110361080028</v>
      </c>
      <c r="N34" s="2" t="n">
        <v>-0.0134828299929751</v>
      </c>
    </row>
    <row r="35" customFormat="false" ht="12.85" hidden="false" customHeight="false" outlineLevel="0" collapsed="false">
      <c r="A35" s="0" t="s">
        <v>46</v>
      </c>
      <c r="B35" s="2" t="n">
        <v>-0.0913916513671748</v>
      </c>
      <c r="C35" s="2" t="n">
        <v>-0.0951902273487749</v>
      </c>
      <c r="D35" s="2" t="n">
        <v>-0.0923554627904748</v>
      </c>
      <c r="E35" s="2" t="n">
        <v>-0.0951902273487749</v>
      </c>
      <c r="F35" s="2" t="n">
        <v>-0.0788742201122247</v>
      </c>
      <c r="G35" s="2" t="n">
        <v>-0.0988360378856248</v>
      </c>
      <c r="H35" s="3"/>
      <c r="I35" s="2" t="n">
        <v>0.0104879138622001</v>
      </c>
      <c r="J35" s="2" t="n">
        <v>1.38777878078145E-017</v>
      </c>
      <c r="K35" s="2" t="n">
        <v>5.55111512312578E-017</v>
      </c>
      <c r="L35" s="2" t="n">
        <v>1.38777878078145E-017</v>
      </c>
      <c r="M35" s="2" t="n">
        <v>-0.0788742201122247</v>
      </c>
      <c r="N35" s="2" t="n">
        <v>4.16333634234434E-017</v>
      </c>
    </row>
    <row r="36" customFormat="false" ht="12.85" hidden="false" customHeight="false" outlineLevel="0" collapsed="false">
      <c r="A36" s="0" t="s">
        <v>47</v>
      </c>
      <c r="B36" s="2" t="n">
        <v>-0.0502048818409498</v>
      </c>
      <c r="C36" s="2" t="n">
        <v>-0.0482734785256749</v>
      </c>
      <c r="D36" s="2" t="n">
        <v>-0.0299966226562747</v>
      </c>
      <c r="E36" s="2" t="n">
        <v>-0.0482734785256749</v>
      </c>
      <c r="F36" s="2" t="n">
        <v>-0.0270598265525495</v>
      </c>
      <c r="G36" s="2" t="n">
        <v>-0.0309803132712996</v>
      </c>
      <c r="H36" s="3"/>
      <c r="I36" s="2" t="n">
        <v>-0.0502048818409498</v>
      </c>
      <c r="J36" s="2" t="n">
        <v>-0.0444852424829998</v>
      </c>
      <c r="K36" s="2" t="n">
        <v>-0.0299966226562747</v>
      </c>
      <c r="L36" s="2" t="n">
        <v>-0.0444852424829998</v>
      </c>
      <c r="M36" s="2" t="n">
        <v>-0.0423810810497495</v>
      </c>
      <c r="N36" s="2" t="n">
        <v>-0.0463015677684996</v>
      </c>
    </row>
    <row r="38" customFormat="false" ht="12.85" hidden="false" customHeight="false" outlineLevel="0" collapsed="false">
      <c r="A38" s="1" t="s">
        <v>48</v>
      </c>
      <c r="B38" s="4" t="n">
        <f aca="false">AVERAGE(B2:B36)</f>
        <v>-0.00479083054900702</v>
      </c>
      <c r="C38" s="4" t="n">
        <f aca="false">AVERAGE(C2:C36)</f>
        <v>0.00322423676433478</v>
      </c>
      <c r="D38" s="4" t="n">
        <f aca="false">AVERAGE(D2:D36)</f>
        <v>-0.0107325392898438</v>
      </c>
      <c r="E38" s="4" t="n">
        <f aca="false">AVERAGE(E2:E36)</f>
        <v>-0.00217132647935524</v>
      </c>
      <c r="F38" s="4" t="n">
        <f aca="false">AVERAGE(F2:F36)</f>
        <v>-0.0127465419698248</v>
      </c>
      <c r="G38" s="4" t="n">
        <f aca="false">AVERAGE(G2:G36)</f>
        <v>-0.00983365728067769</v>
      </c>
      <c r="I38" s="4" t="n">
        <f aca="false">AVERAGE(I2:I36)</f>
        <v>-0.00290908229565845</v>
      </c>
      <c r="J38" s="4" t="n">
        <f aca="false">AVERAGE(J2:J36)</f>
        <v>0.0017411956759155</v>
      </c>
      <c r="K38" s="4" t="n">
        <f aca="false">AVERAGE(K2:K36)</f>
        <v>-0.0098270780682113</v>
      </c>
      <c r="L38" s="4" t="n">
        <f aca="false">AVERAGE(L2:L36)</f>
        <v>-0.00420090936461306</v>
      </c>
      <c r="M38" s="4" t="n">
        <f aca="false">AVERAGE(M2:M36)</f>
        <v>-0.0098931709230784</v>
      </c>
      <c r="N38" s="4" t="n">
        <f aca="false">AVERAGE(N2:N36)</f>
        <v>-0.00780414647213555</v>
      </c>
    </row>
    <row r="39" customFormat="false" ht="12.85" hidden="false" customHeight="false" outlineLevel="0" collapsed="false">
      <c r="A39" s="1" t="s">
        <v>49</v>
      </c>
      <c r="B39" s="4" t="n">
        <f aca="false">STDEV(B2:B36)</f>
        <v>0.0678718634319328</v>
      </c>
      <c r="C39" s="4" t="n">
        <f aca="false">STDEV(C2:C36)</f>
        <v>0.0672153405120472</v>
      </c>
      <c r="D39" s="4" t="n">
        <f aca="false">STDEV(D2:D36)</f>
        <v>0.0597982134138702</v>
      </c>
      <c r="E39" s="4" t="n">
        <f aca="false">STDEV(E2:E36)</f>
        <v>0.063318340862346</v>
      </c>
      <c r="F39" s="4" t="n">
        <f aca="false">STDEV(F2:F36)</f>
        <v>0.0506432990351529</v>
      </c>
      <c r="G39" s="4" t="n">
        <f aca="false">STDEV(G2:G36)</f>
        <v>0.044376513171941</v>
      </c>
      <c r="I39" s="4" t="n">
        <f aca="false">STDEV(I2:I36)</f>
        <v>0.0641327513472022</v>
      </c>
      <c r="J39" s="4" t="n">
        <f aca="false">STDEV(J2:J36)</f>
        <v>0.0494442606826822</v>
      </c>
      <c r="K39" s="4" t="n">
        <f aca="false">STDEV(K2:K36)</f>
        <v>0.0574246646900162</v>
      </c>
      <c r="L39" s="4" t="n">
        <f aca="false">STDEV(L2:L36)</f>
        <v>0.046610275863718</v>
      </c>
      <c r="M39" s="4" t="n">
        <f aca="false">STDEV(M2:M36)</f>
        <v>0.0390082166089498</v>
      </c>
      <c r="N39" s="4" t="n">
        <f aca="false">STDEV(N2:N36)</f>
        <v>0.0391040471894797</v>
      </c>
    </row>
    <row r="40" customFormat="false" ht="12.85" hidden="false" customHeight="false" outlineLevel="0" collapsed="false">
      <c r="A40" s="1" t="s">
        <v>50</v>
      </c>
      <c r="B40" s="4" t="n">
        <f aca="false">MEDIAN(B2:B36)</f>
        <v>0</v>
      </c>
      <c r="C40" s="4" t="n">
        <f aca="false">MEDIAN(C2:C36)</f>
        <v>0</v>
      </c>
      <c r="D40" s="4" t="n">
        <f aca="false">MEDIAN(D2:D36)</f>
        <v>0</v>
      </c>
      <c r="E40" s="4" t="n">
        <f aca="false">MEDIAN(E2:E36)</f>
        <v>0</v>
      </c>
      <c r="F40" s="4" t="n">
        <f aca="false">MEDIAN(F2:F36)</f>
        <v>0</v>
      </c>
      <c r="G40" s="4" t="n">
        <f aca="false">MEDIAN(G2:G36)</f>
        <v>0</v>
      </c>
      <c r="I40" s="4" t="n">
        <f aca="false">MEDIAN(I2:I36)</f>
        <v>0</v>
      </c>
      <c r="J40" s="4" t="n">
        <f aca="false">MEDIAN(J2:J36)</f>
        <v>0</v>
      </c>
      <c r="K40" s="4" t="n">
        <f aca="false">MEDIAN(K2:K36)</f>
        <v>0</v>
      </c>
      <c r="L40" s="4" t="n">
        <f aca="false">MEDIAN(L2:L36)</f>
        <v>0</v>
      </c>
      <c r="M40" s="4" t="n">
        <f aca="false">MEDIAN(M2:M36)</f>
        <v>4.16333634234434E-017</v>
      </c>
      <c r="N40" s="4" t="n">
        <f aca="false">MEDIAN(N2:N36)</f>
        <v>0</v>
      </c>
    </row>
    <row r="41" customFormat="false" ht="12.85" hidden="false" customHeight="false" outlineLevel="0" collapsed="false">
      <c r="A41" s="1" t="s">
        <v>51</v>
      </c>
      <c r="B41" s="4" t="n">
        <f aca="false">MIN(B2:B36)</f>
        <v>-0.154781060861362</v>
      </c>
      <c r="C41" s="4" t="n">
        <f aca="false">MIN(C2:C36)</f>
        <v>-0.167328162431212</v>
      </c>
      <c r="D41" s="4" t="n">
        <f aca="false">MIN(D2:D36)</f>
        <v>-0.163737569060625</v>
      </c>
      <c r="E41" s="4" t="n">
        <f aca="false">MIN(E2:E36)</f>
        <v>-0.167328162431212</v>
      </c>
      <c r="F41" s="4" t="n">
        <f aca="false">MIN(F2:F36)</f>
        <v>-0.184986266311087</v>
      </c>
      <c r="G41" s="4" t="n">
        <f aca="false">MIN(G2:G36)</f>
        <v>-0.1682060420022</v>
      </c>
      <c r="I41" s="4" t="n">
        <f aca="false">MIN(I2:I36)</f>
        <v>-0.133597647995575</v>
      </c>
      <c r="J41" s="4" t="n">
        <f aca="false">MIN(J2:J36)</f>
        <v>-0.167328162431212</v>
      </c>
      <c r="K41" s="4" t="n">
        <f aca="false">MIN(K2:K36)</f>
        <v>-0.163737569060625</v>
      </c>
      <c r="L41" s="4" t="n">
        <f aca="false">MIN(L2:L36)</f>
        <v>-0.167328162431212</v>
      </c>
      <c r="M41" s="4" t="n">
        <f aca="false">MIN(M2:M36)</f>
        <v>-0.148531108575075</v>
      </c>
      <c r="N41" s="4" t="n">
        <f aca="false">MIN(N2:N36)</f>
        <v>-0.164606116063325</v>
      </c>
    </row>
    <row r="42" customFormat="false" ht="12.85" hidden="false" customHeight="false" outlineLevel="0" collapsed="false">
      <c r="A42" s="1" t="s">
        <v>52</v>
      </c>
      <c r="B42" s="4" t="n">
        <f aca="false">MAX(B2:B36)</f>
        <v>0.2778478008989</v>
      </c>
      <c r="C42" s="4" t="n">
        <f aca="false">MAX(C2:C36)</f>
        <v>0.29054158741485</v>
      </c>
      <c r="D42" s="4" t="n">
        <f aca="false">MAX(D2:D36)</f>
        <v>0.193677566673</v>
      </c>
      <c r="E42" s="4" t="n">
        <f aca="false">MAX(E2:E36)</f>
        <v>0.2620481196488</v>
      </c>
      <c r="F42" s="4" t="n">
        <f aca="false">MAX(F2:F36)</f>
        <v>0.0782993526029253</v>
      </c>
      <c r="G42" s="4" t="n">
        <f aca="false">MAX(G2:G36)</f>
        <v>0.0462446815015131</v>
      </c>
      <c r="I42" s="4" t="n">
        <f aca="false">MAX(I2:I36)</f>
        <v>0.2778478008989</v>
      </c>
      <c r="J42" s="4" t="n">
        <f aca="false">MAX(J2:J36)</f>
        <v>0.144502246056187</v>
      </c>
      <c r="K42" s="4" t="n">
        <f aca="false">MAX(K2:K36)</f>
        <v>0.193677566673</v>
      </c>
      <c r="L42" s="4" t="n">
        <f aca="false">MAX(L2:L36)</f>
        <v>0.116008778290138</v>
      </c>
      <c r="M42" s="4" t="n">
        <f aca="false">MAX(M2:M36)</f>
        <v>0.0480260896533753</v>
      </c>
      <c r="N42" s="4" t="n">
        <f aca="false">MAX(N2:N36)</f>
        <v>0.0443855028395253</v>
      </c>
    </row>
    <row r="43" customFormat="false" ht="12.85" hidden="false" customHeight="false" outlineLevel="0" collapsed="false">
      <c r="A43" s="1" t="s">
        <v>53</v>
      </c>
      <c r="B43" s="0" t="n">
        <f aca="false">COUNTIF(B2:B36,"&gt;=0")</f>
        <v>18</v>
      </c>
      <c r="C43" s="0" t="n">
        <f aca="false">COUNTIF(C2:C36,"&gt;=0")</f>
        <v>19</v>
      </c>
      <c r="D43" s="0" t="n">
        <f aca="false">COUNTIF(D2:D36,"&gt;=0")</f>
        <v>18</v>
      </c>
      <c r="E43" s="0" t="n">
        <f aca="false">COUNTIF(E2:E36,"&gt;=0")</f>
        <v>19</v>
      </c>
      <c r="F43" s="0" t="n">
        <f aca="false">COUNTIF(F2:F36,"&gt;=0")</f>
        <v>18</v>
      </c>
      <c r="G43" s="0" t="n">
        <f aca="false">COUNTIF(G2:G36,"&gt;=0")</f>
        <v>19</v>
      </c>
      <c r="I43" s="0" t="n">
        <f aca="false">COUNTIF(I2:I36,"&gt;=0")</f>
        <v>19</v>
      </c>
      <c r="J43" s="0" t="n">
        <f aca="false">COUNTIF(J2:J36,"&gt;=0")</f>
        <v>20</v>
      </c>
      <c r="K43" s="0" t="n">
        <f aca="false">COUNTIF(K2:K36,"&gt;=0")</f>
        <v>19</v>
      </c>
      <c r="L43" s="0" t="n">
        <f aca="false">COUNTIF(L2:L36,"&gt;=0")</f>
        <v>20</v>
      </c>
      <c r="M43" s="0" t="n">
        <f aca="false">COUNTIF(M2:M36,"&gt;=0")</f>
        <v>19</v>
      </c>
      <c r="N43" s="0" t="n">
        <f aca="false">COUNTIF(N2:N36,"&gt;=0")</f>
        <v>21</v>
      </c>
    </row>
    <row r="44" customFormat="false" ht="12.85" hidden="false" customHeight="false" outlineLevel="0" collapsed="false">
      <c r="A44" s="1" t="s">
        <v>54</v>
      </c>
      <c r="B44" s="0" t="n">
        <f aca="false">COUNTIF(B2:B36,"&lt;0")</f>
        <v>17</v>
      </c>
      <c r="C44" s="0" t="n">
        <f aca="false">COUNTIF(C2:C36,"&lt;0")</f>
        <v>16</v>
      </c>
      <c r="D44" s="0" t="n">
        <f aca="false">COUNTIF(D2:D36,"&lt;0")</f>
        <v>17</v>
      </c>
      <c r="E44" s="0" t="n">
        <f aca="false">COUNTIF(E2:E36,"&lt;0")</f>
        <v>16</v>
      </c>
      <c r="F44" s="0" t="n">
        <f aca="false">COUNTIF(F2:F36,"&lt;0")</f>
        <v>17</v>
      </c>
      <c r="G44" s="0" t="n">
        <f aca="false">COUNTIF(G2:G36,"&lt;0")</f>
        <v>16</v>
      </c>
      <c r="I44" s="0" t="n">
        <f aca="false">COUNTIF(I2:I36,"&lt;0")</f>
        <v>16</v>
      </c>
      <c r="J44" s="0" t="n">
        <f aca="false">COUNTIF(J2:J36,"&lt;0")</f>
        <v>15</v>
      </c>
      <c r="K44" s="0" t="n">
        <f aca="false">COUNTIF(K2:K36,"&lt;0")</f>
        <v>16</v>
      </c>
      <c r="L44" s="0" t="n">
        <f aca="false">COUNTIF(L2:L36,"&lt;0")</f>
        <v>15</v>
      </c>
      <c r="M44" s="0" t="n">
        <f aca="false">COUNTIF(M2:M36,"&lt;0")</f>
        <v>16</v>
      </c>
      <c r="N44" s="0" t="n">
        <f aca="false">COUNTIF(N2:N36,"&lt;0")</f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0" width="48.2755102040816"/>
    <col collapsed="false" hidden="false" max="7" min="2" style="0" width="14.469387755102"/>
    <col collapsed="false" hidden="false" max="8" min="8" style="0" width="8.75"/>
    <col collapsed="false" hidden="false" max="14" min="9" style="0" width="23.1122448979592"/>
    <col collapsed="false" hidden="false" max="15" min="15" style="0" width="11.7704081632653"/>
    <col collapsed="false" hidden="false" max="1025" min="16" style="0" width="8.75"/>
  </cols>
  <sheetData>
    <row r="1" customFormat="false" ht="12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customFormat="false" ht="12.85" hidden="false" customHeight="false" outlineLevel="0" collapsed="false">
      <c r="A2" s="0" t="s">
        <v>13</v>
      </c>
      <c r="B2" s="2" t="n">
        <v>0.0226037205903751</v>
      </c>
      <c r="C2" s="2" t="n">
        <v>0.096893076213263</v>
      </c>
      <c r="D2" s="2" t="n">
        <v>0.0226037205903751</v>
      </c>
      <c r="E2" s="2" t="n">
        <v>0.096893076213263</v>
      </c>
      <c r="F2" s="2" t="n">
        <v>0.0353296931563507</v>
      </c>
      <c r="G2" s="2" t="n">
        <v>-0.0443577580153114</v>
      </c>
      <c r="H2" s="3"/>
      <c r="I2" s="2" t="n">
        <v>0.0362457288460875</v>
      </c>
      <c r="J2" s="2" t="n">
        <v>0.107881288784625</v>
      </c>
      <c r="K2" s="2" t="n">
        <v>0.0362457288460875</v>
      </c>
      <c r="L2" s="2" t="n">
        <v>0.107881288784625</v>
      </c>
      <c r="M2" s="2" t="n">
        <v>0.0353296931563507</v>
      </c>
      <c r="N2" s="2" t="n">
        <v>-0.0333695454439488</v>
      </c>
    </row>
    <row r="3" customFormat="false" ht="12.85" hidden="false" customHeight="false" outlineLevel="0" collapsed="false">
      <c r="A3" s="0" t="s">
        <v>14</v>
      </c>
      <c r="B3" s="2" t="n">
        <v>0.0551255504205757</v>
      </c>
      <c r="C3" s="2" t="n">
        <v>-0.013373952039562</v>
      </c>
      <c r="D3" s="2" t="n">
        <v>0.0551255504205757</v>
      </c>
      <c r="E3" s="2" t="n">
        <v>0.0633013390699506</v>
      </c>
      <c r="F3" s="2" t="n">
        <v>0.0573537534854257</v>
      </c>
      <c r="G3" s="2" t="n">
        <v>0.0549724529710133</v>
      </c>
      <c r="H3" s="3"/>
      <c r="I3" s="2" t="n">
        <v>0.0361104848293881</v>
      </c>
      <c r="J3" s="2" t="n">
        <v>-0.013373952039562</v>
      </c>
      <c r="K3" s="2" t="n">
        <v>0.0361104848293881</v>
      </c>
      <c r="L3" s="2" t="n">
        <v>0.0633013390699506</v>
      </c>
      <c r="M3" s="2" t="n">
        <v>0.079166087789063</v>
      </c>
      <c r="N3" s="2" t="n">
        <v>0.0549724529710133</v>
      </c>
    </row>
    <row r="4" customFormat="false" ht="12.85" hidden="false" customHeight="false" outlineLevel="0" collapsed="false">
      <c r="A4" s="0" t="s">
        <v>15</v>
      </c>
      <c r="B4" s="2" t="n">
        <v>-0.0478392644080868</v>
      </c>
      <c r="C4" s="2" t="n">
        <v>0.00828457656986331</v>
      </c>
      <c r="D4" s="2" t="n">
        <v>-0.0527985727238994</v>
      </c>
      <c r="E4" s="2" t="n">
        <v>-0.0731549104081113</v>
      </c>
      <c r="F4" s="2" t="n">
        <v>-0.0946569723033361</v>
      </c>
      <c r="G4" s="2" t="n">
        <v>-0.0197816806867864</v>
      </c>
      <c r="H4" s="3"/>
      <c r="I4" s="2" t="n">
        <v>-0.0357247078388244</v>
      </c>
      <c r="J4" s="2" t="n">
        <v>0.00828457656986331</v>
      </c>
      <c r="K4" s="2" t="n">
        <v>-0.0794025829139619</v>
      </c>
      <c r="L4" s="2" t="n">
        <v>-0.0731549104081113</v>
      </c>
      <c r="M4" s="2" t="n">
        <v>-0.0946569723033361</v>
      </c>
      <c r="N4" s="2" t="n">
        <v>-0.0463856908768489</v>
      </c>
    </row>
    <row r="5" customFormat="false" ht="12.85" hidden="false" customHeight="false" outlineLevel="0" collapsed="false">
      <c r="A5" s="0" t="s">
        <v>16</v>
      </c>
      <c r="B5" s="2" t="n">
        <v>0.0913696568658759</v>
      </c>
      <c r="C5" s="2" t="n">
        <v>0.0286072405385625</v>
      </c>
      <c r="D5" s="2" t="n">
        <v>0.212784685655814</v>
      </c>
      <c r="E5" s="2" t="n">
        <v>0.0286072405385625</v>
      </c>
      <c r="F5" s="2" t="n">
        <v>0.1465817082219</v>
      </c>
      <c r="G5" s="2" t="n">
        <v>-0.0100448616927362</v>
      </c>
      <c r="H5" s="3"/>
      <c r="I5" s="2" t="n">
        <v>0.0632077381872383</v>
      </c>
      <c r="J5" s="2" t="n">
        <v>0.0286072405385625</v>
      </c>
      <c r="K5" s="2" t="n">
        <v>0.178368811703739</v>
      </c>
      <c r="L5" s="2" t="n">
        <v>0.0286072405385625</v>
      </c>
      <c r="M5" s="2" t="n">
        <v>0.0765719249136001</v>
      </c>
      <c r="N5" s="2" t="n">
        <v>-0.0100448616927362</v>
      </c>
    </row>
    <row r="6" customFormat="false" ht="12.85" hidden="false" customHeight="false" outlineLevel="0" collapsed="false">
      <c r="A6" s="0" t="s">
        <v>17</v>
      </c>
      <c r="B6" s="2" t="n">
        <v>0.0355281936272756</v>
      </c>
      <c r="C6" s="2" t="n">
        <v>0.16377448184585</v>
      </c>
      <c r="D6" s="2" t="n">
        <v>0.0492282630607509</v>
      </c>
      <c r="E6" s="2" t="n">
        <v>0.248693487969339</v>
      </c>
      <c r="F6" s="2" t="n">
        <v>0.033514606595513</v>
      </c>
      <c r="G6" s="2" t="n">
        <v>0.00421848470387677</v>
      </c>
      <c r="H6" s="3"/>
      <c r="I6" s="2" t="n">
        <v>0.0355281936272756</v>
      </c>
      <c r="J6" s="2" t="n">
        <v>0.0177351404871878</v>
      </c>
      <c r="K6" s="2" t="n">
        <v>0.0492282630607509</v>
      </c>
      <c r="L6" s="2" t="n">
        <v>0.102654146610676</v>
      </c>
      <c r="M6" s="2" t="n">
        <v>0.033514606595513</v>
      </c>
      <c r="N6" s="2" t="n">
        <v>-0.032348395097536</v>
      </c>
    </row>
    <row r="7" customFormat="false" ht="12.85" hidden="false" customHeight="false" outlineLevel="0" collapsed="false">
      <c r="A7" s="0" t="s">
        <v>18</v>
      </c>
      <c r="B7" s="2" t="n">
        <v>-0.1374263554488</v>
      </c>
      <c r="C7" s="2" t="n">
        <v>-0.239082130069636</v>
      </c>
      <c r="D7" s="2" t="n">
        <v>-0.205818673898362</v>
      </c>
      <c r="E7" s="2" t="n">
        <v>-0.128499055616749</v>
      </c>
      <c r="F7" s="2" t="n">
        <v>-0.159364591376324</v>
      </c>
      <c r="G7" s="2" t="n">
        <v>-0.0725025566156871</v>
      </c>
      <c r="H7" s="3"/>
      <c r="I7" s="2" t="n">
        <v>-0.127592310170113</v>
      </c>
      <c r="J7" s="2" t="n">
        <v>-0.239082130069636</v>
      </c>
      <c r="K7" s="2" t="n">
        <v>-0.212383531439174</v>
      </c>
      <c r="L7" s="2" t="n">
        <v>-0.145132527772186</v>
      </c>
      <c r="M7" s="2" t="n">
        <v>-0.151088679767762</v>
      </c>
      <c r="N7" s="2" t="n">
        <v>-0.0725025566156871</v>
      </c>
    </row>
    <row r="8" customFormat="false" ht="12.85" hidden="false" customHeight="false" outlineLevel="0" collapsed="false">
      <c r="A8" s="0" t="s">
        <v>19</v>
      </c>
      <c r="B8" s="2" t="n">
        <v>-0.0964126882751615</v>
      </c>
      <c r="C8" s="2" t="n">
        <v>-0.158890149837262</v>
      </c>
      <c r="D8" s="2" t="n">
        <v>-0.176623644905849</v>
      </c>
      <c r="E8" s="2" t="n">
        <v>-0.216855508063012</v>
      </c>
      <c r="F8" s="2" t="n">
        <v>-0.231599848466286</v>
      </c>
      <c r="G8" s="2" t="n">
        <v>-0.326800990124324</v>
      </c>
      <c r="H8" s="3"/>
      <c r="I8" s="2" t="n">
        <v>-0.0689873427523115</v>
      </c>
      <c r="J8" s="2" t="n">
        <v>-0.158890149837262</v>
      </c>
      <c r="K8" s="2" t="n">
        <v>-0.176623644905849</v>
      </c>
      <c r="L8" s="2" t="n">
        <v>-0.216855508063012</v>
      </c>
      <c r="M8" s="2" t="n">
        <v>-0.0799872953763365</v>
      </c>
      <c r="N8" s="2" t="n">
        <v>-0.194253108751612</v>
      </c>
    </row>
    <row r="9" customFormat="false" ht="12.85" hidden="false" customHeight="false" outlineLevel="0" collapsed="false">
      <c r="A9" s="0" t="s">
        <v>20</v>
      </c>
      <c r="B9" s="2" t="n">
        <v>-0.0317369259316116</v>
      </c>
      <c r="C9" s="2" t="n">
        <v>-0.0148601032940619</v>
      </c>
      <c r="D9" s="2" t="n">
        <v>-0.056866501968337</v>
      </c>
      <c r="E9" s="2" t="n">
        <v>-0.0294763176532871</v>
      </c>
      <c r="F9" s="2" t="n">
        <v>-0.105101711928049</v>
      </c>
      <c r="G9" s="2" t="n">
        <v>-0.028761671150249</v>
      </c>
      <c r="H9" s="3"/>
      <c r="I9" s="2" t="n">
        <v>-0.0450885812050491</v>
      </c>
      <c r="J9" s="2" t="n">
        <v>-0.0216062723633243</v>
      </c>
      <c r="K9" s="2" t="n">
        <v>-0.0651515770885496</v>
      </c>
      <c r="L9" s="2" t="n">
        <v>-0.0362224867225495</v>
      </c>
      <c r="M9" s="2" t="n">
        <v>-0.105101711928049</v>
      </c>
      <c r="N9" s="2" t="n">
        <v>-0.028761671150249</v>
      </c>
    </row>
    <row r="10" customFormat="false" ht="12.85" hidden="false" customHeight="false" outlineLevel="0" collapsed="false">
      <c r="A10" s="0" t="s">
        <v>21</v>
      </c>
      <c r="B10" s="2" t="n">
        <v>-0.0187240565367618</v>
      </c>
      <c r="C10" s="2" t="n">
        <v>-0.00971676778348733</v>
      </c>
      <c r="D10" s="2" t="n">
        <v>-0.0230567467848993</v>
      </c>
      <c r="E10" s="2" t="n">
        <v>-0.0250190613507242</v>
      </c>
      <c r="F10" s="2" t="n">
        <v>-0.0284859852515116</v>
      </c>
      <c r="G10" s="2" t="n">
        <v>0.0103376217133383</v>
      </c>
      <c r="H10" s="3"/>
      <c r="I10" s="2" t="n">
        <v>-0.0170400131773869</v>
      </c>
      <c r="J10" s="2" t="n">
        <v>-0.00867275801786239</v>
      </c>
      <c r="K10" s="2" t="n">
        <v>-0.0213727034255243</v>
      </c>
      <c r="L10" s="2" t="n">
        <v>-0.0239750515850993</v>
      </c>
      <c r="M10" s="2" t="n">
        <v>-0.0284859852515116</v>
      </c>
      <c r="N10" s="2" t="n">
        <v>0.0120216650727132</v>
      </c>
    </row>
    <row r="11" customFormat="false" ht="12.85" hidden="false" customHeight="false" outlineLevel="0" collapsed="false">
      <c r="A11" s="0" t="s">
        <v>22</v>
      </c>
      <c r="B11" s="2" t="n">
        <v>-0.126526691863337</v>
      </c>
      <c r="C11" s="2" t="n">
        <v>-0.127766080364824</v>
      </c>
      <c r="D11" s="2" t="n">
        <v>-0.148280116435149</v>
      </c>
      <c r="E11" s="2" t="n">
        <v>-0.099601137443687</v>
      </c>
      <c r="F11" s="2" t="n">
        <v>-0.120009353238974</v>
      </c>
      <c r="G11" s="2" t="n">
        <v>-0.114018061293162</v>
      </c>
      <c r="H11" s="3"/>
      <c r="I11" s="2" t="n">
        <v>-0.126526691863337</v>
      </c>
      <c r="J11" s="2" t="n">
        <v>-0.142347991107012</v>
      </c>
      <c r="K11" s="2" t="n">
        <v>-0.148280116435149</v>
      </c>
      <c r="L11" s="2" t="n">
        <v>-0.126251963581749</v>
      </c>
      <c r="M11" s="2" t="n">
        <v>-0.125331159721837</v>
      </c>
      <c r="N11" s="2" t="n">
        <v>-0.114018061293162</v>
      </c>
    </row>
    <row r="12" customFormat="false" ht="12.85" hidden="false" customHeight="false" outlineLevel="0" collapsed="false">
      <c r="A12" s="0" t="s">
        <v>23</v>
      </c>
      <c r="B12" s="2" t="n">
        <v>-0.0175118797075997</v>
      </c>
      <c r="C12" s="2" t="n">
        <v>-0.00116887880619964</v>
      </c>
      <c r="D12" s="2" t="n">
        <v>-0.0139338694611998</v>
      </c>
      <c r="E12" s="2" t="n">
        <v>0.00750684510217526</v>
      </c>
      <c r="F12" s="2" t="n">
        <v>-0.0437148405349245</v>
      </c>
      <c r="G12" s="2" t="n">
        <v>-0.0509693318510745</v>
      </c>
      <c r="H12" s="3"/>
      <c r="I12" s="2" t="n">
        <v>-0.0122696270583496</v>
      </c>
      <c r="J12" s="2" t="n">
        <v>0.00407337384305051</v>
      </c>
      <c r="K12" s="2" t="n">
        <v>-0.00869161681194963</v>
      </c>
      <c r="L12" s="2" t="n">
        <v>0.00750684510217526</v>
      </c>
      <c r="M12" s="2" t="n">
        <v>-0.0437148405349245</v>
      </c>
      <c r="N12" s="2" t="n">
        <v>-0.0428425812601244</v>
      </c>
    </row>
    <row r="13" customFormat="false" ht="12.85" hidden="false" customHeight="false" outlineLevel="0" collapsed="false">
      <c r="A13" s="0" t="s">
        <v>24</v>
      </c>
      <c r="B13" s="2" t="n">
        <v>0.0160571887519752</v>
      </c>
      <c r="C13" s="2" t="n">
        <v>-0.0945168104668744</v>
      </c>
      <c r="D13" s="2" t="n">
        <v>0.0408933119190252</v>
      </c>
      <c r="E13" s="2" t="n">
        <v>-0.0659663859375747</v>
      </c>
      <c r="F13" s="2" t="n">
        <v>0.0125553851760759</v>
      </c>
      <c r="G13" s="2" t="n">
        <v>-0.0304044180238742</v>
      </c>
      <c r="H13" s="3"/>
      <c r="I13" s="2" t="n">
        <v>-0.00632894952927487</v>
      </c>
      <c r="J13" s="2" t="n">
        <v>-0.0945443792168745</v>
      </c>
      <c r="K13" s="2" t="n">
        <v>0.0185071736377752</v>
      </c>
      <c r="L13" s="2" t="n">
        <v>-0.0659939546875747</v>
      </c>
      <c r="M13" s="2" t="n">
        <v>0.0125553851760759</v>
      </c>
      <c r="N13" s="2" t="n">
        <v>-0.0616738890224742</v>
      </c>
    </row>
    <row r="14" customFormat="false" ht="12.85" hidden="false" customHeight="false" outlineLevel="0" collapsed="false">
      <c r="A14" s="0" t="s">
        <v>25</v>
      </c>
      <c r="B14" s="2" t="n">
        <v>-0.033573927233774</v>
      </c>
      <c r="C14" s="2" t="n">
        <v>-0.0319528210187243</v>
      </c>
      <c r="D14" s="2" t="n">
        <v>-0.058227033578874</v>
      </c>
      <c r="E14" s="2" t="n">
        <v>-0.0123738153546994</v>
      </c>
      <c r="F14" s="2" t="n">
        <v>-0.0108376759028869</v>
      </c>
      <c r="G14" s="2" t="n">
        <v>-0.0582952155901118</v>
      </c>
      <c r="H14" s="3"/>
      <c r="I14" s="2" t="n">
        <v>-0.0510077546826991</v>
      </c>
      <c r="J14" s="2" t="n">
        <v>-0.0551427998298243</v>
      </c>
      <c r="K14" s="2" t="n">
        <v>-0.0756608610277991</v>
      </c>
      <c r="L14" s="2" t="n">
        <v>-0.0355637941657995</v>
      </c>
      <c r="M14" s="2" t="n">
        <v>-0.0312098856685119</v>
      </c>
      <c r="N14" s="2" t="n">
        <v>-0.0814851944012118</v>
      </c>
    </row>
    <row r="15" customFormat="false" ht="12.85" hidden="false" customHeight="false" outlineLevel="0" collapsed="false">
      <c r="A15" s="0" t="s">
        <v>26</v>
      </c>
      <c r="B15" s="2" t="n">
        <v>-0.0231204403395999</v>
      </c>
      <c r="C15" s="2" t="n">
        <v>-0.0410994763672745</v>
      </c>
      <c r="D15" s="2" t="n">
        <v>-0.0274595560647499</v>
      </c>
      <c r="E15" s="2" t="n">
        <v>-0.0299932107322498</v>
      </c>
      <c r="F15" s="2" t="n">
        <v>-0.0259163669020748</v>
      </c>
      <c r="G15" s="2" t="n">
        <v>-0.0213898558744495</v>
      </c>
      <c r="H15" s="3"/>
      <c r="I15" s="2" t="n">
        <v>-0.0183309182742999</v>
      </c>
      <c r="J15" s="2" t="n">
        <v>-0.0393113061599494</v>
      </c>
      <c r="K15" s="2" t="n">
        <v>-0.0226700339994499</v>
      </c>
      <c r="L15" s="2" t="n">
        <v>-0.0282050405249247</v>
      </c>
      <c r="M15" s="2" t="n">
        <v>-0.0200018910256747</v>
      </c>
      <c r="N15" s="2" t="n">
        <v>-0.0213898558744495</v>
      </c>
    </row>
    <row r="16" customFormat="false" ht="12.85" hidden="false" customHeight="false" outlineLevel="0" collapsed="false">
      <c r="A16" s="0" t="s">
        <v>27</v>
      </c>
      <c r="B16" s="2" t="n">
        <v>-0.033206967478024</v>
      </c>
      <c r="C16" s="2" t="n">
        <v>-0.0367328627053496</v>
      </c>
      <c r="D16" s="2" t="n">
        <v>-0.053515056525574</v>
      </c>
      <c r="E16" s="2" t="n">
        <v>-0.0653343179787496</v>
      </c>
      <c r="F16" s="2" t="n">
        <v>-0.0558128644431745</v>
      </c>
      <c r="G16" s="2" t="n">
        <v>-0.0579705444711742</v>
      </c>
      <c r="H16" s="3"/>
      <c r="I16" s="2" t="n">
        <v>-0.028959970212399</v>
      </c>
      <c r="J16" s="2" t="n">
        <v>-0.0324858654397246</v>
      </c>
      <c r="K16" s="2" t="n">
        <v>-0.053515056525574</v>
      </c>
      <c r="L16" s="2" t="n">
        <v>-0.0593665451221746</v>
      </c>
      <c r="M16" s="2" t="n">
        <v>-0.0417564046775495</v>
      </c>
      <c r="N16" s="2" t="n">
        <v>-0.0537235472055492</v>
      </c>
    </row>
    <row r="17" customFormat="false" ht="12.85" hidden="false" customHeight="false" outlineLevel="0" collapsed="false">
      <c r="A17" s="0" t="s">
        <v>28</v>
      </c>
      <c r="B17" s="2" t="n">
        <v>-0.055252289338074</v>
      </c>
      <c r="C17" s="2" t="n">
        <v>-0.0832255713793995</v>
      </c>
      <c r="D17" s="2" t="n">
        <v>0.00160349503197554</v>
      </c>
      <c r="E17" s="2" t="n">
        <v>-0.0713202340746744</v>
      </c>
      <c r="F17" s="2" t="n">
        <v>-0.0675047520483993</v>
      </c>
      <c r="G17" s="2" t="n">
        <v>-0.0338675548928741</v>
      </c>
      <c r="H17" s="3"/>
      <c r="I17" s="2" t="n">
        <v>-0.055252289338074</v>
      </c>
      <c r="J17" s="2" t="n">
        <v>-0.0832255713793995</v>
      </c>
      <c r="K17" s="2" t="n">
        <v>0.00160349503197554</v>
      </c>
      <c r="L17" s="2" t="n">
        <v>-0.0713202340746744</v>
      </c>
      <c r="M17" s="2" t="n">
        <v>-0.0649219830980745</v>
      </c>
      <c r="N17" s="2" t="n">
        <v>-0.0312847859425493</v>
      </c>
    </row>
    <row r="18" customFormat="false" ht="12.85" hidden="false" customHeight="false" outlineLevel="0" collapsed="false">
      <c r="A18" s="0" t="s">
        <v>29</v>
      </c>
      <c r="B18" s="2" t="n">
        <v>0.0485602986177254</v>
      </c>
      <c r="C18" s="2" t="n">
        <v>0.048283266311001</v>
      </c>
      <c r="D18" s="2" t="n">
        <v>0.0519668670922506</v>
      </c>
      <c r="E18" s="2" t="n">
        <v>0.016254740544726</v>
      </c>
      <c r="F18" s="2" t="n">
        <v>0.00735894939905009</v>
      </c>
      <c r="G18" s="2" t="n">
        <v>-0.0060696795022747</v>
      </c>
      <c r="H18" s="3"/>
      <c r="I18" s="2" t="n">
        <v>0.0448139639472505</v>
      </c>
      <c r="J18" s="2" t="n">
        <v>0.048283266311001</v>
      </c>
      <c r="K18" s="2" t="n">
        <v>0.0486452634814757</v>
      </c>
      <c r="L18" s="2" t="n">
        <v>0.016254740544726</v>
      </c>
      <c r="M18" s="2" t="n">
        <v>-0.00102257716344985</v>
      </c>
      <c r="N18" s="2" t="n">
        <v>-0.0060696795022747</v>
      </c>
    </row>
    <row r="19" customFormat="false" ht="12.85" hidden="false" customHeight="false" outlineLevel="0" collapsed="false">
      <c r="A19" s="0" t="s">
        <v>30</v>
      </c>
      <c r="B19" s="2" t="n">
        <v>-0.119715623943549</v>
      </c>
      <c r="C19" s="2" t="n">
        <v>-0.0424492110327985</v>
      </c>
      <c r="D19" s="2" t="n">
        <v>-0.098962586143074</v>
      </c>
      <c r="E19" s="2" t="n">
        <v>-0.0498384829027244</v>
      </c>
      <c r="F19" s="2" t="n">
        <v>0.0169624350460253</v>
      </c>
      <c r="G19" s="2" t="n">
        <v>-0.0387850351363731</v>
      </c>
      <c r="H19" s="3"/>
      <c r="I19" s="2" t="n">
        <v>-0.109007162024474</v>
      </c>
      <c r="J19" s="2" t="n">
        <v>-0.0237987166918484</v>
      </c>
      <c r="K19" s="2" t="n">
        <v>-0.0882541242239988</v>
      </c>
      <c r="L19" s="2" t="n">
        <v>-0.0311879885617742</v>
      </c>
      <c r="M19" s="2" t="n">
        <v>0.0276708969651005</v>
      </c>
      <c r="N19" s="2" t="n">
        <v>-0.0387850351363731</v>
      </c>
    </row>
    <row r="20" customFormat="false" ht="12.85" hidden="false" customHeight="false" outlineLevel="0" collapsed="false">
      <c r="A20" s="0" t="s">
        <v>31</v>
      </c>
      <c r="B20" s="2" t="n">
        <v>-0.0192856694062245</v>
      </c>
      <c r="C20" s="2" t="n">
        <v>-0.000270825490824487</v>
      </c>
      <c r="D20" s="2" t="n">
        <v>-0.0262349950221244</v>
      </c>
      <c r="E20" s="2" t="n">
        <v>0.0252402710937505</v>
      </c>
      <c r="F20" s="2" t="n">
        <v>-0.00802152119897417</v>
      </c>
      <c r="G20" s="2" t="n">
        <v>-0.0353553182743238</v>
      </c>
      <c r="H20" s="3"/>
      <c r="I20" s="2" t="n">
        <v>-0.0192856694062245</v>
      </c>
      <c r="J20" s="2" t="n">
        <v>-0.0161658154297245</v>
      </c>
      <c r="K20" s="2" t="n">
        <v>-0.0262349950221244</v>
      </c>
      <c r="L20" s="2" t="n">
        <v>0.0093452811548505</v>
      </c>
      <c r="M20" s="2" t="n">
        <v>-0.0362074352614743</v>
      </c>
      <c r="N20" s="2" t="n">
        <v>-0.0611289275441488</v>
      </c>
    </row>
    <row r="21" customFormat="false" ht="12.85" hidden="false" customHeight="false" outlineLevel="0" collapsed="false">
      <c r="A21" s="0" t="s">
        <v>32</v>
      </c>
      <c r="B21" s="2" t="n">
        <v>-0.0932132467650489</v>
      </c>
      <c r="C21" s="2" t="n">
        <v>-0.0940826396336486</v>
      </c>
      <c r="D21" s="2" t="n">
        <v>-0.104180970593149</v>
      </c>
      <c r="E21" s="2" t="n">
        <v>-0.0662667496295489</v>
      </c>
      <c r="F21" s="2" t="n">
        <v>-0.0511011423928992</v>
      </c>
      <c r="G21" s="2" t="n">
        <v>-0.0729187298828994</v>
      </c>
      <c r="H21" s="3"/>
      <c r="I21" s="2" t="n">
        <v>-0.0932132467650489</v>
      </c>
      <c r="J21" s="2" t="n">
        <v>-0.0806678581933486</v>
      </c>
      <c r="K21" s="2" t="n">
        <v>-0.104180970593149</v>
      </c>
      <c r="L21" s="2" t="n">
        <v>-0.0662667496295489</v>
      </c>
      <c r="M21" s="2" t="n">
        <v>-0.0511011423928992</v>
      </c>
      <c r="N21" s="2" t="n">
        <v>-0.0595039484425994</v>
      </c>
    </row>
    <row r="22" customFormat="false" ht="12.85" hidden="false" customHeight="false" outlineLevel="0" collapsed="false">
      <c r="A22" s="0" t="s">
        <v>33</v>
      </c>
      <c r="B22" s="2" t="n">
        <v>-0.0583620409105487</v>
      </c>
      <c r="C22" s="2" t="n">
        <v>-0.0105362227764745</v>
      </c>
      <c r="D22" s="2" t="n">
        <v>-0.0562707587791486</v>
      </c>
      <c r="E22" s="2" t="n">
        <v>-0.00347875303989966</v>
      </c>
      <c r="F22" s="2" t="n">
        <v>-0.027753074334049</v>
      </c>
      <c r="G22" s="2" t="n">
        <v>-0.0704313553986494</v>
      </c>
      <c r="H22" s="3"/>
      <c r="I22" s="2" t="n">
        <v>-0.0708092532202486</v>
      </c>
      <c r="J22" s="2" t="n">
        <v>-0.0105362227764745</v>
      </c>
      <c r="K22" s="2" t="n">
        <v>-0.0687179710888485</v>
      </c>
      <c r="L22" s="2" t="n">
        <v>-0.0159259653495996</v>
      </c>
      <c r="M22" s="2" t="n">
        <v>-0.027753074334049</v>
      </c>
      <c r="N22" s="2" t="n">
        <v>-0.0704313553986494</v>
      </c>
    </row>
    <row r="23" customFormat="false" ht="12.85" hidden="false" customHeight="false" outlineLevel="0" collapsed="false">
      <c r="A23" s="0" t="s">
        <v>34</v>
      </c>
      <c r="B23" s="2" t="n">
        <v>-0.0721268666918982</v>
      </c>
      <c r="C23" s="2" t="n">
        <v>-0.0200657783856738</v>
      </c>
      <c r="D23" s="2" t="n">
        <v>-0.0660989459035984</v>
      </c>
      <c r="E23" s="2" t="n">
        <v>-0.0416362853167241</v>
      </c>
      <c r="F23" s="2" t="n">
        <v>-0.101460944245949</v>
      </c>
      <c r="G23" s="2" t="n">
        <v>-0.030359567863699</v>
      </c>
      <c r="H23" s="3"/>
      <c r="I23" s="2" t="n">
        <v>-0.0721268666918982</v>
      </c>
      <c r="J23" s="2" t="n">
        <v>-0.0280064790717738</v>
      </c>
      <c r="K23" s="2" t="n">
        <v>-0.0660989459035984</v>
      </c>
      <c r="L23" s="2" t="n">
        <v>-0.0416362853167241</v>
      </c>
      <c r="M23" s="2" t="n">
        <v>-0.101460944245949</v>
      </c>
      <c r="N23" s="2" t="n">
        <v>-0.028129906049799</v>
      </c>
    </row>
    <row r="24" customFormat="false" ht="12.85" hidden="false" customHeight="false" outlineLevel="0" collapsed="false">
      <c r="A24" s="0" t="s">
        <v>35</v>
      </c>
      <c r="B24" s="2" t="n">
        <v>-0.0482943072217235</v>
      </c>
      <c r="C24" s="2" t="n">
        <v>-0.00932179178692441</v>
      </c>
      <c r="D24" s="2" t="n">
        <v>-0.0541187603517233</v>
      </c>
      <c r="E24" s="2" t="n">
        <v>-0.0305817161108247</v>
      </c>
      <c r="F24" s="2" t="n">
        <v>-0.000903338666948944</v>
      </c>
      <c r="G24" s="2" t="n">
        <v>-0.0288082705630495</v>
      </c>
      <c r="H24" s="3"/>
      <c r="I24" s="2" t="n">
        <v>-0.0482943072217235</v>
      </c>
      <c r="J24" s="2" t="n">
        <v>-0.0146917456931744</v>
      </c>
      <c r="K24" s="2" t="n">
        <v>-0.0541187603517233</v>
      </c>
      <c r="L24" s="2" t="n">
        <v>-0.0305817161108247</v>
      </c>
      <c r="M24" s="2" t="n">
        <v>-0.011920931149924</v>
      </c>
      <c r="N24" s="2" t="n">
        <v>-0.0341782244692995</v>
      </c>
    </row>
    <row r="25" customFormat="false" ht="12.85" hidden="false" customHeight="false" outlineLevel="0" collapsed="false">
      <c r="A25" s="0" t="s">
        <v>36</v>
      </c>
      <c r="B25" s="2" t="n">
        <v>-0.0309556763423242</v>
      </c>
      <c r="C25" s="2" t="n">
        <v>-0.0184871580880989</v>
      </c>
      <c r="D25" s="2" t="n">
        <v>-0.022094209259974</v>
      </c>
      <c r="E25" s="2" t="n">
        <v>-0.020130695197474</v>
      </c>
      <c r="F25" s="2" t="n">
        <v>-0.00997561159864951</v>
      </c>
      <c r="G25" s="2" t="n">
        <v>-0.00930973963859955</v>
      </c>
      <c r="H25" s="3"/>
      <c r="I25" s="2" t="n">
        <v>-0.0309556763423242</v>
      </c>
      <c r="J25" s="2" t="n">
        <v>-0.0184871580880989</v>
      </c>
      <c r="K25" s="2" t="n">
        <v>-0.022094209259974</v>
      </c>
      <c r="L25" s="2" t="n">
        <v>-0.020130695197474</v>
      </c>
      <c r="M25" s="2" t="n">
        <v>-0.00686230086147446</v>
      </c>
      <c r="N25" s="2" t="n">
        <v>-0.00930973963859955</v>
      </c>
    </row>
    <row r="26" customFormat="false" ht="12.85" hidden="false" customHeight="false" outlineLevel="0" collapsed="false">
      <c r="A26" s="0" t="s">
        <v>37</v>
      </c>
      <c r="B26" s="2" t="n">
        <v>-0.0494120153246492</v>
      </c>
      <c r="C26" s="2" t="n">
        <v>-0.0566209379759493</v>
      </c>
      <c r="D26" s="2" t="n">
        <v>-0.0681697263573743</v>
      </c>
      <c r="E26" s="2" t="n">
        <v>-0.0721374660158241</v>
      </c>
      <c r="F26" s="2" t="n">
        <v>-0.0623496455980245</v>
      </c>
      <c r="G26" s="2" t="n">
        <v>-0.0848684760868246</v>
      </c>
      <c r="H26" s="3"/>
      <c r="I26" s="2" t="n">
        <v>-0.0494120153246492</v>
      </c>
      <c r="J26" s="2" t="n">
        <v>-0.0549945383665744</v>
      </c>
      <c r="K26" s="2" t="n">
        <v>-0.0681697263573743</v>
      </c>
      <c r="L26" s="2" t="n">
        <v>-0.0599288173779992</v>
      </c>
      <c r="M26" s="2" t="n">
        <v>-0.0623496455980245</v>
      </c>
      <c r="N26" s="2" t="n">
        <v>-0.0848684760868246</v>
      </c>
    </row>
    <row r="27" customFormat="false" ht="12.85" hidden="false" customHeight="false" outlineLevel="0" collapsed="false">
      <c r="A27" s="0" t="s">
        <v>38</v>
      </c>
      <c r="B27" s="2" t="n">
        <v>-0.0307022127305239</v>
      </c>
      <c r="C27" s="2" t="n">
        <v>-0.0103390274339495</v>
      </c>
      <c r="D27" s="2" t="n">
        <v>-0.0318444003006491</v>
      </c>
      <c r="E27" s="2" t="n">
        <v>-0.00515985937502469</v>
      </c>
      <c r="F27" s="2" t="n">
        <v>-0.0447456310497742</v>
      </c>
      <c r="G27" s="2" t="n">
        <v>-0.0370934126703995</v>
      </c>
      <c r="H27" s="3"/>
      <c r="I27" s="2" t="n">
        <v>-0.0307022127305239</v>
      </c>
      <c r="J27" s="2" t="n">
        <v>-0.0040527258714495</v>
      </c>
      <c r="K27" s="2" t="n">
        <v>-0.0318444003006491</v>
      </c>
      <c r="L27" s="2" t="n">
        <v>0.00112644218747532</v>
      </c>
      <c r="M27" s="2" t="n">
        <v>-0.0384593294872742</v>
      </c>
      <c r="N27" s="2" t="n">
        <v>-0.0301735389474495</v>
      </c>
    </row>
    <row r="28" customFormat="false" ht="12.85" hidden="false" customHeight="false" outlineLevel="0" collapsed="false">
      <c r="A28" s="0" t="s">
        <v>39</v>
      </c>
      <c r="B28" s="2" t="n">
        <v>0.0298788107370758</v>
      </c>
      <c r="C28" s="2" t="n">
        <v>-0.029105676176949</v>
      </c>
      <c r="D28" s="2" t="n">
        <v>7.66325219512462E-005</v>
      </c>
      <c r="E28" s="2" t="n">
        <v>-0.0230591135867991</v>
      </c>
      <c r="F28" s="2" t="n">
        <v>0.0268890120092007</v>
      </c>
      <c r="G28" s="2" t="n">
        <v>-0.00694402354264998</v>
      </c>
      <c r="H28" s="3"/>
      <c r="I28" s="2" t="n">
        <v>0.0317371559644509</v>
      </c>
      <c r="J28" s="2" t="n">
        <v>-0.029105676176949</v>
      </c>
      <c r="K28" s="2" t="n">
        <v>0.00193497774932635</v>
      </c>
      <c r="L28" s="2" t="n">
        <v>-0.0230591135867991</v>
      </c>
      <c r="M28" s="2" t="n">
        <v>0.0155892314453007</v>
      </c>
      <c r="N28" s="2" t="n">
        <v>-0.00659244365482492</v>
      </c>
    </row>
    <row r="29" customFormat="false" ht="12.85" hidden="false" customHeight="false" outlineLevel="0" collapsed="false">
      <c r="A29" s="0" t="s">
        <v>40</v>
      </c>
      <c r="B29" s="2" t="n">
        <v>-0.0386693822217233</v>
      </c>
      <c r="C29" s="2" t="n">
        <v>-0.053802477358874</v>
      </c>
      <c r="D29" s="2" t="n">
        <v>-0.0229681003907737</v>
      </c>
      <c r="E29" s="2" t="n">
        <v>-0.0500170634866491</v>
      </c>
      <c r="F29" s="2" t="n">
        <v>-0.0292774442458748</v>
      </c>
      <c r="G29" s="2" t="n">
        <v>-0.0632744577199616</v>
      </c>
      <c r="H29" s="3"/>
      <c r="I29" s="2" t="n">
        <v>-0.0411578535057733</v>
      </c>
      <c r="J29" s="2" t="n">
        <v>-0.053802477358874</v>
      </c>
      <c r="K29" s="2" t="n">
        <v>-0.0254565716748237</v>
      </c>
      <c r="L29" s="2" t="n">
        <v>-0.0500170634866491</v>
      </c>
      <c r="M29" s="2" t="n">
        <v>-0.0238102556691498</v>
      </c>
      <c r="N29" s="2" t="n">
        <v>-0.0632744577199616</v>
      </c>
    </row>
    <row r="30" customFormat="false" ht="12.85" hidden="false" customHeight="false" outlineLevel="0" collapsed="false">
      <c r="A30" s="0" t="s">
        <v>41</v>
      </c>
      <c r="B30" s="2" t="n">
        <v>-0.0235758522887122</v>
      </c>
      <c r="C30" s="2" t="n">
        <v>-0.0283932982372118</v>
      </c>
      <c r="D30" s="2" t="n">
        <v>-0.0319068218825498</v>
      </c>
      <c r="E30" s="2" t="n">
        <v>-0.0281623903821494</v>
      </c>
      <c r="F30" s="2" t="n">
        <v>-0.0331617729567499</v>
      </c>
      <c r="G30" s="2" t="n">
        <v>-0.0241508648012373</v>
      </c>
      <c r="H30" s="3"/>
      <c r="I30" s="2" t="n">
        <v>-0.0235758522887122</v>
      </c>
      <c r="J30" s="2" t="n">
        <v>-0.0283932982372118</v>
      </c>
      <c r="K30" s="2" t="n">
        <v>-0.0319068218825498</v>
      </c>
      <c r="L30" s="2" t="n">
        <v>-0.0281623903821494</v>
      </c>
      <c r="M30" s="2" t="n">
        <v>-0.0331617729567499</v>
      </c>
      <c r="N30" s="2" t="n">
        <v>-0.0281198641151373</v>
      </c>
    </row>
    <row r="31" customFormat="false" ht="12.85" hidden="false" customHeight="false" outlineLevel="0" collapsed="false">
      <c r="A31" s="0" t="s">
        <v>42</v>
      </c>
      <c r="B31" s="2" t="n">
        <v>-0.0176854530749742</v>
      </c>
      <c r="C31" s="2" t="n">
        <v>-0.0164402600611247</v>
      </c>
      <c r="D31" s="2" t="n">
        <v>-0.0323269935522362</v>
      </c>
      <c r="E31" s="2" t="n">
        <v>-0.0148557585461748</v>
      </c>
      <c r="F31" s="2" t="n">
        <v>0.00267062611670059</v>
      </c>
      <c r="G31" s="2" t="n">
        <v>-0.0216904044847745</v>
      </c>
      <c r="H31" s="3"/>
      <c r="I31" s="2" t="n">
        <v>-0.0176854530749742</v>
      </c>
      <c r="J31" s="2" t="n">
        <v>-0.00674011904798724</v>
      </c>
      <c r="K31" s="2" t="n">
        <v>-0.0323269935522362</v>
      </c>
      <c r="L31" s="2" t="n">
        <v>-0.00515561753303731</v>
      </c>
      <c r="M31" s="2" t="n">
        <v>0.0123707671298381</v>
      </c>
      <c r="N31" s="2" t="n">
        <v>-0.0216904044847745</v>
      </c>
    </row>
    <row r="32" customFormat="false" ht="12.85" hidden="false" customHeight="false" outlineLevel="0" collapsed="false">
      <c r="A32" s="0" t="s">
        <v>43</v>
      </c>
      <c r="B32" s="2" t="n">
        <v>-0.0520019463792493</v>
      </c>
      <c r="C32" s="2" t="n">
        <v>-0.0615023679914242</v>
      </c>
      <c r="D32" s="2" t="n">
        <v>-0.0576873344852494</v>
      </c>
      <c r="E32" s="2" t="n">
        <v>-0.0961530807292746</v>
      </c>
      <c r="F32" s="2" t="n">
        <v>-0.0900349394557489</v>
      </c>
      <c r="G32" s="2" t="n">
        <v>-0.0893024671451484</v>
      </c>
      <c r="H32" s="3"/>
      <c r="I32" s="2" t="n">
        <v>-0.0527649820212742</v>
      </c>
      <c r="J32" s="2" t="n">
        <v>-0.0496481281426741</v>
      </c>
      <c r="K32" s="2" t="n">
        <v>-0.0576873344852494</v>
      </c>
      <c r="L32" s="2" t="n">
        <v>-0.0746572877504994</v>
      </c>
      <c r="M32" s="2" t="n">
        <v>-0.0838154451147988</v>
      </c>
      <c r="N32" s="2" t="n">
        <v>-0.0774482272963982</v>
      </c>
    </row>
    <row r="33" customFormat="false" ht="12.85" hidden="false" customHeight="false" outlineLevel="0" collapsed="false">
      <c r="A33" s="0" t="s">
        <v>44</v>
      </c>
      <c r="B33" s="2" t="n">
        <v>0.0158513823117255</v>
      </c>
      <c r="C33" s="2" t="n">
        <v>0.0561289038960635</v>
      </c>
      <c r="D33" s="2" t="n">
        <v>0.000935887322176004</v>
      </c>
      <c r="E33" s="2" t="n">
        <v>0.0257425309293382</v>
      </c>
      <c r="F33" s="2" t="n">
        <v>0.0138918344175385</v>
      </c>
      <c r="G33" s="2" t="n">
        <v>0.0638156724457763</v>
      </c>
      <c r="H33" s="3"/>
      <c r="I33" s="2" t="n">
        <v>0.0282305342648505</v>
      </c>
      <c r="J33" s="2" t="n">
        <v>0.0561289038960635</v>
      </c>
      <c r="K33" s="2" t="n">
        <v>0.0238873024513759</v>
      </c>
      <c r="L33" s="2" t="n">
        <v>0.0257425309293382</v>
      </c>
      <c r="M33" s="2" t="n">
        <v>0.0216104578550384</v>
      </c>
      <c r="N33" s="2" t="n">
        <v>0.0638156724457763</v>
      </c>
    </row>
    <row r="34" customFormat="false" ht="12.85" hidden="false" customHeight="false" outlineLevel="0" collapsed="false">
      <c r="A34" s="0" t="s">
        <v>45</v>
      </c>
      <c r="B34" s="2" t="n">
        <v>-0.0407429422926996</v>
      </c>
      <c r="C34" s="2" t="n">
        <v>-0.0316492778396242</v>
      </c>
      <c r="D34" s="2" t="n">
        <v>-0.0751780221705746</v>
      </c>
      <c r="E34" s="2" t="n">
        <v>-0.0621023043119737</v>
      </c>
      <c r="F34" s="2" t="n">
        <v>-0.0959930031952495</v>
      </c>
      <c r="G34" s="2" t="n">
        <v>-0.0151182326973993</v>
      </c>
      <c r="H34" s="3"/>
      <c r="I34" s="2" t="n">
        <v>-0.0407429422926996</v>
      </c>
      <c r="J34" s="2" t="n">
        <v>-0.0236072306691491</v>
      </c>
      <c r="K34" s="2" t="n">
        <v>-0.0751780221705746</v>
      </c>
      <c r="L34" s="2" t="n">
        <v>-0.0616699761869736</v>
      </c>
      <c r="M34" s="2" t="n">
        <v>-0.0955606750702494</v>
      </c>
      <c r="N34" s="2" t="n">
        <v>-0.0449779693209992</v>
      </c>
    </row>
    <row r="35" customFormat="false" ht="12.85" hidden="false" customHeight="false" outlineLevel="0" collapsed="false">
      <c r="A35" s="0" t="s">
        <v>46</v>
      </c>
      <c r="B35" s="2" t="n">
        <v>0.00564843445507529</v>
      </c>
      <c r="C35" s="2" t="n">
        <v>0.00376260675072565</v>
      </c>
      <c r="D35" s="2" t="n">
        <v>-0.00837723308307453</v>
      </c>
      <c r="E35" s="2" t="n">
        <v>-0.0287766045824246</v>
      </c>
      <c r="F35" s="2" t="n">
        <v>-0.0311935762422487</v>
      </c>
      <c r="G35" s="2" t="n">
        <v>-0.0134704199219498</v>
      </c>
      <c r="H35" s="3"/>
      <c r="I35" s="2" t="n">
        <v>0.00779597742382535</v>
      </c>
      <c r="J35" s="2" t="n">
        <v>0.00376260675072565</v>
      </c>
      <c r="K35" s="2" t="n">
        <v>0.0134834542166005</v>
      </c>
      <c r="L35" s="2" t="n">
        <v>-0.00408115272444952</v>
      </c>
      <c r="M35" s="2" t="n">
        <v>-0.0311935762422487</v>
      </c>
      <c r="N35" s="2" t="n">
        <v>0.0148708424728752</v>
      </c>
    </row>
    <row r="36" customFormat="false" ht="12.85" hidden="false" customHeight="false" outlineLevel="0" collapsed="false">
      <c r="A36" s="0" t="s">
        <v>47</v>
      </c>
      <c r="B36" s="2" t="n">
        <v>-0.0598598582933246</v>
      </c>
      <c r="C36" s="2" t="n">
        <v>-0.0862119216798495</v>
      </c>
      <c r="D36" s="2" t="n">
        <v>-0.0580139248197496</v>
      </c>
      <c r="E36" s="2" t="n">
        <v>-0.113753413842349</v>
      </c>
      <c r="F36" s="2" t="n">
        <v>-0.0200868182343742</v>
      </c>
      <c r="G36" s="2" t="n">
        <v>-0.0883806633664993</v>
      </c>
      <c r="H36" s="3"/>
      <c r="I36" s="2" t="n">
        <v>-0.0751811127905246</v>
      </c>
      <c r="J36" s="2" t="n">
        <v>-0.0824236856371743</v>
      </c>
      <c r="K36" s="2" t="n">
        <v>-0.0580139248197496</v>
      </c>
      <c r="L36" s="2" t="n">
        <v>-0.109965177799674</v>
      </c>
      <c r="M36" s="2" t="n">
        <v>-0.0354080727315742</v>
      </c>
      <c r="N36" s="2" t="n">
        <v>-0.103701917863699</v>
      </c>
    </row>
    <row r="38" customFormat="false" ht="12.85" hidden="false" customHeight="false" outlineLevel="0" collapsed="false">
      <c r="A38" s="1" t="s">
        <v>48</v>
      </c>
      <c r="B38" s="4" t="n">
        <f aca="false">AVERAGE(B2:B36)</f>
        <v>-0.0301517526877235</v>
      </c>
      <c r="C38" s="4" t="n">
        <f aca="false">AVERAGE(C2:C36)</f>
        <v>-0.0290265806844779</v>
      </c>
      <c r="D38" s="4" t="n">
        <f aca="false">AVERAGE(D2:D36)</f>
        <v>-0.034165575480772</v>
      </c>
      <c r="E38" s="4" t="n">
        <f aca="false">AVERAGE(E2:E36)</f>
        <v>-0.0288989760059501</v>
      </c>
      <c r="F38" s="4" t="n">
        <f aca="false">AVERAGE(F2:F36)</f>
        <v>-0.0341701549196478</v>
      </c>
      <c r="G38" s="4" t="n">
        <f aca="false">AVERAGE(G2:G36)</f>
        <v>-0.0420614682041292</v>
      </c>
      <c r="I38" s="4" t="n">
        <f aca="false">AVERAGE(I2:I36)</f>
        <v>-0.0309815424203664</v>
      </c>
      <c r="J38" s="4" t="n">
        <f aca="false">AVERAGE(J2:J36)</f>
        <v>-0.0325442472494811</v>
      </c>
      <c r="K38" s="4" t="n">
        <f aca="false">AVERAGE(K2:K36)</f>
        <v>-0.0361720154643174</v>
      </c>
      <c r="L38" s="4" t="n">
        <f aca="false">AVERAGE(L2:L36)</f>
        <v>-0.0326299473937044</v>
      </c>
      <c r="M38" s="4" t="n">
        <f aca="false">AVERAGE(M2:M36)</f>
        <v>-0.0317704267601993</v>
      </c>
      <c r="N38" s="4" t="n">
        <f aca="false">AVERAGE(N2:N36)</f>
        <v>-0.0413367779239306</v>
      </c>
    </row>
    <row r="39" customFormat="false" ht="12.85" hidden="false" customHeight="false" outlineLevel="0" collapsed="false">
      <c r="A39" s="1" t="s">
        <v>49</v>
      </c>
      <c r="B39" s="4" t="n">
        <f aca="false">STDEV(B2:B36)</f>
        <v>0.0508979747210261</v>
      </c>
      <c r="C39" s="4" t="n">
        <f aca="false">STDEV(C2:C36)</f>
        <v>0.0694925591370059</v>
      </c>
      <c r="D39" s="4" t="n">
        <f aca="false">STDEV(D2:D36)</f>
        <v>0.0721572337542958</v>
      </c>
      <c r="E39" s="4" t="n">
        <f aca="false">STDEV(E2:E36)</f>
        <v>0.0746808527444558</v>
      </c>
      <c r="F39" s="4" t="n">
        <f aca="false">STDEV(F2:F36)</f>
        <v>0.0670197334230845</v>
      </c>
      <c r="G39" s="4" t="n">
        <f aca="false">STDEV(G2:G36)</f>
        <v>0.06190934295769</v>
      </c>
      <c r="I39" s="4" t="n">
        <f aca="false">STDEV(I2:I36)</f>
        <v>0.0473765194017916</v>
      </c>
      <c r="J39" s="4" t="n">
        <f aca="false">STDEV(J2:J36)</f>
        <v>0.06240708063911</v>
      </c>
      <c r="K39" s="4" t="n">
        <f aca="false">STDEV(K2:K36)</f>
        <v>0.0697811619321164</v>
      </c>
      <c r="L39" s="4" t="n">
        <f aca="false">STDEV(L2:L36)</f>
        <v>0.0629483975553952</v>
      </c>
      <c r="M39" s="4" t="n">
        <f aca="false">STDEV(M2:M36)</f>
        <v>0.0532888114950892</v>
      </c>
      <c r="N39" s="4" t="n">
        <f aca="false">STDEV(N2:N36)</f>
        <v>0.0464975562927749</v>
      </c>
    </row>
    <row r="40" customFormat="false" ht="12.85" hidden="false" customHeight="false" outlineLevel="0" collapsed="false">
      <c r="A40" s="1" t="s">
        <v>50</v>
      </c>
      <c r="B40" s="4" t="n">
        <f aca="false">MEDIAN(B2:B36)</f>
        <v>-0.0317369259316116</v>
      </c>
      <c r="C40" s="4" t="n">
        <f aca="false">MEDIAN(C2:C36)</f>
        <v>-0.0200657783856738</v>
      </c>
      <c r="D40" s="4" t="n">
        <f aca="false">MEDIAN(D2:D36)</f>
        <v>-0.0319068218825498</v>
      </c>
      <c r="E40" s="4" t="n">
        <f aca="false">MEDIAN(E2:E36)</f>
        <v>-0.0294763176532871</v>
      </c>
      <c r="F40" s="4" t="n">
        <f aca="false">MEDIAN(F2:F36)</f>
        <v>-0.0284859852515116</v>
      </c>
      <c r="G40" s="4" t="n">
        <f aca="false">MEDIAN(G2:G36)</f>
        <v>-0.0304044180238742</v>
      </c>
      <c r="I40" s="4" t="n">
        <f aca="false">MEDIAN(I2:I36)</f>
        <v>-0.0309556763423242</v>
      </c>
      <c r="J40" s="4" t="n">
        <f aca="false">MEDIAN(J2:J36)</f>
        <v>-0.0236072306691491</v>
      </c>
      <c r="K40" s="4" t="n">
        <f aca="false">MEDIAN(K2:K36)</f>
        <v>-0.0319068218825498</v>
      </c>
      <c r="L40" s="4" t="n">
        <f aca="false">MEDIAN(L2:L36)</f>
        <v>-0.0305817161108247</v>
      </c>
      <c r="M40" s="4" t="n">
        <f aca="false">MEDIAN(M2:M36)</f>
        <v>-0.0312098856685119</v>
      </c>
      <c r="N40" s="4" t="n">
        <f aca="false">MEDIAN(N2:N36)</f>
        <v>-0.0341782244692995</v>
      </c>
    </row>
    <row r="41" customFormat="false" ht="12.85" hidden="false" customHeight="false" outlineLevel="0" collapsed="false">
      <c r="A41" s="1" t="s">
        <v>51</v>
      </c>
      <c r="B41" s="4" t="n">
        <f aca="false">MIN(B2:B36)</f>
        <v>-0.1374263554488</v>
      </c>
      <c r="C41" s="4" t="n">
        <f aca="false">MIN(C2:C36)</f>
        <v>-0.239082130069636</v>
      </c>
      <c r="D41" s="4" t="n">
        <f aca="false">MIN(D2:D36)</f>
        <v>-0.205818673898362</v>
      </c>
      <c r="E41" s="4" t="n">
        <f aca="false">MIN(E2:E36)</f>
        <v>-0.216855508063012</v>
      </c>
      <c r="F41" s="4" t="n">
        <f aca="false">MIN(F2:F36)</f>
        <v>-0.231599848466286</v>
      </c>
      <c r="G41" s="4" t="n">
        <f aca="false">MIN(G2:G36)</f>
        <v>-0.326800990124324</v>
      </c>
      <c r="I41" s="4" t="n">
        <f aca="false">MIN(I2:I36)</f>
        <v>-0.127592310170113</v>
      </c>
      <c r="J41" s="4" t="n">
        <f aca="false">MIN(J2:J36)</f>
        <v>-0.239082130069636</v>
      </c>
      <c r="K41" s="4" t="n">
        <f aca="false">MIN(K2:K36)</f>
        <v>-0.212383531439174</v>
      </c>
      <c r="L41" s="4" t="n">
        <f aca="false">MIN(L2:L36)</f>
        <v>-0.216855508063012</v>
      </c>
      <c r="M41" s="4" t="n">
        <f aca="false">MIN(M2:M36)</f>
        <v>-0.151088679767762</v>
      </c>
      <c r="N41" s="4" t="n">
        <f aca="false">MIN(N2:N36)</f>
        <v>-0.194253108751612</v>
      </c>
    </row>
    <row r="42" customFormat="false" ht="12.85" hidden="false" customHeight="false" outlineLevel="0" collapsed="false">
      <c r="A42" s="1" t="s">
        <v>52</v>
      </c>
      <c r="B42" s="4" t="n">
        <f aca="false">MAX(B2:B36)</f>
        <v>0.0913696568658759</v>
      </c>
      <c r="C42" s="4" t="n">
        <f aca="false">MAX(C2:C36)</f>
        <v>0.16377448184585</v>
      </c>
      <c r="D42" s="4" t="n">
        <f aca="false">MAX(D2:D36)</f>
        <v>0.212784685655814</v>
      </c>
      <c r="E42" s="4" t="n">
        <f aca="false">MAX(E2:E36)</f>
        <v>0.248693487969339</v>
      </c>
      <c r="F42" s="4" t="n">
        <f aca="false">MAX(F2:F36)</f>
        <v>0.1465817082219</v>
      </c>
      <c r="G42" s="4" t="n">
        <f aca="false">MAX(G2:G36)</f>
        <v>0.0638156724457763</v>
      </c>
      <c r="I42" s="4" t="n">
        <f aca="false">MAX(I2:I36)</f>
        <v>0.0632077381872383</v>
      </c>
      <c r="J42" s="4" t="n">
        <f aca="false">MAX(J2:J36)</f>
        <v>0.107881288784625</v>
      </c>
      <c r="K42" s="4" t="n">
        <f aca="false">MAX(K2:K36)</f>
        <v>0.178368811703739</v>
      </c>
      <c r="L42" s="4" t="n">
        <f aca="false">MAX(L2:L36)</f>
        <v>0.107881288784625</v>
      </c>
      <c r="M42" s="4" t="n">
        <f aca="false">MAX(M2:M36)</f>
        <v>0.079166087789063</v>
      </c>
      <c r="N42" s="4" t="n">
        <f aca="false">MAX(N2:N36)</f>
        <v>0.0638156724457763</v>
      </c>
    </row>
    <row r="43" customFormat="false" ht="12.85" hidden="false" customHeight="false" outlineLevel="0" collapsed="false">
      <c r="A43" s="1" t="s">
        <v>53</v>
      </c>
      <c r="B43" s="0" t="n">
        <f aca="false">COUNTIF(B2:B36,"&gt;=0")</f>
        <v>9</v>
      </c>
      <c r="C43" s="0" t="n">
        <f aca="false">COUNTIF(C2:C36,"&gt;=0")</f>
        <v>7</v>
      </c>
      <c r="D43" s="0" t="n">
        <f aca="false">COUNTIF(D2:D36,"&gt;=0")</f>
        <v>9</v>
      </c>
      <c r="E43" s="0" t="n">
        <f aca="false">COUNTIF(E2:E36,"&gt;=0")</f>
        <v>8</v>
      </c>
      <c r="F43" s="0" t="n">
        <f aca="false">COUNTIF(F2:F36,"&gt;=0")</f>
        <v>10</v>
      </c>
      <c r="G43" s="0" t="n">
        <f aca="false">COUNTIF(G2:G36,"&gt;=0")</f>
        <v>4</v>
      </c>
      <c r="I43" s="0" t="n">
        <f aca="false">COUNTIF(I2:I36,"&gt;=0")</f>
        <v>8</v>
      </c>
      <c r="J43" s="0" t="n">
        <f aca="false">COUNTIF(J2:J36,"&gt;=0")</f>
        <v>8</v>
      </c>
      <c r="K43" s="0" t="n">
        <f aca="false">COUNTIF(K2:K36,"&gt;=0")</f>
        <v>10</v>
      </c>
      <c r="L43" s="0" t="n">
        <f aca="false">COUNTIF(L2:L36,"&gt;=0")</f>
        <v>9</v>
      </c>
      <c r="M43" s="0" t="n">
        <f aca="false">COUNTIF(M2:M36,"&gt;=0")</f>
        <v>9</v>
      </c>
      <c r="N43" s="0" t="n">
        <f aca="false">COUNTIF(N2:N36,"&gt;=0")</f>
        <v>4</v>
      </c>
    </row>
    <row r="44" customFormat="false" ht="12.85" hidden="false" customHeight="false" outlineLevel="0" collapsed="false">
      <c r="A44" s="1" t="s">
        <v>54</v>
      </c>
      <c r="B44" s="0" t="n">
        <f aca="false">COUNTIF(B2:B36,"&lt;0")</f>
        <v>26</v>
      </c>
      <c r="C44" s="0" t="n">
        <f aca="false">COUNTIF(C2:C36,"&lt;0")</f>
        <v>28</v>
      </c>
      <c r="D44" s="0" t="n">
        <f aca="false">COUNTIF(D2:D36,"&lt;0")</f>
        <v>26</v>
      </c>
      <c r="E44" s="0" t="n">
        <f aca="false">COUNTIF(E2:E36,"&lt;0")</f>
        <v>27</v>
      </c>
      <c r="F44" s="0" t="n">
        <f aca="false">COUNTIF(F2:F36,"&lt;0")</f>
        <v>25</v>
      </c>
      <c r="G44" s="0" t="n">
        <f aca="false">COUNTIF(G2:G36,"&lt;0")</f>
        <v>31</v>
      </c>
      <c r="I44" s="0" t="n">
        <f aca="false">COUNTIF(I2:I36,"&lt;0")</f>
        <v>27</v>
      </c>
      <c r="J44" s="0" t="n">
        <f aca="false">COUNTIF(J2:J36,"&lt;0")</f>
        <v>27</v>
      </c>
      <c r="K44" s="0" t="n">
        <f aca="false">COUNTIF(K2:K36,"&lt;0")</f>
        <v>25</v>
      </c>
      <c r="L44" s="0" t="n">
        <f aca="false">COUNTIF(L2:L36,"&lt;0")</f>
        <v>26</v>
      </c>
      <c r="M44" s="0" t="n">
        <f aca="false">COUNTIF(M2:M36,"&lt;0")</f>
        <v>26</v>
      </c>
      <c r="N44" s="0" t="n">
        <f aca="false">COUNTIF(N2:N36,"&lt;0")</f>
        <v>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0" width="15.8112244897959"/>
    <col collapsed="false" hidden="false" max="2" min="2" style="0" width="2.6734693877551"/>
    <col collapsed="false" hidden="false" max="3" min="3" style="0" width="16.1734693877551"/>
    <col collapsed="false" hidden="false" max="4" min="4" style="0" width="13.8775510204082"/>
    <col collapsed="false" hidden="false" max="5" min="5" style="0" width="8.27040816326531"/>
    <col collapsed="false" hidden="false" max="6" min="6" style="0" width="8.65816326530612"/>
    <col collapsed="false" hidden="false" max="7" min="7" style="0" width="9.92857142857143"/>
    <col collapsed="false" hidden="false" max="8" min="8" style="0" width="10.3112244897959"/>
    <col collapsed="false" hidden="false" max="9" min="9" style="0" width="7.25510204081633"/>
    <col collapsed="false" hidden="false" max="10" min="10" style="0" width="21.3469387755102"/>
    <col collapsed="false" hidden="false" max="12" min="11" style="0" width="11.5204081632653"/>
    <col collapsed="false" hidden="false" max="1025" min="13" style="0" width="8.75"/>
  </cols>
  <sheetData>
    <row r="1" customFormat="false" ht="12.85" hidden="false" customHeight="false" outlineLevel="0" collapsed="false">
      <c r="A1" s="1" t="s">
        <v>55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  <c r="J1" s="1" t="s">
        <v>64</v>
      </c>
      <c r="K1" s="1" t="s">
        <v>63</v>
      </c>
    </row>
    <row r="2" customFormat="false" ht="12.85" hidden="false" customHeight="false" outlineLevel="0" collapsed="false">
      <c r="A2" s="0" t="s">
        <v>1</v>
      </c>
      <c r="B2" s="0" t="n">
        <v>1</v>
      </c>
      <c r="C2" s="0" t="s">
        <v>65</v>
      </c>
      <c r="D2" s="0" t="s">
        <v>66</v>
      </c>
      <c r="E2" s="4" t="n">
        <v>-0.1</v>
      </c>
      <c r="F2" s="4" t="n">
        <v>0.015</v>
      </c>
      <c r="G2" s="0" t="s">
        <v>67</v>
      </c>
      <c r="H2" s="0" t="s">
        <v>67</v>
      </c>
      <c r="I2" s="2" t="n">
        <f aca="false">HLOOKUP(A2,AQ_results!$A$1:$G$44,38,0)</f>
        <v>-0.00479083054900702</v>
      </c>
      <c r="J2" s="5" t="s">
        <v>7</v>
      </c>
      <c r="K2" s="2" t="n">
        <f aca="false">HLOOKUP(J2,AQ_results!$I$1:$N$44,38,0)</f>
        <v>-0.00290908229565845</v>
      </c>
    </row>
    <row r="3" customFormat="false" ht="12.85" hidden="false" customHeight="false" outlineLevel="0" collapsed="false">
      <c r="A3" s="0" t="s">
        <v>2</v>
      </c>
      <c r="B3" s="0" t="n">
        <v>1</v>
      </c>
      <c r="C3" s="0" t="s">
        <v>65</v>
      </c>
      <c r="D3" s="0" t="s">
        <v>68</v>
      </c>
      <c r="E3" s="4" t="n">
        <v>-0.1</v>
      </c>
      <c r="F3" s="4" t="n">
        <v>0.015</v>
      </c>
      <c r="G3" s="0" t="s">
        <v>67</v>
      </c>
      <c r="H3" s="0" t="s">
        <v>67</v>
      </c>
      <c r="I3" s="2" t="n">
        <f aca="false">HLOOKUP(A3,AQ_results!$A$1:$G$44,38,0)</f>
        <v>0.00322423676433478</v>
      </c>
      <c r="J3" s="5" t="s">
        <v>8</v>
      </c>
      <c r="K3" s="2" t="n">
        <f aca="false">HLOOKUP(J3,AQ_results!$I$1:$N$44,38,0)</f>
        <v>0.0017411956759155</v>
      </c>
    </row>
    <row r="4" customFormat="false" ht="12.85" hidden="false" customHeight="false" outlineLevel="0" collapsed="false">
      <c r="A4" s="0" t="s">
        <v>3</v>
      </c>
      <c r="B4" s="0" t="n">
        <v>1</v>
      </c>
      <c r="C4" s="0" t="s">
        <v>65</v>
      </c>
      <c r="D4" s="0" t="s">
        <v>66</v>
      </c>
      <c r="E4" s="4" t="n">
        <v>-0.1</v>
      </c>
      <c r="F4" s="4" t="n">
        <v>0.015</v>
      </c>
      <c r="G4" s="0" t="s">
        <v>69</v>
      </c>
      <c r="H4" s="0" t="s">
        <v>67</v>
      </c>
      <c r="I4" s="2" t="n">
        <f aca="false">HLOOKUP(A4,AQ_results!$A$1:$G$44,38,0)</f>
        <v>-0.0107325392898438</v>
      </c>
      <c r="J4" s="5" t="s">
        <v>9</v>
      </c>
      <c r="K4" s="2" t="n">
        <f aca="false">HLOOKUP(J4,AQ_results!$I$1:$N$44,38,0)</f>
        <v>-0.0098270780682113</v>
      </c>
    </row>
    <row r="5" customFormat="false" ht="12.85" hidden="false" customHeight="false" outlineLevel="0" collapsed="false">
      <c r="A5" s="0" t="s">
        <v>4</v>
      </c>
      <c r="B5" s="0" t="n">
        <v>1</v>
      </c>
      <c r="C5" s="0" t="s">
        <v>65</v>
      </c>
      <c r="D5" s="0" t="s">
        <v>68</v>
      </c>
      <c r="E5" s="4" t="n">
        <v>-0.1</v>
      </c>
      <c r="F5" s="4" t="n">
        <v>0.015</v>
      </c>
      <c r="G5" s="0" t="s">
        <v>69</v>
      </c>
      <c r="H5" s="0" t="s">
        <v>67</v>
      </c>
      <c r="I5" s="2" t="n">
        <f aca="false">HLOOKUP(A5,AQ_results!$A$1:$G$44,38,0)</f>
        <v>-0.00217132647935524</v>
      </c>
      <c r="J5" s="5" t="s">
        <v>10</v>
      </c>
      <c r="K5" s="2" t="n">
        <f aca="false">HLOOKUP(J5,AQ_results!$I$1:$N$44,38,0)</f>
        <v>-0.00420090936461306</v>
      </c>
    </row>
    <row r="6" customFormat="false" ht="12.85" hidden="false" customHeight="false" outlineLevel="0" collapsed="false">
      <c r="A6" s="0" t="s">
        <v>5</v>
      </c>
      <c r="B6" s="0" t="n">
        <v>1</v>
      </c>
      <c r="C6" s="0" t="s">
        <v>65</v>
      </c>
      <c r="D6" s="0" t="s">
        <v>66</v>
      </c>
      <c r="E6" s="4" t="n">
        <v>-0.1</v>
      </c>
      <c r="F6" s="4" t="n">
        <v>0.015</v>
      </c>
      <c r="G6" s="0" t="s">
        <v>69</v>
      </c>
      <c r="H6" s="0" t="s">
        <v>69</v>
      </c>
      <c r="I6" s="2" t="n">
        <f aca="false">HLOOKUP(A6,AQ_results!$A$1:$G$44,38,0)</f>
        <v>-0.0127465419698248</v>
      </c>
      <c r="J6" s="5" t="s">
        <v>11</v>
      </c>
      <c r="K6" s="2" t="n">
        <f aca="false">HLOOKUP(J6,AQ_results!$I$1:$N$44,38,0)</f>
        <v>-0.0098931709230784</v>
      </c>
    </row>
    <row r="7" customFormat="false" ht="12.85" hidden="false" customHeight="false" outlineLevel="0" collapsed="false">
      <c r="A7" s="0" t="s">
        <v>6</v>
      </c>
      <c r="B7" s="0" t="n">
        <v>1</v>
      </c>
      <c r="C7" s="0" t="s">
        <v>65</v>
      </c>
      <c r="D7" s="0" t="s">
        <v>68</v>
      </c>
      <c r="E7" s="4" t="n">
        <v>-0.1</v>
      </c>
      <c r="F7" s="4" t="n">
        <v>0.015</v>
      </c>
      <c r="G7" s="0" t="s">
        <v>69</v>
      </c>
      <c r="H7" s="0" t="s">
        <v>69</v>
      </c>
      <c r="I7" s="2" t="n">
        <f aca="false">HLOOKUP(A7,AQ_results!$A$1:$G$44,38,0)</f>
        <v>-0.00983365728067769</v>
      </c>
      <c r="J7" s="5" t="s">
        <v>12</v>
      </c>
      <c r="K7" s="2" t="n">
        <f aca="false">HLOOKUP(J7,AQ_results!$I$1:$N$44,38,0)</f>
        <v>-0.00780414647213555</v>
      </c>
    </row>
    <row r="8" customFormat="false" ht="12.85" hidden="false" customHeight="false" outlineLevel="0" collapsed="false">
      <c r="E8" s="4"/>
      <c r="F8" s="4"/>
      <c r="I8" s="4"/>
    </row>
    <row r="9" customFormat="false" ht="12.85" hidden="false" customHeight="false" outlineLevel="0" collapsed="false">
      <c r="E9" s="4"/>
      <c r="F9" s="4"/>
      <c r="I9" s="4"/>
    </row>
    <row r="11" customFormat="false" ht="12.85" hidden="false" customHeight="false" outlineLevel="0" collapsed="false">
      <c r="A11" s="1" t="s">
        <v>70</v>
      </c>
    </row>
    <row r="12" customFormat="false" ht="12.85" hidden="false" customHeight="false" outlineLevel="0" collapsed="false">
      <c r="A12" s="1" t="s">
        <v>55</v>
      </c>
      <c r="B12" s="1" t="s">
        <v>56</v>
      </c>
      <c r="C12" s="1" t="s">
        <v>57</v>
      </c>
      <c r="D12" s="1" t="s">
        <v>58</v>
      </c>
      <c r="E12" s="1" t="s">
        <v>59</v>
      </c>
      <c r="F12" s="1" t="s">
        <v>60</v>
      </c>
      <c r="G12" s="1" t="s">
        <v>61</v>
      </c>
      <c r="H12" s="1" t="s">
        <v>62</v>
      </c>
      <c r="I12" s="1" t="s">
        <v>63</v>
      </c>
      <c r="J12" s="1" t="s">
        <v>64</v>
      </c>
      <c r="K12" s="1" t="s">
        <v>63</v>
      </c>
    </row>
    <row r="13" customFormat="false" ht="12.85" hidden="false" customHeight="false" outlineLevel="0" collapsed="false">
      <c r="A13" s="0" t="s">
        <v>1</v>
      </c>
      <c r="B13" s="0" t="n">
        <v>1</v>
      </c>
      <c r="C13" s="0" t="s">
        <v>65</v>
      </c>
      <c r="D13" s="0" t="s">
        <v>66</v>
      </c>
      <c r="E13" s="4" t="s">
        <v>71</v>
      </c>
      <c r="F13" s="4" t="s">
        <v>71</v>
      </c>
      <c r="G13" s="0" t="s">
        <v>67</v>
      </c>
      <c r="H13" s="0" t="s">
        <v>67</v>
      </c>
      <c r="I13" s="2" t="n">
        <f aca="false">HLOOKUP(A13,AQ_results_lim_dinamicos!$A$1:$G$44,38,0)</f>
        <v>-0.0301517526877235</v>
      </c>
      <c r="J13" s="5" t="s">
        <v>7</v>
      </c>
      <c r="K13" s="6" t="n">
        <f aca="false">HLOOKUP(J13,AQ_results_lim_dinamicos!$I$1:$N$44,38,0)</f>
        <v>-0.0309815424203664</v>
      </c>
    </row>
    <row r="14" customFormat="false" ht="12.85" hidden="false" customHeight="false" outlineLevel="0" collapsed="false">
      <c r="A14" s="0" t="s">
        <v>2</v>
      </c>
      <c r="B14" s="0" t="n">
        <v>1</v>
      </c>
      <c r="C14" s="0" t="s">
        <v>65</v>
      </c>
      <c r="D14" s="0" t="s">
        <v>68</v>
      </c>
      <c r="E14" s="4" t="s">
        <v>71</v>
      </c>
      <c r="F14" s="4" t="s">
        <v>71</v>
      </c>
      <c r="G14" s="0" t="s">
        <v>67</v>
      </c>
      <c r="H14" s="0" t="s">
        <v>67</v>
      </c>
      <c r="I14" s="2" t="n">
        <f aca="false">HLOOKUP(A14,AQ_results_lim_dinamicos!$A$1:$G$44,38,0)</f>
        <v>-0.0290265806844779</v>
      </c>
      <c r="J14" s="5" t="s">
        <v>8</v>
      </c>
      <c r="K14" s="6" t="n">
        <f aca="false">HLOOKUP(J14,AQ_results_lim_dinamicos!$I$1:$N$44,38,0)</f>
        <v>-0.0325442472494811</v>
      </c>
    </row>
    <row r="15" customFormat="false" ht="12.85" hidden="false" customHeight="false" outlineLevel="0" collapsed="false">
      <c r="A15" s="0" t="s">
        <v>3</v>
      </c>
      <c r="B15" s="0" t="n">
        <v>1</v>
      </c>
      <c r="C15" s="0" t="s">
        <v>65</v>
      </c>
      <c r="D15" s="0" t="s">
        <v>66</v>
      </c>
      <c r="E15" s="4" t="s">
        <v>71</v>
      </c>
      <c r="F15" s="4" t="s">
        <v>71</v>
      </c>
      <c r="G15" s="0" t="s">
        <v>69</v>
      </c>
      <c r="H15" s="0" t="s">
        <v>67</v>
      </c>
      <c r="I15" s="2" t="n">
        <f aca="false">HLOOKUP(A15,AQ_results_lim_dinamicos!$A$1:$G$44,38,0)</f>
        <v>-0.034165575480772</v>
      </c>
      <c r="J15" s="5" t="s">
        <v>9</v>
      </c>
      <c r="K15" s="6" t="n">
        <f aca="false">HLOOKUP(J15,AQ_results_lim_dinamicos!$I$1:$N$44,38,0)</f>
        <v>-0.0361720154643174</v>
      </c>
    </row>
    <row r="16" customFormat="false" ht="12.85" hidden="false" customHeight="false" outlineLevel="0" collapsed="false">
      <c r="A16" s="0" t="s">
        <v>4</v>
      </c>
      <c r="B16" s="0" t="n">
        <v>1</v>
      </c>
      <c r="C16" s="0" t="s">
        <v>65</v>
      </c>
      <c r="D16" s="0" t="s">
        <v>68</v>
      </c>
      <c r="E16" s="4" t="s">
        <v>71</v>
      </c>
      <c r="F16" s="4" t="s">
        <v>71</v>
      </c>
      <c r="G16" s="0" t="s">
        <v>69</v>
      </c>
      <c r="H16" s="0" t="s">
        <v>67</v>
      </c>
      <c r="I16" s="2" t="n">
        <f aca="false">HLOOKUP(A16,AQ_results_lim_dinamicos!$A$1:$G$44,38,0)</f>
        <v>-0.0288989760059501</v>
      </c>
      <c r="J16" s="5" t="s">
        <v>10</v>
      </c>
      <c r="K16" s="6" t="n">
        <f aca="false">HLOOKUP(J16,AQ_results_lim_dinamicos!$I$1:$N$44,38,0)</f>
        <v>-0.0326299473937044</v>
      </c>
    </row>
    <row r="17" customFormat="false" ht="12.85" hidden="false" customHeight="false" outlineLevel="0" collapsed="false">
      <c r="A17" s="0" t="s">
        <v>5</v>
      </c>
      <c r="B17" s="0" t="n">
        <v>1</v>
      </c>
      <c r="C17" s="0" t="s">
        <v>65</v>
      </c>
      <c r="D17" s="0" t="s">
        <v>66</v>
      </c>
      <c r="E17" s="4" t="s">
        <v>71</v>
      </c>
      <c r="F17" s="4" t="s">
        <v>71</v>
      </c>
      <c r="G17" s="0" t="s">
        <v>69</v>
      </c>
      <c r="H17" s="0" t="s">
        <v>69</v>
      </c>
      <c r="I17" s="2" t="n">
        <f aca="false">HLOOKUP(A17,AQ_results_lim_dinamicos!$A$1:$G$44,38,0)</f>
        <v>-0.0341701549196478</v>
      </c>
      <c r="J17" s="5" t="s">
        <v>11</v>
      </c>
      <c r="K17" s="6" t="n">
        <f aca="false">HLOOKUP(J17,AQ_results_lim_dinamicos!$I$1:$N$44,38,0)</f>
        <v>-0.0317704267601993</v>
      </c>
    </row>
    <row r="18" customFormat="false" ht="12.85" hidden="false" customHeight="false" outlineLevel="0" collapsed="false">
      <c r="A18" s="0" t="s">
        <v>6</v>
      </c>
      <c r="B18" s="0" t="n">
        <v>1</v>
      </c>
      <c r="C18" s="0" t="s">
        <v>65</v>
      </c>
      <c r="D18" s="0" t="s">
        <v>68</v>
      </c>
      <c r="E18" s="4" t="s">
        <v>71</v>
      </c>
      <c r="F18" s="4" t="s">
        <v>71</v>
      </c>
      <c r="G18" s="0" t="s">
        <v>69</v>
      </c>
      <c r="H18" s="0" t="s">
        <v>69</v>
      </c>
      <c r="I18" s="2" t="n">
        <f aca="false">HLOOKUP(A18,AQ_results_lim_dinamicos!$A$1:$G$44,38,0)</f>
        <v>-0.0420614682041292</v>
      </c>
      <c r="J18" s="5" t="s">
        <v>12</v>
      </c>
      <c r="K18" s="6" t="n">
        <f aca="false">HLOOKUP(J18,AQ_results_lim_dinamicos!$I$1:$N$44,38,0)</f>
        <v>-0.0413367779239306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0" width="48.2755102040816"/>
    <col collapsed="false" hidden="false" max="7" min="2" style="0" width="14.469387755102"/>
    <col collapsed="false" hidden="false" max="1025" min="8" style="0" width="8.75"/>
  </cols>
  <sheetData>
    <row r="1" customFormat="false" ht="12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5" hidden="false" customHeight="false" outlineLevel="0" collapsed="false">
      <c r="A2" s="0" t="s">
        <v>13</v>
      </c>
      <c r="B2" s="2" t="n">
        <v>-0.0523044888032619</v>
      </c>
      <c r="C2" s="2" t="n">
        <v>0.0275812958271007</v>
      </c>
      <c r="D2" s="2" t="n">
        <v>-0.0523044888032619</v>
      </c>
      <c r="E2" s="2" t="n">
        <v>0.0275812958271007</v>
      </c>
      <c r="F2" s="2" t="n">
        <v>-0.0484888147159495</v>
      </c>
      <c r="G2" s="2" t="n">
        <v>0.0275812958271007</v>
      </c>
    </row>
    <row r="3" customFormat="false" ht="12.85" hidden="false" customHeight="false" outlineLevel="0" collapsed="false">
      <c r="A3" s="0" t="s">
        <v>14</v>
      </c>
      <c r="B3" s="2" t="n">
        <v>-0.155749779763912</v>
      </c>
      <c r="C3" s="2" t="n">
        <v>-0.0734729882850372</v>
      </c>
      <c r="D3" s="2" t="n">
        <v>-0.160907838042186</v>
      </c>
      <c r="E3" s="2" t="n">
        <v>-0.0853220625864368</v>
      </c>
      <c r="F3" s="2" t="n">
        <v>-0.0909972644569864</v>
      </c>
      <c r="G3" s="2" t="n">
        <v>-0.100458315298199</v>
      </c>
    </row>
    <row r="4" customFormat="false" ht="12.85" hidden="false" customHeight="false" outlineLevel="0" collapsed="false">
      <c r="A4" s="0" t="s">
        <v>15</v>
      </c>
      <c r="B4" s="2" t="n">
        <v>0.0273119414062128</v>
      </c>
      <c r="C4" s="2" t="n">
        <v>0.0192036520770002</v>
      </c>
      <c r="D4" s="2" t="n">
        <v>0.0273119414062128</v>
      </c>
      <c r="E4" s="2" t="n">
        <v>0.0335249768515879</v>
      </c>
      <c r="F4" s="2" t="n">
        <v>0.00869779835857515</v>
      </c>
      <c r="G4" s="2" t="n">
        <v>0.0176142794282254</v>
      </c>
      <c r="H4" s="4"/>
    </row>
    <row r="5" customFormat="false" ht="12.85" hidden="false" customHeight="false" outlineLevel="0" collapsed="false">
      <c r="A5" s="0" t="s">
        <v>16</v>
      </c>
      <c r="B5" s="2" t="n">
        <v>0.0698697173527877</v>
      </c>
      <c r="C5" s="2" t="n">
        <v>0.106364611591088</v>
      </c>
      <c r="D5" s="2" t="n">
        <v>0.0698697173527877</v>
      </c>
      <c r="E5" s="2" t="n">
        <v>0.20971038582105</v>
      </c>
      <c r="F5" s="2" t="n">
        <v>0.0882468925217625</v>
      </c>
      <c r="G5" s="2" t="n">
        <v>0.0691434506685751</v>
      </c>
    </row>
    <row r="6" customFormat="false" ht="12.85" hidden="false" customHeight="false" outlineLevel="0" collapsed="false">
      <c r="A6" s="0" t="s">
        <v>17</v>
      </c>
      <c r="B6" s="2" t="n">
        <v>0.139957687618913</v>
      </c>
      <c r="C6" s="2" t="n">
        <v>-0.0312295207231493</v>
      </c>
      <c r="D6" s="2" t="n">
        <v>0.0565484770193507</v>
      </c>
      <c r="E6" s="2" t="n">
        <v>-0.0748666642728992</v>
      </c>
      <c r="F6" s="2" t="n">
        <v>-0.0623786141938999</v>
      </c>
      <c r="G6" s="2" t="n">
        <v>0.0896686446188374</v>
      </c>
    </row>
    <row r="7" customFormat="false" ht="12.85" hidden="false" customHeight="false" outlineLevel="0" collapsed="false">
      <c r="A7" s="0" t="s">
        <v>18</v>
      </c>
      <c r="B7" s="2" t="n">
        <v>-0.126595003856188</v>
      </c>
      <c r="C7" s="2" t="n">
        <v>0.0536734833231877</v>
      </c>
      <c r="D7" s="2" t="n">
        <v>-0.00746360297118731</v>
      </c>
      <c r="E7" s="2" t="n">
        <v>5.07566102504464E-005</v>
      </c>
      <c r="F7" s="2" t="n">
        <v>-0.0152854042471865</v>
      </c>
      <c r="G7" s="2" t="n">
        <v>-0.0794125401045115</v>
      </c>
    </row>
    <row r="8" customFormat="false" ht="12.85" hidden="false" customHeight="false" outlineLevel="0" collapsed="false">
      <c r="A8" s="0" t="s">
        <v>19</v>
      </c>
      <c r="B8" s="2" t="n">
        <v>-0.160197218683762</v>
      </c>
      <c r="C8" s="2" t="n">
        <v>-0.080753182001349</v>
      </c>
      <c r="D8" s="2" t="n">
        <v>-0.146313648684225</v>
      </c>
      <c r="E8" s="2" t="n">
        <v>-0.109927098948412</v>
      </c>
      <c r="F8" s="2" t="n">
        <v>-0.120569765226862</v>
      </c>
      <c r="G8" s="2" t="n">
        <v>-0.113160874141174</v>
      </c>
    </row>
    <row r="9" customFormat="false" ht="12.85" hidden="false" customHeight="false" outlineLevel="0" collapsed="false">
      <c r="A9" s="0" t="s">
        <v>20</v>
      </c>
      <c r="B9" s="2" t="n">
        <v>0.0298479154107751</v>
      </c>
      <c r="C9" s="2" t="n">
        <v>0.00715325923976248</v>
      </c>
      <c r="D9" s="2" t="n">
        <v>0.0298479154107751</v>
      </c>
      <c r="E9" s="2" t="n">
        <v>0.00746686099379998</v>
      </c>
      <c r="F9" s="2" t="n">
        <v>0.000919816413674973</v>
      </c>
      <c r="G9" s="2" t="n">
        <v>-0.0120058854455245</v>
      </c>
    </row>
    <row r="10" customFormat="false" ht="12.85" hidden="false" customHeight="false" outlineLevel="0" collapsed="false">
      <c r="A10" s="0" t="s">
        <v>21</v>
      </c>
      <c r="B10" s="2" t="n">
        <v>0</v>
      </c>
      <c r="C10" s="2" t="n">
        <v>-0.0441979121544998</v>
      </c>
      <c r="D10" s="2" t="n">
        <v>0</v>
      </c>
      <c r="E10" s="2" t="n">
        <v>-0.04897714506715</v>
      </c>
      <c r="F10" s="2" t="n">
        <v>0</v>
      </c>
      <c r="G10" s="2" t="n">
        <v>0</v>
      </c>
    </row>
    <row r="11" customFormat="false" ht="12.85" hidden="false" customHeight="false" outlineLevel="0" collapsed="false">
      <c r="A11" s="0" t="s">
        <v>22</v>
      </c>
      <c r="B11" s="2" t="n">
        <v>-0.067779634304875</v>
      </c>
      <c r="C11" s="2" t="n">
        <v>-0.0380554896234369</v>
      </c>
      <c r="D11" s="2" t="n">
        <v>-0.0666436707131748</v>
      </c>
      <c r="E11" s="2" t="n">
        <v>-0.0380554896234369</v>
      </c>
      <c r="F11" s="2" t="n">
        <v>-0.0687484584510621</v>
      </c>
      <c r="G11" s="2" t="n">
        <v>-0.0802406353565748</v>
      </c>
    </row>
    <row r="12" customFormat="false" ht="12.85" hidden="false" customHeight="false" outlineLevel="0" collapsed="false">
      <c r="A12" s="0" t="s">
        <v>23</v>
      </c>
      <c r="B12" s="2" t="n">
        <v>0</v>
      </c>
      <c r="C12" s="2" t="n">
        <v>0.0154899118289003</v>
      </c>
      <c r="D12" s="2" t="n">
        <v>0</v>
      </c>
      <c r="E12" s="2" t="n">
        <v>0.0154899118289003</v>
      </c>
      <c r="F12" s="2" t="n">
        <v>0.0115774129006252</v>
      </c>
      <c r="G12" s="2" t="n">
        <v>0</v>
      </c>
    </row>
    <row r="13" customFormat="false" ht="12.85" hidden="false" customHeight="false" outlineLevel="0" collapsed="false">
      <c r="A13" s="0" t="s">
        <v>24</v>
      </c>
      <c r="B13" s="2" t="n">
        <v>-0.0375347864858748</v>
      </c>
      <c r="C13" s="2" t="n">
        <v>-0.040928395560375</v>
      </c>
      <c r="D13" s="2" t="n">
        <v>-0.0546242126051499</v>
      </c>
      <c r="E13" s="2" t="n">
        <v>-0.0387968690930247</v>
      </c>
      <c r="F13" s="2" t="n">
        <v>-0.0647294884765749</v>
      </c>
      <c r="G13" s="2" t="n">
        <v>-0.0166346119616249</v>
      </c>
    </row>
    <row r="14" customFormat="false" ht="12.85" hidden="false" customHeight="false" outlineLevel="0" collapsed="false">
      <c r="A14" s="0" t="s">
        <v>25</v>
      </c>
      <c r="B14" s="2" t="n">
        <v>-0.00299255936002456</v>
      </c>
      <c r="C14" s="2" t="n">
        <v>0.0493898922174381</v>
      </c>
      <c r="D14" s="2" t="n">
        <v>0.00373889014920021</v>
      </c>
      <c r="E14" s="2" t="n">
        <v>0.0380661186448251</v>
      </c>
      <c r="F14" s="2" t="n">
        <v>0.0251365893579501</v>
      </c>
      <c r="G14" s="2" t="n">
        <v>0.0234904324418253</v>
      </c>
    </row>
    <row r="15" customFormat="false" ht="12.85" hidden="false" customHeight="false" outlineLevel="0" collapsed="false">
      <c r="A15" s="0" t="s">
        <v>26</v>
      </c>
      <c r="B15" s="2" t="n">
        <v>0.0284874861277751</v>
      </c>
      <c r="C15" s="2" t="n">
        <v>0.0182128647385749</v>
      </c>
      <c r="D15" s="2" t="n">
        <v>0.0116537961938999</v>
      </c>
      <c r="E15" s="2" t="n">
        <v>0.0178285078125001</v>
      </c>
      <c r="F15" s="2" t="n">
        <v>0.03102112773935</v>
      </c>
      <c r="G15" s="2" t="n">
        <v>0.0466683674979252</v>
      </c>
    </row>
    <row r="16" customFormat="false" ht="12.85" hidden="false" customHeight="false" outlineLevel="0" collapsed="false">
      <c r="A16" s="0" t="s">
        <v>27</v>
      </c>
      <c r="B16" s="2" t="n">
        <v>-0.00847191376707476</v>
      </c>
      <c r="C16" s="2" t="n">
        <v>-0.0163206363231247</v>
      </c>
      <c r="D16" s="2" t="n">
        <v>-0.00847191376707476</v>
      </c>
      <c r="E16" s="2" t="n">
        <v>-0.0419655467798501</v>
      </c>
      <c r="F16" s="2" t="n">
        <v>-0.0126099350460999</v>
      </c>
      <c r="G16" s="2" t="n">
        <v>-0.0225376609525247</v>
      </c>
    </row>
    <row r="17" customFormat="false" ht="12.85" hidden="false" customHeight="false" outlineLevel="0" collapsed="false">
      <c r="A17" s="0" t="s">
        <v>28</v>
      </c>
      <c r="B17" s="2" t="n">
        <v>0.0186042113381003</v>
      </c>
      <c r="C17" s="2" t="n">
        <v>0.0139206371193</v>
      </c>
      <c r="D17" s="2" t="n">
        <v>0.0239281727564004</v>
      </c>
      <c r="E17" s="2" t="n">
        <v>0.0139206371193</v>
      </c>
      <c r="F17" s="2" t="n">
        <v>0.0139206371193</v>
      </c>
      <c r="G17" s="2" t="n">
        <v>0.0139206371193</v>
      </c>
    </row>
    <row r="18" customFormat="false" ht="12.85" hidden="false" customHeight="false" outlineLevel="0" collapsed="false">
      <c r="A18" s="0" t="s">
        <v>29</v>
      </c>
      <c r="B18" s="2" t="n">
        <v>-4.16333634234434E-017</v>
      </c>
      <c r="C18" s="2" t="n">
        <v>0.0194980467748501</v>
      </c>
      <c r="D18" s="2" t="n">
        <v>0.0194980467748501</v>
      </c>
      <c r="E18" s="2" t="n">
        <v>0.1465193515525</v>
      </c>
      <c r="F18" s="2" t="n">
        <v>-4.16333634234434E-017</v>
      </c>
      <c r="G18" s="2" t="n">
        <v>0.00620963974857498</v>
      </c>
    </row>
    <row r="19" customFormat="false" ht="12.85" hidden="false" customHeight="false" outlineLevel="0" collapsed="false">
      <c r="A19" s="0" t="s">
        <v>30</v>
      </c>
      <c r="B19" s="2" t="n">
        <v>0.00618741288557496</v>
      </c>
      <c r="C19" s="2" t="n">
        <v>0.0237244665063751</v>
      </c>
      <c r="D19" s="2" t="n">
        <v>0.00623378104464973</v>
      </c>
      <c r="E19" s="2" t="n">
        <v>0.00356215517825005</v>
      </c>
      <c r="F19" s="2" t="n">
        <v>0.00869789219247492</v>
      </c>
      <c r="G19" s="2" t="n">
        <v>0.00266547177484994</v>
      </c>
    </row>
    <row r="20" customFormat="false" ht="12.85" hidden="false" customHeight="false" outlineLevel="0" collapsed="false">
      <c r="A20" s="0" t="s">
        <v>31</v>
      </c>
      <c r="B20" s="2" t="n">
        <v>0.0301452332982501</v>
      </c>
      <c r="C20" s="2" t="n">
        <v>-0.072082248542675</v>
      </c>
      <c r="D20" s="2" t="n">
        <v>0.0223074859375001</v>
      </c>
      <c r="E20" s="2" t="n">
        <v>0.017821563666875</v>
      </c>
      <c r="F20" s="2" t="n">
        <v>-0.0571367313551999</v>
      </c>
      <c r="G20" s="2" t="n">
        <v>-0.06873681719255</v>
      </c>
    </row>
    <row r="21" customFormat="false" ht="12.85" hidden="false" customHeight="false" outlineLevel="0" collapsed="false">
      <c r="A21" s="0" t="s">
        <v>32</v>
      </c>
      <c r="B21" s="2" t="n">
        <v>-0.0543144013672249</v>
      </c>
      <c r="C21" s="2" t="n">
        <v>-0.031507601186925</v>
      </c>
      <c r="D21" s="2" t="n">
        <v>-0.0363164101313246</v>
      </c>
      <c r="E21" s="2" t="n">
        <v>-0.0344372463141246</v>
      </c>
      <c r="F21" s="2" t="n">
        <v>-0.0203816333233496</v>
      </c>
      <c r="G21" s="2" t="n">
        <v>-0.0104811459835995</v>
      </c>
    </row>
    <row r="22" customFormat="false" ht="12.85" hidden="false" customHeight="false" outlineLevel="0" collapsed="false">
      <c r="A22" s="0" t="s">
        <v>33</v>
      </c>
      <c r="B22" s="2" t="n">
        <v>0.0149128933643752</v>
      </c>
      <c r="C22" s="2" t="n">
        <v>0.0148573387720252</v>
      </c>
      <c r="D22" s="2" t="n">
        <v>0.0149128933643752</v>
      </c>
      <c r="E22" s="2" t="n">
        <v>0.0148573387720252</v>
      </c>
      <c r="F22" s="2" t="n">
        <v>0.0148573387720252</v>
      </c>
      <c r="G22" s="2" t="n">
        <v>0.0148573387720252</v>
      </c>
    </row>
    <row r="23" customFormat="false" ht="12.85" hidden="false" customHeight="false" outlineLevel="0" collapsed="false">
      <c r="A23" s="0" t="s">
        <v>34</v>
      </c>
      <c r="B23" s="2" t="n">
        <v>-0.0124957757812745</v>
      </c>
      <c r="C23" s="2" t="n">
        <v>-0.0124957757812745</v>
      </c>
      <c r="D23" s="2" t="n">
        <v>0.0412630434694751</v>
      </c>
      <c r="E23" s="2" t="n">
        <v>-0.00718135225364974</v>
      </c>
      <c r="F23" s="2" t="n">
        <v>-0.0124237714944245</v>
      </c>
      <c r="G23" s="2" t="n">
        <v>-0.0199801444410999</v>
      </c>
    </row>
    <row r="24" customFormat="false" ht="12.85" hidden="false" customHeight="false" outlineLevel="0" collapsed="false">
      <c r="A24" s="0" t="s">
        <v>35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</row>
    <row r="25" customFormat="false" ht="12.85" hidden="false" customHeight="false" outlineLevel="0" collapsed="false">
      <c r="A25" s="0" t="s">
        <v>36</v>
      </c>
      <c r="B25" s="2" t="n">
        <v>-0.0561585437600497</v>
      </c>
      <c r="C25" s="2" t="n">
        <v>0.0303597795823252</v>
      </c>
      <c r="D25" s="2" t="n">
        <v>-0.0561585437600497</v>
      </c>
      <c r="E25" s="2" t="n">
        <v>-0.0697327913111246</v>
      </c>
      <c r="F25" s="2" t="n">
        <v>-0.0644516961989248</v>
      </c>
      <c r="G25" s="2" t="n">
        <v>-0.0561585437600497</v>
      </c>
    </row>
    <row r="26" customFormat="false" ht="12.85" hidden="false" customHeight="false" outlineLevel="0" collapsed="false">
      <c r="A26" s="0" t="s">
        <v>37</v>
      </c>
      <c r="B26" s="2" t="n">
        <v>-0.025470963982375</v>
      </c>
      <c r="C26" s="2" t="n">
        <v>-0.0334619535156498</v>
      </c>
      <c r="D26" s="2" t="n">
        <v>-0.0226505327323748</v>
      </c>
      <c r="E26" s="2" t="n">
        <v>-0.0299065541116</v>
      </c>
      <c r="F26" s="2" t="n">
        <v>-0.0218011866236497</v>
      </c>
      <c r="G26" s="2" t="n">
        <v>-0.00135256465347475</v>
      </c>
    </row>
    <row r="27" customFormat="false" ht="12.85" hidden="false" customHeight="false" outlineLevel="0" collapsed="false">
      <c r="A27" s="0" t="s">
        <v>38</v>
      </c>
      <c r="B27" s="2" t="n">
        <v>0.0121603803635503</v>
      </c>
      <c r="C27" s="2" t="n">
        <v>-0.00571038924284991</v>
      </c>
      <c r="D27" s="2" t="n">
        <v>0.00674625353562523</v>
      </c>
      <c r="E27" s="2" t="n">
        <v>-0.00303039520737477</v>
      </c>
      <c r="F27" s="2" t="n">
        <v>0.0145360312499751</v>
      </c>
      <c r="G27" s="2" t="n">
        <v>-0.00274620996097482</v>
      </c>
    </row>
    <row r="28" customFormat="false" ht="12.85" hidden="false" customHeight="false" outlineLevel="0" collapsed="false">
      <c r="A28" s="0" t="s">
        <v>39</v>
      </c>
      <c r="B28" s="2" t="n">
        <v>0</v>
      </c>
      <c r="C28" s="2" t="n">
        <v>0</v>
      </c>
      <c r="D28" s="2" t="n">
        <v>0</v>
      </c>
      <c r="E28" s="2" t="n">
        <v>0</v>
      </c>
      <c r="F28" s="2" t="n">
        <v>0</v>
      </c>
      <c r="G28" s="2" t="n">
        <v>0</v>
      </c>
    </row>
    <row r="29" customFormat="false" ht="12.85" hidden="false" customHeight="false" outlineLevel="0" collapsed="false">
      <c r="A29" s="0" t="s">
        <v>40</v>
      </c>
      <c r="B29" s="2" t="n">
        <v>0.00884377509012527</v>
      </c>
      <c r="C29" s="2" t="n">
        <v>0.00026790723155027</v>
      </c>
      <c r="D29" s="2" t="n">
        <v>-0.00769690878907488</v>
      </c>
      <c r="E29" s="2" t="n">
        <v>-0.021727867387825</v>
      </c>
      <c r="F29" s="2" t="n">
        <v>-0.00493312481469984</v>
      </c>
      <c r="G29" s="2" t="n">
        <v>0.00181609345952519</v>
      </c>
    </row>
    <row r="30" customFormat="false" ht="12.85" hidden="false" customHeight="false" outlineLevel="0" collapsed="false">
      <c r="A30" s="0" t="s">
        <v>41</v>
      </c>
      <c r="B30" s="2" t="n">
        <v>0.0172927743188752</v>
      </c>
      <c r="C30" s="2" t="n">
        <v>0.00157834892827511</v>
      </c>
      <c r="D30" s="2" t="n">
        <v>0.00157834892827511</v>
      </c>
      <c r="E30" s="2" t="n">
        <v>0.00157834892827511</v>
      </c>
      <c r="F30" s="2" t="n">
        <v>0.00157834892827511</v>
      </c>
      <c r="G30" s="2" t="n">
        <v>0.00157834892827511</v>
      </c>
    </row>
    <row r="31" customFormat="false" ht="12.85" hidden="false" customHeight="false" outlineLevel="0" collapsed="false">
      <c r="A31" s="0" t="s">
        <v>42</v>
      </c>
      <c r="B31" s="2" t="n">
        <v>0</v>
      </c>
      <c r="C31" s="2" t="n">
        <v>0.0153885834886001</v>
      </c>
      <c r="D31" s="2" t="n">
        <v>0.0413773185496751</v>
      </c>
      <c r="E31" s="2" t="n">
        <v>0.0153885834886001</v>
      </c>
      <c r="F31" s="2" t="n">
        <v>0.0218353682592252</v>
      </c>
      <c r="G31" s="2" t="n">
        <v>0</v>
      </c>
    </row>
    <row r="32" customFormat="false" ht="12.85" hidden="false" customHeight="false" outlineLevel="0" collapsed="false">
      <c r="A32" s="0" t="s">
        <v>43</v>
      </c>
      <c r="B32" s="2" t="n">
        <v>0.0036016763721752</v>
      </c>
      <c r="C32" s="2" t="n">
        <v>-0.0118542398487502</v>
      </c>
      <c r="D32" s="2" t="n">
        <v>0.00367136112779994</v>
      </c>
      <c r="E32" s="2" t="n">
        <v>0.00367136112779994</v>
      </c>
      <c r="F32" s="2" t="n">
        <v>0.0202918585987251</v>
      </c>
      <c r="G32" s="2" t="n">
        <v>0.00476625762217505</v>
      </c>
    </row>
    <row r="33" customFormat="false" ht="12.85" hidden="false" customHeight="false" outlineLevel="0" collapsed="false">
      <c r="A33" s="0" t="s">
        <v>44</v>
      </c>
      <c r="B33" s="2" t="n">
        <v>-0.0229514151291999</v>
      </c>
      <c r="C33" s="2" t="n">
        <v>0.0250329507862503</v>
      </c>
      <c r="D33" s="2" t="n">
        <v>0.0213310877954753</v>
      </c>
      <c r="E33" s="2" t="n">
        <v>0.0250329507862503</v>
      </c>
      <c r="F33" s="2" t="n">
        <v>0.0967803177834504</v>
      </c>
      <c r="G33" s="2" t="n">
        <v>0.0625877402493753</v>
      </c>
    </row>
    <row r="34" customFormat="false" ht="12.85" hidden="false" customHeight="false" outlineLevel="0" collapsed="false">
      <c r="A34" s="0" t="s">
        <v>45</v>
      </c>
      <c r="B34" s="2" t="n">
        <v>-0.00689730048077483</v>
      </c>
      <c r="C34" s="2" t="n">
        <v>0.00353090917470004</v>
      </c>
      <c r="D34" s="2" t="n">
        <v>0.00459759170670008</v>
      </c>
      <c r="E34" s="2" t="n">
        <v>-0.0243107656300003</v>
      </c>
      <c r="F34" s="2" t="n">
        <v>0.00396323729970009</v>
      </c>
      <c r="G34" s="2" t="n">
        <v>-0.0214812404346751</v>
      </c>
    </row>
    <row r="35" customFormat="false" ht="12.85" hidden="false" customHeight="false" outlineLevel="0" collapsed="false">
      <c r="A35" s="0" t="s">
        <v>46</v>
      </c>
      <c r="B35" s="2" t="n">
        <v>-0.0923554627904748</v>
      </c>
      <c r="C35" s="2" t="n">
        <v>-0.0827315003004748</v>
      </c>
      <c r="D35" s="2" t="n">
        <v>0</v>
      </c>
      <c r="E35" s="2" t="n">
        <v>-0.0827315003004748</v>
      </c>
      <c r="F35" s="2" t="n">
        <v>-0.0788742201122247</v>
      </c>
      <c r="G35" s="2" t="n">
        <v>-0.0915224871043747</v>
      </c>
    </row>
    <row r="36" customFormat="false" ht="12.85" hidden="false" customHeight="false" outlineLevel="0" collapsed="false">
      <c r="A36" s="0" t="s">
        <v>47</v>
      </c>
      <c r="B36" s="2" t="n">
        <v>-0.0443342681590998</v>
      </c>
      <c r="C36" s="2" t="n">
        <v>-0.0383233910006747</v>
      </c>
      <c r="D36" s="2" t="n">
        <v>-0.0314151025491497</v>
      </c>
      <c r="E36" s="2" t="n">
        <v>-0.0380921894381748</v>
      </c>
      <c r="F36" s="2" t="n">
        <v>-0.0423700452173497</v>
      </c>
      <c r="G36" s="2" t="n">
        <v>-0.0273180077073499</v>
      </c>
    </row>
    <row r="38" customFormat="false" ht="12.85" hidden="false" customHeight="false" outlineLevel="0" collapsed="false">
      <c r="A38" s="1" t="s">
        <v>48</v>
      </c>
      <c r="B38" s="4" t="n">
        <f aca="false">AVERAGE(B2:B36)</f>
        <v>-0.0148394403293702</v>
      </c>
      <c r="C38" s="4" t="n">
        <f aca="false">AVERAGE(C2:C36)</f>
        <v>-0.00479706528236977</v>
      </c>
      <c r="D38" s="4" t="n">
        <f aca="false">AVERAGE(D2:D36)</f>
        <v>-0.00698716431500588</v>
      </c>
      <c r="E38" s="4" t="n">
        <f aca="false">AVERAGE(E2:E36)</f>
        <v>-0.00448544095187623</v>
      </c>
      <c r="F38" s="4" t="n">
        <f aca="false">AVERAGE(F2:F36)</f>
        <v>-0.0121176996131244</v>
      </c>
      <c r="G38" s="4" t="n">
        <f aca="false">AVERAGE(G2:G36)</f>
        <v>-0.00976170532404834</v>
      </c>
    </row>
    <row r="39" customFormat="false" ht="12.85" hidden="false" customHeight="false" outlineLevel="0" collapsed="false">
      <c r="A39" s="1" t="s">
        <v>49</v>
      </c>
      <c r="B39" s="4" t="n">
        <f aca="false">STDEV(B2:B36)</f>
        <v>0.0579070346502453</v>
      </c>
      <c r="C39" s="4" t="n">
        <f aca="false">STDEV(C2:C36)</f>
        <v>0.040193227832285</v>
      </c>
      <c r="D39" s="4" t="n">
        <f aca="false">STDEV(D2:D36)</f>
        <v>0.0477249124399749</v>
      </c>
      <c r="E39" s="4" t="n">
        <f aca="false">STDEV(E2:E36)</f>
        <v>0.0591006548613329</v>
      </c>
      <c r="F39" s="4" t="n">
        <f aca="false">STDEV(F2:F36)</f>
        <v>0.0454715868078014</v>
      </c>
      <c r="G39" s="4" t="n">
        <f aca="false">STDEV(G2:G36)</f>
        <v>0.0460960512437212</v>
      </c>
    </row>
    <row r="40" customFormat="false" ht="12.85" hidden="false" customHeight="false" outlineLevel="0" collapsed="false">
      <c r="A40" s="1" t="s">
        <v>50</v>
      </c>
      <c r="B40" s="4" t="n">
        <f aca="false">MEDIAN(B2:B36)</f>
        <v>0</v>
      </c>
      <c r="C40" s="4" t="n">
        <f aca="false">MEDIAN(C2:C36)</f>
        <v>0.00026790723155027</v>
      </c>
      <c r="D40" s="4" t="n">
        <f aca="false">MEDIAN(D2:D36)</f>
        <v>0.00157834892827511</v>
      </c>
      <c r="E40" s="4" t="n">
        <f aca="false">MEDIAN(E2:E36)</f>
        <v>0</v>
      </c>
      <c r="F40" s="4" t="n">
        <f aca="false">MEDIAN(F2:F36)</f>
        <v>0</v>
      </c>
      <c r="G40" s="4" t="n">
        <f aca="false">MEDIAN(G2:G36)</f>
        <v>0</v>
      </c>
    </row>
    <row r="41" customFormat="false" ht="12.85" hidden="false" customHeight="false" outlineLevel="0" collapsed="false">
      <c r="A41" s="1" t="s">
        <v>51</v>
      </c>
      <c r="B41" s="4" t="n">
        <f aca="false">MIN(B2:B36)</f>
        <v>-0.160197218683762</v>
      </c>
      <c r="C41" s="4" t="n">
        <f aca="false">MIN(C2:C36)</f>
        <v>-0.0827315003004748</v>
      </c>
      <c r="D41" s="4" t="n">
        <f aca="false">MIN(D2:D36)</f>
        <v>-0.160907838042186</v>
      </c>
      <c r="E41" s="4" t="n">
        <f aca="false">MIN(E2:E36)</f>
        <v>-0.109927098948412</v>
      </c>
      <c r="F41" s="4" t="n">
        <f aca="false">MIN(F2:F36)</f>
        <v>-0.120569765226862</v>
      </c>
      <c r="G41" s="4" t="n">
        <f aca="false">MIN(G2:G36)</f>
        <v>-0.113160874141174</v>
      </c>
    </row>
    <row r="42" customFormat="false" ht="12.85" hidden="false" customHeight="false" outlineLevel="0" collapsed="false">
      <c r="A42" s="1" t="s">
        <v>52</v>
      </c>
      <c r="B42" s="4" t="n">
        <f aca="false">MAX(B2:B36)</f>
        <v>0.139957687618913</v>
      </c>
      <c r="C42" s="4" t="n">
        <f aca="false">MAX(C2:C36)</f>
        <v>0.106364611591088</v>
      </c>
      <c r="D42" s="4" t="n">
        <f aca="false">MAX(D2:D36)</f>
        <v>0.0698697173527877</v>
      </c>
      <c r="E42" s="4" t="n">
        <f aca="false">MAX(E2:E36)</f>
        <v>0.20971038582105</v>
      </c>
      <c r="F42" s="4" t="n">
        <f aca="false">MAX(F2:F36)</f>
        <v>0.0967803177834504</v>
      </c>
      <c r="G42" s="4" t="n">
        <f aca="false">MAX(G2:G36)</f>
        <v>0.0896686446188374</v>
      </c>
    </row>
    <row r="43" customFormat="false" ht="12.85" hidden="false" customHeight="false" outlineLevel="0" collapsed="false">
      <c r="A43" s="1" t="s">
        <v>53</v>
      </c>
      <c r="B43" s="0" t="n">
        <f aca="false">COUNTIF(B2:B36,"&gt;=0")</f>
        <v>18</v>
      </c>
      <c r="C43" s="0" t="n">
        <f aca="false">COUNTIF(C2:C36,"&gt;=0")</f>
        <v>20</v>
      </c>
      <c r="D43" s="0" t="n">
        <f aca="false">COUNTIF(D2:D36,"&gt;=0")</f>
        <v>23</v>
      </c>
      <c r="E43" s="0" t="n">
        <f aca="false">COUNTIF(E2:E36,"&gt;=0")</f>
        <v>19</v>
      </c>
      <c r="F43" s="0" t="n">
        <f aca="false">COUNTIF(F2:F36,"&gt;=0")</f>
        <v>18</v>
      </c>
      <c r="G43" s="0" t="n">
        <f aca="false">COUNTIF(G2:G36,"&gt;=0")</f>
        <v>19</v>
      </c>
    </row>
    <row r="44" customFormat="false" ht="12.85" hidden="false" customHeight="false" outlineLevel="0" collapsed="false">
      <c r="A44" s="1" t="s">
        <v>54</v>
      </c>
      <c r="B44" s="0" t="n">
        <f aca="false">COUNTIF(B2:B36,"&lt;0")</f>
        <v>17</v>
      </c>
      <c r="C44" s="0" t="n">
        <f aca="false">COUNTIF(C2:C36,"&lt;0")</f>
        <v>15</v>
      </c>
      <c r="D44" s="0" t="n">
        <f aca="false">COUNTIF(D2:D36,"&lt;0")</f>
        <v>12</v>
      </c>
      <c r="E44" s="0" t="n">
        <f aca="false">COUNTIF(E2:E36,"&lt;0")</f>
        <v>16</v>
      </c>
      <c r="F44" s="0" t="n">
        <f aca="false">COUNTIF(F2:F36,"&lt;0")</f>
        <v>17</v>
      </c>
      <c r="G44" s="0" t="n">
        <f aca="false">COUNTIF(G2:G36,"&lt;0")</f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0" width="14.1479591836735"/>
    <col collapsed="false" hidden="false" max="2" min="2" style="0" width="8.75"/>
    <col collapsed="false" hidden="false" max="3" min="3" style="0" width="17.280612244898"/>
    <col collapsed="false" hidden="false" max="4" min="4" style="0" width="13.9336734693878"/>
    <col collapsed="false" hidden="false" max="1025" min="5" style="0" width="8.75"/>
  </cols>
  <sheetData>
    <row r="1" customFormat="false" ht="12.85" hidden="false" customHeight="false" outlineLevel="0" collapsed="false">
      <c r="A1" s="1" t="s">
        <v>55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</row>
    <row r="2" customFormat="false" ht="12.85" hidden="false" customHeight="false" outlineLevel="0" collapsed="false">
      <c r="A2" s="0" t="s">
        <v>1</v>
      </c>
      <c r="B2" s="0" t="n">
        <v>1</v>
      </c>
      <c r="C2" s="0" t="s">
        <v>65</v>
      </c>
      <c r="D2" s="0" t="s">
        <v>66</v>
      </c>
      <c r="E2" s="4" t="n">
        <v>-0.1</v>
      </c>
      <c r="F2" s="4" t="n">
        <v>0.015</v>
      </c>
      <c r="G2" s="0" t="s">
        <v>67</v>
      </c>
      <c r="H2" s="0" t="s">
        <v>67</v>
      </c>
      <c r="I2" s="4" t="n">
        <f aca="false">HLOOKUP(A2,CN2_results!$A$1:$G$44,38,0)</f>
        <v>-0.0148394403293702</v>
      </c>
    </row>
    <row r="3" customFormat="false" ht="12.85" hidden="false" customHeight="false" outlineLevel="0" collapsed="false">
      <c r="A3" s="0" t="s">
        <v>2</v>
      </c>
      <c r="B3" s="0" t="n">
        <v>1</v>
      </c>
      <c r="C3" s="0" t="s">
        <v>65</v>
      </c>
      <c r="D3" s="0" t="s">
        <v>68</v>
      </c>
      <c r="E3" s="4" t="n">
        <v>-0.1</v>
      </c>
      <c r="F3" s="4" t="n">
        <v>0.015</v>
      </c>
      <c r="G3" s="0" t="s">
        <v>67</v>
      </c>
      <c r="H3" s="0" t="s">
        <v>67</v>
      </c>
      <c r="I3" s="4" t="n">
        <f aca="false">HLOOKUP(A3,CN2_results!$A$1:$G$44,38,0)</f>
        <v>-0.00479706528236977</v>
      </c>
    </row>
    <row r="4" customFormat="false" ht="12.85" hidden="false" customHeight="false" outlineLevel="0" collapsed="false">
      <c r="A4" s="0" t="s">
        <v>3</v>
      </c>
      <c r="B4" s="0" t="n">
        <v>1</v>
      </c>
      <c r="C4" s="0" t="s">
        <v>65</v>
      </c>
      <c r="D4" s="0" t="s">
        <v>66</v>
      </c>
      <c r="E4" s="4" t="n">
        <v>-0.1</v>
      </c>
      <c r="F4" s="4" t="n">
        <v>0.015</v>
      </c>
      <c r="G4" s="0" t="s">
        <v>69</v>
      </c>
      <c r="H4" s="0" t="s">
        <v>67</v>
      </c>
      <c r="I4" s="4" t="n">
        <f aca="false">HLOOKUP(A4,CN2_results!$A$1:$G$44,38,0)</f>
        <v>-0.00698716431500588</v>
      </c>
    </row>
    <row r="5" customFormat="false" ht="12.85" hidden="false" customHeight="false" outlineLevel="0" collapsed="false">
      <c r="A5" s="0" t="s">
        <v>4</v>
      </c>
      <c r="B5" s="0" t="n">
        <v>1</v>
      </c>
      <c r="C5" s="0" t="s">
        <v>65</v>
      </c>
      <c r="D5" s="0" t="s">
        <v>68</v>
      </c>
      <c r="E5" s="4" t="n">
        <v>-0.1</v>
      </c>
      <c r="F5" s="4" t="n">
        <v>0.015</v>
      </c>
      <c r="G5" s="0" t="s">
        <v>69</v>
      </c>
      <c r="H5" s="0" t="s">
        <v>67</v>
      </c>
      <c r="I5" s="4" t="n">
        <f aca="false">HLOOKUP(A5,CN2_results!$A$1:$G$44,38,0)</f>
        <v>-0.00448544095187623</v>
      </c>
    </row>
    <row r="6" customFormat="false" ht="12.85" hidden="false" customHeight="false" outlineLevel="0" collapsed="false">
      <c r="A6" s="0" t="s">
        <v>5</v>
      </c>
      <c r="B6" s="0" t="n">
        <v>1</v>
      </c>
      <c r="C6" s="0" t="s">
        <v>65</v>
      </c>
      <c r="D6" s="0" t="s">
        <v>66</v>
      </c>
      <c r="E6" s="4" t="n">
        <v>-0.1</v>
      </c>
      <c r="F6" s="4" t="n">
        <v>0.015</v>
      </c>
      <c r="G6" s="0" t="s">
        <v>69</v>
      </c>
      <c r="H6" s="0" t="s">
        <v>69</v>
      </c>
      <c r="I6" s="4" t="n">
        <f aca="false">HLOOKUP(A6,CN2_results!$A$1:$G$44,38,0)</f>
        <v>-0.0121176996131244</v>
      </c>
    </row>
    <row r="7" customFormat="false" ht="12.85" hidden="false" customHeight="false" outlineLevel="0" collapsed="false">
      <c r="A7" s="0" t="s">
        <v>6</v>
      </c>
      <c r="B7" s="0" t="n">
        <v>1</v>
      </c>
      <c r="C7" s="0" t="s">
        <v>65</v>
      </c>
      <c r="D7" s="0" t="s">
        <v>68</v>
      </c>
      <c r="E7" s="4" t="n">
        <v>-0.1</v>
      </c>
      <c r="F7" s="4" t="n">
        <v>0.015</v>
      </c>
      <c r="G7" s="0" t="s">
        <v>69</v>
      </c>
      <c r="H7" s="0" t="s">
        <v>69</v>
      </c>
      <c r="I7" s="4" t="n">
        <f aca="false">HLOOKUP(A7,CN2_results!$A$1:$G$44,38,0)</f>
        <v>-0.00976170532404834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5" activeCellId="0" sqref="C5"/>
    </sheetView>
  </sheetViews>
  <sheetFormatPr defaultRowHeight="12.85"/>
  <cols>
    <col collapsed="false" hidden="false" max="1" min="1" style="0" width="73.6530612244898"/>
    <col collapsed="false" hidden="false" max="2" min="2" style="0" width="11.8775510204082"/>
    <col collapsed="false" hidden="false" max="3" min="3" style="0" width="45.3316326530612"/>
    <col collapsed="false" hidden="false" max="1025" min="4" style="0" width="11.8775510204082"/>
  </cols>
  <sheetData>
    <row r="1" customFormat="false" ht="12.85" hidden="false" customHeight="false" outlineLevel="0" collapsed="false">
      <c r="A1" s="0" t="s">
        <v>72</v>
      </c>
      <c r="C1" s="0" t="s">
        <v>73</v>
      </c>
    </row>
    <row r="2" customFormat="false" ht="12.85" hidden="false" customHeight="false" outlineLevel="0" collapsed="false">
      <c r="A2" s="0" t="s">
        <v>74</v>
      </c>
      <c r="C2" s="0" t="s">
        <v>75</v>
      </c>
    </row>
    <row r="3" customFormat="false" ht="12.85" hidden="false" customHeight="false" outlineLevel="0" collapsed="false">
      <c r="A3" s="0" t="s">
        <v>76</v>
      </c>
    </row>
    <row r="4" customFormat="false" ht="12.85" hidden="false" customHeight="false" outlineLevel="0" collapsed="false">
      <c r="A4" s="0" t="s">
        <v>77</v>
      </c>
      <c r="B4" s="0" t="s">
        <v>78</v>
      </c>
      <c r="C4" s="0" t="s">
        <v>79</v>
      </c>
    </row>
    <row r="5" customFormat="false" ht="12.85" hidden="false" customHeight="false" outlineLevel="0" collapsed="false">
      <c r="A5" s="0" t="s">
        <v>80</v>
      </c>
      <c r="B5" s="0" t="s">
        <v>78</v>
      </c>
      <c r="C5" s="0" t="s">
        <v>81</v>
      </c>
    </row>
    <row r="6" customFormat="false" ht="12.85" hidden="false" customHeight="false" outlineLevel="0" collapsed="false">
      <c r="A6" s="0" t="s">
        <v>82</v>
      </c>
      <c r="B6" s="0" t="s">
        <v>78</v>
      </c>
    </row>
    <row r="7" customFormat="false" ht="12.85" hidden="false" customHeight="false" outlineLevel="0" collapsed="false">
      <c r="A7" s="0" t="s">
        <v>83</v>
      </c>
      <c r="B7" s="0" t="s">
        <v>84</v>
      </c>
    </row>
    <row r="8" customFormat="false" ht="12.85" hidden="false" customHeight="false" outlineLevel="0" collapsed="false">
      <c r="A8" s="0" t="s">
        <v>85</v>
      </c>
      <c r="B8" s="0" t="s">
        <v>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120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2020-02-16T19:51:27Z</dcterms:created>
  <dc:creator>david </dc:creator>
  <dc:language>en-US</dc:language>
  <cp:lastModifiedBy>david </cp:lastModifiedBy>
  <dcterms:modified xsi:type="dcterms:W3CDTF">2020-02-24T18:07:58Z</dcterms:modified>
  <cp:revision>44</cp:revision>
</cp:coreProperties>
</file>