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AQ_results" sheetId="1" state="visible" r:id="rId2"/>
    <sheet name="AQ_descrip" sheetId="2" state="visible" r:id="rId3"/>
    <sheet name="CN2_results" sheetId="3" state="visible" r:id="rId4"/>
    <sheet name="CN2_descrip" sheetId="4" state="visible" r:id="rId5"/>
    <sheet name="Observacione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<sst xmlns="http://schemas.openxmlformats.org/spreadsheetml/2006/main" count="203" uniqueCount="88">
  <si>
    <t>File</t>
  </si>
  <si>
    <t>Exp_1_Ex_Ret</t>
  </si>
  <si>
    <t>Exp_2_Ex_Ret</t>
  </si>
  <si>
    <t>Exp_3_Ex_Ret</t>
  </si>
  <si>
    <t>Exp_4_Ex_Ret</t>
  </si>
  <si>
    <t>Exp_5_Ex_Ret</t>
  </si>
  <si>
    <t>Exp_6_Ex_Ret</t>
  </si>
  <si>
    <t>Exp_1_Ex_Ret_BH_mod</t>
  </si>
  <si>
    <t>Exp_2_Ex_Ret_BH_Mod</t>
  </si>
  <si>
    <t>Exp_3_Ex_Ret_BH_Mod</t>
  </si>
  <si>
    <t>Exp_4_Ex_Ret_BH_Mod</t>
  </si>
  <si>
    <t>Exp_5_Ex_Ret_BH_Mod</t>
  </si>
  <si>
    <t>Exp_6_Ex_Ret_BH_Mod</t>
  </si>
  <si>
    <t>2_ipc_2007-05-16_2007-09-18_90_predicciones.csv</t>
  </si>
  <si>
    <t>3_ipc_2007-09-19_2008-01-30_90_predicciones.csv</t>
  </si>
  <si>
    <t>4_ipc_2008-01-31_2008-06-11_90_predicciones.csv</t>
  </si>
  <si>
    <t>5_ipc_2008-06-12_2008-10-16_90_predicciones.csv</t>
  </si>
  <si>
    <t>6_ipc_2008-10-17_2009-02-26_90_predicciones.csv</t>
  </si>
  <si>
    <t>7_ipc_2009-02-27_2009-07-08_90_predicciones.csv</t>
  </si>
  <si>
    <t>8_ipc_2009-07-09_2009-11-13_90_predicciones.csv</t>
  </si>
  <si>
    <t>9_ipc_2009-11-17_2010-03-26_90_predicciones.csv</t>
  </si>
  <si>
    <t>10_ipc_2010-03-29_2010-08-04_90_predicciones.csv</t>
  </si>
  <si>
    <t>11_ipc_2010-08-05_2010-12-14_90_predicciones.csv</t>
  </si>
  <si>
    <t>12_ipc_2010-12-15_2011-04-27_90_predicciones.csv</t>
  </si>
  <si>
    <t>13_ipc_2011-04-28_2011-08-31_90_predicciones.csv</t>
  </si>
  <si>
    <t>14_ipc_2011-09-01_2012-01-12_90_predicciones.csv</t>
  </si>
  <si>
    <t>15_ipc_2012-01-13_2012-05-24_90_predicciones.csv</t>
  </si>
  <si>
    <t>16_ipc_2012-05-25_2012-10-01_90_predicciones.csv</t>
  </si>
  <si>
    <t>17_ipc_2012-10-02_2013-02-14_90_predicciones.csv</t>
  </si>
  <si>
    <t>18_ipc_2013-02-15_2013-06-26_90_predicciones.csv</t>
  </si>
  <si>
    <t>19_ipc_2013-06-27_2013-10-31_90_predicciones.csv</t>
  </si>
  <si>
    <t>20_ipc_2013-11-01_2014-03-18_90_predicciones.csv</t>
  </si>
  <si>
    <t>21_ipc_2014-03-19_2014-07-25_90_predicciones.csv</t>
  </si>
  <si>
    <t>22_ipc_2014-07-28_2014-12-02_90_predicciones.csv</t>
  </si>
  <si>
    <t>23_ipc_2014-12-03_2015-04-24_90_predicciones.csv</t>
  </si>
  <si>
    <t>24_ipc_2015-04-27_2015-08-31_90_predicciones.csv</t>
  </si>
  <si>
    <t>25_ipc_2015-09-01_2016-01-11_90_predicciones.csv</t>
  </si>
  <si>
    <t>26_ipc_2016-01-12_2016-05-20_90_predicciones.csv</t>
  </si>
  <si>
    <t>27_ipc_2016-05-23_2016-09-26_90_predicciones.csv</t>
  </si>
  <si>
    <t>28_ipc_2016-09-27_2017-02-02_90_predicciones.csv</t>
  </si>
  <si>
    <t>29_ipc_2017-02-03_2017-06-15_90_predicciones.csv</t>
  </si>
  <si>
    <t>30_ipc_2017-06-16_2017-10-20_90_predicciones.csv</t>
  </si>
  <si>
    <t>31_ipc_2017-10-23_2018-03-05_90_predicciones.csv</t>
  </si>
  <si>
    <t>32_ipc_2018-03-06_2018-07-13_90_predicciones.csv</t>
  </si>
  <si>
    <t>33_ipc_2018-07-16_2018-11-20_90_predicciones.csv</t>
  </si>
  <si>
    <t>34_ipc_2018-11-21_2019-04-02_90_predicciones.csv</t>
  </si>
  <si>
    <t>35_ipc_2019-04-03_2019-08-09_90_predicciones.csv</t>
  </si>
  <si>
    <t>36_ipc_2019-08-12_2019-12-18_90_predicciones.csv</t>
  </si>
  <si>
    <t>Promedio</t>
  </si>
  <si>
    <t>Desviación estándar</t>
  </si>
  <si>
    <t>Mediana</t>
  </si>
  <si>
    <t>Min</t>
  </si>
  <si>
    <t>Max</t>
  </si>
  <si>
    <t>Número de casos no negativos</t>
  </si>
  <si>
    <t>Número de casos negativos</t>
  </si>
  <si>
    <t>Experimento</t>
  </si>
  <si>
    <t>h</t>
  </si>
  <si>
    <t>Precio Ejecución</t>
  </si>
  <si>
    <t>Discretización</t>
  </si>
  <si>
    <t>Lim Inf</t>
  </si>
  <si>
    <t>Lim Sup</t>
  </si>
  <si>
    <t>Penaliza?</t>
  </si>
  <si>
    <t>Acumula?</t>
  </si>
  <si>
    <t>Ex Ret</t>
  </si>
  <si>
    <t>mid</t>
  </si>
  <si>
    <t>Cuantiles</t>
  </si>
  <si>
    <t>Si</t>
  </si>
  <si>
    <t>Intervalos</t>
  </si>
  <si>
    <t>No</t>
  </si>
  <si>
    <t>Exp_1_Ex_Ret_Acum</t>
  </si>
  <si>
    <t>Exp_2_Ex_Ret_Acum</t>
  </si>
  <si>
    <t>Exp_3_Ex_Ret_Acum</t>
  </si>
  <si>
    <t>Exp_4_Ex_Ret_Acum</t>
  </si>
  <si>
    <t>Exp_5_Ex_Ret_Acum</t>
  </si>
  <si>
    <t>Exp_6_Ex_Ret_Acum</t>
  </si>
  <si>
    <t>Posición de la bandas en función de BH</t>
  </si>
  <si>
    <t>Lunes y Miércoles</t>
  </si>
  <si>
    <t>Las bandas están en función del costo de operación</t>
  </si>
  <si>
    <t>Viernes después de seminario</t>
  </si>
  <si>
    <t>Criterio para considerar si ya se llevan muchas operaciones (pérdidas)</t>
  </si>
  <si>
    <t>Compra al inicio del periodo (suena a cucharear)</t>
  </si>
  <si>
    <t>prioridad</t>
  </si>
  <si>
    <t>Probar otros límites (límites en función de la varianza del periodo de entrenamiento)</t>
  </si>
  <si>
    <t>Separar mercados a la alza y a la baja</t>
  </si>
  <si>
    <t>Escrito (Introducción y estado del arte)</t>
  </si>
  <si>
    <t>Salvador</t>
  </si>
  <si>
    <t>Pensar lo que implicaría bloques deslizantes</t>
  </si>
  <si>
    <t>Próxima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</si>
</sst>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;[RED]\-0.00%"/>
    <numFmt numFmtId="166" formatCode="&quot;TRUE&quot;;&quot;TRUE&quot;;&quot;FALSE&quot;"/>
    <numFmt numFmtId="167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46.6530612244898"/>
    <col collapsed="false" hidden="false" max="7" min="2" style="0" width="14.1479591836735"/>
    <col collapsed="false" hidden="false" max="14" min="9" style="0" width="22.4183673469388"/>
    <col collapsed="false" hidden="false" max="15" min="15" style="0" width="11.5204081632653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customFormat="false" ht="12.85" hidden="false" customHeight="false" outlineLevel="0" collapsed="false">
      <c r="A2" s="0" t="s">
        <v>13</v>
      </c>
      <c r="B2" s="2" t="n">
        <v>-0.0446439316594496</v>
      </c>
      <c r="C2" s="2" t="n">
        <v>0.0288080404484257</v>
      </c>
      <c r="D2" s="2" t="n">
        <v>-0.0446439316594496</v>
      </c>
      <c r="E2" s="2" t="n">
        <v>0.0288080404484257</v>
      </c>
      <c r="F2" s="2" t="n">
        <v>0.0151547090932502</v>
      </c>
      <c r="G2" s="2" t="n">
        <v>0.012055928654588</v>
      </c>
      <c r="H2" s="3"/>
      <c r="I2" s="2" t="n">
        <v>-0.0446439316594496</v>
      </c>
      <c r="J2" s="2" t="n">
        <v>0.0288080404484257</v>
      </c>
      <c r="K2" s="2" t="n">
        <v>-0.0446439316594496</v>
      </c>
      <c r="L2" s="2" t="n">
        <v>0.0288080404484257</v>
      </c>
      <c r="M2" s="2" t="n">
        <v>0.0151547090932502</v>
      </c>
      <c r="N2" s="2" t="n">
        <v>0.012055928654588</v>
      </c>
    </row>
    <row r="3" customFormat="false" ht="12.85" hidden="false" customHeight="false" outlineLevel="0" collapsed="false">
      <c r="A3" s="0" t="s">
        <v>14</v>
      </c>
      <c r="B3" s="2" t="n">
        <v>0</v>
      </c>
      <c r="C3" s="2" t="n">
        <v>-0.0700835299053749</v>
      </c>
      <c r="D3" s="2" t="n">
        <v>0</v>
      </c>
      <c r="E3" s="2" t="n">
        <v>-0.0700835299053749</v>
      </c>
      <c r="F3" s="2" t="n">
        <v>-0.148531108575075</v>
      </c>
      <c r="G3" s="2" t="n">
        <v>-0.0239034341045996</v>
      </c>
      <c r="H3" s="3"/>
      <c r="I3" s="2" t="n">
        <v>0</v>
      </c>
      <c r="J3" s="2" t="n">
        <v>-0.0700835299053749</v>
      </c>
      <c r="K3" s="2" t="n">
        <v>0</v>
      </c>
      <c r="L3" s="2" t="n">
        <v>-0.0700835299053749</v>
      </c>
      <c r="M3" s="2" t="n">
        <v>-0.148531108575075</v>
      </c>
      <c r="N3" s="2" t="n">
        <v>-0.0239034341045996</v>
      </c>
    </row>
    <row r="4" customFormat="false" ht="12.85" hidden="false" customHeight="false" outlineLevel="0" collapsed="false">
      <c r="A4" s="0" t="s">
        <v>15</v>
      </c>
      <c r="B4" s="2" t="n">
        <v>-0.0087643617075373</v>
      </c>
      <c r="C4" s="2" t="n">
        <v>0.0720219334998004</v>
      </c>
      <c r="D4" s="2" t="n">
        <v>-0.0087643617075373</v>
      </c>
      <c r="E4" s="2" t="n">
        <v>0.0607857196363503</v>
      </c>
      <c r="F4" s="2" t="n">
        <v>-0.0255670257362622</v>
      </c>
      <c r="G4" s="2" t="n">
        <v>0.0462446815015131</v>
      </c>
      <c r="H4" s="3"/>
      <c r="I4" s="2" t="n">
        <v>-0.0353683718975998</v>
      </c>
      <c r="J4" s="2" t="n">
        <v>0.0720219334998004</v>
      </c>
      <c r="K4" s="2" t="n">
        <v>-0.0353683718975998</v>
      </c>
      <c r="L4" s="2" t="n">
        <v>0.0607857196363503</v>
      </c>
      <c r="M4" s="2" t="n">
        <v>-0.0255670257362622</v>
      </c>
      <c r="N4" s="2" t="n">
        <v>0.0196406713114506</v>
      </c>
    </row>
    <row r="5" customFormat="false" ht="12.85" hidden="false" customHeight="false" outlineLevel="0" collapsed="false">
      <c r="A5" s="0" t="s">
        <v>16</v>
      </c>
      <c r="B5" s="2" t="n">
        <v>0.12062054664585</v>
      </c>
      <c r="C5" s="2" t="n">
        <v>0.105217665970537</v>
      </c>
      <c r="D5" s="2" t="n">
        <v>0.108013138900988</v>
      </c>
      <c r="E5" s="2" t="n">
        <v>-0.00203665203952491</v>
      </c>
      <c r="F5" s="2" t="n">
        <v>0.0782993526029253</v>
      </c>
      <c r="G5" s="2" t="n">
        <v>0.00877729296873769</v>
      </c>
      <c r="H5" s="3"/>
      <c r="I5" s="2" t="n">
        <v>0.0924586279672126</v>
      </c>
      <c r="J5" s="2" t="n">
        <v>0.105217665970537</v>
      </c>
      <c r="K5" s="2" t="n">
        <v>0.0735972649489125</v>
      </c>
      <c r="L5" s="2" t="n">
        <v>-0.00203665203952491</v>
      </c>
      <c r="M5" s="2" t="n">
        <v>0.00828956929462502</v>
      </c>
      <c r="N5" s="2" t="n">
        <v>0.00877729296873769</v>
      </c>
    </row>
    <row r="6" customFormat="false" ht="12.85" hidden="false" customHeight="false" outlineLevel="0" collapsed="false">
      <c r="A6" s="0" t="s">
        <v>17</v>
      </c>
      <c r="B6" s="2" t="n">
        <v>0.2778478008989</v>
      </c>
      <c r="C6" s="2" t="n">
        <v>0.29054158741485</v>
      </c>
      <c r="D6" s="2" t="n">
        <v>0.193677566673</v>
      </c>
      <c r="E6" s="2" t="n">
        <v>0.2620481196488</v>
      </c>
      <c r="F6" s="2" t="n">
        <v>0.0245176571752252</v>
      </c>
      <c r="G6" s="2" t="n">
        <v>-0.0619507314979746</v>
      </c>
      <c r="H6" s="3"/>
      <c r="I6" s="2" t="n">
        <v>0.2778478008989</v>
      </c>
      <c r="J6" s="2" t="n">
        <v>0.144502246056187</v>
      </c>
      <c r="K6" s="2" t="n">
        <v>0.193677566673</v>
      </c>
      <c r="L6" s="2" t="n">
        <v>0.116008778290138</v>
      </c>
      <c r="M6" s="2" t="n">
        <v>0.0245176571752252</v>
      </c>
      <c r="N6" s="2" t="n">
        <v>-0.164606116063325</v>
      </c>
    </row>
    <row r="7" customFormat="false" ht="12.85" hidden="false" customHeight="false" outlineLevel="0" collapsed="false">
      <c r="A7" s="0" t="s">
        <v>18</v>
      </c>
      <c r="B7" s="2" t="n">
        <v>-0.127032790454762</v>
      </c>
      <c r="C7" s="2" t="n">
        <v>-0.010859237249924</v>
      </c>
      <c r="D7" s="2" t="n">
        <v>-0.150555304547262</v>
      </c>
      <c r="E7" s="2" t="n">
        <v>0.0481850084131884</v>
      </c>
      <c r="F7" s="2" t="n">
        <v>-0.0866581774238245</v>
      </c>
      <c r="G7" s="2" t="n">
        <v>-0.094241278495737</v>
      </c>
      <c r="H7" s="3"/>
      <c r="I7" s="2" t="n">
        <v>-0.133597647995575</v>
      </c>
      <c r="J7" s="2" t="n">
        <v>-0.010859237249924</v>
      </c>
      <c r="K7" s="2" t="n">
        <v>-0.157120162088075</v>
      </c>
      <c r="L7" s="2" t="n">
        <v>0.0315515362577509</v>
      </c>
      <c r="M7" s="2" t="n">
        <v>-0.0783822658152621</v>
      </c>
      <c r="N7" s="2" t="n">
        <v>-0.094241278495737</v>
      </c>
    </row>
    <row r="8" customFormat="false" ht="12.85" hidden="false" customHeight="false" outlineLevel="0" collapsed="false">
      <c r="A8" s="0" t="s">
        <v>19</v>
      </c>
      <c r="B8" s="2" t="n">
        <v>-0.154781060861362</v>
      </c>
      <c r="C8" s="2" t="n">
        <v>-0.167328162431212</v>
      </c>
      <c r="D8" s="2" t="n">
        <v>-0.163737569060625</v>
      </c>
      <c r="E8" s="2" t="n">
        <v>-0.167328162431212</v>
      </c>
      <c r="F8" s="2" t="n">
        <v>-0.184986266311087</v>
      </c>
      <c r="G8" s="2" t="n">
        <v>-0.1682060420022</v>
      </c>
      <c r="H8" s="3"/>
      <c r="I8" s="2" t="n">
        <v>-0.127355715338512</v>
      </c>
      <c r="J8" s="2" t="n">
        <v>-0.167328162431212</v>
      </c>
      <c r="K8" s="2" t="n">
        <v>-0.163737569060625</v>
      </c>
      <c r="L8" s="2" t="n">
        <v>-0.167328162431212</v>
      </c>
      <c r="M8" s="2" t="n">
        <v>-0.0333737132211373</v>
      </c>
      <c r="N8" s="2" t="n">
        <v>-0.0356581606294873</v>
      </c>
    </row>
    <row r="9" customFormat="false" ht="12.85" hidden="false" customHeight="false" outlineLevel="0" collapsed="false">
      <c r="A9" s="0" t="s">
        <v>20</v>
      </c>
      <c r="B9" s="2" t="n">
        <v>-0.00994502057921268</v>
      </c>
      <c r="C9" s="2" t="n">
        <v>-0.00116369479421244</v>
      </c>
      <c r="D9" s="2" t="n">
        <v>0.0124432309833</v>
      </c>
      <c r="E9" s="2" t="n">
        <v>-0.00209663657231254</v>
      </c>
      <c r="F9" s="2" t="n">
        <v>0.0017669286808126</v>
      </c>
      <c r="G9" s="2" t="n">
        <v>0.00294571552728759</v>
      </c>
      <c r="H9" s="3"/>
      <c r="I9" s="2" t="n">
        <v>-0.0166911896484751</v>
      </c>
      <c r="J9" s="2" t="n">
        <v>-0.00790986386347484</v>
      </c>
      <c r="K9" s="2" t="n">
        <v>0.00415815586308743</v>
      </c>
      <c r="L9" s="2" t="n">
        <v>-0.00884280564157494</v>
      </c>
      <c r="M9" s="2" t="n">
        <v>0.0017669286808126</v>
      </c>
      <c r="N9" s="2" t="n">
        <v>0.00294571552728759</v>
      </c>
    </row>
    <row r="10" customFormat="false" ht="12.85" hidden="false" customHeight="false" outlineLevel="0" collapsed="false">
      <c r="A10" s="0" t="s">
        <v>21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-0.0475985303235747</v>
      </c>
      <c r="G10" s="2" t="n">
        <v>0</v>
      </c>
      <c r="H10" s="3"/>
      <c r="I10" s="2" t="n">
        <v>0</v>
      </c>
      <c r="J10" s="2" t="n">
        <v>0</v>
      </c>
      <c r="K10" s="2" t="n">
        <v>0</v>
      </c>
      <c r="L10" s="2" t="n">
        <v>0</v>
      </c>
      <c r="M10" s="2" t="n">
        <v>-0.0475985303235747</v>
      </c>
      <c r="N10" s="2" t="n">
        <v>0</v>
      </c>
    </row>
    <row r="11" customFormat="false" ht="12.85" hidden="false" customHeight="false" outlineLevel="0" collapsed="false">
      <c r="A11" s="0" t="s">
        <v>22</v>
      </c>
      <c r="B11" s="2" t="n">
        <v>-0.0454686432291996</v>
      </c>
      <c r="C11" s="2" t="n">
        <v>-0.0514072100259997</v>
      </c>
      <c r="D11" s="2" t="n">
        <v>-0.0454686432291996</v>
      </c>
      <c r="E11" s="2" t="n">
        <v>-0.0722693726074247</v>
      </c>
      <c r="F11" s="2" t="n">
        <v>-0.048232594804212</v>
      </c>
      <c r="G11" s="2" t="n">
        <v>-0.0493539649890125</v>
      </c>
      <c r="H11" s="3"/>
      <c r="I11" s="2" t="n">
        <v>-0.0454686432291996</v>
      </c>
      <c r="J11" s="2" t="n">
        <v>-0.0684153861603248</v>
      </c>
      <c r="K11" s="2" t="n">
        <v>-0.0454686432291996</v>
      </c>
      <c r="L11" s="2" t="n">
        <v>-0.0989201987454871</v>
      </c>
      <c r="M11" s="2" t="n">
        <v>-0.0535544012870747</v>
      </c>
      <c r="N11" s="2" t="n">
        <v>-0.0493539649890125</v>
      </c>
    </row>
    <row r="12" customFormat="false" ht="12.85" hidden="false" customHeight="false" outlineLevel="0" collapsed="false">
      <c r="A12" s="0" t="s">
        <v>23</v>
      </c>
      <c r="B12" s="2" t="n">
        <v>0</v>
      </c>
      <c r="C12" s="2" t="n">
        <v>0.0115774129006252</v>
      </c>
      <c r="D12" s="2" t="n">
        <v>0</v>
      </c>
      <c r="E12" s="2" t="n">
        <v>0.0154899118289003</v>
      </c>
      <c r="F12" s="2" t="n">
        <v>0.0142502842848502</v>
      </c>
      <c r="G12" s="2" t="n">
        <v>0</v>
      </c>
      <c r="H12" s="3"/>
      <c r="I12" s="2" t="n">
        <v>0</v>
      </c>
      <c r="J12" s="2" t="n">
        <v>0.0115774129006252</v>
      </c>
      <c r="K12" s="2" t="n">
        <v>0</v>
      </c>
      <c r="L12" s="2" t="n">
        <v>0.0154899118289003</v>
      </c>
      <c r="M12" s="2" t="n">
        <v>0.0142502842848502</v>
      </c>
      <c r="N12" s="2" t="n">
        <v>0</v>
      </c>
    </row>
    <row r="13" customFormat="false" ht="12.85" hidden="false" customHeight="false" outlineLevel="0" collapsed="false">
      <c r="A13" s="0" t="s">
        <v>24</v>
      </c>
      <c r="B13" s="2" t="n">
        <v>-0.039822718860175</v>
      </c>
      <c r="C13" s="2" t="n">
        <v>0.0115011149338753</v>
      </c>
      <c r="D13" s="2" t="n">
        <v>-0.039822718860175</v>
      </c>
      <c r="E13" s="2" t="n">
        <v>0</v>
      </c>
      <c r="F13" s="2" t="n">
        <v>-0.0433134937550496</v>
      </c>
      <c r="G13" s="2" t="n">
        <v>-0.0538636614733498</v>
      </c>
      <c r="H13" s="3"/>
      <c r="I13" s="2" t="n">
        <v>-0.039822718860175</v>
      </c>
      <c r="J13" s="2" t="n">
        <v>0.0115011149338753</v>
      </c>
      <c r="K13" s="2" t="n">
        <v>-0.039822718860175</v>
      </c>
      <c r="L13" s="2" t="n">
        <v>0</v>
      </c>
      <c r="M13" s="2" t="n">
        <v>-0.0433134937550496</v>
      </c>
      <c r="N13" s="2" t="n">
        <v>-0.0538636614733498</v>
      </c>
    </row>
    <row r="14" customFormat="false" ht="12.85" hidden="false" customHeight="false" outlineLevel="0" collapsed="false">
      <c r="A14" s="0" t="s">
        <v>25</v>
      </c>
      <c r="B14" s="2" t="n">
        <v>-0.00756278895734968</v>
      </c>
      <c r="C14" s="2" t="n">
        <v>0.01278257088345</v>
      </c>
      <c r="D14" s="2" t="n">
        <v>-0.00188475789767455</v>
      </c>
      <c r="E14" s="2" t="n">
        <v>0.0197155567207748</v>
      </c>
      <c r="F14" s="2" t="n">
        <v>0.0209404831881</v>
      </c>
      <c r="G14" s="2" t="n">
        <v>0.0362524098707251</v>
      </c>
      <c r="H14" s="3"/>
      <c r="I14" s="2" t="n">
        <v>-0.0249966164062748</v>
      </c>
      <c r="J14" s="2" t="n">
        <v>-0.01040740792765</v>
      </c>
      <c r="K14" s="2" t="n">
        <v>-0.0193185853465997</v>
      </c>
      <c r="L14" s="2" t="n">
        <v>-0.0034744220903252</v>
      </c>
      <c r="M14" s="2" t="n">
        <v>0.000568273422474987</v>
      </c>
      <c r="N14" s="2" t="n">
        <v>0.0130624310596251</v>
      </c>
    </row>
    <row r="15" customFormat="false" ht="12.85" hidden="false" customHeight="false" outlineLevel="0" collapsed="false">
      <c r="A15" s="0" t="s">
        <v>26</v>
      </c>
      <c r="B15" s="2" t="n">
        <v>0.0134233426732749</v>
      </c>
      <c r="C15" s="2" t="n">
        <v>0.0195638262720499</v>
      </c>
      <c r="D15" s="2" t="n">
        <v>0.0134233426732749</v>
      </c>
      <c r="E15" s="2" t="n">
        <v>0.01566353428985</v>
      </c>
      <c r="F15" s="2" t="n">
        <v>0.0310118869240499</v>
      </c>
      <c r="G15" s="2" t="n">
        <v>0.0410639189503002</v>
      </c>
      <c r="H15" s="3"/>
      <c r="I15" s="2" t="n">
        <v>0.0182128647385749</v>
      </c>
      <c r="J15" s="2" t="n">
        <v>0.021351996479375</v>
      </c>
      <c r="K15" s="2" t="n">
        <v>0.0182128647385749</v>
      </c>
      <c r="L15" s="2" t="n">
        <v>0.017451704497175</v>
      </c>
      <c r="M15" s="2" t="n">
        <v>0.03692636280045</v>
      </c>
      <c r="N15" s="2" t="n">
        <v>0.0410639189503002</v>
      </c>
    </row>
    <row r="16" customFormat="false" ht="12.85" hidden="false" customHeight="false" outlineLevel="0" collapsed="false">
      <c r="A16" s="0" t="s">
        <v>27</v>
      </c>
      <c r="B16" s="2" t="n">
        <v>-0.0171807424779746</v>
      </c>
      <c r="C16" s="2" t="n">
        <v>-0.0424815023587999</v>
      </c>
      <c r="D16" s="2" t="n">
        <v>-0.0095806796875246</v>
      </c>
      <c r="E16" s="2" t="n">
        <v>-0.0497409562600002</v>
      </c>
      <c r="F16" s="2" t="n">
        <v>-0.0188884640525248</v>
      </c>
      <c r="G16" s="2" t="n">
        <v>-0.0100291173878746</v>
      </c>
      <c r="H16" s="3"/>
      <c r="I16" s="2" t="n">
        <v>-0.0171807424779746</v>
      </c>
      <c r="J16" s="2" t="n">
        <v>-0.0433299071314249</v>
      </c>
      <c r="K16" s="2" t="n">
        <v>-0.0095806796875246</v>
      </c>
      <c r="L16" s="2" t="n">
        <v>-0.0437731834034251</v>
      </c>
      <c r="M16" s="2" t="n">
        <v>-0.0048320042868998</v>
      </c>
      <c r="N16" s="2" t="n">
        <v>-0.00578212012224961</v>
      </c>
    </row>
    <row r="17" customFormat="false" ht="12.85" hidden="false" customHeight="false" outlineLevel="0" collapsed="false">
      <c r="A17" s="0" t="s">
        <v>28</v>
      </c>
      <c r="B17" s="2" t="n">
        <v>0.0106042416916999</v>
      </c>
      <c r="C17" s="2" t="n">
        <v>0.0121878371093501</v>
      </c>
      <c r="D17" s="2" t="n">
        <v>0.00792748446512503</v>
      </c>
      <c r="E17" s="2" t="n">
        <v>0.0067676354567</v>
      </c>
      <c r="F17" s="2" t="n">
        <v>0.0092285402543003</v>
      </c>
      <c r="G17" s="2" t="n">
        <v>-0.00614838339849955</v>
      </c>
      <c r="H17" s="3"/>
      <c r="I17" s="2" t="n">
        <v>0.0106042416916999</v>
      </c>
      <c r="J17" s="2" t="n">
        <v>0.0121878371093501</v>
      </c>
      <c r="K17" s="2" t="n">
        <v>0.00792748446512503</v>
      </c>
      <c r="L17" s="2" t="n">
        <v>0.0067676354567</v>
      </c>
      <c r="M17" s="2" t="n">
        <v>0.0118113092046251</v>
      </c>
      <c r="N17" s="2" t="n">
        <v>-0.00356561444817473</v>
      </c>
    </row>
    <row r="18" customFormat="false" ht="12.85" hidden="false" customHeight="false" outlineLevel="0" collapsed="false">
      <c r="A18" s="0" t="s">
        <v>29</v>
      </c>
      <c r="B18" s="2" t="n">
        <v>0.022819650385625</v>
      </c>
      <c r="C18" s="2" t="n">
        <v>-4.16333634234434E-017</v>
      </c>
      <c r="D18" s="2" t="n">
        <v>0.022819650385625</v>
      </c>
      <c r="E18" s="2" t="n">
        <v>-4.16333634234434E-017</v>
      </c>
      <c r="F18" s="2" t="n">
        <v>0.00838152656249998</v>
      </c>
      <c r="G18" s="2" t="n">
        <v>-4.16333634234434E-017</v>
      </c>
      <c r="H18" s="3"/>
      <c r="I18" s="2" t="n">
        <v>0.0194980467748501</v>
      </c>
      <c r="J18" s="2" t="n">
        <v>-4.16333634234434E-017</v>
      </c>
      <c r="K18" s="2" t="n">
        <v>0.0194980467748501</v>
      </c>
      <c r="L18" s="2" t="n">
        <v>-4.16333634234434E-017</v>
      </c>
      <c r="M18" s="2" t="n">
        <v>4.16333634234434E-017</v>
      </c>
      <c r="N18" s="2" t="n">
        <v>-4.16333634234434E-017</v>
      </c>
    </row>
    <row r="19" customFormat="false" ht="12.85" hidden="false" customHeight="false" outlineLevel="0" collapsed="false">
      <c r="A19" s="0" t="s">
        <v>30</v>
      </c>
      <c r="B19" s="2" t="n">
        <v>0.00618741288557496</v>
      </c>
      <c r="C19" s="2" t="n">
        <v>0.00356215517825005</v>
      </c>
      <c r="D19" s="2" t="n">
        <v>0.00618741288557496</v>
      </c>
      <c r="E19" s="2" t="n">
        <v>0.0129832699118748</v>
      </c>
      <c r="F19" s="2" t="n">
        <v>0.0373176277343001</v>
      </c>
      <c r="G19" s="2" t="n">
        <v>0.0251885801782501</v>
      </c>
      <c r="H19" s="3"/>
      <c r="I19" s="2" t="n">
        <v>0.0168958748046502</v>
      </c>
      <c r="J19" s="2" t="n">
        <v>0.0142706170973252</v>
      </c>
      <c r="K19" s="2" t="n">
        <v>0.0168958748046502</v>
      </c>
      <c r="L19" s="2" t="n">
        <v>0.02369173183095</v>
      </c>
      <c r="M19" s="2" t="n">
        <v>0.0480260896533753</v>
      </c>
      <c r="N19" s="2" t="n">
        <v>0.0251885801782501</v>
      </c>
    </row>
    <row r="20" customFormat="false" ht="12.85" hidden="false" customHeight="false" outlineLevel="0" collapsed="false">
      <c r="A20" s="0" t="s">
        <v>31</v>
      </c>
      <c r="B20" s="2" t="n">
        <v>-0.0578137289112999</v>
      </c>
      <c r="C20" s="2" t="n">
        <v>0.02916874961435</v>
      </c>
      <c r="D20" s="2" t="n">
        <v>-0.0578137289112999</v>
      </c>
      <c r="E20" s="2" t="n">
        <v>0.02916874961435</v>
      </c>
      <c r="F20" s="2" t="n">
        <v>-0.0369035856321249</v>
      </c>
      <c r="G20" s="2" t="n">
        <v>0.0410770820361752</v>
      </c>
      <c r="H20" s="3"/>
      <c r="I20" s="2" t="n">
        <v>-0.0578137289112999</v>
      </c>
      <c r="J20" s="2" t="n">
        <v>0.02916874961435</v>
      </c>
      <c r="K20" s="2" t="n">
        <v>-0.0578137289112999</v>
      </c>
      <c r="L20" s="2" t="n">
        <v>0.02916874961435</v>
      </c>
      <c r="M20" s="2" t="n">
        <v>-0.0369035856321249</v>
      </c>
      <c r="N20" s="2" t="n">
        <v>0.0410770820361752</v>
      </c>
    </row>
    <row r="21" customFormat="false" ht="12.85" hidden="false" customHeight="false" outlineLevel="0" collapsed="false">
      <c r="A21" s="0" t="s">
        <v>32</v>
      </c>
      <c r="B21" s="2" t="n">
        <v>-0.0354782550030247</v>
      </c>
      <c r="C21" s="2" t="n">
        <v>-0.0132910068359245</v>
      </c>
      <c r="D21" s="2" t="n">
        <v>-0.0354782550030247</v>
      </c>
      <c r="E21" s="2" t="n">
        <v>-0.0118313780398745</v>
      </c>
      <c r="F21" s="2" t="n">
        <v>-0.0168950580278498</v>
      </c>
      <c r="G21" s="2" t="n">
        <v>-0.0244403402493499</v>
      </c>
      <c r="H21" s="3"/>
      <c r="I21" s="2" t="n">
        <v>-0.0354782550030247</v>
      </c>
      <c r="J21" s="2" t="n">
        <v>-0.0132910068359245</v>
      </c>
      <c r="K21" s="2" t="n">
        <v>-0.0354782550030247</v>
      </c>
      <c r="L21" s="2" t="n">
        <v>-0.0118313780398745</v>
      </c>
      <c r="M21" s="2" t="n">
        <v>-0.0168950580278498</v>
      </c>
      <c r="N21" s="2" t="n">
        <v>-0.0110255588090499</v>
      </c>
    </row>
    <row r="22" customFormat="false" ht="12.85" hidden="false" customHeight="false" outlineLevel="0" collapsed="false">
      <c r="A22" s="0" t="s">
        <v>33</v>
      </c>
      <c r="B22" s="2" t="n">
        <v>0.0271867755909252</v>
      </c>
      <c r="C22" s="2" t="n">
        <v>0.0181186998998251</v>
      </c>
      <c r="D22" s="2" t="n">
        <v>0.0354936559695254</v>
      </c>
      <c r="E22" s="2" t="n">
        <v>0.0260380378004752</v>
      </c>
      <c r="F22" s="2" t="n">
        <v>0.0148573387720252</v>
      </c>
      <c r="G22" s="2" t="n">
        <v>0.0157138250000002</v>
      </c>
      <c r="H22" s="3"/>
      <c r="I22" s="2" t="n">
        <v>0.0271867755909252</v>
      </c>
      <c r="J22" s="2" t="n">
        <v>0.0181186998998251</v>
      </c>
      <c r="K22" s="2" t="n">
        <v>0.0354936559695254</v>
      </c>
      <c r="L22" s="2" t="n">
        <v>0.0260380378004752</v>
      </c>
      <c r="M22" s="2" t="n">
        <v>0.0148573387720252</v>
      </c>
      <c r="N22" s="2" t="n">
        <v>0.0157138250000002</v>
      </c>
    </row>
    <row r="23" customFormat="false" ht="12.85" hidden="false" customHeight="false" outlineLevel="0" collapsed="false">
      <c r="A23" s="0" t="s">
        <v>34</v>
      </c>
      <c r="B23" s="2" t="n">
        <v>-0.00338986464344965</v>
      </c>
      <c r="C23" s="2" t="n">
        <v>-0.0052611227464246</v>
      </c>
      <c r="D23" s="2" t="n">
        <v>-0.00357938964344956</v>
      </c>
      <c r="E23" s="2" t="n">
        <v>0.00331073105967511</v>
      </c>
      <c r="F23" s="2" t="n">
        <v>-0.0124957757812745</v>
      </c>
      <c r="G23" s="2" t="n">
        <v>-0.0156034069361249</v>
      </c>
      <c r="H23" s="3"/>
      <c r="I23" s="2" t="n">
        <v>-0.00338986464344965</v>
      </c>
      <c r="J23" s="2" t="n">
        <v>-0.0132018234325246</v>
      </c>
      <c r="K23" s="2" t="n">
        <v>-0.00357938964344956</v>
      </c>
      <c r="L23" s="2" t="n">
        <v>0.00331073105967511</v>
      </c>
      <c r="M23" s="2" t="n">
        <v>-0.0124957757812745</v>
      </c>
      <c r="N23" s="2" t="n">
        <v>-0.0133737451222249</v>
      </c>
    </row>
    <row r="24" customFormat="false" ht="12.85" hidden="false" customHeight="false" outlineLevel="0" collapsed="false">
      <c r="A24" s="0" t="s">
        <v>35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3"/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  <c r="N24" s="2" t="n">
        <v>0</v>
      </c>
    </row>
    <row r="25" customFormat="false" ht="12.85" hidden="false" customHeight="false" outlineLevel="0" collapsed="false">
      <c r="A25" s="0" t="s">
        <v>36</v>
      </c>
      <c r="B25" s="2" t="n">
        <v>0.0342201545823253</v>
      </c>
      <c r="C25" s="2" t="n">
        <v>0.0223623298828002</v>
      </c>
      <c r="D25" s="2" t="n">
        <v>-0.0624635318309745</v>
      </c>
      <c r="E25" s="2" t="n">
        <v>-0.0735452979467498</v>
      </c>
      <c r="F25" s="2" t="n">
        <v>0.0217203643579751</v>
      </c>
      <c r="G25" s="2" t="n">
        <v>0.0132804041015502</v>
      </c>
      <c r="H25" s="3"/>
      <c r="I25" s="2" t="n">
        <v>0.0342201545823253</v>
      </c>
      <c r="J25" s="2" t="n">
        <v>0.0223623298828002</v>
      </c>
      <c r="K25" s="2" t="n">
        <v>-0.0624635318309745</v>
      </c>
      <c r="L25" s="2" t="n">
        <v>-0.0735452979467498</v>
      </c>
      <c r="M25" s="2" t="n">
        <v>0.0217203643579751</v>
      </c>
      <c r="N25" s="2" t="n">
        <v>0.0132804041015502</v>
      </c>
    </row>
    <row r="26" customFormat="false" ht="12.85" hidden="false" customHeight="false" outlineLevel="0" collapsed="false">
      <c r="A26" s="0" t="s">
        <v>37</v>
      </c>
      <c r="B26" s="2" t="n">
        <v>-0.01668307247095</v>
      </c>
      <c r="C26" s="2" t="n">
        <v>-0.0127866752955247</v>
      </c>
      <c r="D26" s="2" t="n">
        <v>-0.0265632264823748</v>
      </c>
      <c r="E26" s="2" t="n">
        <v>-0.0136905821514249</v>
      </c>
      <c r="F26" s="2" t="n">
        <v>-0.0079091951973996</v>
      </c>
      <c r="G26" s="2" t="n">
        <v>-0.026756889358</v>
      </c>
      <c r="H26" s="3"/>
      <c r="I26" s="2" t="n">
        <v>-0.01668307247095</v>
      </c>
      <c r="J26" s="2" t="n">
        <v>-0.000578026657699696</v>
      </c>
      <c r="K26" s="2" t="n">
        <v>-0.0265632264823748</v>
      </c>
      <c r="L26" s="2" t="n">
        <v>-0.00148193351359995</v>
      </c>
      <c r="M26" s="2" t="n">
        <v>-0.0079091951973996</v>
      </c>
      <c r="N26" s="2" t="n">
        <v>-0.026756889358</v>
      </c>
    </row>
    <row r="27" customFormat="false" ht="12.85" hidden="false" customHeight="false" outlineLevel="0" collapsed="false">
      <c r="A27" s="0" t="s">
        <v>38</v>
      </c>
      <c r="B27" s="2" t="n">
        <v>0.0101237713841501</v>
      </c>
      <c r="C27" s="2" t="n">
        <v>0.00230479355965022</v>
      </c>
      <c r="D27" s="2" t="n">
        <v>-0.00433576854472503</v>
      </c>
      <c r="E27" s="2" t="n">
        <v>0.00748396161857504</v>
      </c>
      <c r="F27" s="2" t="n">
        <v>-0.00303039520737477</v>
      </c>
      <c r="G27" s="2" t="n">
        <v>-0.00118681091254976</v>
      </c>
      <c r="H27" s="3"/>
      <c r="I27" s="2" t="n">
        <v>0.0101237713841501</v>
      </c>
      <c r="J27" s="2" t="n">
        <v>0.00859109512215023</v>
      </c>
      <c r="K27" s="2" t="n">
        <v>-0.00433576854472503</v>
      </c>
      <c r="L27" s="2" t="n">
        <v>0.0137702631810751</v>
      </c>
      <c r="M27" s="2" t="n">
        <v>0.00325590635512524</v>
      </c>
      <c r="N27" s="2" t="n">
        <v>0.00573306281040023</v>
      </c>
    </row>
    <row r="28" customFormat="false" ht="12.85" hidden="false" customHeight="false" outlineLevel="0" collapsed="false">
      <c r="A28" s="0" t="s">
        <v>39</v>
      </c>
      <c r="B28" s="2" t="n">
        <v>0</v>
      </c>
      <c r="C28" s="2" t="n">
        <v>0</v>
      </c>
      <c r="D28" s="2" t="n">
        <v>0</v>
      </c>
      <c r="E28" s="2" t="n">
        <v>0</v>
      </c>
      <c r="F28" s="2" t="n">
        <v>0.0158578145582751</v>
      </c>
      <c r="G28" s="2" t="n">
        <v>0</v>
      </c>
      <c r="H28" s="3"/>
      <c r="I28" s="2" t="n">
        <v>0</v>
      </c>
      <c r="J28" s="2" t="n">
        <v>0</v>
      </c>
      <c r="K28" s="2" t="n">
        <v>0</v>
      </c>
      <c r="L28" s="2" t="n">
        <v>0</v>
      </c>
      <c r="M28" s="2" t="n">
        <v>0.0158578145582751</v>
      </c>
      <c r="N28" s="2" t="n">
        <v>0</v>
      </c>
    </row>
    <row r="29" customFormat="false" ht="12.85" hidden="false" customHeight="false" outlineLevel="0" collapsed="false">
      <c r="A29" s="0" t="s">
        <v>40</v>
      </c>
      <c r="B29" s="2" t="n">
        <v>-0.01291382490985</v>
      </c>
      <c r="C29" s="2" t="n">
        <v>-0.00431091445312511</v>
      </c>
      <c r="D29" s="2" t="n">
        <v>-0.01291382490985</v>
      </c>
      <c r="E29" s="2" t="n">
        <v>-0.00431091445312511</v>
      </c>
      <c r="F29" s="2" t="n">
        <v>-0.00940446914562506</v>
      </c>
      <c r="G29" s="2" t="n">
        <v>0.00963957168467526</v>
      </c>
      <c r="H29" s="3"/>
      <c r="I29" s="2" t="n">
        <v>-0.0154022961939</v>
      </c>
      <c r="J29" s="2" t="n">
        <v>-0.00431091445312511</v>
      </c>
      <c r="K29" s="2" t="n">
        <v>-0.0154022961939</v>
      </c>
      <c r="L29" s="2" t="n">
        <v>-0.00431091445312511</v>
      </c>
      <c r="M29" s="2" t="n">
        <v>-0.00393728056890004</v>
      </c>
      <c r="N29" s="2" t="n">
        <v>0.00963957168467526</v>
      </c>
    </row>
    <row r="30" customFormat="false" ht="12.85" hidden="false" customHeight="false" outlineLevel="0" collapsed="false">
      <c r="A30" s="0" t="s">
        <v>41</v>
      </c>
      <c r="B30" s="2" t="n">
        <v>0.00732796230967501</v>
      </c>
      <c r="C30" s="2" t="n">
        <v>0.00732796230967501</v>
      </c>
      <c r="D30" s="2" t="n">
        <v>0.00157834892827511</v>
      </c>
      <c r="E30" s="2" t="n">
        <v>0.00732796230967501</v>
      </c>
      <c r="F30" s="2" t="n">
        <v>0.00157834892827511</v>
      </c>
      <c r="G30" s="2" t="n">
        <v>0.020174827043275</v>
      </c>
      <c r="H30" s="3"/>
      <c r="I30" s="2" t="n">
        <v>0.00732796230967501</v>
      </c>
      <c r="J30" s="2" t="n">
        <v>0.00732796230967501</v>
      </c>
      <c r="K30" s="2" t="n">
        <v>0.00157834892827511</v>
      </c>
      <c r="L30" s="2" t="n">
        <v>0.00732796230967501</v>
      </c>
      <c r="M30" s="2" t="n">
        <v>0.00157834892827511</v>
      </c>
      <c r="N30" s="2" t="n">
        <v>0.016205827729375</v>
      </c>
    </row>
    <row r="31" customFormat="false" ht="12.85" hidden="false" customHeight="false" outlineLevel="0" collapsed="false">
      <c r="A31" s="0" t="s">
        <v>42</v>
      </c>
      <c r="B31" s="2" t="n">
        <v>0</v>
      </c>
      <c r="C31" s="2" t="n">
        <v>0.015399626657675</v>
      </c>
      <c r="D31" s="2" t="n">
        <v>0</v>
      </c>
      <c r="E31" s="2" t="n">
        <v>0.0153885834886001</v>
      </c>
      <c r="F31" s="2" t="n">
        <v>0.0153885834886001</v>
      </c>
      <c r="G31" s="2" t="n">
        <v>0</v>
      </c>
      <c r="H31" s="3"/>
      <c r="I31" s="2" t="n">
        <v>0</v>
      </c>
      <c r="J31" s="2" t="n">
        <v>0.015399626657675</v>
      </c>
      <c r="K31" s="2" t="n">
        <v>0</v>
      </c>
      <c r="L31" s="2" t="n">
        <v>0.0153885834886001</v>
      </c>
      <c r="M31" s="2" t="n">
        <v>0.0153885834886001</v>
      </c>
      <c r="N31" s="2" t="n">
        <v>0</v>
      </c>
    </row>
    <row r="32" customFormat="false" ht="12.85" hidden="false" customHeight="false" outlineLevel="0" collapsed="false">
      <c r="A32" s="0" t="s">
        <v>43</v>
      </c>
      <c r="B32" s="2" t="n">
        <v>0.0036016763721752</v>
      </c>
      <c r="C32" s="2" t="n">
        <v>-0.0118542398487502</v>
      </c>
      <c r="D32" s="2" t="n">
        <v>0.00277195898437518</v>
      </c>
      <c r="E32" s="2" t="n">
        <v>-0.0118542398487502</v>
      </c>
      <c r="F32" s="2" t="n">
        <v>0.00672992597154994</v>
      </c>
      <c r="G32" s="2" t="n">
        <v>-0.0118542398487502</v>
      </c>
      <c r="H32" s="3"/>
      <c r="I32" s="2" t="n">
        <v>0.0036016763721752</v>
      </c>
      <c r="J32" s="2" t="n">
        <v>0</v>
      </c>
      <c r="K32" s="2" t="n">
        <v>0.00277195898437518</v>
      </c>
      <c r="L32" s="2" t="n">
        <v>0</v>
      </c>
      <c r="M32" s="2" t="n">
        <v>0.0129494203125</v>
      </c>
      <c r="N32" s="2" t="n">
        <v>0</v>
      </c>
    </row>
    <row r="33" customFormat="false" ht="12.85" hidden="false" customHeight="false" outlineLevel="0" collapsed="false">
      <c r="A33" s="0" t="s">
        <v>44</v>
      </c>
      <c r="B33" s="2" t="n">
        <v>0.0233342780348502</v>
      </c>
      <c r="C33" s="2" t="n">
        <v>-0.00558019228764981</v>
      </c>
      <c r="D33" s="2" t="n">
        <v>0.00842755801782516</v>
      </c>
      <c r="E33" s="2" t="n">
        <v>-0.00558019228764981</v>
      </c>
      <c r="F33" s="2" t="n">
        <v>0.0366712768529503</v>
      </c>
      <c r="G33" s="2" t="n">
        <v>0.0443855028395253</v>
      </c>
      <c r="H33" s="3"/>
      <c r="I33" s="2" t="n">
        <v>0.0357134299879752</v>
      </c>
      <c r="J33" s="2" t="n">
        <v>-0.00558019228764981</v>
      </c>
      <c r="K33" s="2" t="n">
        <v>0.031378973147025</v>
      </c>
      <c r="L33" s="2" t="n">
        <v>-0.00558019228764981</v>
      </c>
      <c r="M33" s="2" t="n">
        <v>0.0443899002904502</v>
      </c>
      <c r="N33" s="2" t="n">
        <v>0.0443855028395253</v>
      </c>
    </row>
    <row r="34" customFormat="false" ht="12.85" hidden="false" customHeight="false" outlineLevel="0" collapsed="false">
      <c r="A34" s="0" t="s">
        <v>45</v>
      </c>
      <c r="B34" s="2" t="n">
        <v>-0.00189934473655003</v>
      </c>
      <c r="C34" s="2" t="n">
        <v>-0.00972682567610002</v>
      </c>
      <c r="D34" s="2" t="n">
        <v>0.00155555341047501</v>
      </c>
      <c r="E34" s="2" t="n">
        <v>-0.00732962860577487</v>
      </c>
      <c r="F34" s="2" t="n">
        <v>-0.00345343173580034</v>
      </c>
      <c r="G34" s="2" t="n">
        <v>0.0163769066306248</v>
      </c>
      <c r="H34" s="3"/>
      <c r="I34" s="2" t="n">
        <v>-0.00189934473655003</v>
      </c>
      <c r="J34" s="2" t="n">
        <v>-0.0016847785056249</v>
      </c>
      <c r="K34" s="2" t="n">
        <v>0.00155555341047501</v>
      </c>
      <c r="L34" s="2" t="n">
        <v>-0.00689730048077482</v>
      </c>
      <c r="M34" s="2" t="n">
        <v>-0.00302110361080028</v>
      </c>
      <c r="N34" s="2" t="n">
        <v>-0.0134828299929751</v>
      </c>
    </row>
    <row r="35" customFormat="false" ht="12.85" hidden="false" customHeight="false" outlineLevel="0" collapsed="false">
      <c r="A35" s="0" t="s">
        <v>46</v>
      </c>
      <c r="B35" s="2" t="n">
        <v>-0.0913916513671748</v>
      </c>
      <c r="C35" s="2" t="n">
        <v>-0.0951902273487749</v>
      </c>
      <c r="D35" s="2" t="n">
        <v>-0.0923554627904748</v>
      </c>
      <c r="E35" s="2" t="n">
        <v>-0.0951902273487749</v>
      </c>
      <c r="F35" s="2" t="n">
        <v>-0.0788742201122247</v>
      </c>
      <c r="G35" s="2" t="n">
        <v>-0.0988360378856248</v>
      </c>
      <c r="H35" s="3"/>
      <c r="I35" s="2" t="n">
        <v>0.0104879138622001</v>
      </c>
      <c r="J35" s="2" t="n">
        <v>1.38777878078145E-017</v>
      </c>
      <c r="K35" s="2" t="n">
        <v>5.55111512312578E-017</v>
      </c>
      <c r="L35" s="2" t="n">
        <v>1.38777878078145E-017</v>
      </c>
      <c r="M35" s="2" t="n">
        <v>-0.0788742201122247</v>
      </c>
      <c r="N35" s="2" t="n">
        <v>4.16333634234434E-017</v>
      </c>
    </row>
    <row r="36" customFormat="false" ht="12.85" hidden="false" customHeight="false" outlineLevel="0" collapsed="false">
      <c r="A36" s="0" t="s">
        <v>47</v>
      </c>
      <c r="B36" s="2" t="n">
        <v>-0.0502048818409498</v>
      </c>
      <c r="C36" s="2" t="n">
        <v>-0.0482734785256749</v>
      </c>
      <c r="D36" s="2" t="n">
        <v>-0.0299966226562747</v>
      </c>
      <c r="E36" s="2" t="n">
        <v>-0.0482734785256749</v>
      </c>
      <c r="F36" s="2" t="n">
        <v>-0.0270598265525495</v>
      </c>
      <c r="G36" s="2" t="n">
        <v>-0.0309803132712996</v>
      </c>
      <c r="H36" s="3"/>
      <c r="I36" s="2" t="n">
        <v>-0.0502048818409498</v>
      </c>
      <c r="J36" s="2" t="n">
        <v>-0.0444852424829998</v>
      </c>
      <c r="K36" s="2" t="n">
        <v>-0.0299966226562747</v>
      </c>
      <c r="L36" s="2" t="n">
        <v>-0.0444852424829998</v>
      </c>
      <c r="M36" s="2" t="n">
        <v>-0.0423810810497495</v>
      </c>
      <c r="N36" s="2" t="n">
        <v>-0.0463015677684996</v>
      </c>
    </row>
    <row r="38" customFormat="false" ht="12.85" hidden="false" customHeight="false" outlineLevel="0" collapsed="false">
      <c r="A38" s="1" t="s">
        <v>48</v>
      </c>
      <c r="B38" s="4" t="n">
        <f aca="false">AVERAGE(B2:B36)</f>
        <v>-0.00479083054900702</v>
      </c>
      <c r="C38" s="4" t="n">
        <f aca="false">AVERAGE(C2:C36)</f>
        <v>0.00322423676433478</v>
      </c>
      <c r="D38" s="4" t="n">
        <f aca="false">AVERAGE(D2:D36)</f>
        <v>-0.0107325392898438</v>
      </c>
      <c r="E38" s="4" t="n">
        <f aca="false">AVERAGE(E2:E36)</f>
        <v>-0.00217132647935524</v>
      </c>
      <c r="F38" s="4" t="n">
        <f aca="false">AVERAGE(F2:F36)</f>
        <v>-0.0127465419698248</v>
      </c>
      <c r="G38" s="4" t="n">
        <f aca="false">AVERAGE(G2:G36)</f>
        <v>-0.00983365728067769</v>
      </c>
      <c r="I38" s="4" t="n">
        <f aca="false">AVERAGE(I2:I36)</f>
        <v>-0.00290908229565842</v>
      </c>
      <c r="J38" s="4" t="n">
        <f aca="false">AVERAGE(J2:J36)</f>
        <v>0.00174119567591551</v>
      </c>
      <c r="K38" s="4" t="n">
        <f aca="false">AVERAGE(K2:K36)</f>
        <v>-0.00982707806821128</v>
      </c>
      <c r="L38" s="4" t="n">
        <f aca="false">AVERAGE(L2:L36)</f>
        <v>-0.00420090936461308</v>
      </c>
      <c r="M38" s="4" t="n">
        <f aca="false">AVERAGE(M2:M36)</f>
        <v>-0.00989317092307839</v>
      </c>
      <c r="N38" s="4" t="n">
        <f aca="false">AVERAGE(N2:N36)</f>
        <v>-0.00780414647213555</v>
      </c>
    </row>
    <row r="39" customFormat="false" ht="12.85" hidden="false" customHeight="false" outlineLevel="0" collapsed="false">
      <c r="A39" s="1" t="s">
        <v>49</v>
      </c>
      <c r="B39" s="4" t="n">
        <f aca="false">STDEV(B2:B36)</f>
        <v>0.0678718634319328</v>
      </c>
      <c r="C39" s="4" t="n">
        <f aca="false">STDEV(C2:C36)</f>
        <v>0.0672153405120472</v>
      </c>
      <c r="D39" s="4" t="n">
        <f aca="false">STDEV(D2:D36)</f>
        <v>0.0597982134138702</v>
      </c>
      <c r="E39" s="4" t="n">
        <f aca="false">STDEV(E2:E36)</f>
        <v>0.063318340862346</v>
      </c>
      <c r="F39" s="4" t="n">
        <f aca="false">STDEV(F2:F36)</f>
        <v>0.0506432990351529</v>
      </c>
      <c r="G39" s="4" t="n">
        <f aca="false">STDEV(G2:G36)</f>
        <v>0.044376513171941</v>
      </c>
      <c r="I39" s="4" t="n">
        <f aca="false">STDEV(I2:I36)</f>
        <v>0.0641327513472022</v>
      </c>
      <c r="J39" s="4" t="n">
        <f aca="false">STDEV(J2:J36)</f>
        <v>0.0494442606826822</v>
      </c>
      <c r="K39" s="4" t="n">
        <f aca="false">STDEV(K2:K36)</f>
        <v>0.0574246646900162</v>
      </c>
      <c r="L39" s="4" t="n">
        <f aca="false">STDEV(L2:L36)</f>
        <v>0.0466102758637179</v>
      </c>
      <c r="M39" s="4" t="n">
        <f aca="false">STDEV(M2:M36)</f>
        <v>0.0390082166089497</v>
      </c>
      <c r="N39" s="4" t="n">
        <f aca="false">STDEV(N2:N36)</f>
        <v>0.0391040471894796</v>
      </c>
    </row>
    <row r="40" customFormat="false" ht="12.85" hidden="false" customHeight="false" outlineLevel="0" collapsed="false">
      <c r="A40" s="1" t="s">
        <v>50</v>
      </c>
      <c r="B40" s="4" t="n">
        <f aca="false">MEDIAN(B2:B36)</f>
        <v>0</v>
      </c>
      <c r="C40" s="4" t="n">
        <f aca="false">MEDIAN(C2:C36)</f>
        <v>0</v>
      </c>
      <c r="D40" s="4" t="n">
        <f aca="false">MEDIAN(D2:D36)</f>
        <v>0</v>
      </c>
      <c r="E40" s="4" t="n">
        <f aca="false">MEDIAN(E2:E36)</f>
        <v>0</v>
      </c>
      <c r="F40" s="4" t="n">
        <f aca="false">MEDIAN(F2:F36)</f>
        <v>0</v>
      </c>
      <c r="G40" s="4" t="n">
        <f aca="false">MEDIAN(G2:G36)</f>
        <v>0</v>
      </c>
      <c r="I40" s="4" t="n">
        <f aca="false">MEDIAN(I2:I36)</f>
        <v>0</v>
      </c>
      <c r="J40" s="4" t="n">
        <f aca="false">MEDIAN(J2:J36)</f>
        <v>0</v>
      </c>
      <c r="K40" s="4" t="n">
        <f aca="false">MEDIAN(K2:K36)</f>
        <v>0</v>
      </c>
      <c r="L40" s="4" t="n">
        <f aca="false">MEDIAN(L2:L36)</f>
        <v>0</v>
      </c>
      <c r="M40" s="4" t="n">
        <f aca="false">MEDIAN(M2:M36)</f>
        <v>4.16333634234434E-017</v>
      </c>
      <c r="N40" s="4" t="n">
        <f aca="false">MEDIAN(N2:N36)</f>
        <v>0</v>
      </c>
    </row>
    <row r="41" customFormat="false" ht="12.85" hidden="false" customHeight="false" outlineLevel="0" collapsed="false">
      <c r="A41" s="1" t="s">
        <v>51</v>
      </c>
      <c r="B41" s="4" t="n">
        <f aca="false">MIN(B2:B36)</f>
        <v>-0.154781060861362</v>
      </c>
      <c r="C41" s="4" t="n">
        <f aca="false">MIN(C2:C36)</f>
        <v>-0.167328162431212</v>
      </c>
      <c r="D41" s="4" t="n">
        <f aca="false">MIN(D2:D36)</f>
        <v>-0.163737569060625</v>
      </c>
      <c r="E41" s="4" t="n">
        <f aca="false">MIN(E2:E36)</f>
        <v>-0.167328162431212</v>
      </c>
      <c r="F41" s="4" t="n">
        <f aca="false">MIN(F2:F36)</f>
        <v>-0.184986266311087</v>
      </c>
      <c r="G41" s="4" t="n">
        <f aca="false">MIN(G2:G36)</f>
        <v>-0.1682060420022</v>
      </c>
      <c r="I41" s="4" t="n">
        <f aca="false">MIN(I2:I36)</f>
        <v>-0.133597647995575</v>
      </c>
      <c r="J41" s="4" t="n">
        <f aca="false">MIN(J2:J36)</f>
        <v>-0.167328162431212</v>
      </c>
      <c r="K41" s="4" t="n">
        <f aca="false">MIN(K2:K36)</f>
        <v>-0.163737569060625</v>
      </c>
      <c r="L41" s="4" t="n">
        <f aca="false">MIN(L2:L36)</f>
        <v>-0.167328162431212</v>
      </c>
      <c r="M41" s="4" t="n">
        <f aca="false">MIN(M2:M36)</f>
        <v>-0.148531108575075</v>
      </c>
      <c r="N41" s="4" t="n">
        <f aca="false">MIN(N2:N36)</f>
        <v>-0.164606116063325</v>
      </c>
    </row>
    <row r="42" customFormat="false" ht="12.85" hidden="false" customHeight="false" outlineLevel="0" collapsed="false">
      <c r="A42" s="1" t="s">
        <v>52</v>
      </c>
      <c r="B42" s="4" t="n">
        <f aca="false">MAX(B2:B36)</f>
        <v>0.2778478008989</v>
      </c>
      <c r="C42" s="4" t="n">
        <f aca="false">MAX(C2:C36)</f>
        <v>0.29054158741485</v>
      </c>
      <c r="D42" s="4" t="n">
        <f aca="false">MAX(D2:D36)</f>
        <v>0.193677566673</v>
      </c>
      <c r="E42" s="4" t="n">
        <f aca="false">MAX(E2:E36)</f>
        <v>0.2620481196488</v>
      </c>
      <c r="F42" s="4" t="n">
        <f aca="false">MAX(F2:F36)</f>
        <v>0.0782993526029253</v>
      </c>
      <c r="G42" s="4" t="n">
        <f aca="false">MAX(G2:G36)</f>
        <v>0.0462446815015131</v>
      </c>
      <c r="I42" s="4" t="n">
        <f aca="false">MAX(I2:I36)</f>
        <v>0.2778478008989</v>
      </c>
      <c r="J42" s="4" t="n">
        <f aca="false">MAX(J2:J36)</f>
        <v>0.144502246056187</v>
      </c>
      <c r="K42" s="4" t="n">
        <f aca="false">MAX(K2:K36)</f>
        <v>0.193677566673</v>
      </c>
      <c r="L42" s="4" t="n">
        <f aca="false">MAX(L2:L36)</f>
        <v>0.116008778290138</v>
      </c>
      <c r="M42" s="4" t="n">
        <f aca="false">MAX(M2:M36)</f>
        <v>0.0480260896533753</v>
      </c>
      <c r="N42" s="4" t="n">
        <f aca="false">MAX(N2:N36)</f>
        <v>0.0443855028395253</v>
      </c>
    </row>
    <row r="43" customFormat="false" ht="12.85" hidden="false" customHeight="false" outlineLevel="0" collapsed="false">
      <c r="A43" s="1" t="s">
        <v>53</v>
      </c>
      <c r="B43" s="0" t="n">
        <f aca="false">COUNTIF(B2:B36,"&gt;=0")</f>
        <v>18</v>
      </c>
      <c r="C43" s="0" t="n">
        <f aca="false">COUNTIF(C2:C36,"&gt;=0")</f>
        <v>19</v>
      </c>
      <c r="D43" s="0" t="n">
        <f aca="false">COUNTIF(D2:D36,"&gt;=0")</f>
        <v>18</v>
      </c>
      <c r="E43" s="0" t="n">
        <f aca="false">COUNTIF(E2:E36,"&gt;=0")</f>
        <v>19</v>
      </c>
      <c r="F43" s="0" t="n">
        <f aca="false">COUNTIF(F2:F36,"&gt;=0")</f>
        <v>18</v>
      </c>
      <c r="G43" s="0" t="n">
        <f aca="false">COUNTIF(G2:G36,"&gt;=0")</f>
        <v>19</v>
      </c>
      <c r="I43" s="0" t="n">
        <f aca="false">COUNTIF(I2:I36,"&gt;=0")</f>
        <v>19</v>
      </c>
      <c r="J43" s="0" t="n">
        <f aca="false">COUNTIF(J2:J36,"&gt;=0")</f>
        <v>20</v>
      </c>
      <c r="K43" s="0" t="n">
        <f aca="false">COUNTIF(K2:K36,"&gt;=0")</f>
        <v>19</v>
      </c>
      <c r="L43" s="0" t="n">
        <f aca="false">COUNTIF(L2:L36,"&gt;=0")</f>
        <v>20</v>
      </c>
      <c r="M43" s="0" t="n">
        <f aca="false">COUNTIF(M2:M36,"&gt;=0")</f>
        <v>19</v>
      </c>
      <c r="N43" s="0" t="n">
        <f aca="false">COUNTIF(N2:N36,"&gt;=0")</f>
        <v>21</v>
      </c>
    </row>
    <row r="44" customFormat="false" ht="12.85" hidden="false" customHeight="false" outlineLevel="0" collapsed="false">
      <c r="A44" s="1" t="s">
        <v>54</v>
      </c>
      <c r="B44" s="0" t="n">
        <f aca="false">COUNTIF(B2:B36,"&lt;0")</f>
        <v>17</v>
      </c>
      <c r="C44" s="0" t="n">
        <f aca="false">COUNTIF(C2:C36,"&lt;0")</f>
        <v>16</v>
      </c>
      <c r="D44" s="0" t="n">
        <f aca="false">COUNTIF(D2:D36,"&lt;0")</f>
        <v>17</v>
      </c>
      <c r="E44" s="0" t="n">
        <f aca="false">COUNTIF(E2:E36,"&lt;0")</f>
        <v>16</v>
      </c>
      <c r="F44" s="0" t="n">
        <f aca="false">COUNTIF(F2:F36,"&lt;0")</f>
        <v>17</v>
      </c>
      <c r="G44" s="0" t="n">
        <f aca="false">COUNTIF(G2:G36,"&lt;0")</f>
        <v>16</v>
      </c>
      <c r="I44" s="0" t="n">
        <f aca="false">COUNTIF(I2:I36,"&lt;0")</f>
        <v>16</v>
      </c>
      <c r="J44" s="0" t="n">
        <f aca="false">COUNTIF(J2:J36,"&lt;0")</f>
        <v>15</v>
      </c>
      <c r="K44" s="0" t="n">
        <f aca="false">COUNTIF(K2:K36,"&lt;0")</f>
        <v>16</v>
      </c>
      <c r="L44" s="0" t="n">
        <f aca="false">COUNTIF(L2:L36,"&lt;0")</f>
        <v>15</v>
      </c>
      <c r="M44" s="0" t="n">
        <f aca="false">COUNTIF(M2:M36,"&lt;0")</f>
        <v>16</v>
      </c>
      <c r="N44" s="0" t="n">
        <f aca="false">COUNTIF(N2:N36,"&lt;0")</f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13.9336734693878"/>
    <col collapsed="false" hidden="false" max="3" min="3" style="0" width="16.6326530612245"/>
    <col collapsed="false" hidden="false" max="4" min="4" style="0" width="13.7142857142857"/>
  </cols>
  <sheetData>
    <row r="1" customFormat="false" ht="12.85" hidden="false" customHeight="false" outlineLevel="0" collapsed="false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</row>
    <row r="2" customFormat="false" ht="12.85" hidden="false" customHeight="false" outlineLevel="0" collapsed="false">
      <c r="A2" s="0" t="s">
        <v>1</v>
      </c>
      <c r="B2" s="0" t="n">
        <v>1</v>
      </c>
      <c r="C2" s="0" t="s">
        <v>64</v>
      </c>
      <c r="D2" s="0" t="s">
        <v>65</v>
      </c>
      <c r="E2" s="4" t="n">
        <v>-0.1</v>
      </c>
      <c r="F2" s="4" t="n">
        <v>0.015</v>
      </c>
      <c r="G2" s="0" t="s">
        <v>66</v>
      </c>
      <c r="H2" s="0" t="s">
        <v>66</v>
      </c>
      <c r="I2" s="4" t="n">
        <f aca="false">HLOOKUP(A2,AQ_results!$A$1:$G$44,38,0)</f>
        <v>-0.00479083054900702</v>
      </c>
    </row>
    <row r="3" customFormat="false" ht="12.85" hidden="false" customHeight="false" outlineLevel="0" collapsed="false">
      <c r="A3" s="0" t="s">
        <v>2</v>
      </c>
      <c r="B3" s="0" t="n">
        <v>1</v>
      </c>
      <c r="C3" s="0" t="s">
        <v>64</v>
      </c>
      <c r="D3" s="0" t="s">
        <v>67</v>
      </c>
      <c r="E3" s="4" t="n">
        <v>-0.1</v>
      </c>
      <c r="F3" s="4" t="n">
        <v>0.015</v>
      </c>
      <c r="G3" s="0" t="s">
        <v>66</v>
      </c>
      <c r="H3" s="0" t="s">
        <v>66</v>
      </c>
      <c r="I3" s="4" t="n">
        <f aca="false">HLOOKUP(A3,AQ_results!$A$1:$G$44,38,0)</f>
        <v>0.00322423676433478</v>
      </c>
    </row>
    <row r="4" customFormat="false" ht="12.85" hidden="false" customHeight="false" outlineLevel="0" collapsed="false">
      <c r="A4" s="0" t="s">
        <v>3</v>
      </c>
      <c r="B4" s="0" t="n">
        <v>1</v>
      </c>
      <c r="C4" s="0" t="s">
        <v>64</v>
      </c>
      <c r="D4" s="0" t="s">
        <v>65</v>
      </c>
      <c r="E4" s="4" t="n">
        <v>-0.1</v>
      </c>
      <c r="F4" s="4" t="n">
        <v>0.015</v>
      </c>
      <c r="G4" s="0" t="s">
        <v>68</v>
      </c>
      <c r="H4" s="0" t="s">
        <v>66</v>
      </c>
      <c r="I4" s="4" t="n">
        <f aca="false">HLOOKUP(A4,AQ_results!$A$1:$G$44,38,0)</f>
        <v>-0.0107325392898438</v>
      </c>
    </row>
    <row r="5" customFormat="false" ht="12.85" hidden="false" customHeight="false" outlineLevel="0" collapsed="false">
      <c r="A5" s="0" t="s">
        <v>4</v>
      </c>
      <c r="B5" s="0" t="n">
        <v>1</v>
      </c>
      <c r="C5" s="0" t="s">
        <v>64</v>
      </c>
      <c r="D5" s="0" t="s">
        <v>67</v>
      </c>
      <c r="E5" s="4" t="n">
        <v>-0.1</v>
      </c>
      <c r="F5" s="4" t="n">
        <v>0.015</v>
      </c>
      <c r="G5" s="0" t="s">
        <v>68</v>
      </c>
      <c r="H5" s="0" t="s">
        <v>66</v>
      </c>
      <c r="I5" s="4" t="n">
        <f aca="false">HLOOKUP(A5,AQ_results!$A$1:$G$44,38,0)</f>
        <v>-0.00217132647935524</v>
      </c>
    </row>
    <row r="6" customFormat="false" ht="12.85" hidden="false" customHeight="false" outlineLevel="0" collapsed="false">
      <c r="A6" s="0" t="s">
        <v>5</v>
      </c>
      <c r="B6" s="0" t="n">
        <v>1</v>
      </c>
      <c r="C6" s="0" t="s">
        <v>64</v>
      </c>
      <c r="D6" s="0" t="s">
        <v>65</v>
      </c>
      <c r="E6" s="4" t="n">
        <v>-0.1</v>
      </c>
      <c r="F6" s="4" t="n">
        <v>0.015</v>
      </c>
      <c r="G6" s="0" t="s">
        <v>68</v>
      </c>
      <c r="H6" s="0" t="s">
        <v>68</v>
      </c>
      <c r="I6" s="4" t="n">
        <f aca="false">HLOOKUP(A6,AQ_results!$A$1:$G$44,38,0)</f>
        <v>-0.0127465419698248</v>
      </c>
    </row>
    <row r="7" customFormat="false" ht="12.85" hidden="false" customHeight="false" outlineLevel="0" collapsed="false">
      <c r="A7" s="0" t="s">
        <v>6</v>
      </c>
      <c r="B7" s="0" t="n">
        <v>1</v>
      </c>
      <c r="C7" s="0" t="s">
        <v>64</v>
      </c>
      <c r="D7" s="0" t="s">
        <v>67</v>
      </c>
      <c r="E7" s="4" t="n">
        <v>-0.1</v>
      </c>
      <c r="F7" s="4" t="n">
        <v>0.015</v>
      </c>
      <c r="G7" s="0" t="s">
        <v>68</v>
      </c>
      <c r="H7" s="0" t="s">
        <v>68</v>
      </c>
      <c r="I7" s="4" t="n">
        <f aca="false">HLOOKUP(A7,AQ_results!$A$1:$G$44,38,0)</f>
        <v>-0.00983365728067769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46.6530612244898"/>
    <col collapsed="false" hidden="false" max="7" min="2" style="0" width="14.1479591836735"/>
    <col collapsed="false" hidden="false" max="14" min="9" style="0" width="20.8418367346939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</row>
    <row r="2" customFormat="false" ht="12.85" hidden="false" customHeight="false" outlineLevel="0" collapsed="false">
      <c r="A2" s="0" t="s">
        <v>13</v>
      </c>
      <c r="B2" s="2" t="n">
        <v>-0.0523044888032619</v>
      </c>
      <c r="C2" s="2" t="n">
        <v>0.0275812958271007</v>
      </c>
      <c r="D2" s="2" t="n">
        <v>-0.0523044888032619</v>
      </c>
      <c r="E2" s="2" t="n">
        <v>0.0275812958271007</v>
      </c>
      <c r="F2" s="2" t="n">
        <v>-0.0484888147159495</v>
      </c>
      <c r="G2" s="2" t="n">
        <v>0.0275812958271007</v>
      </c>
      <c r="I2" s="2" t="n">
        <f aca="false">B2</f>
        <v>-0.0523044888032619</v>
      </c>
      <c r="J2" s="2" t="n">
        <f aca="false">C2</f>
        <v>0.0275812958271007</v>
      </c>
      <c r="K2" s="2" t="n">
        <f aca="false">D2</f>
        <v>-0.0523044888032619</v>
      </c>
      <c r="L2" s="2" t="n">
        <f aca="false">E2</f>
        <v>0.0275812958271007</v>
      </c>
      <c r="M2" s="2" t="n">
        <f aca="false">F2</f>
        <v>-0.0484888147159495</v>
      </c>
      <c r="N2" s="2" t="n">
        <f aca="false">G2</f>
        <v>0.0275812958271007</v>
      </c>
    </row>
    <row r="3" customFormat="false" ht="12.85" hidden="false" customHeight="false" outlineLevel="0" collapsed="false">
      <c r="A3" s="0" t="s">
        <v>14</v>
      </c>
      <c r="B3" s="2" t="n">
        <v>-0.155749779763912</v>
      </c>
      <c r="C3" s="2" t="n">
        <v>-0.0734729882850372</v>
      </c>
      <c r="D3" s="2" t="n">
        <v>-0.160907838042186</v>
      </c>
      <c r="E3" s="2" t="n">
        <v>-0.0853220625864368</v>
      </c>
      <c r="F3" s="2" t="n">
        <v>-0.0909972644569864</v>
      </c>
      <c r="G3" s="2" t="n">
        <v>-0.100458315298199</v>
      </c>
      <c r="I3" s="2" t="n">
        <f aca="false">I2+B3</f>
        <v>-0.208054268567174</v>
      </c>
      <c r="J3" s="2" t="n">
        <f aca="false">J2+C3</f>
        <v>-0.0458916924579365</v>
      </c>
      <c r="K3" s="2" t="n">
        <f aca="false">K2+D3</f>
        <v>-0.213212326845448</v>
      </c>
      <c r="L3" s="2" t="n">
        <f aca="false">L2+E3</f>
        <v>-0.0577407667593361</v>
      </c>
      <c r="M3" s="2" t="n">
        <f aca="false">M2+F3</f>
        <v>-0.139486079172936</v>
      </c>
      <c r="N3" s="2" t="n">
        <f aca="false">N2+G3</f>
        <v>-0.0728770194710983</v>
      </c>
    </row>
    <row r="4" customFormat="false" ht="12.85" hidden="false" customHeight="false" outlineLevel="0" collapsed="false">
      <c r="A4" s="0" t="s">
        <v>15</v>
      </c>
      <c r="B4" s="2" t="n">
        <v>0.0273119414062128</v>
      </c>
      <c r="C4" s="2" t="n">
        <v>0.0192036520770002</v>
      </c>
      <c r="D4" s="2" t="n">
        <v>0.0273119414062128</v>
      </c>
      <c r="E4" s="2" t="n">
        <v>0.0335249768515879</v>
      </c>
      <c r="F4" s="2" t="n">
        <v>0.00869779835857515</v>
      </c>
      <c r="G4" s="2" t="n">
        <v>0.0176142794282254</v>
      </c>
      <c r="H4" s="4"/>
      <c r="I4" s="2" t="n">
        <f aca="false">I3+B4</f>
        <v>-0.180742327160961</v>
      </c>
      <c r="J4" s="2" t="n">
        <f aca="false">J3+C4</f>
        <v>-0.0266880403809363</v>
      </c>
      <c r="K4" s="2" t="n">
        <f aca="false">K3+D4</f>
        <v>-0.185900385439235</v>
      </c>
      <c r="L4" s="2" t="n">
        <f aca="false">L3+E4</f>
        <v>-0.0242157899077482</v>
      </c>
      <c r="M4" s="2" t="n">
        <f aca="false">M3+F4</f>
        <v>-0.130788280814361</v>
      </c>
      <c r="N4" s="2" t="n">
        <f aca="false">N3+G4</f>
        <v>-0.0552627400428729</v>
      </c>
    </row>
    <row r="5" customFormat="false" ht="12.85" hidden="false" customHeight="false" outlineLevel="0" collapsed="false">
      <c r="A5" s="0" t="s">
        <v>16</v>
      </c>
      <c r="B5" s="2" t="n">
        <v>0.0698697173527877</v>
      </c>
      <c r="C5" s="2" t="n">
        <v>0.106364611591088</v>
      </c>
      <c r="D5" s="2" t="n">
        <v>0.0698697173527877</v>
      </c>
      <c r="E5" s="2" t="n">
        <v>0.20971038582105</v>
      </c>
      <c r="F5" s="2" t="n">
        <v>0.0882468925217625</v>
      </c>
      <c r="G5" s="2" t="n">
        <v>0.0691434506685751</v>
      </c>
      <c r="I5" s="2" t="n">
        <f aca="false">I4+B5</f>
        <v>-0.110872609808173</v>
      </c>
      <c r="J5" s="2" t="n">
        <f aca="false">J4+C5</f>
        <v>0.0796765712101517</v>
      </c>
      <c r="K5" s="2" t="n">
        <f aca="false">K4+D5</f>
        <v>-0.116030668086447</v>
      </c>
      <c r="L5" s="2" t="n">
        <f aca="false">L4+E5</f>
        <v>0.185494595913302</v>
      </c>
      <c r="M5" s="2" t="n">
        <f aca="false">M4+F5</f>
        <v>-0.0425413882925982</v>
      </c>
      <c r="N5" s="2" t="n">
        <f aca="false">N4+G5</f>
        <v>0.0138807106257022</v>
      </c>
    </row>
    <row r="6" customFormat="false" ht="12.85" hidden="false" customHeight="false" outlineLevel="0" collapsed="false">
      <c r="A6" s="0" t="s">
        <v>17</v>
      </c>
      <c r="B6" s="2" t="n">
        <v>0.139957687618913</v>
      </c>
      <c r="C6" s="2" t="n">
        <v>-0.0312295207231493</v>
      </c>
      <c r="D6" s="2" t="n">
        <v>0.0565484770193507</v>
      </c>
      <c r="E6" s="2" t="n">
        <v>-0.0748666642728992</v>
      </c>
      <c r="F6" s="2" t="n">
        <v>-0.0623786141938999</v>
      </c>
      <c r="G6" s="2" t="n">
        <v>0.0896686446188374</v>
      </c>
      <c r="I6" s="2" t="n">
        <f aca="false">I5+B6</f>
        <v>0.0290850778107396</v>
      </c>
      <c r="J6" s="2" t="n">
        <f aca="false">J5+C6</f>
        <v>0.0484470504870024</v>
      </c>
      <c r="K6" s="2" t="n">
        <f aca="false">K5+D6</f>
        <v>-0.0594821910670967</v>
      </c>
      <c r="L6" s="2" t="n">
        <f aca="false">L5+E6</f>
        <v>0.110627931640403</v>
      </c>
      <c r="M6" s="2" t="n">
        <f aca="false">M5+F6</f>
        <v>-0.104920002486498</v>
      </c>
      <c r="N6" s="2" t="n">
        <f aca="false">N5+G6</f>
        <v>0.10354935524454</v>
      </c>
    </row>
    <row r="7" customFormat="false" ht="12.85" hidden="false" customHeight="false" outlineLevel="0" collapsed="false">
      <c r="A7" s="0" t="s">
        <v>18</v>
      </c>
      <c r="B7" s="2" t="n">
        <v>-0.126595003856188</v>
      </c>
      <c r="C7" s="2" t="n">
        <v>0.0536734833231877</v>
      </c>
      <c r="D7" s="2" t="n">
        <v>-0.00746360297118731</v>
      </c>
      <c r="E7" s="2" t="n">
        <v>5.07566102504464E-005</v>
      </c>
      <c r="F7" s="2" t="n">
        <v>-0.0152854042471865</v>
      </c>
      <c r="G7" s="2" t="n">
        <v>-0.0794125401045115</v>
      </c>
      <c r="I7" s="2" t="n">
        <f aca="false">I6+B7</f>
        <v>-0.0975099260454484</v>
      </c>
      <c r="J7" s="2" t="n">
        <f aca="false">J6+C7</f>
        <v>0.10212053381019</v>
      </c>
      <c r="K7" s="2" t="n">
        <f aca="false">K6+D7</f>
        <v>-0.066945794038284</v>
      </c>
      <c r="L7" s="2" t="n">
        <f aca="false">L6+E7</f>
        <v>0.110678688250653</v>
      </c>
      <c r="M7" s="2" t="n">
        <f aca="false">M6+F7</f>
        <v>-0.120205406733685</v>
      </c>
      <c r="N7" s="2" t="n">
        <f aca="false">N6+G7</f>
        <v>0.0241368151400281</v>
      </c>
    </row>
    <row r="8" customFormat="false" ht="12.85" hidden="false" customHeight="false" outlineLevel="0" collapsed="false">
      <c r="A8" s="0" t="s">
        <v>19</v>
      </c>
      <c r="B8" s="2" t="n">
        <v>-0.160197218683762</v>
      </c>
      <c r="C8" s="2" t="n">
        <v>-0.080753182001349</v>
      </c>
      <c r="D8" s="2" t="n">
        <v>-0.146313648684225</v>
      </c>
      <c r="E8" s="2" t="n">
        <v>-0.109927098948412</v>
      </c>
      <c r="F8" s="2" t="n">
        <v>-0.120569765226862</v>
      </c>
      <c r="G8" s="2" t="n">
        <v>-0.113160874141174</v>
      </c>
      <c r="I8" s="2" t="n">
        <f aca="false">I7+B8</f>
        <v>-0.25770714472921</v>
      </c>
      <c r="J8" s="2" t="n">
        <f aca="false">J7+C8</f>
        <v>0.0213673518088411</v>
      </c>
      <c r="K8" s="2" t="n">
        <f aca="false">K7+D8</f>
        <v>-0.213259442722509</v>
      </c>
      <c r="L8" s="2" t="n">
        <f aca="false">L7+E8</f>
        <v>0.000751589302241049</v>
      </c>
      <c r="M8" s="2" t="n">
        <f aca="false">M7+F8</f>
        <v>-0.240775171960547</v>
      </c>
      <c r="N8" s="2" t="n">
        <f aca="false">N7+G8</f>
        <v>-0.0890240590011459</v>
      </c>
    </row>
    <row r="9" customFormat="false" ht="12.85" hidden="false" customHeight="false" outlineLevel="0" collapsed="false">
      <c r="A9" s="0" t="s">
        <v>20</v>
      </c>
      <c r="B9" s="2" t="n">
        <v>0.0298479154107751</v>
      </c>
      <c r="C9" s="2" t="n">
        <v>0.00715325923976248</v>
      </c>
      <c r="D9" s="2" t="n">
        <v>0.0298479154107751</v>
      </c>
      <c r="E9" s="2" t="n">
        <v>0.00746686099379998</v>
      </c>
      <c r="F9" s="2" t="n">
        <v>0.000919816413674973</v>
      </c>
      <c r="G9" s="2" t="n">
        <v>-0.0120058854455245</v>
      </c>
      <c r="I9" s="2" t="n">
        <f aca="false">I8+B9</f>
        <v>-0.227859229318435</v>
      </c>
      <c r="J9" s="2" t="n">
        <f aca="false">J8+C9</f>
        <v>0.0285206110486036</v>
      </c>
      <c r="K9" s="2" t="n">
        <f aca="false">K8+D9</f>
        <v>-0.183411527311734</v>
      </c>
      <c r="L9" s="2" t="n">
        <f aca="false">L8+E9</f>
        <v>0.00821845029604103</v>
      </c>
      <c r="M9" s="2" t="n">
        <f aca="false">M8+F9</f>
        <v>-0.239855355546872</v>
      </c>
      <c r="N9" s="2" t="n">
        <f aca="false">N8+G9</f>
        <v>-0.10102994444667</v>
      </c>
    </row>
    <row r="10" customFormat="false" ht="12.85" hidden="false" customHeight="false" outlineLevel="0" collapsed="false">
      <c r="A10" s="0" t="s">
        <v>21</v>
      </c>
      <c r="B10" s="2" t="n">
        <v>0</v>
      </c>
      <c r="C10" s="2" t="n">
        <v>-0.0441979121544998</v>
      </c>
      <c r="D10" s="2" t="n">
        <v>0</v>
      </c>
      <c r="E10" s="2" t="n">
        <v>-0.04897714506715</v>
      </c>
      <c r="F10" s="2" t="n">
        <v>0</v>
      </c>
      <c r="G10" s="2" t="n">
        <v>0</v>
      </c>
      <c r="I10" s="2" t="n">
        <f aca="false">I9+B10</f>
        <v>-0.227859229318435</v>
      </c>
      <c r="J10" s="2" t="n">
        <f aca="false">J9+C10</f>
        <v>-0.0156773011058962</v>
      </c>
      <c r="K10" s="2" t="n">
        <f aca="false">K9+D10</f>
        <v>-0.183411527311734</v>
      </c>
      <c r="L10" s="2" t="n">
        <f aca="false">L9+E10</f>
        <v>-0.040758694771109</v>
      </c>
      <c r="M10" s="2" t="n">
        <f aca="false">M9+F10</f>
        <v>-0.239855355546872</v>
      </c>
      <c r="N10" s="2" t="n">
        <f aca="false">N9+G10</f>
        <v>-0.10102994444667</v>
      </c>
    </row>
    <row r="11" customFormat="false" ht="12.85" hidden="false" customHeight="false" outlineLevel="0" collapsed="false">
      <c r="A11" s="0" t="s">
        <v>22</v>
      </c>
      <c r="B11" s="2" t="n">
        <v>-0.067779634304875</v>
      </c>
      <c r="C11" s="2" t="n">
        <v>-0.0380554896234369</v>
      </c>
      <c r="D11" s="2" t="n">
        <v>-0.0666436707131748</v>
      </c>
      <c r="E11" s="2" t="n">
        <v>-0.0380554896234369</v>
      </c>
      <c r="F11" s="2" t="n">
        <v>-0.0687484584510621</v>
      </c>
      <c r="G11" s="2" t="n">
        <v>-0.0802406353565748</v>
      </c>
      <c r="I11" s="2" t="n">
        <f aca="false">I10+B11</f>
        <v>-0.29563886362331</v>
      </c>
      <c r="J11" s="2" t="n">
        <f aca="false">J10+C11</f>
        <v>-0.0537327907293331</v>
      </c>
      <c r="K11" s="2" t="n">
        <f aca="false">K10+D11</f>
        <v>-0.250055198024909</v>
      </c>
      <c r="L11" s="2" t="n">
        <f aca="false">L10+E11</f>
        <v>-0.0788141843945459</v>
      </c>
      <c r="M11" s="2" t="n">
        <f aca="false">M10+F11</f>
        <v>-0.308603813997934</v>
      </c>
      <c r="N11" s="2" t="n">
        <f aca="false">N10+G11</f>
        <v>-0.181270579803245</v>
      </c>
    </row>
    <row r="12" customFormat="false" ht="12.85" hidden="false" customHeight="false" outlineLevel="0" collapsed="false">
      <c r="A12" s="0" t="s">
        <v>23</v>
      </c>
      <c r="B12" s="2" t="n">
        <v>0</v>
      </c>
      <c r="C12" s="2" t="n">
        <v>0.0154899118289003</v>
      </c>
      <c r="D12" s="2" t="n">
        <v>0</v>
      </c>
      <c r="E12" s="2" t="n">
        <v>0.0154899118289003</v>
      </c>
      <c r="F12" s="2" t="n">
        <v>0.0115774129006252</v>
      </c>
      <c r="G12" s="2" t="n">
        <v>0</v>
      </c>
      <c r="I12" s="2" t="n">
        <f aca="false">I11+B12</f>
        <v>-0.29563886362331</v>
      </c>
      <c r="J12" s="2" t="n">
        <f aca="false">J11+C12</f>
        <v>-0.0382428789004328</v>
      </c>
      <c r="K12" s="2" t="n">
        <f aca="false">K11+D12</f>
        <v>-0.250055198024909</v>
      </c>
      <c r="L12" s="2" t="n">
        <f aca="false">L11+E12</f>
        <v>-0.0633242725656456</v>
      </c>
      <c r="M12" s="2" t="n">
        <f aca="false">M11+F12</f>
        <v>-0.297026401097309</v>
      </c>
      <c r="N12" s="2" t="n">
        <f aca="false">N11+G12</f>
        <v>-0.181270579803245</v>
      </c>
    </row>
    <row r="13" customFormat="false" ht="12.85" hidden="false" customHeight="false" outlineLevel="0" collapsed="false">
      <c r="A13" s="0" t="s">
        <v>24</v>
      </c>
      <c r="B13" s="2" t="n">
        <v>-0.0375347864858748</v>
      </c>
      <c r="C13" s="2" t="n">
        <v>-0.040928395560375</v>
      </c>
      <c r="D13" s="2" t="n">
        <v>-0.0546242126051499</v>
      </c>
      <c r="E13" s="2" t="n">
        <v>-0.0387968690930247</v>
      </c>
      <c r="F13" s="2" t="n">
        <v>-0.0647294884765749</v>
      </c>
      <c r="G13" s="2" t="n">
        <v>-0.0166346119616249</v>
      </c>
      <c r="I13" s="2" t="n">
        <f aca="false">I12+B13</f>
        <v>-0.333173650109185</v>
      </c>
      <c r="J13" s="2" t="n">
        <f aca="false">J12+C13</f>
        <v>-0.0791712744608078</v>
      </c>
      <c r="K13" s="2" t="n">
        <f aca="false">K12+D13</f>
        <v>-0.304679410630059</v>
      </c>
      <c r="L13" s="2" t="n">
        <f aca="false">L12+E13</f>
        <v>-0.10212114165867</v>
      </c>
      <c r="M13" s="2" t="n">
        <f aca="false">M12+F13</f>
        <v>-0.361755889573883</v>
      </c>
      <c r="N13" s="2" t="n">
        <f aca="false">N12+G13</f>
        <v>-0.19790519176487</v>
      </c>
    </row>
    <row r="14" customFormat="false" ht="12.85" hidden="false" customHeight="false" outlineLevel="0" collapsed="false">
      <c r="A14" s="0" t="s">
        <v>25</v>
      </c>
      <c r="B14" s="2" t="n">
        <v>-0.00299255936002456</v>
      </c>
      <c r="C14" s="2" t="n">
        <v>0.0493898922174381</v>
      </c>
      <c r="D14" s="2" t="n">
        <v>0.00373889014920021</v>
      </c>
      <c r="E14" s="2" t="n">
        <v>0.0380661186448251</v>
      </c>
      <c r="F14" s="2" t="n">
        <v>0.0251365893579501</v>
      </c>
      <c r="G14" s="2" t="n">
        <v>0.0234904324418253</v>
      </c>
      <c r="I14" s="2" t="n">
        <f aca="false">I13+B14</f>
        <v>-0.33616620946921</v>
      </c>
      <c r="J14" s="2" t="n">
        <f aca="false">J13+C14</f>
        <v>-0.0297813822433697</v>
      </c>
      <c r="K14" s="2" t="n">
        <f aca="false">K13+D14</f>
        <v>-0.300940520480858</v>
      </c>
      <c r="L14" s="2" t="n">
        <f aca="false">L13+E14</f>
        <v>-0.0640550230138452</v>
      </c>
      <c r="M14" s="2" t="n">
        <f aca="false">M13+F14</f>
        <v>-0.336619300215933</v>
      </c>
      <c r="N14" s="2" t="n">
        <f aca="false">N13+G14</f>
        <v>-0.174414759323045</v>
      </c>
    </row>
    <row r="15" customFormat="false" ht="12.85" hidden="false" customHeight="false" outlineLevel="0" collapsed="false">
      <c r="A15" s="0" t="s">
        <v>26</v>
      </c>
      <c r="B15" s="2" t="n">
        <v>0.0284874861277751</v>
      </c>
      <c r="C15" s="2" t="n">
        <v>0.0182128647385749</v>
      </c>
      <c r="D15" s="2" t="n">
        <v>0.0116537961938999</v>
      </c>
      <c r="E15" s="2" t="n">
        <v>0.0178285078125001</v>
      </c>
      <c r="F15" s="2" t="n">
        <v>0.03102112773935</v>
      </c>
      <c r="G15" s="2" t="n">
        <v>0.0466683674979252</v>
      </c>
      <c r="I15" s="2" t="n">
        <f aca="false">I14+B15</f>
        <v>-0.307678723341435</v>
      </c>
      <c r="J15" s="2" t="n">
        <f aca="false">J14+C15</f>
        <v>-0.0115685175047949</v>
      </c>
      <c r="K15" s="2" t="n">
        <f aca="false">K14+D15</f>
        <v>-0.289286724286958</v>
      </c>
      <c r="L15" s="2" t="n">
        <f aca="false">L14+E15</f>
        <v>-0.0462265152013451</v>
      </c>
      <c r="M15" s="2" t="n">
        <f aca="false">M14+F15</f>
        <v>-0.305598172476583</v>
      </c>
      <c r="N15" s="2" t="n">
        <f aca="false">N14+G15</f>
        <v>-0.12774639182512</v>
      </c>
    </row>
    <row r="16" customFormat="false" ht="12.85" hidden="false" customHeight="false" outlineLevel="0" collapsed="false">
      <c r="A16" s="0" t="s">
        <v>27</v>
      </c>
      <c r="B16" s="2" t="n">
        <v>-0.00847191376707476</v>
      </c>
      <c r="C16" s="2" t="n">
        <v>-0.0163206363231247</v>
      </c>
      <c r="D16" s="2" t="n">
        <v>-0.00847191376707476</v>
      </c>
      <c r="E16" s="2" t="n">
        <v>-0.0419655467798501</v>
      </c>
      <c r="F16" s="2" t="n">
        <v>-0.0126099350460999</v>
      </c>
      <c r="G16" s="2" t="n">
        <v>-0.0225376609525247</v>
      </c>
      <c r="I16" s="2" t="n">
        <f aca="false">I15+B16</f>
        <v>-0.316150637108509</v>
      </c>
      <c r="J16" s="2" t="n">
        <f aca="false">J15+C16</f>
        <v>-0.0278891538279196</v>
      </c>
      <c r="K16" s="2" t="n">
        <f aca="false">K15+D16</f>
        <v>-0.297758638054033</v>
      </c>
      <c r="L16" s="2" t="n">
        <f aca="false">L15+E16</f>
        <v>-0.0881920619811952</v>
      </c>
      <c r="M16" s="2" t="n">
        <f aca="false">M15+F16</f>
        <v>-0.318208107522683</v>
      </c>
      <c r="N16" s="2" t="n">
        <f aca="false">N15+G16</f>
        <v>-0.150284052777644</v>
      </c>
    </row>
    <row r="17" customFormat="false" ht="12.85" hidden="false" customHeight="false" outlineLevel="0" collapsed="false">
      <c r="A17" s="0" t="s">
        <v>28</v>
      </c>
      <c r="B17" s="2" t="n">
        <v>0.0186042113381003</v>
      </c>
      <c r="C17" s="2" t="n">
        <v>0.0139206371193</v>
      </c>
      <c r="D17" s="2" t="n">
        <v>0.0239281727564004</v>
      </c>
      <c r="E17" s="2" t="n">
        <v>0.0139206371193</v>
      </c>
      <c r="F17" s="2" t="n">
        <v>0.0139206371193</v>
      </c>
      <c r="G17" s="2" t="n">
        <v>0.0139206371193</v>
      </c>
      <c r="I17" s="2" t="n">
        <f aca="false">I16+B17</f>
        <v>-0.297546425770409</v>
      </c>
      <c r="J17" s="2" t="n">
        <f aca="false">J16+C17</f>
        <v>-0.0139685167086196</v>
      </c>
      <c r="K17" s="2" t="n">
        <f aca="false">K16+D17</f>
        <v>-0.273830465297633</v>
      </c>
      <c r="L17" s="2" t="n">
        <f aca="false">L16+E17</f>
        <v>-0.0742714248618952</v>
      </c>
      <c r="M17" s="2" t="n">
        <f aca="false">M16+F17</f>
        <v>-0.304287470403383</v>
      </c>
      <c r="N17" s="2" t="n">
        <f aca="false">N16+G17</f>
        <v>-0.136363415658344</v>
      </c>
    </row>
    <row r="18" customFormat="false" ht="12.85" hidden="false" customHeight="false" outlineLevel="0" collapsed="false">
      <c r="A18" s="0" t="s">
        <v>29</v>
      </c>
      <c r="B18" s="2" t="n">
        <v>-4.16333634234434E-017</v>
      </c>
      <c r="C18" s="2" t="n">
        <v>0.0194980467748501</v>
      </c>
      <c r="D18" s="2" t="n">
        <v>0.0194980467748501</v>
      </c>
      <c r="E18" s="2" t="n">
        <v>0.1465193515525</v>
      </c>
      <c r="F18" s="2" t="n">
        <v>-4.16333634234434E-017</v>
      </c>
      <c r="G18" s="2" t="n">
        <v>0.00620963974857498</v>
      </c>
      <c r="I18" s="2" t="n">
        <f aca="false">I17+B18</f>
        <v>-0.297546425770409</v>
      </c>
      <c r="J18" s="2" t="n">
        <f aca="false">J17+C18</f>
        <v>0.00552953006623055</v>
      </c>
      <c r="K18" s="2" t="n">
        <f aca="false">K17+D18</f>
        <v>-0.254332418522783</v>
      </c>
      <c r="L18" s="2" t="n">
        <f aca="false">L17+E18</f>
        <v>0.0722479266906048</v>
      </c>
      <c r="M18" s="2" t="n">
        <f aca="false">M17+F18</f>
        <v>-0.304287470403383</v>
      </c>
      <c r="N18" s="2" t="n">
        <f aca="false">N17+G18</f>
        <v>-0.130153775909769</v>
      </c>
    </row>
    <row r="19" customFormat="false" ht="12.85" hidden="false" customHeight="false" outlineLevel="0" collapsed="false">
      <c r="A19" s="0" t="s">
        <v>30</v>
      </c>
      <c r="B19" s="2" t="n">
        <v>0.00618741288557496</v>
      </c>
      <c r="C19" s="2" t="n">
        <v>0.0237244665063751</v>
      </c>
      <c r="D19" s="2" t="n">
        <v>0.00623378104464973</v>
      </c>
      <c r="E19" s="2" t="n">
        <v>0.00356215517825005</v>
      </c>
      <c r="F19" s="2" t="n">
        <v>0.00869789219247492</v>
      </c>
      <c r="G19" s="2" t="n">
        <v>0.00266547177484994</v>
      </c>
      <c r="I19" s="2" t="n">
        <f aca="false">I18+B19</f>
        <v>-0.291359012884834</v>
      </c>
      <c r="J19" s="2" t="n">
        <f aca="false">J18+C19</f>
        <v>0.0292539965726056</v>
      </c>
      <c r="K19" s="2" t="n">
        <f aca="false">K18+D19</f>
        <v>-0.248098637478133</v>
      </c>
      <c r="L19" s="2" t="n">
        <f aca="false">L18+E19</f>
        <v>0.0758100818688549</v>
      </c>
      <c r="M19" s="2" t="n">
        <f aca="false">M18+F19</f>
        <v>-0.295589578210908</v>
      </c>
      <c r="N19" s="2" t="n">
        <f aca="false">N18+G19</f>
        <v>-0.127488304134919</v>
      </c>
    </row>
    <row r="20" customFormat="false" ht="12.85" hidden="false" customHeight="false" outlineLevel="0" collapsed="false">
      <c r="A20" s="0" t="s">
        <v>31</v>
      </c>
      <c r="B20" s="2" t="n">
        <v>0.0301452332982501</v>
      </c>
      <c r="C20" s="2" t="n">
        <v>-0.072082248542675</v>
      </c>
      <c r="D20" s="2" t="n">
        <v>0.0223074859375001</v>
      </c>
      <c r="E20" s="2" t="n">
        <v>0.017821563666875</v>
      </c>
      <c r="F20" s="2" t="n">
        <v>-0.0571367313551999</v>
      </c>
      <c r="G20" s="2" t="n">
        <v>-0.06873681719255</v>
      </c>
      <c r="I20" s="2" t="n">
        <f aca="false">I19+B20</f>
        <v>-0.261213779586584</v>
      </c>
      <c r="J20" s="2" t="n">
        <f aca="false">J19+C20</f>
        <v>-0.0428282519700694</v>
      </c>
      <c r="K20" s="2" t="n">
        <f aca="false">K19+D20</f>
        <v>-0.225791151540633</v>
      </c>
      <c r="L20" s="2" t="n">
        <f aca="false">L19+E20</f>
        <v>0.0936316455357299</v>
      </c>
      <c r="M20" s="2" t="n">
        <f aca="false">M19+F20</f>
        <v>-0.352726309566108</v>
      </c>
      <c r="N20" s="2" t="n">
        <f aca="false">N19+G20</f>
        <v>-0.196225121327469</v>
      </c>
    </row>
    <row r="21" customFormat="false" ht="12.85" hidden="false" customHeight="false" outlineLevel="0" collapsed="false">
      <c r="A21" s="0" t="s">
        <v>32</v>
      </c>
      <c r="B21" s="2" t="n">
        <v>-0.0543144013672249</v>
      </c>
      <c r="C21" s="2" t="n">
        <v>-0.031507601186925</v>
      </c>
      <c r="D21" s="2" t="n">
        <v>-0.0363164101313246</v>
      </c>
      <c r="E21" s="2" t="n">
        <v>-0.0344372463141246</v>
      </c>
      <c r="F21" s="2" t="n">
        <v>-0.0203816333233496</v>
      </c>
      <c r="G21" s="2" t="n">
        <v>-0.0104811459835995</v>
      </c>
      <c r="I21" s="2" t="n">
        <f aca="false">I20+B21</f>
        <v>-0.315528180953809</v>
      </c>
      <c r="J21" s="2" t="n">
        <f aca="false">J20+C21</f>
        <v>-0.0743358531569944</v>
      </c>
      <c r="K21" s="2" t="n">
        <f aca="false">K20+D21</f>
        <v>-0.262107561671957</v>
      </c>
      <c r="L21" s="2" t="n">
        <f aca="false">L20+E21</f>
        <v>0.0591943992216053</v>
      </c>
      <c r="M21" s="2" t="n">
        <f aca="false">M20+F21</f>
        <v>-0.373107942889458</v>
      </c>
      <c r="N21" s="2" t="n">
        <f aca="false">N20+G21</f>
        <v>-0.206706267311069</v>
      </c>
    </row>
    <row r="22" customFormat="false" ht="12.85" hidden="false" customHeight="false" outlineLevel="0" collapsed="false">
      <c r="A22" s="0" t="s">
        <v>33</v>
      </c>
      <c r="B22" s="2" t="n">
        <v>0.0149128933643752</v>
      </c>
      <c r="C22" s="2" t="n">
        <v>0.0148573387720252</v>
      </c>
      <c r="D22" s="2" t="n">
        <v>0.0149128933643752</v>
      </c>
      <c r="E22" s="2" t="n">
        <v>0.0148573387720252</v>
      </c>
      <c r="F22" s="2" t="n">
        <v>0.0148573387720252</v>
      </c>
      <c r="G22" s="2" t="n">
        <v>0.0148573387720252</v>
      </c>
      <c r="I22" s="2" t="n">
        <f aca="false">I21+B22</f>
        <v>-0.300615287589434</v>
      </c>
      <c r="J22" s="2" t="n">
        <f aca="false">J21+C22</f>
        <v>-0.0594785143849692</v>
      </c>
      <c r="K22" s="2" t="n">
        <f aca="false">K21+D22</f>
        <v>-0.247194668307582</v>
      </c>
      <c r="L22" s="2" t="n">
        <f aca="false">L21+E22</f>
        <v>0.0740517379936305</v>
      </c>
      <c r="M22" s="2" t="n">
        <f aca="false">M21+F22</f>
        <v>-0.358250604117433</v>
      </c>
      <c r="N22" s="2" t="n">
        <f aca="false">N21+G22</f>
        <v>-0.191848928539044</v>
      </c>
    </row>
    <row r="23" customFormat="false" ht="12.85" hidden="false" customHeight="false" outlineLevel="0" collapsed="false">
      <c r="A23" s="0" t="s">
        <v>34</v>
      </c>
      <c r="B23" s="2" t="n">
        <v>-0.0124957757812745</v>
      </c>
      <c r="C23" s="2" t="n">
        <v>-0.0124957757812745</v>
      </c>
      <c r="D23" s="2" t="n">
        <v>0.0412630434694751</v>
      </c>
      <c r="E23" s="2" t="n">
        <v>-0.00718135225364974</v>
      </c>
      <c r="F23" s="2" t="n">
        <v>-0.0124237714944245</v>
      </c>
      <c r="G23" s="2" t="n">
        <v>-0.0199801444410999</v>
      </c>
      <c r="I23" s="2" t="n">
        <f aca="false">I22+B23</f>
        <v>-0.313111063370708</v>
      </c>
      <c r="J23" s="2" t="n">
        <f aca="false">J22+C23</f>
        <v>-0.0719742901662437</v>
      </c>
      <c r="K23" s="2" t="n">
        <f aca="false">K22+D23</f>
        <v>-0.205931624838107</v>
      </c>
      <c r="L23" s="2" t="n">
        <f aca="false">L22+E23</f>
        <v>0.0668703857399807</v>
      </c>
      <c r="M23" s="2" t="n">
        <f aca="false">M22+F23</f>
        <v>-0.370674375611857</v>
      </c>
      <c r="N23" s="2" t="n">
        <f aca="false">N22+G23</f>
        <v>-0.211829072980144</v>
      </c>
    </row>
    <row r="24" customFormat="false" ht="12.85" hidden="false" customHeight="false" outlineLevel="0" collapsed="false">
      <c r="A24" s="0" t="s">
        <v>35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I24" s="2" t="n">
        <f aca="false">I23+B24</f>
        <v>-0.313111063370708</v>
      </c>
      <c r="J24" s="2" t="n">
        <f aca="false">J23+C24</f>
        <v>-0.0719742901662437</v>
      </c>
      <c r="K24" s="2" t="n">
        <f aca="false">K23+D24</f>
        <v>-0.205931624838107</v>
      </c>
      <c r="L24" s="2" t="n">
        <f aca="false">L23+E24</f>
        <v>0.0668703857399807</v>
      </c>
      <c r="M24" s="2" t="n">
        <f aca="false">M23+F24</f>
        <v>-0.370674375611857</v>
      </c>
      <c r="N24" s="2" t="n">
        <f aca="false">N23+G24</f>
        <v>-0.211829072980144</v>
      </c>
    </row>
    <row r="25" customFormat="false" ht="12.85" hidden="false" customHeight="false" outlineLevel="0" collapsed="false">
      <c r="A25" s="0" t="s">
        <v>36</v>
      </c>
      <c r="B25" s="2" t="n">
        <v>-0.0561585437600497</v>
      </c>
      <c r="C25" s="2" t="n">
        <v>0.0303597795823252</v>
      </c>
      <c r="D25" s="2" t="n">
        <v>-0.0561585437600497</v>
      </c>
      <c r="E25" s="2" t="n">
        <v>-0.0697327913111246</v>
      </c>
      <c r="F25" s="2" t="n">
        <v>-0.0644516961989248</v>
      </c>
      <c r="G25" s="2" t="n">
        <v>-0.0561585437600497</v>
      </c>
      <c r="I25" s="2" t="n">
        <f aca="false">I24+B25</f>
        <v>-0.369269607130758</v>
      </c>
      <c r="J25" s="2" t="n">
        <f aca="false">J24+C25</f>
        <v>-0.0416145105839185</v>
      </c>
      <c r="K25" s="2" t="n">
        <f aca="false">K24+D25</f>
        <v>-0.262090168598157</v>
      </c>
      <c r="L25" s="2" t="n">
        <f aca="false">L24+E25</f>
        <v>-0.00286240557114385</v>
      </c>
      <c r="M25" s="2" t="n">
        <f aca="false">M24+F25</f>
        <v>-0.435126071810782</v>
      </c>
      <c r="N25" s="2" t="n">
        <f aca="false">N24+G25</f>
        <v>-0.267987616740193</v>
      </c>
    </row>
    <row r="26" customFormat="false" ht="12.85" hidden="false" customHeight="false" outlineLevel="0" collapsed="false">
      <c r="A26" s="0" t="s">
        <v>37</v>
      </c>
      <c r="B26" s="2" t="n">
        <v>-0.025470963982375</v>
      </c>
      <c r="C26" s="2" t="n">
        <v>-0.0334619535156498</v>
      </c>
      <c r="D26" s="2" t="n">
        <v>-0.0226505327323748</v>
      </c>
      <c r="E26" s="2" t="n">
        <v>-0.0299065541116</v>
      </c>
      <c r="F26" s="2" t="n">
        <v>-0.0218011866236497</v>
      </c>
      <c r="G26" s="2" t="n">
        <v>-0.00135256465347475</v>
      </c>
      <c r="I26" s="2" t="n">
        <f aca="false">I25+B26</f>
        <v>-0.394740571113133</v>
      </c>
      <c r="J26" s="2" t="n">
        <f aca="false">J25+C26</f>
        <v>-0.0750764640995683</v>
      </c>
      <c r="K26" s="2" t="n">
        <f aca="false">K25+D26</f>
        <v>-0.284740701330532</v>
      </c>
      <c r="L26" s="2" t="n">
        <f aca="false">L25+E26</f>
        <v>-0.0327689596827439</v>
      </c>
      <c r="M26" s="2" t="n">
        <f aca="false">M25+F26</f>
        <v>-0.456927258434432</v>
      </c>
      <c r="N26" s="2" t="n">
        <f aca="false">N25+G26</f>
        <v>-0.269340181393668</v>
      </c>
    </row>
    <row r="27" customFormat="false" ht="12.85" hidden="false" customHeight="false" outlineLevel="0" collapsed="false">
      <c r="A27" s="0" t="s">
        <v>38</v>
      </c>
      <c r="B27" s="2" t="n">
        <v>0.0121603803635503</v>
      </c>
      <c r="C27" s="2" t="n">
        <v>-0.00571038924284991</v>
      </c>
      <c r="D27" s="2" t="n">
        <v>0.00674625353562523</v>
      </c>
      <c r="E27" s="2" t="n">
        <v>-0.00303039520737477</v>
      </c>
      <c r="F27" s="2" t="n">
        <v>0.0145360312499751</v>
      </c>
      <c r="G27" s="2" t="n">
        <v>-0.00274620996097482</v>
      </c>
      <c r="I27" s="2" t="n">
        <f aca="false">I26+B27</f>
        <v>-0.382580190749583</v>
      </c>
      <c r="J27" s="2" t="n">
        <f aca="false">J26+C27</f>
        <v>-0.0807868533424182</v>
      </c>
      <c r="K27" s="2" t="n">
        <f aca="false">K26+D27</f>
        <v>-0.277994447794906</v>
      </c>
      <c r="L27" s="2" t="n">
        <f aca="false">L26+E27</f>
        <v>-0.0357993548901186</v>
      </c>
      <c r="M27" s="2" t="n">
        <f aca="false">M26+F27</f>
        <v>-0.442391227184457</v>
      </c>
      <c r="N27" s="2" t="n">
        <f aca="false">N26+G27</f>
        <v>-0.272086391354643</v>
      </c>
    </row>
    <row r="28" customFormat="false" ht="12.85" hidden="false" customHeight="false" outlineLevel="0" collapsed="false">
      <c r="A28" s="0" t="s">
        <v>39</v>
      </c>
      <c r="B28" s="2" t="n">
        <v>0</v>
      </c>
      <c r="C28" s="2" t="n">
        <v>0</v>
      </c>
      <c r="D28" s="2" t="n">
        <v>0</v>
      </c>
      <c r="E28" s="2" t="n">
        <v>0</v>
      </c>
      <c r="F28" s="2" t="n">
        <v>0</v>
      </c>
      <c r="G28" s="2" t="n">
        <v>0</v>
      </c>
      <c r="I28" s="2" t="n">
        <f aca="false">I27+B28</f>
        <v>-0.382580190749583</v>
      </c>
      <c r="J28" s="2" t="n">
        <f aca="false">J27+C28</f>
        <v>-0.0807868533424182</v>
      </c>
      <c r="K28" s="2" t="n">
        <f aca="false">K27+D28</f>
        <v>-0.277994447794906</v>
      </c>
      <c r="L28" s="2" t="n">
        <f aca="false">L27+E28</f>
        <v>-0.0357993548901186</v>
      </c>
      <c r="M28" s="2" t="n">
        <f aca="false">M27+F28</f>
        <v>-0.442391227184457</v>
      </c>
      <c r="N28" s="2" t="n">
        <f aca="false">N27+G28</f>
        <v>-0.272086391354643</v>
      </c>
    </row>
    <row r="29" customFormat="false" ht="12.85" hidden="false" customHeight="false" outlineLevel="0" collapsed="false">
      <c r="A29" s="0" t="s">
        <v>40</v>
      </c>
      <c r="B29" s="2" t="n">
        <v>0.00884377509012527</v>
      </c>
      <c r="C29" s="2" t="n">
        <v>0.00026790723155027</v>
      </c>
      <c r="D29" s="2" t="n">
        <v>-0.00769690878907488</v>
      </c>
      <c r="E29" s="2" t="n">
        <v>-0.021727867387825</v>
      </c>
      <c r="F29" s="2" t="n">
        <v>-0.00493312481469984</v>
      </c>
      <c r="G29" s="2" t="n">
        <v>0.00181609345952519</v>
      </c>
      <c r="I29" s="2" t="n">
        <f aca="false">I28+B29</f>
        <v>-0.373736415659457</v>
      </c>
      <c r="J29" s="2" t="n">
        <f aca="false">J28+C29</f>
        <v>-0.0805189461108679</v>
      </c>
      <c r="K29" s="2" t="n">
        <f aca="false">K28+D29</f>
        <v>-0.285691356583981</v>
      </c>
      <c r="L29" s="2" t="n">
        <f aca="false">L28+E29</f>
        <v>-0.0575272222779436</v>
      </c>
      <c r="M29" s="2" t="n">
        <f aca="false">M28+F29</f>
        <v>-0.447324351999156</v>
      </c>
      <c r="N29" s="2" t="n">
        <f aca="false">N28+G29</f>
        <v>-0.270270297895118</v>
      </c>
    </row>
    <row r="30" customFormat="false" ht="12.85" hidden="false" customHeight="false" outlineLevel="0" collapsed="false">
      <c r="A30" s="0" t="s">
        <v>41</v>
      </c>
      <c r="B30" s="2" t="n">
        <v>0.0172927743188752</v>
      </c>
      <c r="C30" s="2" t="n">
        <v>0.00157834892827511</v>
      </c>
      <c r="D30" s="2" t="n">
        <v>0.00157834892827511</v>
      </c>
      <c r="E30" s="2" t="n">
        <v>0.00157834892827511</v>
      </c>
      <c r="F30" s="2" t="n">
        <v>0.00157834892827511</v>
      </c>
      <c r="G30" s="2" t="n">
        <v>0.00157834892827511</v>
      </c>
      <c r="I30" s="2" t="n">
        <f aca="false">I29+B30</f>
        <v>-0.356443641340582</v>
      </c>
      <c r="J30" s="2" t="n">
        <f aca="false">J29+C30</f>
        <v>-0.0789405971825928</v>
      </c>
      <c r="K30" s="2" t="n">
        <f aca="false">K29+D30</f>
        <v>-0.284113007655706</v>
      </c>
      <c r="L30" s="2" t="n">
        <f aca="false">L29+E30</f>
        <v>-0.0559488733496685</v>
      </c>
      <c r="M30" s="2" t="n">
        <f aca="false">M29+F30</f>
        <v>-0.445746003070881</v>
      </c>
      <c r="N30" s="2" t="n">
        <f aca="false">N29+G30</f>
        <v>-0.268691948966843</v>
      </c>
    </row>
    <row r="31" customFormat="false" ht="12.85" hidden="false" customHeight="false" outlineLevel="0" collapsed="false">
      <c r="A31" s="0" t="s">
        <v>42</v>
      </c>
      <c r="B31" s="2" t="n">
        <v>0</v>
      </c>
      <c r="C31" s="2" t="n">
        <v>0.0153885834886001</v>
      </c>
      <c r="D31" s="2" t="n">
        <v>0.0413773185496751</v>
      </c>
      <c r="E31" s="2" t="n">
        <v>0.0153885834886001</v>
      </c>
      <c r="F31" s="2" t="n">
        <v>0.0218353682592252</v>
      </c>
      <c r="G31" s="2" t="n">
        <v>0</v>
      </c>
      <c r="I31" s="2" t="n">
        <f aca="false">I30+B31</f>
        <v>-0.356443641340582</v>
      </c>
      <c r="J31" s="2" t="n">
        <f aca="false">J30+C31</f>
        <v>-0.0635520136939927</v>
      </c>
      <c r="K31" s="2" t="n">
        <f aca="false">K30+D31</f>
        <v>-0.242735689106031</v>
      </c>
      <c r="L31" s="2" t="n">
        <f aca="false">L30+E31</f>
        <v>-0.0405602898610684</v>
      </c>
      <c r="M31" s="2" t="n">
        <f aca="false">M30+F31</f>
        <v>-0.423910634811656</v>
      </c>
      <c r="N31" s="2" t="n">
        <f aca="false">N30+G31</f>
        <v>-0.268691948966843</v>
      </c>
    </row>
    <row r="32" customFormat="false" ht="12.85" hidden="false" customHeight="false" outlineLevel="0" collapsed="false">
      <c r="A32" s="0" t="s">
        <v>43</v>
      </c>
      <c r="B32" s="2" t="n">
        <v>0.0036016763721752</v>
      </c>
      <c r="C32" s="2" t="n">
        <v>-0.0118542398487502</v>
      </c>
      <c r="D32" s="2" t="n">
        <v>0.00367136112779994</v>
      </c>
      <c r="E32" s="2" t="n">
        <v>0.00367136112779994</v>
      </c>
      <c r="F32" s="2" t="n">
        <v>0.0202918585987251</v>
      </c>
      <c r="G32" s="2" t="n">
        <v>0.00476625762217505</v>
      </c>
      <c r="I32" s="2" t="n">
        <f aca="false">I31+B32</f>
        <v>-0.352841964968407</v>
      </c>
      <c r="J32" s="2" t="n">
        <f aca="false">J31+C32</f>
        <v>-0.0754062535427429</v>
      </c>
      <c r="K32" s="2" t="n">
        <f aca="false">K31+D32</f>
        <v>-0.239064327978231</v>
      </c>
      <c r="L32" s="2" t="n">
        <f aca="false">L31+E32</f>
        <v>-0.0368889287332685</v>
      </c>
      <c r="M32" s="2" t="n">
        <f aca="false">M31+F32</f>
        <v>-0.403618776212931</v>
      </c>
      <c r="N32" s="2" t="n">
        <f aca="false">N31+G32</f>
        <v>-0.263925691344668</v>
      </c>
    </row>
    <row r="33" customFormat="false" ht="12.85" hidden="false" customHeight="false" outlineLevel="0" collapsed="false">
      <c r="A33" s="0" t="s">
        <v>44</v>
      </c>
      <c r="B33" s="2" t="n">
        <v>-0.0229514151291999</v>
      </c>
      <c r="C33" s="2" t="n">
        <v>0.0250329507862503</v>
      </c>
      <c r="D33" s="2" t="n">
        <v>0.0213310877954753</v>
      </c>
      <c r="E33" s="2" t="n">
        <v>0.0250329507862503</v>
      </c>
      <c r="F33" s="2" t="n">
        <v>0.0967803177834504</v>
      </c>
      <c r="G33" s="2" t="n">
        <v>0.0625877402493753</v>
      </c>
      <c r="I33" s="2" t="n">
        <f aca="false">I32+B33</f>
        <v>-0.375793380097607</v>
      </c>
      <c r="J33" s="2" t="n">
        <f aca="false">J32+C33</f>
        <v>-0.0503733027564926</v>
      </c>
      <c r="K33" s="2" t="n">
        <f aca="false">K32+D33</f>
        <v>-0.217733240182756</v>
      </c>
      <c r="L33" s="2" t="n">
        <f aca="false">L32+E33</f>
        <v>-0.0118559779470182</v>
      </c>
      <c r="M33" s="2" t="n">
        <f aca="false">M32+F33</f>
        <v>-0.306838458429481</v>
      </c>
      <c r="N33" s="2" t="n">
        <f aca="false">N32+G33</f>
        <v>-0.201337951095292</v>
      </c>
    </row>
    <row r="34" customFormat="false" ht="12.85" hidden="false" customHeight="false" outlineLevel="0" collapsed="false">
      <c r="A34" s="0" t="s">
        <v>45</v>
      </c>
      <c r="B34" s="2" t="n">
        <v>-0.00689730048077483</v>
      </c>
      <c r="C34" s="2" t="n">
        <v>0.00353090917470004</v>
      </c>
      <c r="D34" s="2" t="n">
        <v>0.00459759170670008</v>
      </c>
      <c r="E34" s="2" t="n">
        <v>-0.0243107656300003</v>
      </c>
      <c r="F34" s="2" t="n">
        <v>0.00396323729970009</v>
      </c>
      <c r="G34" s="2" t="n">
        <v>-0.0214812404346751</v>
      </c>
      <c r="I34" s="2" t="n">
        <f aca="false">I33+B34</f>
        <v>-0.382690680578382</v>
      </c>
      <c r="J34" s="2" t="n">
        <f aca="false">J33+C34</f>
        <v>-0.0468423935817925</v>
      </c>
      <c r="K34" s="2" t="n">
        <f aca="false">K33+D34</f>
        <v>-0.213135648476056</v>
      </c>
      <c r="L34" s="2" t="n">
        <f aca="false">L33+E34</f>
        <v>-0.0361667435770185</v>
      </c>
      <c r="M34" s="2" t="n">
        <f aca="false">M33+F34</f>
        <v>-0.30287522112978</v>
      </c>
      <c r="N34" s="2" t="n">
        <f aca="false">N33+G34</f>
        <v>-0.222819191529967</v>
      </c>
    </row>
    <row r="35" customFormat="false" ht="12.85" hidden="false" customHeight="false" outlineLevel="0" collapsed="false">
      <c r="A35" s="0" t="s">
        <v>46</v>
      </c>
      <c r="B35" s="2" t="n">
        <v>-0.0923554627904748</v>
      </c>
      <c r="C35" s="2" t="n">
        <v>-0.0827315003004748</v>
      </c>
      <c r="D35" s="2" t="n">
        <v>0</v>
      </c>
      <c r="E35" s="2" t="n">
        <v>-0.0827315003004748</v>
      </c>
      <c r="F35" s="2" t="n">
        <v>-0.0788742201122247</v>
      </c>
      <c r="G35" s="2" t="n">
        <v>-0.0915224871043747</v>
      </c>
      <c r="I35" s="2" t="n">
        <f aca="false">I34+B35</f>
        <v>-0.475046143368857</v>
      </c>
      <c r="J35" s="2" t="n">
        <f aca="false">J34+C35</f>
        <v>-0.129573893882267</v>
      </c>
      <c r="K35" s="2" t="n">
        <f aca="false">K34+D35</f>
        <v>-0.213135648476056</v>
      </c>
      <c r="L35" s="2" t="n">
        <f aca="false">L34+E35</f>
        <v>-0.118898243877493</v>
      </c>
      <c r="M35" s="2" t="n">
        <f aca="false">M34+F35</f>
        <v>-0.381749441242005</v>
      </c>
      <c r="N35" s="2" t="n">
        <f aca="false">N34+G35</f>
        <v>-0.314341678634342</v>
      </c>
    </row>
    <row r="36" customFormat="false" ht="12.85" hidden="false" customHeight="false" outlineLevel="0" collapsed="false">
      <c r="A36" s="0" t="s">
        <v>47</v>
      </c>
      <c r="B36" s="2" t="n">
        <v>-0.0443342681590998</v>
      </c>
      <c r="C36" s="2" t="n">
        <v>-0.0383233910006747</v>
      </c>
      <c r="D36" s="2" t="n">
        <v>-0.0314151025491497</v>
      </c>
      <c r="E36" s="2" t="n">
        <v>-0.0380921894381748</v>
      </c>
      <c r="F36" s="2" t="n">
        <v>-0.0423700452173497</v>
      </c>
      <c r="G36" s="2" t="n">
        <v>-0.0273180077073499</v>
      </c>
      <c r="I36" s="2" t="n">
        <f aca="false">I35+B36</f>
        <v>-0.519380411527956</v>
      </c>
      <c r="J36" s="2" t="n">
        <f aca="false">J35+C36</f>
        <v>-0.167897284882942</v>
      </c>
      <c r="K36" s="2" t="n">
        <f aca="false">K35+D36</f>
        <v>-0.244550751025205</v>
      </c>
      <c r="L36" s="2" t="n">
        <f aca="false">L35+E36</f>
        <v>-0.156990433315668</v>
      </c>
      <c r="M36" s="2" t="n">
        <f aca="false">M35+F36</f>
        <v>-0.424119486459355</v>
      </c>
      <c r="N36" s="2" t="n">
        <f aca="false">N35+G36</f>
        <v>-0.341659686341692</v>
      </c>
    </row>
    <row r="38" customFormat="false" ht="12.85" hidden="false" customHeight="false" outlineLevel="0" collapsed="false">
      <c r="A38" s="1" t="s">
        <v>48</v>
      </c>
      <c r="B38" s="4" t="n">
        <f aca="false">AVERAGE(B2:B36)</f>
        <v>-0.0148394403293702</v>
      </c>
      <c r="C38" s="4" t="n">
        <f aca="false">AVERAGE(C2:C36)</f>
        <v>-0.00479706528236977</v>
      </c>
      <c r="D38" s="4" t="n">
        <f aca="false">AVERAGE(D2:D36)</f>
        <v>-0.00698716431500588</v>
      </c>
      <c r="E38" s="4" t="n">
        <f aca="false">AVERAGE(E2:E36)</f>
        <v>-0.00448544095187623</v>
      </c>
      <c r="F38" s="4" t="n">
        <f aca="false">AVERAGE(F2:F36)</f>
        <v>-0.0121176996131244</v>
      </c>
      <c r="G38" s="4" t="n">
        <f aca="false">AVERAGE(G2:G36)</f>
        <v>-0.00976170532404834</v>
      </c>
    </row>
    <row r="39" customFormat="false" ht="12.85" hidden="false" customHeight="false" outlineLevel="0" collapsed="false">
      <c r="A39" s="1" t="s">
        <v>49</v>
      </c>
      <c r="B39" s="4" t="n">
        <f aca="false">STDEV(B2:B36)</f>
        <v>0.0579070346502453</v>
      </c>
      <c r="C39" s="4" t="n">
        <f aca="false">STDEV(C2:C36)</f>
        <v>0.040193227832285</v>
      </c>
      <c r="D39" s="4" t="n">
        <f aca="false">STDEV(D2:D36)</f>
        <v>0.0477249124399749</v>
      </c>
      <c r="E39" s="4" t="n">
        <f aca="false">STDEV(E2:E36)</f>
        <v>0.0591006548613329</v>
      </c>
      <c r="F39" s="4" t="n">
        <f aca="false">STDEV(F2:F36)</f>
        <v>0.0454715868078014</v>
      </c>
      <c r="G39" s="4" t="n">
        <f aca="false">STDEV(G2:G36)</f>
        <v>0.0460960512437212</v>
      </c>
    </row>
    <row r="40" customFormat="false" ht="12.85" hidden="false" customHeight="false" outlineLevel="0" collapsed="false">
      <c r="A40" s="1" t="s">
        <v>50</v>
      </c>
      <c r="B40" s="4" t="n">
        <f aca="false">MEDIAN(B2:B36)</f>
        <v>0</v>
      </c>
      <c r="C40" s="4" t="n">
        <f aca="false">MEDIAN(C2:C36)</f>
        <v>0.00026790723155027</v>
      </c>
      <c r="D40" s="4" t="n">
        <f aca="false">MEDIAN(D2:D36)</f>
        <v>0.00157834892827511</v>
      </c>
      <c r="E40" s="4" t="n">
        <f aca="false">MEDIAN(E2:E36)</f>
        <v>0</v>
      </c>
      <c r="F40" s="4" t="n">
        <f aca="false">MEDIAN(F2:F36)</f>
        <v>0</v>
      </c>
      <c r="G40" s="4" t="n">
        <f aca="false">MEDIAN(G2:G36)</f>
        <v>0</v>
      </c>
    </row>
    <row r="41" customFormat="false" ht="12.85" hidden="false" customHeight="false" outlineLevel="0" collapsed="false">
      <c r="A41" s="1" t="s">
        <v>51</v>
      </c>
      <c r="B41" s="4" t="n">
        <f aca="false">MIN(B2:B36)</f>
        <v>-0.160197218683762</v>
      </c>
      <c r="C41" s="4" t="n">
        <f aca="false">MIN(C2:C36)</f>
        <v>-0.0827315003004748</v>
      </c>
      <c r="D41" s="4" t="n">
        <f aca="false">MIN(D2:D36)</f>
        <v>-0.160907838042186</v>
      </c>
      <c r="E41" s="4" t="n">
        <f aca="false">MIN(E2:E36)</f>
        <v>-0.109927098948412</v>
      </c>
      <c r="F41" s="4" t="n">
        <f aca="false">MIN(F2:F36)</f>
        <v>-0.120569765226862</v>
      </c>
      <c r="G41" s="4" t="n">
        <f aca="false">MIN(G2:G36)</f>
        <v>-0.113160874141174</v>
      </c>
    </row>
    <row r="42" customFormat="false" ht="12.85" hidden="false" customHeight="false" outlineLevel="0" collapsed="false">
      <c r="A42" s="1" t="s">
        <v>52</v>
      </c>
      <c r="B42" s="4" t="n">
        <f aca="false">MAX(B2:B36)</f>
        <v>0.139957687618913</v>
      </c>
      <c r="C42" s="4" t="n">
        <f aca="false">MAX(C2:C36)</f>
        <v>0.106364611591088</v>
      </c>
      <c r="D42" s="4" t="n">
        <f aca="false">MAX(D2:D36)</f>
        <v>0.0698697173527877</v>
      </c>
      <c r="E42" s="4" t="n">
        <f aca="false">MAX(E2:E36)</f>
        <v>0.20971038582105</v>
      </c>
      <c r="F42" s="4" t="n">
        <f aca="false">MAX(F2:F36)</f>
        <v>0.0967803177834504</v>
      </c>
      <c r="G42" s="4" t="n">
        <f aca="false">MAX(G2:G36)</f>
        <v>0.0896686446188374</v>
      </c>
    </row>
    <row r="43" customFormat="false" ht="12.85" hidden="false" customHeight="false" outlineLevel="0" collapsed="false">
      <c r="A43" s="1" t="s">
        <v>53</v>
      </c>
      <c r="B43" s="0" t="n">
        <f aca="false">COUNTIF(B2:B36,"&gt;=0")</f>
        <v>18</v>
      </c>
      <c r="C43" s="0" t="n">
        <f aca="false">COUNTIF(C2:C36,"&gt;=0")</f>
        <v>20</v>
      </c>
      <c r="D43" s="0" t="n">
        <f aca="false">COUNTIF(D2:D36,"&gt;=0")</f>
        <v>23</v>
      </c>
      <c r="E43" s="0" t="n">
        <f aca="false">COUNTIF(E2:E36,"&gt;=0")</f>
        <v>19</v>
      </c>
      <c r="F43" s="0" t="n">
        <f aca="false">COUNTIF(F2:F36,"&gt;=0")</f>
        <v>18</v>
      </c>
      <c r="G43" s="0" t="n">
        <f aca="false">COUNTIF(G2:G36,"&gt;=0")</f>
        <v>19</v>
      </c>
    </row>
    <row r="44" customFormat="false" ht="12.85" hidden="false" customHeight="false" outlineLevel="0" collapsed="false">
      <c r="A44" s="1" t="s">
        <v>54</v>
      </c>
      <c r="B44" s="0" t="n">
        <f aca="false">COUNTIF(B2:B36,"&lt;0")</f>
        <v>17</v>
      </c>
      <c r="C44" s="0" t="n">
        <f aca="false">COUNTIF(C2:C36,"&lt;0")</f>
        <v>15</v>
      </c>
      <c r="D44" s="0" t="n">
        <f aca="false">COUNTIF(D2:D36,"&lt;0")</f>
        <v>12</v>
      </c>
      <c r="E44" s="0" t="n">
        <f aca="false">COUNTIF(E2:E36,"&lt;0")</f>
        <v>16</v>
      </c>
      <c r="F44" s="0" t="n">
        <f aca="false">COUNTIF(F2:F36,"&lt;0")</f>
        <v>17</v>
      </c>
      <c r="G44" s="0" t="n">
        <f aca="false">COUNTIF(G2:G36,"&lt;0")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13.9336734693878"/>
    <col collapsed="false" hidden="false" max="3" min="3" style="0" width="16.6326530612245"/>
    <col collapsed="false" hidden="false" max="4" min="4" style="0" width="13.7142857142857"/>
  </cols>
  <sheetData>
    <row r="1" customFormat="false" ht="12.85" hidden="false" customHeight="false" outlineLevel="0" collapsed="false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</row>
    <row r="2" customFormat="false" ht="12.85" hidden="false" customHeight="false" outlineLevel="0" collapsed="false">
      <c r="A2" s="0" t="s">
        <v>1</v>
      </c>
      <c r="B2" s="0" t="n">
        <v>1</v>
      </c>
      <c r="C2" s="0" t="s">
        <v>64</v>
      </c>
      <c r="D2" s="0" t="s">
        <v>65</v>
      </c>
      <c r="E2" s="4" t="n">
        <v>-0.1</v>
      </c>
      <c r="F2" s="4" t="n">
        <v>0.015</v>
      </c>
      <c r="G2" s="0" t="s">
        <v>66</v>
      </c>
      <c r="H2" s="0" t="s">
        <v>66</v>
      </c>
      <c r="I2" s="4" t="n">
        <f aca="false">HLOOKUP(A2,CN2_results!$A$1:$G$44,38,0)</f>
        <v>-0.0148394403293702</v>
      </c>
    </row>
    <row r="3" customFormat="false" ht="12.85" hidden="false" customHeight="false" outlineLevel="0" collapsed="false">
      <c r="A3" s="0" t="s">
        <v>2</v>
      </c>
      <c r="B3" s="0" t="n">
        <v>1</v>
      </c>
      <c r="C3" s="0" t="s">
        <v>64</v>
      </c>
      <c r="D3" s="0" t="s">
        <v>67</v>
      </c>
      <c r="E3" s="4" t="n">
        <v>-0.1</v>
      </c>
      <c r="F3" s="4" t="n">
        <v>0.015</v>
      </c>
      <c r="G3" s="0" t="s">
        <v>66</v>
      </c>
      <c r="H3" s="0" t="s">
        <v>66</v>
      </c>
      <c r="I3" s="4" t="n">
        <f aca="false">HLOOKUP(A3,CN2_results!$A$1:$G$44,38,0)</f>
        <v>-0.00479706528236977</v>
      </c>
    </row>
    <row r="4" customFormat="false" ht="12.85" hidden="false" customHeight="false" outlineLevel="0" collapsed="false">
      <c r="A4" s="0" t="s">
        <v>3</v>
      </c>
      <c r="B4" s="0" t="n">
        <v>1</v>
      </c>
      <c r="C4" s="0" t="s">
        <v>64</v>
      </c>
      <c r="D4" s="0" t="s">
        <v>65</v>
      </c>
      <c r="E4" s="4" t="n">
        <v>-0.1</v>
      </c>
      <c r="F4" s="4" t="n">
        <v>0.015</v>
      </c>
      <c r="G4" s="0" t="s">
        <v>68</v>
      </c>
      <c r="H4" s="0" t="s">
        <v>66</v>
      </c>
      <c r="I4" s="4" t="n">
        <f aca="false">HLOOKUP(A4,CN2_results!$A$1:$G$44,38,0)</f>
        <v>-0.00698716431500588</v>
      </c>
    </row>
    <row r="5" customFormat="false" ht="12.85" hidden="false" customHeight="false" outlineLevel="0" collapsed="false">
      <c r="A5" s="0" t="s">
        <v>4</v>
      </c>
      <c r="B5" s="0" t="n">
        <v>1</v>
      </c>
      <c r="C5" s="0" t="s">
        <v>64</v>
      </c>
      <c r="D5" s="0" t="s">
        <v>67</v>
      </c>
      <c r="E5" s="4" t="n">
        <v>-0.1</v>
      </c>
      <c r="F5" s="4" t="n">
        <v>0.015</v>
      </c>
      <c r="G5" s="0" t="s">
        <v>68</v>
      </c>
      <c r="H5" s="0" t="s">
        <v>66</v>
      </c>
      <c r="I5" s="4" t="n">
        <f aca="false">HLOOKUP(A5,CN2_results!$A$1:$G$44,38,0)</f>
        <v>-0.00448544095187623</v>
      </c>
    </row>
    <row r="6" customFormat="false" ht="12.85" hidden="false" customHeight="false" outlineLevel="0" collapsed="false">
      <c r="A6" s="0" t="s">
        <v>5</v>
      </c>
      <c r="B6" s="0" t="n">
        <v>1</v>
      </c>
      <c r="C6" s="0" t="s">
        <v>64</v>
      </c>
      <c r="D6" s="0" t="s">
        <v>65</v>
      </c>
      <c r="E6" s="4" t="n">
        <v>-0.1</v>
      </c>
      <c r="F6" s="4" t="n">
        <v>0.015</v>
      </c>
      <c r="G6" s="0" t="s">
        <v>68</v>
      </c>
      <c r="H6" s="0" t="s">
        <v>68</v>
      </c>
      <c r="I6" s="4" t="n">
        <f aca="false">HLOOKUP(A6,CN2_results!$A$1:$G$44,38,0)</f>
        <v>-0.0121176996131244</v>
      </c>
    </row>
    <row r="7" customFormat="false" ht="12.85" hidden="false" customHeight="false" outlineLevel="0" collapsed="false">
      <c r="A7" s="0" t="s">
        <v>6</v>
      </c>
      <c r="B7" s="0" t="n">
        <v>1</v>
      </c>
      <c r="C7" s="0" t="s">
        <v>64</v>
      </c>
      <c r="D7" s="0" t="s">
        <v>67</v>
      </c>
      <c r="E7" s="4" t="n">
        <v>-0.1</v>
      </c>
      <c r="F7" s="4" t="n">
        <v>0.015</v>
      </c>
      <c r="G7" s="0" t="s">
        <v>68</v>
      </c>
      <c r="H7" s="0" t="s">
        <v>68</v>
      </c>
      <c r="I7" s="4" t="n">
        <f aca="false">HLOOKUP(A7,CN2_results!$A$1:$G$44,38,0)</f>
        <v>-0.00976170532404834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8" activeCellId="0" sqref="A8"/>
    </sheetView>
  </sheetViews>
  <sheetFormatPr defaultRowHeight="12.85"/>
  <cols>
    <col collapsed="false" hidden="false" max="1" min="1" style="0" width="71.2755102040816"/>
    <col collapsed="false" hidden="false" max="2" min="2" style="0" width="11.6632653061225"/>
    <col collapsed="false" hidden="false" max="3" min="3" style="0" width="25.8112244897959"/>
    <col collapsed="false" hidden="false" max="1025" min="4" style="0" width="11.6632653061225"/>
  </cols>
  <sheetData>
    <row r="1" customFormat="false" ht="12.85" hidden="false" customHeight="false" outlineLevel="0" collapsed="false">
      <c r="A1" s="0" t="s">
        <v>75</v>
      </c>
      <c r="C1" s="0" t="s">
        <v>76</v>
      </c>
    </row>
    <row r="2" customFormat="false" ht="12.85" hidden="false" customHeight="false" outlineLevel="0" collapsed="false">
      <c r="A2" s="0" t="s">
        <v>77</v>
      </c>
      <c r="C2" s="0" t="s">
        <v>78</v>
      </c>
    </row>
    <row r="3" customFormat="false" ht="12.85" hidden="false" customHeight="false" outlineLevel="0" collapsed="false">
      <c r="A3" s="0" t="s">
        <v>79</v>
      </c>
    </row>
    <row r="4" customFormat="false" ht="12.85" hidden="false" customHeight="false" outlineLevel="0" collapsed="false">
      <c r="A4" s="0" t="s">
        <v>80</v>
      </c>
      <c r="B4" s="0" t="s">
        <v>81</v>
      </c>
    </row>
    <row r="5" customFormat="false" ht="12.85" hidden="false" customHeight="false" outlineLevel="0" collapsed="false">
      <c r="A5" s="0" t="s">
        <v>82</v>
      </c>
      <c r="B5" s="0" t="s">
        <v>81</v>
      </c>
    </row>
    <row r="6" customFormat="false" ht="12.85" hidden="false" customHeight="false" outlineLevel="0" collapsed="false">
      <c r="A6" s="0" t="s">
        <v>83</v>
      </c>
      <c r="B6" s="0" t="s">
        <v>81</v>
      </c>
    </row>
    <row r="7" customFormat="false" ht="12.85" hidden="false" customHeight="false" outlineLevel="0" collapsed="false">
      <c r="A7" s="0" t="s">
        <v>84</v>
      </c>
      <c r="B7" s="0" t="s">
        <v>85</v>
      </c>
    </row>
    <row r="8" customFormat="false" ht="12.85" hidden="false" customHeight="false" outlineLevel="0" collapsed="false">
      <c r="A8" s="0" t="s">
        <v>86</v>
      </c>
      <c r="B8" s="0" t="s">
        <v>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85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2020-02-16T19:51:27Z</dcterms:created>
  <dc:creator>david </dc:creator>
  <dc:language>en-US</dc:language>
  <cp:lastModifiedBy>david </cp:lastModifiedBy>
  <dcterms:modified xsi:type="dcterms:W3CDTF">2020-02-19T20:34:37Z</dcterms:modified>
  <cp:revision>37</cp:revision>
</cp:coreProperties>
</file>