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340" tabRatio="500"/>
  </bookViews>
  <sheets>
    <sheet name="aapl2013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7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" i="1"/>
  <c r="D2" i="1"/>
  <c r="D3" i="1"/>
  <c r="K3" i="1"/>
  <c r="K2" i="1"/>
  <c r="L3" i="1"/>
  <c r="L2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L25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" i="1"/>
  <c r="L25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I3" i="1"/>
  <c r="I4" i="1"/>
  <c r="I2" i="1"/>
  <c r="C3" i="1"/>
  <c r="C4" i="1"/>
  <c r="C2" i="1"/>
</calcChain>
</file>

<file path=xl/sharedStrings.xml><?xml version="1.0" encoding="utf-8"?>
<sst xmlns="http://schemas.openxmlformats.org/spreadsheetml/2006/main" count="27" uniqueCount="25">
  <si>
    <t>Date</t>
  </si>
  <si>
    <t>Open</t>
  </si>
  <si>
    <t>High</t>
  </si>
  <si>
    <t>Low</t>
  </si>
  <si>
    <t>Close</t>
  </si>
  <si>
    <t>Volume</t>
  </si>
  <si>
    <t>Adj Close</t>
  </si>
  <si>
    <t>AAPL Cum. Ret.</t>
  </si>
  <si>
    <t>Portfolio Value</t>
  </si>
  <si>
    <t>APPL</t>
  </si>
  <si>
    <t>SPY Cum. Ret.</t>
  </si>
  <si>
    <t>Port. Value</t>
  </si>
  <si>
    <t>Cum. Port. Ret.</t>
  </si>
  <si>
    <t>Stdev</t>
  </si>
  <si>
    <t>Sharpe</t>
  </si>
  <si>
    <t>Cum. Ret</t>
  </si>
  <si>
    <t>AAPL Adj Close</t>
  </si>
  <si>
    <t>SPY Adj Close</t>
  </si>
  <si>
    <t>GILD Adj Close</t>
  </si>
  <si>
    <t>GILD</t>
  </si>
  <si>
    <t>Ra - Rb</t>
  </si>
  <si>
    <t>APPL Value</t>
  </si>
  <si>
    <t>GILD Value</t>
  </si>
  <si>
    <t>SPY Value</t>
  </si>
  <si>
    <t>GILD Cum. Ret.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</si>
</sst>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.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sz val="12"/>
      <color rgb="FF008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64" fontId="6" fillId="0" borderId="0" xfId="0" applyNumberFormat="1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5" fontId="1" fillId="0" borderId="0" xfId="0" applyNumberFormat="1" applyFont="1"/>
    <xf numFmtId="165" fontId="6" fillId="0" borderId="0" xfId="0" applyNumberFormat="1" applyFont="1"/>
    <xf numFmtId="165" fontId="10" fillId="0" borderId="0" xfId="0" applyNumberFormat="1" applyFont="1"/>
    <xf numFmtId="2" fontId="1" fillId="0" borderId="0" xfId="0" applyNumberFormat="1" applyFont="1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tabSelected="1" topLeftCell="A232" workbookViewId="0">
      <selection activeCell="D2" sqref="D2"/>
    </sheetView>
  </sheetViews>
  <sheetFormatPr baseColWidth="10" defaultRowHeight="15" x14ac:dyDescent="0"/>
  <cols>
    <col min="3" max="3" width="16.6640625" style="2" customWidth="1"/>
    <col min="4" max="4" width="15" style="2" customWidth="1"/>
    <col min="5" max="5" width="12.83203125" customWidth="1"/>
    <col min="6" max="7" width="15" style="2" customWidth="1"/>
    <col min="8" max="8" width="12" style="4" customWidth="1"/>
    <col min="9" max="9" width="13.33203125" style="2" customWidth="1"/>
    <col min="10" max="10" width="14.33203125" style="2" customWidth="1"/>
    <col min="11" max="11" width="10.83203125" style="5"/>
    <col min="12" max="12" width="13.83203125" style="5" customWidth="1"/>
    <col min="13" max="13" width="10.83203125" style="5"/>
    <col min="15" max="15" width="13.33203125" customWidth="1"/>
    <col min="16" max="16" width="7.6640625" customWidth="1"/>
    <col min="17" max="17" width="7.1640625" customWidth="1"/>
  </cols>
  <sheetData>
    <row r="1" spans="1:17" s="8" customFormat="1">
      <c r="A1" s="8" t="s">
        <v>0</v>
      </c>
      <c r="B1" s="8" t="s">
        <v>16</v>
      </c>
      <c r="C1" s="9" t="s">
        <v>7</v>
      </c>
      <c r="D1" s="9" t="s">
        <v>21</v>
      </c>
      <c r="E1" s="8" t="s">
        <v>18</v>
      </c>
      <c r="F1" s="9" t="s">
        <v>24</v>
      </c>
      <c r="G1" s="9" t="s">
        <v>22</v>
      </c>
      <c r="H1" s="10" t="s">
        <v>17</v>
      </c>
      <c r="I1" s="9" t="s">
        <v>10</v>
      </c>
      <c r="J1" s="9" t="s">
        <v>23</v>
      </c>
      <c r="K1" s="11" t="s">
        <v>11</v>
      </c>
      <c r="L1" s="11" t="s">
        <v>12</v>
      </c>
      <c r="M1" s="11" t="s">
        <v>20</v>
      </c>
      <c r="O1" s="8" t="s">
        <v>8</v>
      </c>
      <c r="P1" s="8" t="s">
        <v>9</v>
      </c>
      <c r="Q1" s="8" t="s">
        <v>19</v>
      </c>
    </row>
    <row r="2" spans="1:17">
      <c r="A2" s="1">
        <v>41276</v>
      </c>
      <c r="B2">
        <v>75.260000000000005</v>
      </c>
      <c r="C2" s="3">
        <f>B2/B$2</f>
        <v>1</v>
      </c>
      <c r="D2" s="13">
        <f>P$2*$O$2*C2</f>
        <v>0.6</v>
      </c>
      <c r="E2">
        <v>37.53</v>
      </c>
      <c r="F2" s="3">
        <f>E2/E$2</f>
        <v>1</v>
      </c>
      <c r="G2" s="13">
        <f>Q$2*$O$2*F2</f>
        <v>0.4</v>
      </c>
      <c r="H2" s="4">
        <v>141.19999999999999</v>
      </c>
      <c r="I2" s="3">
        <f>H2/H$2</f>
        <v>1</v>
      </c>
      <c r="J2" s="13">
        <f>I2*O$5</f>
        <v>1</v>
      </c>
      <c r="K2" s="14">
        <f>D2+G2</f>
        <v>1</v>
      </c>
      <c r="L2" s="6">
        <f>K2/K$2</f>
        <v>1</v>
      </c>
      <c r="M2" s="6">
        <f>L2-I2</f>
        <v>0</v>
      </c>
      <c r="O2" s="12">
        <v>1</v>
      </c>
      <c r="P2">
        <v>0.6</v>
      </c>
      <c r="Q2">
        <v>0.4</v>
      </c>
    </row>
    <row r="3" spans="1:17">
      <c r="A3" s="1">
        <v>41277</v>
      </c>
      <c r="B3">
        <v>74.31</v>
      </c>
      <c r="C3" s="3">
        <f t="shared" ref="C3:C66" si="0">B3/B$2</f>
        <v>0.98737709274515006</v>
      </c>
      <c r="D3" s="13">
        <f>P$2*O$2*C3</f>
        <v>0.59242625564709006</v>
      </c>
      <c r="E3">
        <v>37.47</v>
      </c>
      <c r="F3" s="3">
        <f t="shared" ref="F3:F66" si="1">E3/E$2</f>
        <v>0.99840127897681852</v>
      </c>
      <c r="G3" s="13">
        <f t="shared" ref="G3:G66" si="2">Q$2*$O$2*F3</f>
        <v>0.39936051159072744</v>
      </c>
      <c r="H3" s="4">
        <v>140.88</v>
      </c>
      <c r="I3" s="3">
        <f t="shared" ref="I3:I66" si="3">H3/H$2</f>
        <v>0.99773371104815867</v>
      </c>
      <c r="J3" s="13">
        <f t="shared" ref="J3:J66" si="4">I3*O$5</f>
        <v>0.99773371104815867</v>
      </c>
      <c r="K3" s="14">
        <f t="shared" ref="K3:K66" si="5">D3+G3</f>
        <v>0.99178676723781756</v>
      </c>
      <c r="L3" s="6">
        <f t="shared" ref="L3:L66" si="6">K3/K$2</f>
        <v>0.99178676723781756</v>
      </c>
      <c r="M3" s="6">
        <f t="shared" ref="M3:M66" si="7">L3-I3</f>
        <v>-5.9469438103411099E-3</v>
      </c>
    </row>
    <row r="4" spans="1:17">
      <c r="A4" s="1">
        <v>41278</v>
      </c>
      <c r="B4">
        <v>72.239999999999995</v>
      </c>
      <c r="C4" s="3">
        <f t="shared" si="0"/>
        <v>0.95987244220037193</v>
      </c>
      <c r="D4" s="13">
        <f t="shared" ref="D4:D66" si="8">P$2*O$2*B4/B$2</f>
        <v>0.57592346532022309</v>
      </c>
      <c r="E4">
        <v>37.86</v>
      </c>
      <c r="F4" s="3">
        <f t="shared" si="1"/>
        <v>1.0087929656274979</v>
      </c>
      <c r="G4" s="13">
        <f t="shared" si="2"/>
        <v>0.40351718625099919</v>
      </c>
      <c r="H4" s="4">
        <v>141.5</v>
      </c>
      <c r="I4" s="3">
        <f t="shared" si="3"/>
        <v>1.0021246458923514</v>
      </c>
      <c r="J4" s="13">
        <f t="shared" si="4"/>
        <v>1.0021246458923514</v>
      </c>
      <c r="K4" s="14">
        <f t="shared" si="5"/>
        <v>0.97944065157122229</v>
      </c>
      <c r="L4" s="6">
        <f t="shared" si="6"/>
        <v>0.97944065157122229</v>
      </c>
      <c r="M4" s="6">
        <f t="shared" si="7"/>
        <v>-2.2683994321129108E-2</v>
      </c>
      <c r="O4" s="8" t="s">
        <v>23</v>
      </c>
    </row>
    <row r="5" spans="1:17">
      <c r="A5" s="1">
        <v>41281</v>
      </c>
      <c r="B5">
        <v>71.81</v>
      </c>
      <c r="C5" s="3">
        <f t="shared" si="0"/>
        <v>0.95415891575870315</v>
      </c>
      <c r="D5" s="13">
        <f t="shared" si="8"/>
        <v>0.57249534945522185</v>
      </c>
      <c r="E5">
        <v>38.44</v>
      </c>
      <c r="F5" s="3">
        <f t="shared" si="1"/>
        <v>1.0242472688515853</v>
      </c>
      <c r="G5" s="13">
        <f t="shared" si="2"/>
        <v>0.40969890754063415</v>
      </c>
      <c r="H5" s="4">
        <v>141.11000000000001</v>
      </c>
      <c r="I5" s="3">
        <f t="shared" si="3"/>
        <v>0.99936260623229478</v>
      </c>
      <c r="J5" s="13">
        <f t="shared" si="4"/>
        <v>0.99936260623229478</v>
      </c>
      <c r="K5" s="14">
        <f t="shared" si="5"/>
        <v>0.98219425699585594</v>
      </c>
      <c r="L5" s="6">
        <f t="shared" si="6"/>
        <v>0.98219425699585594</v>
      </c>
      <c r="M5" s="6">
        <f t="shared" si="7"/>
        <v>-1.716834923643884E-2</v>
      </c>
      <c r="O5" s="15">
        <v>1</v>
      </c>
    </row>
    <row r="6" spans="1:17">
      <c r="A6" s="1">
        <v>41282</v>
      </c>
      <c r="B6">
        <v>72.010000000000005</v>
      </c>
      <c r="C6" s="3">
        <f t="shared" si="0"/>
        <v>0.95681636991761887</v>
      </c>
      <c r="D6" s="13">
        <f t="shared" si="8"/>
        <v>0.57408982195057134</v>
      </c>
      <c r="E6">
        <v>38.700000000000003</v>
      </c>
      <c r="F6" s="3">
        <f t="shared" si="1"/>
        <v>1.0311750599520384</v>
      </c>
      <c r="G6" s="13">
        <f t="shared" si="2"/>
        <v>0.41247002398081539</v>
      </c>
      <c r="H6" s="4">
        <v>140.71</v>
      </c>
      <c r="I6" s="3">
        <f t="shared" si="3"/>
        <v>0.99652974504249303</v>
      </c>
      <c r="J6" s="13">
        <f t="shared" si="4"/>
        <v>0.99652974504249303</v>
      </c>
      <c r="K6" s="14">
        <f t="shared" si="5"/>
        <v>0.98655984593138668</v>
      </c>
      <c r="L6" s="6">
        <f t="shared" si="6"/>
        <v>0.98655984593138668</v>
      </c>
      <c r="M6" s="6">
        <f t="shared" si="7"/>
        <v>-9.9698991111063506E-3</v>
      </c>
    </row>
    <row r="7" spans="1:17">
      <c r="A7" s="1">
        <v>41283</v>
      </c>
      <c r="B7">
        <v>70.88</v>
      </c>
      <c r="C7" s="3">
        <f t="shared" si="0"/>
        <v>0.94180175391974474</v>
      </c>
      <c r="D7" s="13">
        <f t="shared" si="8"/>
        <v>0.56508105235184691</v>
      </c>
      <c r="E7">
        <v>38.94</v>
      </c>
      <c r="F7" s="3">
        <f t="shared" si="1"/>
        <v>1.0375699440447641</v>
      </c>
      <c r="G7" s="13">
        <f t="shared" si="2"/>
        <v>0.41502797761790566</v>
      </c>
      <c r="H7" s="4">
        <v>141.06</v>
      </c>
      <c r="I7" s="3">
        <f t="shared" si="3"/>
        <v>0.99900849858356955</v>
      </c>
      <c r="J7" s="13">
        <f t="shared" si="4"/>
        <v>0.99900849858356955</v>
      </c>
      <c r="K7" s="14">
        <f t="shared" si="5"/>
        <v>0.98010902996975258</v>
      </c>
      <c r="L7" s="6">
        <f t="shared" si="6"/>
        <v>0.98010902996975258</v>
      </c>
      <c r="M7" s="6">
        <f t="shared" si="7"/>
        <v>-1.8899468613816972E-2</v>
      </c>
    </row>
    <row r="8" spans="1:17">
      <c r="A8" s="1">
        <v>41284</v>
      </c>
      <c r="B8">
        <v>71.760000000000005</v>
      </c>
      <c r="C8" s="3">
        <f t="shared" si="0"/>
        <v>0.95349455221897428</v>
      </c>
      <c r="D8" s="13">
        <f t="shared" si="8"/>
        <v>0.5720967313313845</v>
      </c>
      <c r="E8">
        <v>38.97</v>
      </c>
      <c r="F8" s="3">
        <f t="shared" si="1"/>
        <v>1.0383693045563549</v>
      </c>
      <c r="G8" s="13">
        <f t="shared" si="2"/>
        <v>0.41534772182254198</v>
      </c>
      <c r="H8" s="4">
        <v>142.19</v>
      </c>
      <c r="I8" s="3">
        <f t="shared" si="3"/>
        <v>1.0070113314447593</v>
      </c>
      <c r="J8" s="13">
        <f t="shared" si="4"/>
        <v>1.0070113314447593</v>
      </c>
      <c r="K8" s="14">
        <f t="shared" si="5"/>
        <v>0.98744445315392648</v>
      </c>
      <c r="L8" s="6">
        <f t="shared" si="6"/>
        <v>0.98744445315392648</v>
      </c>
      <c r="M8" s="6">
        <f t="shared" si="7"/>
        <v>-1.9566878290832812E-2</v>
      </c>
    </row>
    <row r="9" spans="1:17">
      <c r="A9" s="1">
        <v>41285</v>
      </c>
      <c r="B9">
        <v>71.319999999999993</v>
      </c>
      <c r="C9" s="3">
        <f t="shared" si="0"/>
        <v>0.94764815306935934</v>
      </c>
      <c r="D9" s="13">
        <f t="shared" si="8"/>
        <v>0.56858889184161565</v>
      </c>
      <c r="E9">
        <v>39.04</v>
      </c>
      <c r="F9" s="3">
        <f t="shared" si="1"/>
        <v>1.0402344790833999</v>
      </c>
      <c r="G9" s="13">
        <f t="shared" si="2"/>
        <v>0.41609379163336002</v>
      </c>
      <c r="H9" s="4">
        <v>142.18</v>
      </c>
      <c r="I9" s="3">
        <f t="shared" si="3"/>
        <v>1.0069405099150144</v>
      </c>
      <c r="J9" s="13">
        <f t="shared" si="4"/>
        <v>1.0069405099150144</v>
      </c>
      <c r="K9" s="14">
        <f t="shared" si="5"/>
        <v>0.98468268347497567</v>
      </c>
      <c r="L9" s="6">
        <f t="shared" si="6"/>
        <v>0.98468268347497567</v>
      </c>
      <c r="M9" s="6">
        <f t="shared" si="7"/>
        <v>-2.2257826440038708E-2</v>
      </c>
    </row>
    <row r="10" spans="1:17">
      <c r="A10" s="1">
        <v>41288</v>
      </c>
      <c r="B10">
        <v>68.78</v>
      </c>
      <c r="C10" s="3">
        <f t="shared" si="0"/>
        <v>0.91389848525112938</v>
      </c>
      <c r="D10" s="13">
        <f t="shared" si="8"/>
        <v>0.54833909115067758</v>
      </c>
      <c r="E10">
        <v>38.880000000000003</v>
      </c>
      <c r="F10" s="3">
        <f t="shared" si="1"/>
        <v>1.0359712230215827</v>
      </c>
      <c r="G10" s="13">
        <f t="shared" si="2"/>
        <v>0.41438848920863314</v>
      </c>
      <c r="H10" s="4">
        <v>142.08000000000001</v>
      </c>
      <c r="I10" s="3">
        <f t="shared" si="3"/>
        <v>1.0062322946175639</v>
      </c>
      <c r="J10" s="13">
        <f t="shared" si="4"/>
        <v>1.0062322946175639</v>
      </c>
      <c r="K10" s="14">
        <f t="shared" si="5"/>
        <v>0.96272758035931072</v>
      </c>
      <c r="L10" s="6">
        <f t="shared" si="6"/>
        <v>0.96272758035931072</v>
      </c>
      <c r="M10" s="6">
        <f t="shared" si="7"/>
        <v>-4.3504714258253196E-2</v>
      </c>
    </row>
    <row r="11" spans="1:17">
      <c r="A11" s="1">
        <v>41289</v>
      </c>
      <c r="B11">
        <v>66.61</v>
      </c>
      <c r="C11" s="3">
        <f t="shared" si="0"/>
        <v>0.88506510762689339</v>
      </c>
      <c r="D11" s="13">
        <f t="shared" si="8"/>
        <v>0.53103906457613603</v>
      </c>
      <c r="E11">
        <v>38.68</v>
      </c>
      <c r="F11" s="3">
        <f t="shared" si="1"/>
        <v>1.0306421529443113</v>
      </c>
      <c r="G11" s="13">
        <f t="shared" si="2"/>
        <v>0.41225686117772453</v>
      </c>
      <c r="H11" s="4">
        <v>142.18</v>
      </c>
      <c r="I11" s="3">
        <f t="shared" si="3"/>
        <v>1.0069405099150144</v>
      </c>
      <c r="J11" s="13">
        <f t="shared" si="4"/>
        <v>1.0069405099150144</v>
      </c>
      <c r="K11" s="14">
        <f t="shared" si="5"/>
        <v>0.94329592575386056</v>
      </c>
      <c r="L11" s="6">
        <f t="shared" si="6"/>
        <v>0.94329592575386056</v>
      </c>
      <c r="M11" s="6">
        <f t="shared" si="7"/>
        <v>-6.3644584161153817E-2</v>
      </c>
    </row>
    <row r="12" spans="1:17">
      <c r="A12" s="1">
        <v>41290</v>
      </c>
      <c r="B12">
        <v>69.37</v>
      </c>
      <c r="C12" s="3">
        <f t="shared" si="0"/>
        <v>0.92173797501993093</v>
      </c>
      <c r="D12" s="13">
        <f t="shared" si="8"/>
        <v>0.55304278501195847</v>
      </c>
      <c r="E12">
        <v>38.58</v>
      </c>
      <c r="F12" s="3">
        <f t="shared" si="1"/>
        <v>1.0279776179056754</v>
      </c>
      <c r="G12" s="13">
        <f t="shared" si="2"/>
        <v>0.41119104716227017</v>
      </c>
      <c r="H12" s="4">
        <v>142.16</v>
      </c>
      <c r="I12" s="16">
        <f t="shared" si="3"/>
        <v>1.0067988668555241</v>
      </c>
      <c r="J12" s="13">
        <f t="shared" si="4"/>
        <v>1.0067988668555241</v>
      </c>
      <c r="K12" s="14">
        <f t="shared" si="5"/>
        <v>0.96423383217422864</v>
      </c>
      <c r="L12" s="6">
        <f t="shared" si="6"/>
        <v>0.96423383217422864</v>
      </c>
      <c r="M12" s="6">
        <f t="shared" si="7"/>
        <v>-4.2565034681295466E-2</v>
      </c>
    </row>
    <row r="13" spans="1:17">
      <c r="A13" s="1">
        <v>41291</v>
      </c>
      <c r="B13">
        <v>68.91</v>
      </c>
      <c r="C13" s="3">
        <f t="shared" si="0"/>
        <v>0.91562583045442458</v>
      </c>
      <c r="D13" s="13">
        <f t="shared" si="8"/>
        <v>0.54937549827265475</v>
      </c>
      <c r="E13">
        <v>38.76</v>
      </c>
      <c r="F13" s="3">
        <f t="shared" si="1"/>
        <v>1.0327737809752198</v>
      </c>
      <c r="G13" s="13">
        <f t="shared" si="2"/>
        <v>0.41310951239008792</v>
      </c>
      <c r="H13" s="4">
        <v>143.08000000000001</v>
      </c>
      <c r="I13" s="3">
        <f t="shared" si="3"/>
        <v>1.0133144475920681</v>
      </c>
      <c r="J13" s="13">
        <f t="shared" si="4"/>
        <v>1.0133144475920681</v>
      </c>
      <c r="K13" s="14">
        <f t="shared" si="5"/>
        <v>0.96248501066274272</v>
      </c>
      <c r="L13" s="6">
        <f t="shared" si="6"/>
        <v>0.96248501066274272</v>
      </c>
      <c r="M13" s="6">
        <f t="shared" si="7"/>
        <v>-5.08294369293254E-2</v>
      </c>
    </row>
    <row r="14" spans="1:17">
      <c r="A14" s="1">
        <v>41292</v>
      </c>
      <c r="B14">
        <v>68.540000000000006</v>
      </c>
      <c r="C14" s="3">
        <f t="shared" si="0"/>
        <v>0.91070954026043049</v>
      </c>
      <c r="D14" s="13">
        <f t="shared" si="8"/>
        <v>0.54642572415625834</v>
      </c>
      <c r="E14">
        <v>39.14</v>
      </c>
      <c r="F14" s="3">
        <f t="shared" si="1"/>
        <v>1.0428990141220358</v>
      </c>
      <c r="G14" s="13">
        <f t="shared" si="2"/>
        <v>0.41715960564881432</v>
      </c>
      <c r="H14" s="4">
        <v>143.38999999999999</v>
      </c>
      <c r="I14" s="3">
        <f t="shared" si="3"/>
        <v>1.0155099150141642</v>
      </c>
      <c r="J14" s="13">
        <f t="shared" si="4"/>
        <v>1.0155099150141642</v>
      </c>
      <c r="K14" s="14">
        <f t="shared" si="5"/>
        <v>0.96358532980507272</v>
      </c>
      <c r="L14" s="6">
        <f t="shared" si="6"/>
        <v>0.96358532980507272</v>
      </c>
      <c r="M14" s="6">
        <f t="shared" si="7"/>
        <v>-5.1924585209091489E-2</v>
      </c>
    </row>
    <row r="15" spans="1:17">
      <c r="A15" s="1">
        <v>41296</v>
      </c>
      <c r="B15">
        <v>69.19</v>
      </c>
      <c r="C15" s="3">
        <f t="shared" si="0"/>
        <v>0.91934626627690663</v>
      </c>
      <c r="D15" s="13">
        <f t="shared" si="8"/>
        <v>0.55160775976614396</v>
      </c>
      <c r="E15">
        <v>38.96</v>
      </c>
      <c r="F15" s="3">
        <f t="shared" si="1"/>
        <v>1.0381028510524912</v>
      </c>
      <c r="G15" s="13">
        <f t="shared" si="2"/>
        <v>0.41524114042099652</v>
      </c>
      <c r="H15" s="4">
        <v>144.16999999999999</v>
      </c>
      <c r="I15" s="3">
        <f t="shared" si="3"/>
        <v>1.0210339943342777</v>
      </c>
      <c r="J15" s="13">
        <f t="shared" si="4"/>
        <v>1.0210339943342777</v>
      </c>
      <c r="K15" s="14">
        <f t="shared" si="5"/>
        <v>0.96684890018714054</v>
      </c>
      <c r="L15" s="6">
        <f t="shared" si="6"/>
        <v>0.96684890018714054</v>
      </c>
      <c r="M15" s="6">
        <f t="shared" si="7"/>
        <v>-5.4185094147137125E-2</v>
      </c>
    </row>
    <row r="16" spans="1:17">
      <c r="A16" s="1">
        <v>41297</v>
      </c>
      <c r="B16">
        <v>70.459999999999994</v>
      </c>
      <c r="C16" s="3">
        <f t="shared" si="0"/>
        <v>0.93622110018602167</v>
      </c>
      <c r="D16" s="13">
        <f t="shared" si="8"/>
        <v>0.56173266011161294</v>
      </c>
      <c r="E16">
        <v>38.42</v>
      </c>
      <c r="F16" s="3">
        <f t="shared" si="1"/>
        <v>1.0237143618438582</v>
      </c>
      <c r="G16" s="13">
        <f t="shared" si="2"/>
        <v>0.40948574473754329</v>
      </c>
      <c r="H16" s="4">
        <v>144.4</v>
      </c>
      <c r="I16" s="3">
        <f t="shared" si="3"/>
        <v>1.0226628895184138</v>
      </c>
      <c r="J16" s="13">
        <f t="shared" si="4"/>
        <v>1.0226628895184138</v>
      </c>
      <c r="K16" s="14">
        <f t="shared" si="5"/>
        <v>0.97121840484915622</v>
      </c>
      <c r="L16" s="6">
        <f t="shared" si="6"/>
        <v>0.97121840484915622</v>
      </c>
      <c r="M16" s="6">
        <f t="shared" si="7"/>
        <v>-5.1444484669257551E-2</v>
      </c>
    </row>
    <row r="17" spans="1:13">
      <c r="A17" s="1">
        <v>41298</v>
      </c>
      <c r="B17">
        <v>61.75</v>
      </c>
      <c r="C17" s="3">
        <f t="shared" si="0"/>
        <v>0.82048897156524048</v>
      </c>
      <c r="D17" s="13">
        <f t="shared" si="8"/>
        <v>0.49229338293914421</v>
      </c>
      <c r="E17">
        <v>39.200000000000003</v>
      </c>
      <c r="F17" s="3">
        <f t="shared" si="1"/>
        <v>1.0444977351452172</v>
      </c>
      <c r="G17" s="13">
        <f t="shared" si="2"/>
        <v>0.41779909405808691</v>
      </c>
      <c r="H17" s="4">
        <v>144.44</v>
      </c>
      <c r="I17" s="3">
        <f t="shared" si="3"/>
        <v>1.0229461756373939</v>
      </c>
      <c r="J17" s="13">
        <f t="shared" si="4"/>
        <v>1.0229461756373939</v>
      </c>
      <c r="K17" s="14">
        <f t="shared" si="5"/>
        <v>0.91009247699723117</v>
      </c>
      <c r="L17" s="6">
        <f t="shared" si="6"/>
        <v>0.91009247699723117</v>
      </c>
      <c r="M17" s="6">
        <f t="shared" si="7"/>
        <v>-0.1128536986401627</v>
      </c>
    </row>
    <row r="18" spans="1:13">
      <c r="A18" s="1">
        <v>41299</v>
      </c>
      <c r="B18">
        <v>60.3</v>
      </c>
      <c r="C18" s="3">
        <f t="shared" si="0"/>
        <v>0.80122242891310114</v>
      </c>
      <c r="D18" s="13">
        <f t="shared" si="8"/>
        <v>0.48073345734786072</v>
      </c>
      <c r="E18">
        <v>39.68</v>
      </c>
      <c r="F18" s="3">
        <f t="shared" si="1"/>
        <v>1.0572875033306688</v>
      </c>
      <c r="G18" s="13">
        <f t="shared" si="2"/>
        <v>0.42291500133226756</v>
      </c>
      <c r="H18" s="4">
        <v>145.25</v>
      </c>
      <c r="I18" s="3">
        <f t="shared" si="3"/>
        <v>1.0286827195467423</v>
      </c>
      <c r="J18" s="13">
        <f t="shared" si="4"/>
        <v>1.0286827195467423</v>
      </c>
      <c r="K18" s="14">
        <f t="shared" si="5"/>
        <v>0.90364845868012833</v>
      </c>
      <c r="L18" s="6">
        <f t="shared" si="6"/>
        <v>0.90364845868012833</v>
      </c>
      <c r="M18" s="6">
        <f t="shared" si="7"/>
        <v>-0.12503426086661396</v>
      </c>
    </row>
    <row r="19" spans="1:13">
      <c r="A19" s="1">
        <v>41302</v>
      </c>
      <c r="B19">
        <v>61.66</v>
      </c>
      <c r="C19" s="3">
        <f t="shared" si="0"/>
        <v>0.81929311719372833</v>
      </c>
      <c r="D19" s="13">
        <f t="shared" si="8"/>
        <v>0.49157587031623695</v>
      </c>
      <c r="E19">
        <v>39.44</v>
      </c>
      <c r="F19" s="3">
        <f t="shared" si="1"/>
        <v>1.0508926192379429</v>
      </c>
      <c r="G19" s="13">
        <f t="shared" si="2"/>
        <v>0.42035704769517718</v>
      </c>
      <c r="H19" s="4">
        <v>145.08000000000001</v>
      </c>
      <c r="I19" s="3">
        <f t="shared" si="3"/>
        <v>1.0274787535410768</v>
      </c>
      <c r="J19" s="13">
        <f t="shared" si="4"/>
        <v>1.0274787535410768</v>
      </c>
      <c r="K19" s="14">
        <f t="shared" si="5"/>
        <v>0.91193291801141418</v>
      </c>
      <c r="L19" s="6">
        <f t="shared" si="6"/>
        <v>0.91193291801141418</v>
      </c>
      <c r="M19" s="6">
        <f t="shared" si="7"/>
        <v>-0.11554583552966258</v>
      </c>
    </row>
    <row r="20" spans="1:13">
      <c r="A20" s="1">
        <v>41303</v>
      </c>
      <c r="B20">
        <v>62.82</v>
      </c>
      <c r="C20" s="3">
        <f t="shared" si="0"/>
        <v>0.8347063513154398</v>
      </c>
      <c r="D20" s="13">
        <f t="shared" si="8"/>
        <v>0.50082381078926386</v>
      </c>
      <c r="E20">
        <v>39.9</v>
      </c>
      <c r="F20" s="3">
        <f t="shared" si="1"/>
        <v>1.0631494804156674</v>
      </c>
      <c r="G20" s="13">
        <f t="shared" si="2"/>
        <v>0.42525979216626697</v>
      </c>
      <c r="H20" s="4">
        <v>145.65</v>
      </c>
      <c r="I20" s="3">
        <f t="shared" si="3"/>
        <v>1.0315155807365439</v>
      </c>
      <c r="J20" s="13">
        <f t="shared" si="4"/>
        <v>1.0315155807365439</v>
      </c>
      <c r="K20" s="14">
        <f t="shared" si="5"/>
        <v>0.92608360295553083</v>
      </c>
      <c r="L20" s="6">
        <f t="shared" si="6"/>
        <v>0.92608360295553083</v>
      </c>
      <c r="M20" s="6">
        <f t="shared" si="7"/>
        <v>-0.1054319777810131</v>
      </c>
    </row>
    <row r="21" spans="1:13">
      <c r="A21" s="1">
        <v>41304</v>
      </c>
      <c r="B21">
        <v>62.62</v>
      </c>
      <c r="C21" s="3">
        <f t="shared" si="0"/>
        <v>0.83204889715652397</v>
      </c>
      <c r="D21" s="13">
        <f t="shared" si="8"/>
        <v>0.49922933829391436</v>
      </c>
      <c r="E21">
        <v>39.85</v>
      </c>
      <c r="F21" s="3">
        <f t="shared" si="1"/>
        <v>1.0618172128963497</v>
      </c>
      <c r="G21" s="13">
        <f t="shared" si="2"/>
        <v>0.4247268851585399</v>
      </c>
      <c r="H21" s="4">
        <v>145.08000000000001</v>
      </c>
      <c r="I21" s="3">
        <f t="shared" si="3"/>
        <v>1.0274787535410768</v>
      </c>
      <c r="J21" s="13">
        <f t="shared" si="4"/>
        <v>1.0274787535410768</v>
      </c>
      <c r="K21" s="14">
        <f t="shared" si="5"/>
        <v>0.92395622345245432</v>
      </c>
      <c r="L21" s="6">
        <f t="shared" si="6"/>
        <v>0.92395622345245432</v>
      </c>
      <c r="M21" s="6">
        <f t="shared" si="7"/>
        <v>-0.10352253008862244</v>
      </c>
    </row>
    <row r="22" spans="1:13">
      <c r="A22" s="1">
        <v>41305</v>
      </c>
      <c r="B22">
        <v>62.44</v>
      </c>
      <c r="C22" s="3">
        <f t="shared" si="0"/>
        <v>0.82965718841349978</v>
      </c>
      <c r="D22" s="13">
        <f t="shared" si="8"/>
        <v>0.49779431304809985</v>
      </c>
      <c r="E22">
        <v>39.450000000000003</v>
      </c>
      <c r="F22" s="3">
        <f t="shared" si="1"/>
        <v>1.0511590727418065</v>
      </c>
      <c r="G22" s="13">
        <f t="shared" si="2"/>
        <v>0.42046362909672264</v>
      </c>
      <c r="H22" s="4">
        <v>144.72</v>
      </c>
      <c r="I22" s="3">
        <f t="shared" si="3"/>
        <v>1.024929178470255</v>
      </c>
      <c r="J22" s="13">
        <f t="shared" si="4"/>
        <v>1.024929178470255</v>
      </c>
      <c r="K22" s="14">
        <f t="shared" si="5"/>
        <v>0.91825794214482248</v>
      </c>
      <c r="L22" s="6">
        <f t="shared" si="6"/>
        <v>0.91825794214482248</v>
      </c>
      <c r="M22" s="6">
        <f t="shared" si="7"/>
        <v>-0.10667123632543252</v>
      </c>
    </row>
    <row r="23" spans="1:13">
      <c r="A23" s="1">
        <v>41306</v>
      </c>
      <c r="B23">
        <v>62.18</v>
      </c>
      <c r="C23" s="3">
        <f t="shared" si="0"/>
        <v>0.82620249800690937</v>
      </c>
      <c r="D23" s="13">
        <f t="shared" si="8"/>
        <v>0.49572149880414557</v>
      </c>
      <c r="E23">
        <v>40.56</v>
      </c>
      <c r="F23" s="3">
        <f t="shared" si="1"/>
        <v>1.0807354116706636</v>
      </c>
      <c r="G23" s="13">
        <f t="shared" si="2"/>
        <v>0.43229416466826542</v>
      </c>
      <c r="H23" s="4">
        <v>146.21</v>
      </c>
      <c r="I23" s="3">
        <f t="shared" si="3"/>
        <v>1.0354815864022664</v>
      </c>
      <c r="J23" s="13">
        <f t="shared" si="4"/>
        <v>1.0354815864022664</v>
      </c>
      <c r="K23" s="14">
        <f t="shared" si="5"/>
        <v>0.92801566347241105</v>
      </c>
      <c r="L23" s="6">
        <f t="shared" si="6"/>
        <v>0.92801566347241105</v>
      </c>
      <c r="M23" s="6">
        <f t="shared" si="7"/>
        <v>-0.10746592292985535</v>
      </c>
    </row>
    <row r="24" spans="1:13">
      <c r="A24" s="1">
        <v>41309</v>
      </c>
      <c r="B24">
        <v>60.63</v>
      </c>
      <c r="C24" s="3">
        <f t="shared" si="0"/>
        <v>0.80560722827531228</v>
      </c>
      <c r="D24" s="13">
        <f t="shared" si="8"/>
        <v>0.48336433696518732</v>
      </c>
      <c r="E24">
        <v>39.590000000000003</v>
      </c>
      <c r="F24" s="3">
        <f t="shared" si="1"/>
        <v>1.0548894217958966</v>
      </c>
      <c r="G24" s="13">
        <f t="shared" si="2"/>
        <v>0.42195576871835866</v>
      </c>
      <c r="H24" s="4">
        <v>144.56</v>
      </c>
      <c r="I24" s="3">
        <f t="shared" si="3"/>
        <v>1.0237960339943344</v>
      </c>
      <c r="J24" s="13">
        <f t="shared" si="4"/>
        <v>1.0237960339943344</v>
      </c>
      <c r="K24" s="14">
        <f t="shared" si="5"/>
        <v>0.90532010568354604</v>
      </c>
      <c r="L24" s="6">
        <f t="shared" si="6"/>
        <v>0.90532010568354604</v>
      </c>
      <c r="M24" s="6">
        <f t="shared" si="7"/>
        <v>-0.11847592831078835</v>
      </c>
    </row>
    <row r="25" spans="1:13">
      <c r="A25" s="1">
        <v>41310</v>
      </c>
      <c r="B25">
        <v>62.76</v>
      </c>
      <c r="C25" s="3">
        <f t="shared" si="0"/>
        <v>0.83390911506776499</v>
      </c>
      <c r="D25" s="13">
        <f t="shared" si="8"/>
        <v>0.50034546904065902</v>
      </c>
      <c r="E25">
        <v>40.54</v>
      </c>
      <c r="F25" s="3">
        <f t="shared" si="1"/>
        <v>1.0802025046629362</v>
      </c>
      <c r="G25" s="13">
        <f t="shared" si="2"/>
        <v>0.43208100186517451</v>
      </c>
      <c r="H25" s="4">
        <v>146.02000000000001</v>
      </c>
      <c r="I25" s="3">
        <f t="shared" si="3"/>
        <v>1.0341359773371106</v>
      </c>
      <c r="J25" s="13">
        <f t="shared" si="4"/>
        <v>1.0341359773371106</v>
      </c>
      <c r="K25" s="14">
        <f t="shared" si="5"/>
        <v>0.93242647090583353</v>
      </c>
      <c r="L25" s="6">
        <f t="shared" si="6"/>
        <v>0.93242647090583353</v>
      </c>
      <c r="M25" s="6">
        <f t="shared" si="7"/>
        <v>-0.10170950643127707</v>
      </c>
    </row>
    <row r="26" spans="1:13">
      <c r="A26" s="1">
        <v>41311</v>
      </c>
      <c r="B26">
        <v>62.69</v>
      </c>
      <c r="C26" s="3">
        <f t="shared" si="0"/>
        <v>0.83297900611214448</v>
      </c>
      <c r="D26" s="13">
        <f t="shared" si="8"/>
        <v>0.49978740366728669</v>
      </c>
      <c r="E26">
        <v>39.909999999999997</v>
      </c>
      <c r="F26" s="3">
        <f t="shared" si="1"/>
        <v>1.0634159339195308</v>
      </c>
      <c r="G26" s="13">
        <f t="shared" si="2"/>
        <v>0.42536637356781237</v>
      </c>
      <c r="H26" s="4">
        <v>146.13</v>
      </c>
      <c r="I26" s="3">
        <f t="shared" si="3"/>
        <v>1.034915014164306</v>
      </c>
      <c r="J26" s="13">
        <f t="shared" si="4"/>
        <v>1.034915014164306</v>
      </c>
      <c r="K26" s="14">
        <f t="shared" si="5"/>
        <v>0.92515377723509906</v>
      </c>
      <c r="L26" s="6">
        <f t="shared" si="6"/>
        <v>0.92515377723509906</v>
      </c>
      <c r="M26" s="6">
        <f t="shared" si="7"/>
        <v>-0.10976123692920692</v>
      </c>
    </row>
    <row r="27" spans="1:13">
      <c r="A27" s="1">
        <v>41312</v>
      </c>
      <c r="B27">
        <v>64.56</v>
      </c>
      <c r="C27" s="3">
        <f t="shared" si="0"/>
        <v>0.8578262024980069</v>
      </c>
      <c r="D27" s="13">
        <f t="shared" si="8"/>
        <v>0.51469572149880405</v>
      </c>
      <c r="E27">
        <v>40.36</v>
      </c>
      <c r="F27" s="3">
        <f t="shared" si="1"/>
        <v>1.0754063415933919</v>
      </c>
      <c r="G27" s="13">
        <f t="shared" si="2"/>
        <v>0.43016253663735676</v>
      </c>
      <c r="H27" s="4">
        <v>145.94</v>
      </c>
      <c r="I27" s="3">
        <f t="shared" si="3"/>
        <v>1.0335694050991502</v>
      </c>
      <c r="J27" s="13">
        <f t="shared" si="4"/>
        <v>1.0335694050991502</v>
      </c>
      <c r="K27" s="14">
        <f t="shared" si="5"/>
        <v>0.94485825813616087</v>
      </c>
      <c r="L27" s="6">
        <f t="shared" si="6"/>
        <v>0.94485825813616087</v>
      </c>
      <c r="M27" s="6">
        <f t="shared" si="7"/>
        <v>-8.8711146962989318E-2</v>
      </c>
    </row>
    <row r="28" spans="1:13">
      <c r="A28" s="1">
        <v>41313</v>
      </c>
      <c r="B28">
        <v>65.489999999999995</v>
      </c>
      <c r="C28" s="3">
        <f t="shared" si="0"/>
        <v>0.87018336433696508</v>
      </c>
      <c r="D28" s="13">
        <f t="shared" si="8"/>
        <v>0.52211001860217898</v>
      </c>
      <c r="E28">
        <v>40.9</v>
      </c>
      <c r="F28" s="3">
        <f t="shared" si="1"/>
        <v>1.0897948308020249</v>
      </c>
      <c r="G28" s="13">
        <f t="shared" si="2"/>
        <v>0.43591793232081</v>
      </c>
      <c r="H28" s="4">
        <v>146.75</v>
      </c>
      <c r="I28" s="3">
        <f t="shared" si="3"/>
        <v>1.0393059490084986</v>
      </c>
      <c r="J28" s="13">
        <f t="shared" si="4"/>
        <v>1.0393059490084986</v>
      </c>
      <c r="K28" s="14">
        <f t="shared" si="5"/>
        <v>0.95802795092298898</v>
      </c>
      <c r="L28" s="6">
        <f t="shared" si="6"/>
        <v>0.95802795092298898</v>
      </c>
      <c r="M28" s="6">
        <f t="shared" si="7"/>
        <v>-8.1277998085509617E-2</v>
      </c>
    </row>
    <row r="29" spans="1:13">
      <c r="A29" s="1">
        <v>41316</v>
      </c>
      <c r="B29">
        <v>66.17</v>
      </c>
      <c r="C29" s="3">
        <f t="shared" si="0"/>
        <v>0.87921870847727868</v>
      </c>
      <c r="D29" s="13">
        <f t="shared" si="8"/>
        <v>0.52753122508636718</v>
      </c>
      <c r="E29">
        <v>40.4</v>
      </c>
      <c r="F29" s="3">
        <f t="shared" si="1"/>
        <v>1.0764721556088461</v>
      </c>
      <c r="G29" s="13">
        <f t="shared" si="2"/>
        <v>0.43058886224353848</v>
      </c>
      <c r="H29" s="4">
        <v>146.72</v>
      </c>
      <c r="I29" s="3">
        <f t="shared" si="3"/>
        <v>1.0390934844192636</v>
      </c>
      <c r="J29" s="13">
        <f t="shared" si="4"/>
        <v>1.0390934844192636</v>
      </c>
      <c r="K29" s="14">
        <f t="shared" si="5"/>
        <v>0.95812008732990561</v>
      </c>
      <c r="L29" s="6">
        <f t="shared" si="6"/>
        <v>0.95812008732990561</v>
      </c>
      <c r="M29" s="6">
        <f t="shared" si="7"/>
        <v>-8.0973397089358023E-2</v>
      </c>
    </row>
    <row r="30" spans="1:13">
      <c r="A30" s="1">
        <v>41317</v>
      </c>
      <c r="B30">
        <v>64.510000000000005</v>
      </c>
      <c r="C30" s="3">
        <f t="shared" si="0"/>
        <v>0.85716183895827802</v>
      </c>
      <c r="D30" s="13">
        <f t="shared" si="8"/>
        <v>0.51429710337496681</v>
      </c>
      <c r="E30">
        <v>40.83</v>
      </c>
      <c r="F30" s="3">
        <f t="shared" si="1"/>
        <v>1.0879296562749798</v>
      </c>
      <c r="G30" s="13">
        <f t="shared" si="2"/>
        <v>0.43517186250999196</v>
      </c>
      <c r="H30" s="4">
        <v>146.96</v>
      </c>
      <c r="I30" s="3">
        <f t="shared" si="3"/>
        <v>1.0407932011331447</v>
      </c>
      <c r="J30" s="13">
        <f t="shared" si="4"/>
        <v>1.0407932011331447</v>
      </c>
      <c r="K30" s="14">
        <f t="shared" si="5"/>
        <v>0.94946896588495877</v>
      </c>
      <c r="L30" s="6">
        <f t="shared" si="6"/>
        <v>0.94946896588495877</v>
      </c>
      <c r="M30" s="6">
        <f t="shared" si="7"/>
        <v>-9.1324235248185892E-2</v>
      </c>
    </row>
    <row r="31" spans="1:13">
      <c r="A31" s="1">
        <v>41318</v>
      </c>
      <c r="B31">
        <v>64.39</v>
      </c>
      <c r="C31" s="3">
        <f t="shared" si="0"/>
        <v>0.85556736646292841</v>
      </c>
      <c r="D31" s="13">
        <f t="shared" si="8"/>
        <v>0.51334041987775703</v>
      </c>
      <c r="E31">
        <v>41.4</v>
      </c>
      <c r="F31" s="3">
        <f t="shared" si="1"/>
        <v>1.1031175059952039</v>
      </c>
      <c r="G31" s="13">
        <f t="shared" si="2"/>
        <v>0.44124700239808157</v>
      </c>
      <c r="H31" s="4">
        <v>147.09</v>
      </c>
      <c r="I31" s="3">
        <f t="shared" si="3"/>
        <v>1.0417138810198301</v>
      </c>
      <c r="J31" s="13">
        <f t="shared" si="4"/>
        <v>1.0417138810198301</v>
      </c>
      <c r="K31" s="14">
        <f t="shared" si="5"/>
        <v>0.95458742227583859</v>
      </c>
      <c r="L31" s="6">
        <f t="shared" si="6"/>
        <v>0.95458742227583859</v>
      </c>
      <c r="M31" s="6">
        <f t="shared" si="7"/>
        <v>-8.7126458743991497E-2</v>
      </c>
    </row>
    <row r="32" spans="1:13">
      <c r="A32" s="1">
        <v>41319</v>
      </c>
      <c r="B32">
        <v>64.33</v>
      </c>
      <c r="C32" s="3">
        <f t="shared" si="0"/>
        <v>0.85477013021525372</v>
      </c>
      <c r="D32" s="13">
        <f t="shared" si="8"/>
        <v>0.51286207812915219</v>
      </c>
      <c r="E32">
        <v>41.6</v>
      </c>
      <c r="F32" s="3">
        <f t="shared" si="1"/>
        <v>1.1084465760724753</v>
      </c>
      <c r="G32" s="13">
        <f t="shared" si="2"/>
        <v>0.44337863042899017</v>
      </c>
      <c r="H32" s="4">
        <v>147.22</v>
      </c>
      <c r="I32" s="3">
        <f t="shared" si="3"/>
        <v>1.0426345609065157</v>
      </c>
      <c r="J32" s="13">
        <f t="shared" si="4"/>
        <v>1.0426345609065157</v>
      </c>
      <c r="K32" s="14">
        <f t="shared" si="5"/>
        <v>0.95624070855814236</v>
      </c>
      <c r="L32" s="6">
        <f t="shared" si="6"/>
        <v>0.95624070855814236</v>
      </c>
      <c r="M32" s="6">
        <f t="shared" si="7"/>
        <v>-8.6393852348373379E-2</v>
      </c>
    </row>
    <row r="33" spans="1:13">
      <c r="A33" s="1">
        <v>41320</v>
      </c>
      <c r="B33">
        <v>63.44</v>
      </c>
      <c r="C33" s="3">
        <f t="shared" si="0"/>
        <v>0.84294445920807859</v>
      </c>
      <c r="D33" s="13">
        <f t="shared" si="8"/>
        <v>0.50576667552484711</v>
      </c>
      <c r="E33">
        <v>41.6</v>
      </c>
      <c r="F33" s="3">
        <f t="shared" si="1"/>
        <v>1.1084465760724753</v>
      </c>
      <c r="G33" s="13">
        <f t="shared" si="2"/>
        <v>0.44337863042899017</v>
      </c>
      <c r="H33" s="4">
        <v>147.05000000000001</v>
      </c>
      <c r="I33" s="3">
        <f t="shared" si="3"/>
        <v>1.04143059490085</v>
      </c>
      <c r="J33" s="13">
        <f t="shared" si="4"/>
        <v>1.04143059490085</v>
      </c>
      <c r="K33" s="14">
        <f t="shared" si="5"/>
        <v>0.94914530595383728</v>
      </c>
      <c r="L33" s="6">
        <f t="shared" si="6"/>
        <v>0.94914530595383728</v>
      </c>
      <c r="M33" s="6">
        <f t="shared" si="7"/>
        <v>-9.2285288947012711E-2</v>
      </c>
    </row>
    <row r="34" spans="1:13">
      <c r="A34" s="1">
        <v>41324</v>
      </c>
      <c r="B34">
        <v>63.42</v>
      </c>
      <c r="C34" s="3">
        <f t="shared" si="0"/>
        <v>0.84267871379218706</v>
      </c>
      <c r="D34" s="13">
        <f t="shared" si="8"/>
        <v>0.50560722827531224</v>
      </c>
      <c r="E34">
        <v>42.28</v>
      </c>
      <c r="F34" s="3">
        <f t="shared" si="1"/>
        <v>1.1265654143351984</v>
      </c>
      <c r="G34" s="13">
        <f t="shared" si="2"/>
        <v>0.45062616573407938</v>
      </c>
      <c r="H34" s="4">
        <v>148.15</v>
      </c>
      <c r="I34" s="3">
        <f t="shared" si="3"/>
        <v>1.0492209631728047</v>
      </c>
      <c r="J34" s="13">
        <f t="shared" si="4"/>
        <v>1.0492209631728047</v>
      </c>
      <c r="K34" s="14">
        <f t="shared" si="5"/>
        <v>0.95623339400939167</v>
      </c>
      <c r="L34" s="6">
        <f t="shared" si="6"/>
        <v>0.95623339400939167</v>
      </c>
      <c r="M34" s="6">
        <f t="shared" si="7"/>
        <v>-9.2987569163412997E-2</v>
      </c>
    </row>
    <row r="35" spans="1:13">
      <c r="A35" s="1">
        <v>41325</v>
      </c>
      <c r="B35">
        <v>61.89</v>
      </c>
      <c r="C35" s="3">
        <f t="shared" si="0"/>
        <v>0.8223491894764815</v>
      </c>
      <c r="D35" s="13">
        <f t="shared" si="8"/>
        <v>0.49340951368588887</v>
      </c>
      <c r="E35">
        <v>41.88</v>
      </c>
      <c r="F35" s="3">
        <f t="shared" si="1"/>
        <v>1.1159072741806555</v>
      </c>
      <c r="G35" s="13">
        <f t="shared" si="2"/>
        <v>0.44636290967226222</v>
      </c>
      <c r="H35" s="4">
        <v>146.30000000000001</v>
      </c>
      <c r="I35" s="3">
        <f t="shared" si="3"/>
        <v>1.0361189801699717</v>
      </c>
      <c r="J35" s="13">
        <f t="shared" si="4"/>
        <v>1.0361189801699717</v>
      </c>
      <c r="K35" s="14">
        <f t="shared" si="5"/>
        <v>0.93977242335815103</v>
      </c>
      <c r="L35" s="6">
        <f t="shared" si="6"/>
        <v>0.93977242335815103</v>
      </c>
      <c r="M35" s="6">
        <f t="shared" si="7"/>
        <v>-9.6346556811820694E-2</v>
      </c>
    </row>
    <row r="36" spans="1:13">
      <c r="A36" s="1">
        <v>41326</v>
      </c>
      <c r="B36">
        <v>61.5</v>
      </c>
      <c r="C36" s="3">
        <f t="shared" si="0"/>
        <v>0.81716715386659577</v>
      </c>
      <c r="D36" s="13">
        <f t="shared" si="8"/>
        <v>0.49030029231995742</v>
      </c>
      <c r="E36">
        <v>41.54</v>
      </c>
      <c r="F36" s="3">
        <f t="shared" si="1"/>
        <v>1.1068478550492939</v>
      </c>
      <c r="G36" s="13">
        <f t="shared" si="2"/>
        <v>0.44273914201971759</v>
      </c>
      <c r="H36" s="4">
        <v>145.41</v>
      </c>
      <c r="I36" s="3">
        <f t="shared" si="3"/>
        <v>1.0298158640226629</v>
      </c>
      <c r="J36" s="13">
        <f t="shared" si="4"/>
        <v>1.0298158640226629</v>
      </c>
      <c r="K36" s="14">
        <f t="shared" si="5"/>
        <v>0.93303943433967507</v>
      </c>
      <c r="L36" s="6">
        <f t="shared" si="6"/>
        <v>0.93303943433967507</v>
      </c>
      <c r="M36" s="6">
        <f t="shared" si="7"/>
        <v>-9.677642968298783E-2</v>
      </c>
    </row>
    <row r="37" spans="1:13">
      <c r="A37" s="1">
        <v>41327</v>
      </c>
      <c r="B37">
        <v>62.16</v>
      </c>
      <c r="C37" s="3">
        <f t="shared" si="0"/>
        <v>0.82593675259101773</v>
      </c>
      <c r="D37" s="13">
        <f t="shared" si="8"/>
        <v>0.49556205155461064</v>
      </c>
      <c r="E37">
        <v>42.45</v>
      </c>
      <c r="F37" s="3">
        <f t="shared" si="1"/>
        <v>1.1310951239008793</v>
      </c>
      <c r="G37" s="13">
        <f t="shared" si="2"/>
        <v>0.45243804956035172</v>
      </c>
      <c r="H37" s="4">
        <v>146.84</v>
      </c>
      <c r="I37" s="3">
        <f t="shared" si="3"/>
        <v>1.0399433427762041</v>
      </c>
      <c r="J37" s="13">
        <f t="shared" si="4"/>
        <v>1.0399433427762041</v>
      </c>
      <c r="K37" s="14">
        <f t="shared" si="5"/>
        <v>0.94800010111496236</v>
      </c>
      <c r="L37" s="6">
        <f t="shared" si="6"/>
        <v>0.94800010111496236</v>
      </c>
      <c r="M37" s="6">
        <f t="shared" si="7"/>
        <v>-9.1943241661241792E-2</v>
      </c>
    </row>
    <row r="38" spans="1:13">
      <c r="A38" s="1">
        <v>41330</v>
      </c>
      <c r="B38">
        <v>61.05</v>
      </c>
      <c r="C38" s="3">
        <f t="shared" si="0"/>
        <v>0.81118788200903524</v>
      </c>
      <c r="D38" s="13">
        <f t="shared" si="8"/>
        <v>0.48671272920542114</v>
      </c>
      <c r="E38">
        <v>42.09</v>
      </c>
      <c r="F38" s="3">
        <f t="shared" si="1"/>
        <v>1.1215027977617906</v>
      </c>
      <c r="G38" s="13">
        <f t="shared" si="2"/>
        <v>0.44860111910471628</v>
      </c>
      <c r="H38" s="4">
        <v>144.04</v>
      </c>
      <c r="I38" s="3">
        <f t="shared" si="3"/>
        <v>1.020113314447592</v>
      </c>
      <c r="J38" s="13">
        <f t="shared" si="4"/>
        <v>1.020113314447592</v>
      </c>
      <c r="K38" s="14">
        <f t="shared" si="5"/>
        <v>0.93531384831013742</v>
      </c>
      <c r="L38" s="6">
        <f t="shared" si="6"/>
        <v>0.93531384831013742</v>
      </c>
      <c r="M38" s="6">
        <f t="shared" si="7"/>
        <v>-8.4799466137454593E-2</v>
      </c>
    </row>
    <row r="39" spans="1:13">
      <c r="A39" s="1">
        <v>41331</v>
      </c>
      <c r="B39">
        <v>61.9</v>
      </c>
      <c r="C39" s="3">
        <f t="shared" si="0"/>
        <v>0.82248206218442721</v>
      </c>
      <c r="D39" s="13">
        <f t="shared" si="8"/>
        <v>0.49348923731065636</v>
      </c>
      <c r="E39">
        <v>42.25</v>
      </c>
      <c r="F39" s="3">
        <f t="shared" si="1"/>
        <v>1.1257660538236078</v>
      </c>
      <c r="G39" s="13">
        <f t="shared" si="2"/>
        <v>0.45030642152944317</v>
      </c>
      <c r="H39" s="4">
        <v>145.03</v>
      </c>
      <c r="I39" s="3">
        <f t="shared" si="3"/>
        <v>1.0271246458923513</v>
      </c>
      <c r="J39" s="13">
        <f t="shared" si="4"/>
        <v>1.0271246458923513</v>
      </c>
      <c r="K39" s="14">
        <f t="shared" si="5"/>
        <v>0.94379565884009953</v>
      </c>
      <c r="L39" s="6">
        <f t="shared" si="6"/>
        <v>0.94379565884009953</v>
      </c>
      <c r="M39" s="6">
        <f t="shared" si="7"/>
        <v>-8.3328987052251779E-2</v>
      </c>
    </row>
    <row r="40" spans="1:13">
      <c r="A40" s="1">
        <v>41332</v>
      </c>
      <c r="B40">
        <v>61.3</v>
      </c>
      <c r="C40" s="3">
        <f t="shared" si="0"/>
        <v>0.81450969970767995</v>
      </c>
      <c r="D40" s="13">
        <f t="shared" si="8"/>
        <v>0.48870581982460792</v>
      </c>
      <c r="E40">
        <v>42.89</v>
      </c>
      <c r="F40" s="3">
        <f t="shared" si="1"/>
        <v>1.1428190780708767</v>
      </c>
      <c r="G40" s="13">
        <f t="shared" si="2"/>
        <v>0.45712763122835071</v>
      </c>
      <c r="H40" s="4">
        <v>146.86000000000001</v>
      </c>
      <c r="I40" s="3">
        <f t="shared" si="3"/>
        <v>1.0400849858356942</v>
      </c>
      <c r="J40" s="13">
        <f t="shared" si="4"/>
        <v>1.0400849858356942</v>
      </c>
      <c r="K40" s="14">
        <f t="shared" si="5"/>
        <v>0.94583345105295868</v>
      </c>
      <c r="L40" s="6">
        <f t="shared" si="6"/>
        <v>0.94583345105295868</v>
      </c>
      <c r="M40" s="6">
        <f t="shared" si="7"/>
        <v>-9.4251534782735513E-2</v>
      </c>
    </row>
    <row r="41" spans="1:13">
      <c r="A41" s="1">
        <v>41333</v>
      </c>
      <c r="B41">
        <v>60.86</v>
      </c>
      <c r="C41" s="3">
        <f t="shared" si="0"/>
        <v>0.80866330055806535</v>
      </c>
      <c r="D41" s="13">
        <f t="shared" si="8"/>
        <v>0.48519798033483919</v>
      </c>
      <c r="E41">
        <v>42.72</v>
      </c>
      <c r="F41" s="3">
        <f t="shared" si="1"/>
        <v>1.1382893685051958</v>
      </c>
      <c r="G41" s="13">
        <f t="shared" si="2"/>
        <v>0.45531574740207836</v>
      </c>
      <c r="H41" s="4">
        <v>146.57</v>
      </c>
      <c r="I41" s="3">
        <f t="shared" si="3"/>
        <v>1.0380311614730879</v>
      </c>
      <c r="J41" s="13">
        <f t="shared" si="4"/>
        <v>1.0380311614730879</v>
      </c>
      <c r="K41" s="14">
        <f t="shared" si="5"/>
        <v>0.94051372773691755</v>
      </c>
      <c r="L41" s="6">
        <f t="shared" si="6"/>
        <v>0.94051372773691755</v>
      </c>
      <c r="M41" s="6">
        <f t="shared" si="7"/>
        <v>-9.7517433736170389E-2</v>
      </c>
    </row>
    <row r="42" spans="1:13">
      <c r="A42" s="1">
        <v>41334</v>
      </c>
      <c r="B42">
        <v>59.35</v>
      </c>
      <c r="C42" s="3">
        <f t="shared" si="0"/>
        <v>0.78859952165825131</v>
      </c>
      <c r="D42" s="13">
        <f t="shared" si="8"/>
        <v>0.4731597129949508</v>
      </c>
      <c r="E42">
        <v>43.45</v>
      </c>
      <c r="F42" s="3">
        <f t="shared" si="1"/>
        <v>1.1577404742872368</v>
      </c>
      <c r="G42" s="13">
        <f t="shared" si="2"/>
        <v>0.46309618971489475</v>
      </c>
      <c r="H42" s="4">
        <v>147.05000000000001</v>
      </c>
      <c r="I42" s="3">
        <f t="shared" si="3"/>
        <v>1.04143059490085</v>
      </c>
      <c r="J42" s="13">
        <f t="shared" si="4"/>
        <v>1.04143059490085</v>
      </c>
      <c r="K42" s="14">
        <f t="shared" si="5"/>
        <v>0.9362559027098456</v>
      </c>
      <c r="L42" s="6">
        <f t="shared" si="6"/>
        <v>0.9362559027098456</v>
      </c>
      <c r="M42" s="6">
        <f t="shared" si="7"/>
        <v>-0.10517469219100439</v>
      </c>
    </row>
    <row r="43" spans="1:13">
      <c r="A43" s="1">
        <v>41337</v>
      </c>
      <c r="B43">
        <v>57.91</v>
      </c>
      <c r="C43" s="3">
        <f t="shared" si="0"/>
        <v>0.76946585171405779</v>
      </c>
      <c r="D43" s="13">
        <f t="shared" si="8"/>
        <v>0.46167951102843469</v>
      </c>
      <c r="E43">
        <v>43.87</v>
      </c>
      <c r="F43" s="3">
        <f t="shared" si="1"/>
        <v>1.1689315214495068</v>
      </c>
      <c r="G43" s="13">
        <f t="shared" si="2"/>
        <v>0.46757260857980276</v>
      </c>
      <c r="H43" s="4">
        <v>147.83000000000001</v>
      </c>
      <c r="I43" s="3">
        <f t="shared" si="3"/>
        <v>1.0469546742209634</v>
      </c>
      <c r="J43" s="13">
        <f t="shared" si="4"/>
        <v>1.0469546742209634</v>
      </c>
      <c r="K43" s="14">
        <f t="shared" si="5"/>
        <v>0.9292521196082375</v>
      </c>
      <c r="L43" s="6">
        <f t="shared" si="6"/>
        <v>0.9292521196082375</v>
      </c>
      <c r="M43" s="6">
        <f t="shared" si="7"/>
        <v>-0.11770255461272594</v>
      </c>
    </row>
    <row r="44" spans="1:13">
      <c r="A44" s="1">
        <v>41338</v>
      </c>
      <c r="B44">
        <v>59.44</v>
      </c>
      <c r="C44" s="3">
        <f t="shared" si="0"/>
        <v>0.78979537602976335</v>
      </c>
      <c r="D44" s="13">
        <f t="shared" si="8"/>
        <v>0.473877225617858</v>
      </c>
      <c r="E44">
        <v>45.02</v>
      </c>
      <c r="F44" s="3">
        <f t="shared" si="1"/>
        <v>1.1995736743938183</v>
      </c>
      <c r="G44" s="13">
        <f t="shared" si="2"/>
        <v>0.47982946975752738</v>
      </c>
      <c r="H44" s="4">
        <v>149.16</v>
      </c>
      <c r="I44" s="3">
        <f t="shared" si="3"/>
        <v>1.0563739376770538</v>
      </c>
      <c r="J44" s="13">
        <f t="shared" si="4"/>
        <v>1.0563739376770538</v>
      </c>
      <c r="K44" s="14">
        <f t="shared" si="5"/>
        <v>0.95370669537538544</v>
      </c>
      <c r="L44" s="6">
        <f t="shared" si="6"/>
        <v>0.95370669537538544</v>
      </c>
      <c r="M44" s="6">
        <f t="shared" si="7"/>
        <v>-0.10266724230166835</v>
      </c>
    </row>
    <row r="45" spans="1:13">
      <c r="A45" s="1">
        <v>41339</v>
      </c>
      <c r="B45">
        <v>58.69</v>
      </c>
      <c r="C45" s="3">
        <f t="shared" si="0"/>
        <v>0.77982992293382936</v>
      </c>
      <c r="D45" s="13">
        <f t="shared" si="8"/>
        <v>0.46789795376029758</v>
      </c>
      <c r="E45">
        <v>45.4</v>
      </c>
      <c r="F45" s="3">
        <f t="shared" si="1"/>
        <v>1.2096989075406341</v>
      </c>
      <c r="G45" s="13">
        <f t="shared" si="2"/>
        <v>0.48387956301625368</v>
      </c>
      <c r="H45" s="4">
        <v>149.36000000000001</v>
      </c>
      <c r="I45" s="3">
        <f t="shared" si="3"/>
        <v>1.0577903682719549</v>
      </c>
      <c r="J45" s="13">
        <f t="shared" si="4"/>
        <v>1.0577903682719549</v>
      </c>
      <c r="K45" s="14">
        <f t="shared" si="5"/>
        <v>0.9517775167765512</v>
      </c>
      <c r="L45" s="6">
        <f t="shared" si="6"/>
        <v>0.9517775167765512</v>
      </c>
      <c r="M45" s="6">
        <f t="shared" si="7"/>
        <v>-0.10601285149540374</v>
      </c>
    </row>
    <row r="46" spans="1:13">
      <c r="A46" s="1">
        <v>41340</v>
      </c>
      <c r="B46">
        <v>59.37</v>
      </c>
      <c r="C46" s="3">
        <f t="shared" si="0"/>
        <v>0.78886526707414284</v>
      </c>
      <c r="D46" s="13">
        <f t="shared" si="8"/>
        <v>0.47331916024448573</v>
      </c>
      <c r="E46">
        <v>44.95</v>
      </c>
      <c r="F46" s="3">
        <f t="shared" si="1"/>
        <v>1.1977084998667733</v>
      </c>
      <c r="G46" s="13">
        <f t="shared" si="2"/>
        <v>0.47908339994670934</v>
      </c>
      <c r="H46" s="4">
        <v>149.63</v>
      </c>
      <c r="I46" s="3">
        <f t="shared" si="3"/>
        <v>1.0597025495750709</v>
      </c>
      <c r="J46" s="13">
        <f t="shared" si="4"/>
        <v>1.0597025495750709</v>
      </c>
      <c r="K46" s="14">
        <f t="shared" si="5"/>
        <v>0.95240256019119507</v>
      </c>
      <c r="L46" s="6">
        <f t="shared" si="6"/>
        <v>0.95240256019119507</v>
      </c>
      <c r="M46" s="6">
        <f t="shared" si="7"/>
        <v>-0.10729998938387586</v>
      </c>
    </row>
    <row r="47" spans="1:13">
      <c r="A47" s="1">
        <v>41341</v>
      </c>
      <c r="B47">
        <v>59.52</v>
      </c>
      <c r="C47" s="3">
        <f t="shared" si="0"/>
        <v>0.79085835769332979</v>
      </c>
      <c r="D47" s="13">
        <f t="shared" si="8"/>
        <v>0.47451501461599788</v>
      </c>
      <c r="E47">
        <v>45.43</v>
      </c>
      <c r="F47" s="3">
        <f t="shared" si="1"/>
        <v>1.2104982680522249</v>
      </c>
      <c r="G47" s="13">
        <f t="shared" si="2"/>
        <v>0.48419930722089</v>
      </c>
      <c r="H47" s="4">
        <v>150.27000000000001</v>
      </c>
      <c r="I47" s="3">
        <f t="shared" si="3"/>
        <v>1.0642351274787536</v>
      </c>
      <c r="J47" s="13">
        <f t="shared" si="4"/>
        <v>1.0642351274787536</v>
      </c>
      <c r="K47" s="14">
        <f t="shared" si="5"/>
        <v>0.95871432183688787</v>
      </c>
      <c r="L47" s="6">
        <f t="shared" si="6"/>
        <v>0.95871432183688787</v>
      </c>
      <c r="M47" s="6">
        <f t="shared" si="7"/>
        <v>-0.10552080564186572</v>
      </c>
    </row>
    <row r="48" spans="1:13">
      <c r="A48" s="1">
        <v>41344</v>
      </c>
      <c r="B48">
        <v>60.37</v>
      </c>
      <c r="C48" s="3">
        <f t="shared" si="0"/>
        <v>0.80215253786872165</v>
      </c>
      <c r="D48" s="13">
        <f t="shared" si="8"/>
        <v>0.48129152272123293</v>
      </c>
      <c r="E48">
        <v>45.94</v>
      </c>
      <c r="F48" s="3">
        <f t="shared" si="1"/>
        <v>1.2240873967492671</v>
      </c>
      <c r="G48" s="13">
        <f t="shared" si="2"/>
        <v>0.48963495869970686</v>
      </c>
      <c r="H48" s="4">
        <v>150.84</v>
      </c>
      <c r="I48" s="3">
        <f t="shared" si="3"/>
        <v>1.068271954674221</v>
      </c>
      <c r="J48" s="13">
        <f t="shared" si="4"/>
        <v>1.068271954674221</v>
      </c>
      <c r="K48" s="14">
        <f t="shared" si="5"/>
        <v>0.97092648142093974</v>
      </c>
      <c r="L48" s="6">
        <f t="shared" si="6"/>
        <v>0.97092648142093974</v>
      </c>
      <c r="M48" s="6">
        <f t="shared" si="7"/>
        <v>-9.7345473253281245E-2</v>
      </c>
    </row>
    <row r="49" spans="1:13">
      <c r="A49" s="1">
        <v>41345</v>
      </c>
      <c r="B49">
        <v>59.07</v>
      </c>
      <c r="C49" s="3">
        <f t="shared" si="0"/>
        <v>0.78487908583576926</v>
      </c>
      <c r="D49" s="13">
        <f t="shared" si="8"/>
        <v>0.47092745150146159</v>
      </c>
      <c r="E49">
        <v>46.18</v>
      </c>
      <c r="F49" s="3">
        <f t="shared" si="1"/>
        <v>1.2304822808419931</v>
      </c>
      <c r="G49" s="13">
        <f t="shared" si="2"/>
        <v>0.49219291233679724</v>
      </c>
      <c r="H49" s="4">
        <v>150.5</v>
      </c>
      <c r="I49" s="3">
        <f t="shared" si="3"/>
        <v>1.0658640226628897</v>
      </c>
      <c r="J49" s="13">
        <f t="shared" si="4"/>
        <v>1.0658640226628897</v>
      </c>
      <c r="K49" s="14">
        <f t="shared" si="5"/>
        <v>0.96312036383825883</v>
      </c>
      <c r="L49" s="6">
        <f t="shared" si="6"/>
        <v>0.96312036383825883</v>
      </c>
      <c r="M49" s="6">
        <f t="shared" si="7"/>
        <v>-0.10274365882463088</v>
      </c>
    </row>
    <row r="50" spans="1:13">
      <c r="A50" s="1">
        <v>41346</v>
      </c>
      <c r="B50">
        <v>59.06</v>
      </c>
      <c r="C50" s="3">
        <f t="shared" si="0"/>
        <v>0.78474621312782356</v>
      </c>
      <c r="D50" s="13">
        <f t="shared" si="8"/>
        <v>0.4708477278766941</v>
      </c>
      <c r="E50">
        <v>45.87</v>
      </c>
      <c r="F50" s="3">
        <f t="shared" si="1"/>
        <v>1.2222222222222221</v>
      </c>
      <c r="G50" s="13">
        <f t="shared" si="2"/>
        <v>0.48888888888888887</v>
      </c>
      <c r="H50" s="4">
        <v>150.71</v>
      </c>
      <c r="I50" s="3">
        <f t="shared" si="3"/>
        <v>1.0673512747875356</v>
      </c>
      <c r="J50" s="13">
        <f t="shared" si="4"/>
        <v>1.0673512747875356</v>
      </c>
      <c r="K50" s="14">
        <f t="shared" si="5"/>
        <v>0.95973661676558297</v>
      </c>
      <c r="L50" s="6">
        <f t="shared" si="6"/>
        <v>0.95973661676558297</v>
      </c>
      <c r="M50" s="6">
        <f t="shared" si="7"/>
        <v>-0.10761465802195258</v>
      </c>
    </row>
    <row r="51" spans="1:13">
      <c r="A51" s="1">
        <v>41347</v>
      </c>
      <c r="B51">
        <v>59.63</v>
      </c>
      <c r="C51" s="3">
        <f t="shared" si="0"/>
        <v>0.79231995748073347</v>
      </c>
      <c r="D51" s="13">
        <f t="shared" si="8"/>
        <v>0.47539197448844001</v>
      </c>
      <c r="E51">
        <v>45.88</v>
      </c>
      <c r="F51" s="3">
        <f t="shared" si="1"/>
        <v>1.2224886757260858</v>
      </c>
      <c r="G51" s="13">
        <f t="shared" si="2"/>
        <v>0.48899547029043433</v>
      </c>
      <c r="H51" s="4">
        <v>151.52000000000001</v>
      </c>
      <c r="I51" s="3">
        <f t="shared" si="3"/>
        <v>1.073087818696884</v>
      </c>
      <c r="J51" s="13">
        <f t="shared" si="4"/>
        <v>1.073087818696884</v>
      </c>
      <c r="K51" s="14">
        <f t="shared" si="5"/>
        <v>0.96438744477887428</v>
      </c>
      <c r="L51" s="6">
        <f t="shared" si="6"/>
        <v>0.96438744477887428</v>
      </c>
      <c r="M51" s="6">
        <f t="shared" si="7"/>
        <v>-0.10870037391800969</v>
      </c>
    </row>
    <row r="52" spans="1:13">
      <c r="A52" s="1">
        <v>41348</v>
      </c>
      <c r="B52">
        <v>61.17</v>
      </c>
      <c r="C52" s="3">
        <f t="shared" si="0"/>
        <v>0.81278235450438474</v>
      </c>
      <c r="D52" s="13">
        <f t="shared" si="8"/>
        <v>0.48766941270263081</v>
      </c>
      <c r="E52">
        <v>45.17</v>
      </c>
      <c r="F52" s="3">
        <f t="shared" si="1"/>
        <v>1.2035704769517719</v>
      </c>
      <c r="G52" s="13">
        <f t="shared" si="2"/>
        <v>0.48142819078070875</v>
      </c>
      <c r="H52" s="4">
        <v>151.32</v>
      </c>
      <c r="I52" s="3">
        <f t="shared" si="3"/>
        <v>1.071671388101983</v>
      </c>
      <c r="J52" s="13">
        <f t="shared" si="4"/>
        <v>1.071671388101983</v>
      </c>
      <c r="K52" s="14">
        <f t="shared" si="5"/>
        <v>0.96909760348333962</v>
      </c>
      <c r="L52" s="6">
        <f t="shared" si="6"/>
        <v>0.96909760348333962</v>
      </c>
      <c r="M52" s="6">
        <f t="shared" si="7"/>
        <v>-0.10257378461864342</v>
      </c>
    </row>
    <row r="53" spans="1:13">
      <c r="A53" s="1">
        <v>41351</v>
      </c>
      <c r="B53">
        <v>62.83</v>
      </c>
      <c r="C53" s="3">
        <f t="shared" si="0"/>
        <v>0.83483922402338551</v>
      </c>
      <c r="D53" s="13">
        <f t="shared" si="8"/>
        <v>0.50090353441403135</v>
      </c>
      <c r="E53">
        <v>44.8</v>
      </c>
      <c r="F53" s="3">
        <f t="shared" si="1"/>
        <v>1.1937116973088195</v>
      </c>
      <c r="G53" s="13">
        <f t="shared" si="2"/>
        <v>0.47748467892352786</v>
      </c>
      <c r="H53" s="4">
        <v>150.47999999999999</v>
      </c>
      <c r="I53" s="3">
        <f t="shared" si="3"/>
        <v>1.0657223796033994</v>
      </c>
      <c r="J53" s="13">
        <f t="shared" si="4"/>
        <v>1.0657223796033994</v>
      </c>
      <c r="K53" s="14">
        <f t="shared" si="5"/>
        <v>0.97838821333755921</v>
      </c>
      <c r="L53" s="6">
        <f t="shared" si="6"/>
        <v>0.97838821333755921</v>
      </c>
      <c r="M53" s="6">
        <f t="shared" si="7"/>
        <v>-8.733416626584023E-2</v>
      </c>
    </row>
    <row r="54" spans="1:13">
      <c r="A54" s="1">
        <v>41352</v>
      </c>
      <c r="B54">
        <v>62.66</v>
      </c>
      <c r="C54" s="3">
        <f t="shared" si="0"/>
        <v>0.83258038798830714</v>
      </c>
      <c r="D54" s="13">
        <f t="shared" si="8"/>
        <v>0.49954823279298421</v>
      </c>
      <c r="E54">
        <v>44.38</v>
      </c>
      <c r="F54" s="3">
        <f t="shared" si="1"/>
        <v>1.1825206501465495</v>
      </c>
      <c r="G54" s="13">
        <f t="shared" si="2"/>
        <v>0.47300826005861984</v>
      </c>
      <c r="H54" s="4">
        <v>150.13</v>
      </c>
      <c r="I54" s="3">
        <f t="shared" si="3"/>
        <v>1.063243626062323</v>
      </c>
      <c r="J54" s="13">
        <f t="shared" si="4"/>
        <v>1.063243626062323</v>
      </c>
      <c r="K54" s="14">
        <f t="shared" si="5"/>
        <v>0.97255649285160406</v>
      </c>
      <c r="L54" s="6">
        <f t="shared" si="6"/>
        <v>0.97255649285160406</v>
      </c>
      <c r="M54" s="6">
        <f t="shared" si="7"/>
        <v>-9.0687133210718973E-2</v>
      </c>
    </row>
    <row r="55" spans="1:13">
      <c r="A55" s="1">
        <v>41353</v>
      </c>
      <c r="B55">
        <v>62.33</v>
      </c>
      <c r="C55" s="3">
        <f t="shared" si="0"/>
        <v>0.8281955886260961</v>
      </c>
      <c r="D55" s="13">
        <f t="shared" si="8"/>
        <v>0.49691735317565766</v>
      </c>
      <c r="E55">
        <v>44.52</v>
      </c>
      <c r="F55" s="3">
        <f t="shared" si="1"/>
        <v>1.1862509992006396</v>
      </c>
      <c r="G55" s="13">
        <f t="shared" si="2"/>
        <v>0.47450039968025587</v>
      </c>
      <c r="H55" s="4">
        <v>151.18</v>
      </c>
      <c r="I55" s="3">
        <f t="shared" si="3"/>
        <v>1.0706798866855525</v>
      </c>
      <c r="J55" s="13">
        <f t="shared" si="4"/>
        <v>1.0706798866855525</v>
      </c>
      <c r="K55" s="14">
        <f t="shared" si="5"/>
        <v>0.97141775285591359</v>
      </c>
      <c r="L55" s="6">
        <f t="shared" si="6"/>
        <v>0.97141775285591359</v>
      </c>
      <c r="M55" s="6">
        <f t="shared" si="7"/>
        <v>-9.9262133829638888E-2</v>
      </c>
    </row>
    <row r="56" spans="1:13">
      <c r="A56" s="1">
        <v>41354</v>
      </c>
      <c r="B56">
        <v>62.42</v>
      </c>
      <c r="C56" s="3">
        <f t="shared" si="0"/>
        <v>0.82939144299760825</v>
      </c>
      <c r="D56" s="13">
        <f t="shared" si="8"/>
        <v>0.49763486579856492</v>
      </c>
      <c r="E56">
        <v>44.54</v>
      </c>
      <c r="F56" s="3">
        <f t="shared" si="1"/>
        <v>1.1867839062083665</v>
      </c>
      <c r="G56" s="13">
        <f t="shared" si="2"/>
        <v>0.47471356248334662</v>
      </c>
      <c r="H56" s="4">
        <v>149.88999999999999</v>
      </c>
      <c r="I56" s="3">
        <f t="shared" si="3"/>
        <v>1.061543909348442</v>
      </c>
      <c r="J56" s="13">
        <f t="shared" si="4"/>
        <v>1.061543909348442</v>
      </c>
      <c r="K56" s="14">
        <f t="shared" si="5"/>
        <v>0.97234842828191148</v>
      </c>
      <c r="L56" s="6">
        <f t="shared" si="6"/>
        <v>0.97234842828191148</v>
      </c>
      <c r="M56" s="6">
        <f t="shared" si="7"/>
        <v>-8.9195481066530524E-2</v>
      </c>
    </row>
    <row r="57" spans="1:13">
      <c r="A57" s="1">
        <v>41355</v>
      </c>
      <c r="B57">
        <v>63.69</v>
      </c>
      <c r="C57" s="3">
        <f t="shared" si="0"/>
        <v>0.84626627690672329</v>
      </c>
      <c r="D57" s="13">
        <f t="shared" si="8"/>
        <v>0.50775976614403395</v>
      </c>
      <c r="E57">
        <v>45.51</v>
      </c>
      <c r="F57" s="3">
        <f t="shared" si="1"/>
        <v>1.2126298960831334</v>
      </c>
      <c r="G57" s="13">
        <f t="shared" si="2"/>
        <v>0.48505195843325338</v>
      </c>
      <c r="H57" s="4">
        <v>151.09</v>
      </c>
      <c r="I57" s="3">
        <f t="shared" si="3"/>
        <v>1.0700424929178471</v>
      </c>
      <c r="J57" s="13">
        <f t="shared" si="4"/>
        <v>1.0700424929178471</v>
      </c>
      <c r="K57" s="14">
        <f t="shared" si="5"/>
        <v>0.99281172457728739</v>
      </c>
      <c r="L57" s="6">
        <f t="shared" si="6"/>
        <v>0.99281172457728739</v>
      </c>
      <c r="M57" s="6">
        <f t="shared" si="7"/>
        <v>-7.7230768340559752E-2</v>
      </c>
    </row>
    <row r="58" spans="1:13">
      <c r="A58" s="1">
        <v>41358</v>
      </c>
      <c r="B58">
        <v>63.92</v>
      </c>
      <c r="C58" s="3">
        <f t="shared" si="0"/>
        <v>0.84932234918947647</v>
      </c>
      <c r="D58" s="13">
        <f t="shared" si="8"/>
        <v>0.50959340951368581</v>
      </c>
      <c r="E58">
        <v>44.98</v>
      </c>
      <c r="F58" s="3">
        <f t="shared" si="1"/>
        <v>1.1985078603783639</v>
      </c>
      <c r="G58" s="13">
        <f t="shared" si="2"/>
        <v>0.47940314415134555</v>
      </c>
      <c r="H58" s="4">
        <v>150.46</v>
      </c>
      <c r="I58" s="3">
        <f t="shared" si="3"/>
        <v>1.0655807365439094</v>
      </c>
      <c r="J58" s="13">
        <f t="shared" si="4"/>
        <v>1.0655807365439094</v>
      </c>
      <c r="K58" s="14">
        <f t="shared" si="5"/>
        <v>0.98899655366503136</v>
      </c>
      <c r="L58" s="6">
        <f t="shared" si="6"/>
        <v>0.98899655366503136</v>
      </c>
      <c r="M58" s="6">
        <f t="shared" si="7"/>
        <v>-7.6584182878878027E-2</v>
      </c>
    </row>
    <row r="59" spans="1:13">
      <c r="A59" s="1">
        <v>41359</v>
      </c>
      <c r="B59">
        <v>63.58</v>
      </c>
      <c r="C59" s="3">
        <f t="shared" si="0"/>
        <v>0.84480467711931961</v>
      </c>
      <c r="D59" s="13">
        <f t="shared" si="8"/>
        <v>0.50688280627159177</v>
      </c>
      <c r="E59">
        <v>45.76</v>
      </c>
      <c r="F59" s="3">
        <f t="shared" si="1"/>
        <v>1.2192912336797228</v>
      </c>
      <c r="G59" s="13">
        <f t="shared" si="2"/>
        <v>0.48771649347188917</v>
      </c>
      <c r="H59" s="4">
        <v>151.66</v>
      </c>
      <c r="I59" s="3">
        <f t="shared" si="3"/>
        <v>1.0740793201133145</v>
      </c>
      <c r="J59" s="13">
        <f t="shared" si="4"/>
        <v>1.0740793201133145</v>
      </c>
      <c r="K59" s="14">
        <f t="shared" si="5"/>
        <v>0.99459929974348094</v>
      </c>
      <c r="L59" s="6">
        <f t="shared" si="6"/>
        <v>0.99459929974348094</v>
      </c>
      <c r="M59" s="6">
        <f t="shared" si="7"/>
        <v>-7.9480020369833593E-2</v>
      </c>
    </row>
    <row r="60" spans="1:13">
      <c r="A60" s="1">
        <v>41360</v>
      </c>
      <c r="B60">
        <v>62.33</v>
      </c>
      <c r="C60" s="3">
        <f t="shared" si="0"/>
        <v>0.8281955886260961</v>
      </c>
      <c r="D60" s="13">
        <f t="shared" si="8"/>
        <v>0.49691735317565766</v>
      </c>
      <c r="E60">
        <v>47.72</v>
      </c>
      <c r="F60" s="3">
        <f t="shared" si="1"/>
        <v>1.2715161204369836</v>
      </c>
      <c r="G60" s="13">
        <f t="shared" si="2"/>
        <v>0.5086064481747935</v>
      </c>
      <c r="H60" s="4">
        <v>151.66</v>
      </c>
      <c r="I60" s="3">
        <f t="shared" si="3"/>
        <v>1.0740793201133145</v>
      </c>
      <c r="J60" s="13">
        <f t="shared" si="4"/>
        <v>1.0740793201133145</v>
      </c>
      <c r="K60" s="14">
        <f t="shared" si="5"/>
        <v>1.0055238013504511</v>
      </c>
      <c r="L60" s="6">
        <f t="shared" si="6"/>
        <v>1.0055238013504511</v>
      </c>
      <c r="M60" s="6">
        <f t="shared" si="7"/>
        <v>-6.8555518762863477E-2</v>
      </c>
    </row>
    <row r="61" spans="1:13">
      <c r="A61" s="1">
        <v>41361</v>
      </c>
      <c r="B61">
        <v>61.03</v>
      </c>
      <c r="C61" s="3">
        <f t="shared" si="0"/>
        <v>0.81092213659314372</v>
      </c>
      <c r="D61" s="13">
        <f t="shared" si="8"/>
        <v>0.48655328195588626</v>
      </c>
      <c r="E61">
        <v>48.94</v>
      </c>
      <c r="F61" s="3">
        <f t="shared" si="1"/>
        <v>1.3040234479083399</v>
      </c>
      <c r="G61" s="13">
        <f t="shared" si="2"/>
        <v>0.52160937916333594</v>
      </c>
      <c r="H61" s="4">
        <v>152.13</v>
      </c>
      <c r="I61" s="3">
        <f t="shared" si="3"/>
        <v>1.0774079320113314</v>
      </c>
      <c r="J61" s="13">
        <f t="shared" si="4"/>
        <v>1.0774079320113314</v>
      </c>
      <c r="K61" s="14">
        <f t="shared" si="5"/>
        <v>1.0081626611192223</v>
      </c>
      <c r="L61" s="6">
        <f t="shared" si="6"/>
        <v>1.0081626611192223</v>
      </c>
      <c r="M61" s="6">
        <f t="shared" si="7"/>
        <v>-6.924527089210919E-2</v>
      </c>
    </row>
    <row r="62" spans="1:13">
      <c r="A62" s="1">
        <v>41365</v>
      </c>
      <c r="B62">
        <v>59.14</v>
      </c>
      <c r="C62" s="3">
        <f t="shared" si="0"/>
        <v>0.78580919479138978</v>
      </c>
      <c r="D62" s="13">
        <f t="shared" si="8"/>
        <v>0.47148551687483392</v>
      </c>
      <c r="E62">
        <v>47.98</v>
      </c>
      <c r="F62" s="3">
        <f t="shared" si="1"/>
        <v>1.2784439115374366</v>
      </c>
      <c r="G62" s="13">
        <f t="shared" si="2"/>
        <v>0.51137756461497463</v>
      </c>
      <c r="H62" s="4">
        <v>151.53</v>
      </c>
      <c r="I62" s="3">
        <f t="shared" si="3"/>
        <v>1.0731586402266289</v>
      </c>
      <c r="J62" s="13">
        <f t="shared" si="4"/>
        <v>1.0731586402266289</v>
      </c>
      <c r="K62" s="14">
        <f t="shared" si="5"/>
        <v>0.9828630814898085</v>
      </c>
      <c r="L62" s="6">
        <f t="shared" si="6"/>
        <v>0.9828630814898085</v>
      </c>
      <c r="M62" s="6">
        <f t="shared" si="7"/>
        <v>-9.029555873682038E-2</v>
      </c>
    </row>
    <row r="63" spans="1:13">
      <c r="A63" s="1">
        <v>41366</v>
      </c>
      <c r="B63">
        <v>59.26</v>
      </c>
      <c r="C63" s="3">
        <f t="shared" si="0"/>
        <v>0.78740366728673927</v>
      </c>
      <c r="D63" s="13">
        <f t="shared" si="8"/>
        <v>0.47244220037204354</v>
      </c>
      <c r="E63">
        <v>48.2</v>
      </c>
      <c r="F63" s="3">
        <f t="shared" si="1"/>
        <v>1.2843058886224354</v>
      </c>
      <c r="G63" s="13">
        <f t="shared" si="2"/>
        <v>0.51372235544897416</v>
      </c>
      <c r="H63" s="4">
        <v>152.28</v>
      </c>
      <c r="I63" s="3">
        <f t="shared" si="3"/>
        <v>1.0784702549575071</v>
      </c>
      <c r="J63" s="13">
        <f t="shared" si="4"/>
        <v>1.0784702549575071</v>
      </c>
      <c r="K63" s="14">
        <f t="shared" si="5"/>
        <v>0.9861645558210177</v>
      </c>
      <c r="L63" s="6">
        <f t="shared" si="6"/>
        <v>0.9861645558210177</v>
      </c>
      <c r="M63" s="6">
        <f t="shared" si="7"/>
        <v>-9.230569913648945E-2</v>
      </c>
    </row>
    <row r="64" spans="1:13">
      <c r="A64" s="1">
        <v>41367</v>
      </c>
      <c r="B64">
        <v>59.56</v>
      </c>
      <c r="C64" s="3">
        <f t="shared" si="0"/>
        <v>0.79138984852511296</v>
      </c>
      <c r="D64" s="13">
        <f t="shared" si="8"/>
        <v>0.47483390911506768</v>
      </c>
      <c r="E64">
        <v>47.63</v>
      </c>
      <c r="F64" s="3">
        <f t="shared" si="1"/>
        <v>1.2691180389022116</v>
      </c>
      <c r="G64" s="13">
        <f t="shared" si="2"/>
        <v>0.50764721556088466</v>
      </c>
      <c r="H64" s="4">
        <v>150.72999999999999</v>
      </c>
      <c r="I64" s="3">
        <f t="shared" si="3"/>
        <v>1.0674929178470256</v>
      </c>
      <c r="J64" s="13">
        <f t="shared" si="4"/>
        <v>1.0674929178470256</v>
      </c>
      <c r="K64" s="14">
        <f t="shared" si="5"/>
        <v>0.98248112467595239</v>
      </c>
      <c r="L64" s="6">
        <f t="shared" si="6"/>
        <v>0.98248112467595239</v>
      </c>
      <c r="M64" s="6">
        <f t="shared" si="7"/>
        <v>-8.5011793171073213E-2</v>
      </c>
    </row>
    <row r="65" spans="1:13">
      <c r="A65" s="1">
        <v>41368</v>
      </c>
      <c r="B65">
        <v>58.97</v>
      </c>
      <c r="C65" s="3">
        <f t="shared" si="0"/>
        <v>0.7835503587563114</v>
      </c>
      <c r="D65" s="13">
        <f t="shared" si="8"/>
        <v>0.47013021525378679</v>
      </c>
      <c r="E65">
        <v>47.74</v>
      </c>
      <c r="F65" s="3">
        <f t="shared" si="1"/>
        <v>1.2720490274447109</v>
      </c>
      <c r="G65" s="13">
        <f t="shared" si="2"/>
        <v>0.50881961097788442</v>
      </c>
      <c r="H65" s="4">
        <v>151.34</v>
      </c>
      <c r="I65" s="3">
        <f t="shared" si="3"/>
        <v>1.0718130311614733</v>
      </c>
      <c r="J65" s="13">
        <f t="shared" si="4"/>
        <v>1.0718130311614733</v>
      </c>
      <c r="K65" s="14">
        <f t="shared" si="5"/>
        <v>0.97894982623167115</v>
      </c>
      <c r="L65" s="6">
        <f t="shared" si="6"/>
        <v>0.97894982623167115</v>
      </c>
      <c r="M65" s="6">
        <f t="shared" si="7"/>
        <v>-9.2863204929802157E-2</v>
      </c>
    </row>
    <row r="66" spans="1:13">
      <c r="A66" s="1">
        <v>41369</v>
      </c>
      <c r="B66">
        <v>58.35</v>
      </c>
      <c r="C66" s="3">
        <f t="shared" si="0"/>
        <v>0.77531225086367261</v>
      </c>
      <c r="D66" s="13">
        <f t="shared" si="8"/>
        <v>0.46518735051820348</v>
      </c>
      <c r="E66">
        <v>47.37</v>
      </c>
      <c r="F66" s="3">
        <f t="shared" si="1"/>
        <v>1.2621902478017586</v>
      </c>
      <c r="G66" s="13">
        <f t="shared" si="2"/>
        <v>0.50487609912070341</v>
      </c>
      <c r="H66" s="4">
        <v>150.66</v>
      </c>
      <c r="I66" s="3">
        <f t="shared" si="3"/>
        <v>1.0669971671388103</v>
      </c>
      <c r="J66" s="13">
        <f t="shared" si="4"/>
        <v>1.0669971671388103</v>
      </c>
      <c r="K66" s="14">
        <f t="shared" si="5"/>
        <v>0.97006344963890689</v>
      </c>
      <c r="L66" s="6">
        <f t="shared" si="6"/>
        <v>0.97006344963890689</v>
      </c>
      <c r="M66" s="6">
        <f t="shared" si="7"/>
        <v>-9.6933717499903427E-2</v>
      </c>
    </row>
    <row r="67" spans="1:13">
      <c r="A67" s="1">
        <v>41372</v>
      </c>
      <c r="B67">
        <v>58.76</v>
      </c>
      <c r="C67" s="3">
        <f t="shared" ref="C67:C130" si="9">B67/B$2</f>
        <v>0.78076003188944987</v>
      </c>
      <c r="D67" s="13">
        <f t="shared" ref="D67:D130" si="10">P$2*O$2*B67/B$2</f>
        <v>0.46845601913366991</v>
      </c>
      <c r="E67">
        <v>47.2</v>
      </c>
      <c r="F67" s="3">
        <f t="shared" ref="F67:F130" si="11">E67/E$2</f>
        <v>1.2576605382360779</v>
      </c>
      <c r="G67" s="13">
        <f t="shared" ref="G67:G130" si="12">Q$2*$O$2*F67</f>
        <v>0.50306421529443124</v>
      </c>
      <c r="H67" s="4">
        <v>151.68</v>
      </c>
      <c r="I67" s="3">
        <f t="shared" ref="I67:I130" si="13">H67/H$2</f>
        <v>1.0742209631728046</v>
      </c>
      <c r="J67" s="13">
        <f t="shared" ref="J67:J130" si="14">I67*O$5</f>
        <v>1.0742209631728046</v>
      </c>
      <c r="K67" s="14">
        <f t="shared" ref="K67:K130" si="15">D67+G67</f>
        <v>0.97152023442810109</v>
      </c>
      <c r="L67" s="6">
        <f t="shared" ref="L67:L130" si="16">K67/K$2</f>
        <v>0.97152023442810109</v>
      </c>
      <c r="M67" s="6">
        <f t="shared" ref="M67:M130" si="17">L67-I67</f>
        <v>-0.10270072874470348</v>
      </c>
    </row>
    <row r="68" spans="1:13">
      <c r="A68" s="1">
        <v>41373</v>
      </c>
      <c r="B68">
        <v>58.87</v>
      </c>
      <c r="C68" s="3">
        <f t="shared" si="9"/>
        <v>0.78222163167685343</v>
      </c>
      <c r="D68" s="13">
        <f t="shared" si="10"/>
        <v>0.46933297900611204</v>
      </c>
      <c r="E68">
        <v>48.3</v>
      </c>
      <c r="F68" s="3">
        <f t="shared" si="11"/>
        <v>1.2869704236610711</v>
      </c>
      <c r="G68" s="13">
        <f t="shared" si="12"/>
        <v>0.5147881694644284</v>
      </c>
      <c r="H68" s="4">
        <v>152.21</v>
      </c>
      <c r="I68" s="3">
        <f t="shared" si="13"/>
        <v>1.0779745042492919</v>
      </c>
      <c r="J68" s="13">
        <f t="shared" si="14"/>
        <v>1.0779745042492919</v>
      </c>
      <c r="K68" s="14">
        <f t="shared" si="15"/>
        <v>0.98412114847054044</v>
      </c>
      <c r="L68" s="6">
        <f t="shared" si="16"/>
        <v>0.98412114847054044</v>
      </c>
      <c r="M68" s="6">
        <f t="shared" si="17"/>
        <v>-9.3853355778751424E-2</v>
      </c>
    </row>
    <row r="69" spans="1:13">
      <c r="A69" s="1">
        <v>41374</v>
      </c>
      <c r="B69">
        <v>60.07</v>
      </c>
      <c r="C69" s="3">
        <f t="shared" si="9"/>
        <v>0.79816635663034807</v>
      </c>
      <c r="D69" s="13">
        <f t="shared" si="10"/>
        <v>0.47889981397820885</v>
      </c>
      <c r="E69">
        <v>49.73</v>
      </c>
      <c r="F69" s="3">
        <f t="shared" si="11"/>
        <v>1.3250732747135623</v>
      </c>
      <c r="G69" s="13">
        <f t="shared" si="12"/>
        <v>0.53002930988542496</v>
      </c>
      <c r="H69" s="4">
        <v>154.07</v>
      </c>
      <c r="I69" s="3">
        <f t="shared" si="13"/>
        <v>1.0911473087818697</v>
      </c>
      <c r="J69" s="13">
        <f t="shared" si="14"/>
        <v>1.0911473087818697</v>
      </c>
      <c r="K69" s="14">
        <f t="shared" si="15"/>
        <v>1.0089291238636338</v>
      </c>
      <c r="L69" s="6">
        <f t="shared" si="16"/>
        <v>1.0089291238636338</v>
      </c>
      <c r="M69" s="6">
        <f t="shared" si="17"/>
        <v>-8.2218184918235959E-2</v>
      </c>
    </row>
    <row r="70" spans="1:13">
      <c r="A70" s="1">
        <v>41375</v>
      </c>
      <c r="B70">
        <v>59.88</v>
      </c>
      <c r="C70" s="3">
        <f t="shared" si="9"/>
        <v>0.79564177517937817</v>
      </c>
      <c r="D70" s="13">
        <f t="shared" si="10"/>
        <v>0.47738506510762685</v>
      </c>
      <c r="E70">
        <v>51.65</v>
      </c>
      <c r="F70" s="3">
        <f t="shared" si="11"/>
        <v>1.376232347455369</v>
      </c>
      <c r="G70" s="13">
        <f t="shared" si="12"/>
        <v>0.55049293898214768</v>
      </c>
      <c r="H70" s="4">
        <v>154.58000000000001</v>
      </c>
      <c r="I70" s="3">
        <f t="shared" si="13"/>
        <v>1.094759206798867</v>
      </c>
      <c r="J70" s="13">
        <f t="shared" si="14"/>
        <v>1.094759206798867</v>
      </c>
      <c r="K70" s="14">
        <f t="shared" si="15"/>
        <v>1.0278780040897746</v>
      </c>
      <c r="L70" s="6">
        <f t="shared" si="16"/>
        <v>1.0278780040897746</v>
      </c>
      <c r="M70" s="6">
        <f t="shared" si="17"/>
        <v>-6.6881202709092369E-2</v>
      </c>
    </row>
    <row r="71" spans="1:13">
      <c r="A71" s="1">
        <v>41376</v>
      </c>
      <c r="B71">
        <v>59.26</v>
      </c>
      <c r="C71" s="3">
        <f t="shared" si="9"/>
        <v>0.78740366728673927</v>
      </c>
      <c r="D71" s="13">
        <f t="shared" si="10"/>
        <v>0.47244220037204354</v>
      </c>
      <c r="E71">
        <v>51.93</v>
      </c>
      <c r="F71" s="3">
        <f t="shared" si="11"/>
        <v>1.3836930455635492</v>
      </c>
      <c r="G71" s="13">
        <f t="shared" si="12"/>
        <v>0.55347721822541973</v>
      </c>
      <c r="H71" s="4">
        <v>154.19999999999999</v>
      </c>
      <c r="I71" s="3">
        <f t="shared" si="13"/>
        <v>1.0920679886685551</v>
      </c>
      <c r="J71" s="13">
        <f t="shared" si="14"/>
        <v>1.0920679886685551</v>
      </c>
      <c r="K71" s="14">
        <f t="shared" si="15"/>
        <v>1.0259194185974634</v>
      </c>
      <c r="L71" s="6">
        <f t="shared" si="16"/>
        <v>1.0259194185974634</v>
      </c>
      <c r="M71" s="6">
        <f t="shared" si="17"/>
        <v>-6.6148570071091761E-2</v>
      </c>
    </row>
    <row r="72" spans="1:13">
      <c r="A72" s="1">
        <v>41379</v>
      </c>
      <c r="B72">
        <v>57.89</v>
      </c>
      <c r="C72" s="3">
        <f t="shared" si="9"/>
        <v>0.76920010629816626</v>
      </c>
      <c r="D72" s="13">
        <f t="shared" si="10"/>
        <v>0.46152006377889981</v>
      </c>
      <c r="E72">
        <v>50.68</v>
      </c>
      <c r="F72" s="3">
        <f t="shared" si="11"/>
        <v>1.3503863575806021</v>
      </c>
      <c r="G72" s="13">
        <f t="shared" si="12"/>
        <v>0.54015454303224086</v>
      </c>
      <c r="H72" s="4">
        <v>150.63</v>
      </c>
      <c r="I72" s="3">
        <f t="shared" si="13"/>
        <v>1.0667847025495751</v>
      </c>
      <c r="J72" s="13">
        <f t="shared" si="14"/>
        <v>1.0667847025495751</v>
      </c>
      <c r="K72" s="14">
        <f t="shared" si="15"/>
        <v>1.0016746068111406</v>
      </c>
      <c r="L72" s="6">
        <f t="shared" si="16"/>
        <v>1.0016746068111406</v>
      </c>
      <c r="M72" s="6">
        <f t="shared" si="17"/>
        <v>-6.5110095738434515E-2</v>
      </c>
    </row>
    <row r="73" spans="1:13">
      <c r="A73" s="1">
        <v>41380</v>
      </c>
      <c r="B73">
        <v>58.77</v>
      </c>
      <c r="C73" s="3">
        <f t="shared" si="9"/>
        <v>0.78089290459739569</v>
      </c>
      <c r="D73" s="13">
        <f t="shared" si="10"/>
        <v>0.4685357427584374</v>
      </c>
      <c r="E73">
        <v>52.01</v>
      </c>
      <c r="F73" s="3">
        <f t="shared" si="11"/>
        <v>1.3858246735944577</v>
      </c>
      <c r="G73" s="13">
        <f t="shared" si="12"/>
        <v>0.55432986943778306</v>
      </c>
      <c r="H73" s="4">
        <v>152.85</v>
      </c>
      <c r="I73" s="3">
        <f t="shared" si="13"/>
        <v>1.0825070821529745</v>
      </c>
      <c r="J73" s="13">
        <f t="shared" si="14"/>
        <v>1.0825070821529745</v>
      </c>
      <c r="K73" s="14">
        <f t="shared" si="15"/>
        <v>1.0228656121962205</v>
      </c>
      <c r="L73" s="6">
        <f t="shared" si="16"/>
        <v>1.0228656121962205</v>
      </c>
      <c r="M73" s="6">
        <f t="shared" si="17"/>
        <v>-5.9641469956754012E-2</v>
      </c>
    </row>
    <row r="74" spans="1:13">
      <c r="A74" s="1">
        <v>41381</v>
      </c>
      <c r="B74">
        <v>55.54</v>
      </c>
      <c r="C74" s="3">
        <f t="shared" si="9"/>
        <v>0.73797501993090608</v>
      </c>
      <c r="D74" s="13">
        <f t="shared" si="10"/>
        <v>0.44278501195854364</v>
      </c>
      <c r="E74">
        <v>51.94</v>
      </c>
      <c r="F74" s="3">
        <f t="shared" si="11"/>
        <v>1.3839594990674127</v>
      </c>
      <c r="G74" s="13">
        <f t="shared" si="12"/>
        <v>0.55358379962696513</v>
      </c>
      <c r="H74" s="4">
        <v>150.62</v>
      </c>
      <c r="I74" s="3">
        <f t="shared" si="13"/>
        <v>1.0667138810198302</v>
      </c>
      <c r="J74" s="13">
        <f t="shared" si="14"/>
        <v>1.0667138810198302</v>
      </c>
      <c r="K74" s="14">
        <f t="shared" si="15"/>
        <v>0.99636881158550872</v>
      </c>
      <c r="L74" s="6">
        <f t="shared" si="16"/>
        <v>0.99636881158550872</v>
      </c>
      <c r="M74" s="6">
        <f t="shared" si="17"/>
        <v>-7.0345069434321505E-2</v>
      </c>
    </row>
    <row r="75" spans="1:13">
      <c r="A75" s="1">
        <v>41382</v>
      </c>
      <c r="B75">
        <v>54.05</v>
      </c>
      <c r="C75" s="3">
        <f t="shared" si="9"/>
        <v>0.71817698644698369</v>
      </c>
      <c r="D75" s="13">
        <f t="shared" si="10"/>
        <v>0.43090619186819024</v>
      </c>
      <c r="E75">
        <v>50.86</v>
      </c>
      <c r="F75" s="3">
        <f t="shared" si="11"/>
        <v>1.3551825206501464</v>
      </c>
      <c r="G75" s="13">
        <f t="shared" si="12"/>
        <v>0.54207300826005855</v>
      </c>
      <c r="H75" s="4">
        <v>149.66999999999999</v>
      </c>
      <c r="I75" s="3">
        <f t="shared" si="13"/>
        <v>1.059985835694051</v>
      </c>
      <c r="J75" s="13">
        <f t="shared" si="14"/>
        <v>1.059985835694051</v>
      </c>
      <c r="K75" s="14">
        <f t="shared" si="15"/>
        <v>0.97297920012824879</v>
      </c>
      <c r="L75" s="6">
        <f t="shared" si="16"/>
        <v>0.97297920012824879</v>
      </c>
      <c r="M75" s="6">
        <f t="shared" si="17"/>
        <v>-8.7006635565802237E-2</v>
      </c>
    </row>
    <row r="76" spans="1:13">
      <c r="A76" s="1">
        <v>41383</v>
      </c>
      <c r="B76">
        <v>53.84</v>
      </c>
      <c r="C76" s="3">
        <f t="shared" si="9"/>
        <v>0.71538665958012226</v>
      </c>
      <c r="D76" s="13">
        <f t="shared" si="10"/>
        <v>0.42923199574807336</v>
      </c>
      <c r="E76">
        <v>53.17</v>
      </c>
      <c r="F76" s="3">
        <f t="shared" si="11"/>
        <v>1.4167332800426327</v>
      </c>
      <c r="G76" s="13">
        <f t="shared" si="12"/>
        <v>0.56669331201705309</v>
      </c>
      <c r="H76" s="4">
        <v>150.97999999999999</v>
      </c>
      <c r="I76" s="3">
        <f t="shared" si="13"/>
        <v>1.0692634560906515</v>
      </c>
      <c r="J76" s="13">
        <f t="shared" si="14"/>
        <v>1.0692634560906515</v>
      </c>
      <c r="K76" s="14">
        <f t="shared" si="15"/>
        <v>0.99592530776512644</v>
      </c>
      <c r="L76" s="6">
        <f t="shared" si="16"/>
        <v>0.99592530776512644</v>
      </c>
      <c r="M76" s="6">
        <f t="shared" si="17"/>
        <v>-7.3338148325525099E-2</v>
      </c>
    </row>
    <row r="77" spans="1:13">
      <c r="A77" s="1">
        <v>41386</v>
      </c>
      <c r="B77">
        <v>54.97</v>
      </c>
      <c r="C77" s="3">
        <f t="shared" si="9"/>
        <v>0.73040127557799617</v>
      </c>
      <c r="D77" s="13">
        <f t="shared" si="10"/>
        <v>0.43824076534679773</v>
      </c>
      <c r="E77">
        <v>54.05</v>
      </c>
      <c r="F77" s="3">
        <f t="shared" si="11"/>
        <v>1.4401811883826272</v>
      </c>
      <c r="G77" s="13">
        <f t="shared" si="12"/>
        <v>0.57607247535305095</v>
      </c>
      <c r="H77" s="4">
        <v>151.65</v>
      </c>
      <c r="I77" s="3">
        <f t="shared" si="13"/>
        <v>1.0740084985835696</v>
      </c>
      <c r="J77" s="13">
        <f t="shared" si="14"/>
        <v>1.0740084985835696</v>
      </c>
      <c r="K77" s="14">
        <f t="shared" si="15"/>
        <v>1.0143132406998487</v>
      </c>
      <c r="L77" s="6">
        <f t="shared" si="16"/>
        <v>1.0143132406998487</v>
      </c>
      <c r="M77" s="6">
        <f t="shared" si="17"/>
        <v>-5.9695257883720876E-2</v>
      </c>
    </row>
    <row r="78" spans="1:13">
      <c r="A78" s="1">
        <v>41387</v>
      </c>
      <c r="B78">
        <v>56</v>
      </c>
      <c r="C78" s="3">
        <f t="shared" si="9"/>
        <v>0.74408716449641243</v>
      </c>
      <c r="D78" s="13">
        <f t="shared" si="10"/>
        <v>0.44645229869784747</v>
      </c>
      <c r="E78">
        <v>53.33</v>
      </c>
      <c r="F78" s="3">
        <f t="shared" si="11"/>
        <v>1.4209965361044496</v>
      </c>
      <c r="G78" s="13">
        <f t="shared" si="12"/>
        <v>0.56839861444177986</v>
      </c>
      <c r="H78" s="4">
        <v>153.21</v>
      </c>
      <c r="I78" s="3">
        <f t="shared" si="13"/>
        <v>1.0850566572237961</v>
      </c>
      <c r="J78" s="13">
        <f t="shared" si="14"/>
        <v>1.0850566572237961</v>
      </c>
      <c r="K78" s="14">
        <f t="shared" si="15"/>
        <v>1.0148509131396273</v>
      </c>
      <c r="L78" s="6">
        <f t="shared" si="16"/>
        <v>1.0148509131396273</v>
      </c>
      <c r="M78" s="6">
        <f t="shared" si="17"/>
        <v>-7.0205744084168797E-2</v>
      </c>
    </row>
    <row r="79" spans="1:13">
      <c r="A79" s="1">
        <v>41388</v>
      </c>
      <c r="B79">
        <v>55.9</v>
      </c>
      <c r="C79" s="3">
        <f t="shared" si="9"/>
        <v>0.74275843741695446</v>
      </c>
      <c r="D79" s="13">
        <f t="shared" si="10"/>
        <v>0.44565506245017267</v>
      </c>
      <c r="E79">
        <v>50.57</v>
      </c>
      <c r="F79" s="3">
        <f t="shared" si="11"/>
        <v>1.3474553690381028</v>
      </c>
      <c r="G79" s="13">
        <f t="shared" si="12"/>
        <v>0.5389821476152411</v>
      </c>
      <c r="H79" s="4">
        <v>153.31</v>
      </c>
      <c r="I79" s="3">
        <f t="shared" si="13"/>
        <v>1.0857648725212465</v>
      </c>
      <c r="J79" s="13">
        <f t="shared" si="14"/>
        <v>1.0857648725212465</v>
      </c>
      <c r="K79" s="14">
        <f t="shared" si="15"/>
        <v>0.98463721006541371</v>
      </c>
      <c r="L79" s="6">
        <f t="shared" si="16"/>
        <v>0.98463721006541371</v>
      </c>
      <c r="M79" s="6">
        <f t="shared" si="17"/>
        <v>-0.10112766245583282</v>
      </c>
    </row>
    <row r="80" spans="1:13">
      <c r="A80" s="1">
        <v>41389</v>
      </c>
      <c r="B80">
        <v>56.31</v>
      </c>
      <c r="C80" s="3">
        <f t="shared" si="9"/>
        <v>0.74820621844273183</v>
      </c>
      <c r="D80" s="13">
        <f t="shared" si="10"/>
        <v>0.4489237310656391</v>
      </c>
      <c r="E80">
        <v>51.43</v>
      </c>
      <c r="F80" s="3">
        <f t="shared" si="11"/>
        <v>1.3703703703703702</v>
      </c>
      <c r="G80" s="13">
        <f t="shared" si="12"/>
        <v>0.54814814814814816</v>
      </c>
      <c r="H80" s="4">
        <v>153.93</v>
      </c>
      <c r="I80" s="3">
        <f t="shared" si="13"/>
        <v>1.0901558073654392</v>
      </c>
      <c r="J80" s="13">
        <f t="shared" si="14"/>
        <v>1.0901558073654392</v>
      </c>
      <c r="K80" s="14">
        <f t="shared" si="15"/>
        <v>0.99707187921378726</v>
      </c>
      <c r="L80" s="6">
        <f t="shared" si="16"/>
        <v>0.99707187921378726</v>
      </c>
      <c r="M80" s="6">
        <f t="shared" si="17"/>
        <v>-9.3083928151651896E-2</v>
      </c>
    </row>
    <row r="81" spans="1:13">
      <c r="A81" s="1">
        <v>41390</v>
      </c>
      <c r="B81">
        <v>57.52</v>
      </c>
      <c r="C81" s="3">
        <f t="shared" si="9"/>
        <v>0.76428381610417218</v>
      </c>
      <c r="D81" s="13">
        <f t="shared" si="10"/>
        <v>0.45857028966250329</v>
      </c>
      <c r="E81">
        <v>51.38</v>
      </c>
      <c r="F81" s="3">
        <f t="shared" si="11"/>
        <v>1.3690381028510525</v>
      </c>
      <c r="G81" s="13">
        <f t="shared" si="12"/>
        <v>0.54761524114042104</v>
      </c>
      <c r="H81" s="4">
        <v>153.66</v>
      </c>
      <c r="I81" s="3">
        <f t="shared" si="13"/>
        <v>1.0882436260623229</v>
      </c>
      <c r="J81" s="13">
        <f t="shared" si="14"/>
        <v>1.0882436260623229</v>
      </c>
      <c r="K81" s="14">
        <f t="shared" si="15"/>
        <v>1.0061855308029244</v>
      </c>
      <c r="L81" s="6">
        <f t="shared" si="16"/>
        <v>1.0061855308029244</v>
      </c>
      <c r="M81" s="6">
        <f t="shared" si="17"/>
        <v>-8.2058095259398556E-2</v>
      </c>
    </row>
    <row r="82" spans="1:13">
      <c r="A82" s="1">
        <v>41393</v>
      </c>
      <c r="B82">
        <v>59.3</v>
      </c>
      <c r="C82" s="3">
        <f t="shared" si="9"/>
        <v>0.78793515811852233</v>
      </c>
      <c r="D82" s="13">
        <f t="shared" si="10"/>
        <v>0.4727610948711134</v>
      </c>
      <c r="E82">
        <v>51.09</v>
      </c>
      <c r="F82" s="3">
        <f t="shared" si="11"/>
        <v>1.3613109512390089</v>
      </c>
      <c r="G82" s="13">
        <f t="shared" si="12"/>
        <v>0.54452438049560359</v>
      </c>
      <c r="H82" s="4">
        <v>154.68</v>
      </c>
      <c r="I82" s="3">
        <f t="shared" si="13"/>
        <v>1.0954674220963174</v>
      </c>
      <c r="J82" s="13">
        <f t="shared" si="14"/>
        <v>1.0954674220963174</v>
      </c>
      <c r="K82" s="14">
        <f t="shared" si="15"/>
        <v>1.0172854753667169</v>
      </c>
      <c r="L82" s="6">
        <f t="shared" si="16"/>
        <v>1.0172854753667169</v>
      </c>
      <c r="M82" s="6">
        <f t="shared" si="17"/>
        <v>-7.8181946729600549E-2</v>
      </c>
    </row>
    <row r="83" spans="1:13">
      <c r="A83" s="1">
        <v>41394</v>
      </c>
      <c r="B83">
        <v>61.05</v>
      </c>
      <c r="C83" s="3">
        <f t="shared" si="9"/>
        <v>0.81118788200903524</v>
      </c>
      <c r="D83" s="13">
        <f t="shared" si="10"/>
        <v>0.48671272920542114</v>
      </c>
      <c r="E83">
        <v>50.64</v>
      </c>
      <c r="F83" s="3">
        <f t="shared" si="11"/>
        <v>1.3493205435651479</v>
      </c>
      <c r="G83" s="13">
        <f t="shared" si="12"/>
        <v>0.53972821742605914</v>
      </c>
      <c r="H83" s="4">
        <v>155.05000000000001</v>
      </c>
      <c r="I83" s="3">
        <f t="shared" si="13"/>
        <v>1.0980878186968841</v>
      </c>
      <c r="J83" s="13">
        <f t="shared" si="14"/>
        <v>1.0980878186968841</v>
      </c>
      <c r="K83" s="14">
        <f t="shared" si="15"/>
        <v>1.0264409466314803</v>
      </c>
      <c r="L83" s="6">
        <f t="shared" si="16"/>
        <v>1.0264409466314803</v>
      </c>
      <c r="M83" s="6">
        <f t="shared" si="17"/>
        <v>-7.1646872065403766E-2</v>
      </c>
    </row>
    <row r="84" spans="1:13">
      <c r="A84" s="1">
        <v>41395</v>
      </c>
      <c r="B84">
        <v>60.57</v>
      </c>
      <c r="C84" s="3">
        <f t="shared" si="9"/>
        <v>0.80480999202763748</v>
      </c>
      <c r="D84" s="13">
        <f t="shared" si="10"/>
        <v>0.48288599521658249</v>
      </c>
      <c r="E84">
        <v>50.14</v>
      </c>
      <c r="F84" s="3">
        <f t="shared" si="11"/>
        <v>1.3359978683719691</v>
      </c>
      <c r="G84" s="13">
        <f t="shared" si="12"/>
        <v>0.53439914734878768</v>
      </c>
      <c r="H84" s="4">
        <v>153.69</v>
      </c>
      <c r="I84" s="3">
        <f t="shared" si="13"/>
        <v>1.0884560906515581</v>
      </c>
      <c r="J84" s="13">
        <f t="shared" si="14"/>
        <v>1.0884560906515581</v>
      </c>
      <c r="K84" s="14">
        <f t="shared" si="15"/>
        <v>1.0172851425653702</v>
      </c>
      <c r="L84" s="6">
        <f t="shared" si="16"/>
        <v>1.0172851425653702</v>
      </c>
      <c r="M84" s="6">
        <f t="shared" si="17"/>
        <v>-7.1170948086187957E-2</v>
      </c>
    </row>
    <row r="85" spans="1:13">
      <c r="A85" s="1">
        <v>41396</v>
      </c>
      <c r="B85">
        <v>61.43</v>
      </c>
      <c r="C85" s="3">
        <f t="shared" si="9"/>
        <v>0.81623704491097526</v>
      </c>
      <c r="D85" s="13">
        <f t="shared" si="10"/>
        <v>0.48974222694658509</v>
      </c>
      <c r="E85">
        <v>52.18</v>
      </c>
      <c r="F85" s="3">
        <f t="shared" si="11"/>
        <v>1.3903543831601386</v>
      </c>
      <c r="G85" s="13">
        <f t="shared" si="12"/>
        <v>0.55614175326405546</v>
      </c>
      <c r="H85" s="4">
        <v>155.12</v>
      </c>
      <c r="I85" s="3">
        <f t="shared" si="13"/>
        <v>1.0985835694050994</v>
      </c>
      <c r="J85" s="13">
        <f t="shared" si="14"/>
        <v>1.0985835694050994</v>
      </c>
      <c r="K85" s="14">
        <f t="shared" si="15"/>
        <v>1.0458839802106406</v>
      </c>
      <c r="L85" s="6">
        <f t="shared" si="16"/>
        <v>1.0458839802106406</v>
      </c>
      <c r="M85" s="6">
        <f t="shared" si="17"/>
        <v>-5.2699589194458829E-2</v>
      </c>
    </row>
    <row r="86" spans="1:13">
      <c r="A86" s="1">
        <v>41397</v>
      </c>
      <c r="B86">
        <v>62.04</v>
      </c>
      <c r="C86" s="3">
        <f t="shared" si="9"/>
        <v>0.82434228009566823</v>
      </c>
      <c r="D86" s="13">
        <f t="shared" si="10"/>
        <v>0.49460536805740091</v>
      </c>
      <c r="E86">
        <v>55.15</v>
      </c>
      <c r="F86" s="3">
        <f t="shared" si="11"/>
        <v>1.4694910738076206</v>
      </c>
      <c r="G86" s="13">
        <f t="shared" si="12"/>
        <v>0.58779642952304823</v>
      </c>
      <c r="H86" s="4">
        <v>156.69</v>
      </c>
      <c r="I86" s="3">
        <f t="shared" si="13"/>
        <v>1.109702549575071</v>
      </c>
      <c r="J86" s="13">
        <f t="shared" si="14"/>
        <v>1.109702549575071</v>
      </c>
      <c r="K86" s="14">
        <f t="shared" si="15"/>
        <v>1.0824017975804492</v>
      </c>
      <c r="L86" s="6">
        <f t="shared" si="16"/>
        <v>1.0824017975804492</v>
      </c>
      <c r="M86" s="6">
        <f t="shared" si="17"/>
        <v>-2.7300751994621786E-2</v>
      </c>
    </row>
    <row r="87" spans="1:13">
      <c r="A87" s="1">
        <v>41400</v>
      </c>
      <c r="B87">
        <v>63.52</v>
      </c>
      <c r="C87" s="3">
        <f t="shared" si="9"/>
        <v>0.84400744087164492</v>
      </c>
      <c r="D87" s="13">
        <f t="shared" si="10"/>
        <v>0.50640446452298693</v>
      </c>
      <c r="E87">
        <v>54.43</v>
      </c>
      <c r="F87" s="3">
        <f t="shared" si="11"/>
        <v>1.450306421529443</v>
      </c>
      <c r="G87" s="13">
        <f t="shared" si="12"/>
        <v>0.58012256861177725</v>
      </c>
      <c r="H87" s="4">
        <v>157.09</v>
      </c>
      <c r="I87" s="3">
        <f t="shared" si="13"/>
        <v>1.1125354107648726</v>
      </c>
      <c r="J87" s="13">
        <f t="shared" si="14"/>
        <v>1.1125354107648726</v>
      </c>
      <c r="K87" s="14">
        <f t="shared" si="15"/>
        <v>1.0865270331347641</v>
      </c>
      <c r="L87" s="6">
        <f t="shared" si="16"/>
        <v>1.0865270331347641</v>
      </c>
      <c r="M87" s="6">
        <f t="shared" si="17"/>
        <v>-2.6008377630108548E-2</v>
      </c>
    </row>
    <row r="88" spans="1:13">
      <c r="A88" s="1">
        <v>41401</v>
      </c>
      <c r="B88">
        <v>63.24</v>
      </c>
      <c r="C88" s="3">
        <f t="shared" si="9"/>
        <v>0.84028700504916287</v>
      </c>
      <c r="D88" s="13">
        <f t="shared" si="10"/>
        <v>0.50417220302949772</v>
      </c>
      <c r="E88">
        <v>53.13</v>
      </c>
      <c r="F88" s="3">
        <f t="shared" si="11"/>
        <v>1.4156674660271782</v>
      </c>
      <c r="G88" s="13">
        <f t="shared" si="12"/>
        <v>0.56626698641087125</v>
      </c>
      <c r="H88" s="4">
        <v>157.88999999999999</v>
      </c>
      <c r="I88" s="3">
        <f t="shared" si="13"/>
        <v>1.1182011331444759</v>
      </c>
      <c r="J88" s="13">
        <f t="shared" si="14"/>
        <v>1.1182011331444759</v>
      </c>
      <c r="K88" s="14">
        <f t="shared" si="15"/>
        <v>1.0704391894403691</v>
      </c>
      <c r="L88" s="6">
        <f t="shared" si="16"/>
        <v>1.0704391894403691</v>
      </c>
      <c r="M88" s="6">
        <f t="shared" si="17"/>
        <v>-4.7761943704106802E-2</v>
      </c>
    </row>
    <row r="89" spans="1:13">
      <c r="A89" s="1">
        <v>41402</v>
      </c>
      <c r="B89">
        <v>63.95</v>
      </c>
      <c r="C89" s="3">
        <f t="shared" si="9"/>
        <v>0.84972096731331381</v>
      </c>
      <c r="D89" s="13">
        <f t="shared" si="10"/>
        <v>0.50983258038798829</v>
      </c>
      <c r="E89">
        <v>52.38</v>
      </c>
      <c r="F89" s="3">
        <f t="shared" si="11"/>
        <v>1.3956834532374101</v>
      </c>
      <c r="G89" s="13">
        <f t="shared" si="12"/>
        <v>0.55827338129496407</v>
      </c>
      <c r="H89" s="4">
        <v>158.61000000000001</v>
      </c>
      <c r="I89" s="3">
        <f t="shared" si="13"/>
        <v>1.1233002832861192</v>
      </c>
      <c r="J89" s="13">
        <f t="shared" si="14"/>
        <v>1.1233002832861192</v>
      </c>
      <c r="K89" s="14">
        <f t="shared" si="15"/>
        <v>1.0681059616829525</v>
      </c>
      <c r="L89" s="6">
        <f t="shared" si="16"/>
        <v>1.0681059616829525</v>
      </c>
      <c r="M89" s="6">
        <f t="shared" si="17"/>
        <v>-5.5194321603166729E-2</v>
      </c>
    </row>
    <row r="90" spans="1:13">
      <c r="A90" s="1">
        <v>41403</v>
      </c>
      <c r="B90">
        <v>63.39</v>
      </c>
      <c r="C90" s="3">
        <f t="shared" si="9"/>
        <v>0.84228009566834972</v>
      </c>
      <c r="D90" s="13">
        <f t="shared" si="10"/>
        <v>0.50536805740100976</v>
      </c>
      <c r="E90">
        <v>52.79</v>
      </c>
      <c r="F90" s="3">
        <f t="shared" si="11"/>
        <v>1.4066080468958166</v>
      </c>
      <c r="G90" s="13">
        <f t="shared" si="12"/>
        <v>0.56264321875832668</v>
      </c>
      <c r="H90" s="4">
        <v>158.16</v>
      </c>
      <c r="I90" s="3">
        <f t="shared" si="13"/>
        <v>1.1201133144475921</v>
      </c>
      <c r="J90" s="13">
        <f t="shared" si="14"/>
        <v>1.1201133144475921</v>
      </c>
      <c r="K90" s="14">
        <f t="shared" si="15"/>
        <v>1.0680112761593366</v>
      </c>
      <c r="L90" s="6">
        <f t="shared" si="16"/>
        <v>1.0680112761593366</v>
      </c>
      <c r="M90" s="6">
        <f t="shared" si="17"/>
        <v>-5.2102038288255548E-2</v>
      </c>
    </row>
    <row r="91" spans="1:13">
      <c r="A91" s="1">
        <v>41404</v>
      </c>
      <c r="B91">
        <v>62.87</v>
      </c>
      <c r="C91" s="3">
        <f t="shared" si="9"/>
        <v>0.83537071485516867</v>
      </c>
      <c r="D91" s="13">
        <f t="shared" si="10"/>
        <v>0.50122242891310109</v>
      </c>
      <c r="E91">
        <v>52.88</v>
      </c>
      <c r="F91" s="3">
        <f t="shared" si="11"/>
        <v>1.4090061284305888</v>
      </c>
      <c r="G91" s="13">
        <f t="shared" si="12"/>
        <v>0.56360245137223552</v>
      </c>
      <c r="H91" s="4">
        <v>158.68</v>
      </c>
      <c r="I91" s="3">
        <f t="shared" si="13"/>
        <v>1.1237960339943345</v>
      </c>
      <c r="J91" s="13">
        <f t="shared" si="14"/>
        <v>1.1237960339943345</v>
      </c>
      <c r="K91" s="14">
        <f t="shared" si="15"/>
        <v>1.0648248802853366</v>
      </c>
      <c r="L91" s="6">
        <f t="shared" si="16"/>
        <v>1.0648248802853366</v>
      </c>
      <c r="M91" s="6">
        <f t="shared" si="17"/>
        <v>-5.8971153708997859E-2</v>
      </c>
    </row>
    <row r="92" spans="1:13">
      <c r="A92" s="1">
        <v>41407</v>
      </c>
      <c r="B92">
        <v>63.11</v>
      </c>
      <c r="C92" s="3">
        <f t="shared" si="9"/>
        <v>0.83855965984586756</v>
      </c>
      <c r="D92" s="13">
        <f t="shared" si="10"/>
        <v>0.50313579590752056</v>
      </c>
      <c r="E92">
        <v>54.47</v>
      </c>
      <c r="F92" s="3">
        <f t="shared" si="11"/>
        <v>1.4513722355448972</v>
      </c>
      <c r="G92" s="13">
        <f t="shared" si="12"/>
        <v>0.58054889421795897</v>
      </c>
      <c r="H92" s="4">
        <v>158.80000000000001</v>
      </c>
      <c r="I92" s="3">
        <f t="shared" si="13"/>
        <v>1.124645892351275</v>
      </c>
      <c r="J92" s="13">
        <f t="shared" si="14"/>
        <v>1.124645892351275</v>
      </c>
      <c r="K92" s="14">
        <f t="shared" si="15"/>
        <v>1.0836846901254795</v>
      </c>
      <c r="L92" s="6">
        <f t="shared" si="16"/>
        <v>1.0836846901254795</v>
      </c>
      <c r="M92" s="6">
        <f t="shared" si="17"/>
        <v>-4.0961202225795468E-2</v>
      </c>
    </row>
    <row r="93" spans="1:13">
      <c r="A93" s="1">
        <v>41408</v>
      </c>
      <c r="B93">
        <v>61.6</v>
      </c>
      <c r="C93" s="3">
        <f t="shared" si="9"/>
        <v>0.81849588094605363</v>
      </c>
      <c r="D93" s="13">
        <f t="shared" si="10"/>
        <v>0.49109752856763217</v>
      </c>
      <c r="E93">
        <v>56.25</v>
      </c>
      <c r="F93" s="3">
        <f t="shared" si="11"/>
        <v>1.4988009592326139</v>
      </c>
      <c r="G93" s="13">
        <f t="shared" si="12"/>
        <v>0.59952038369304561</v>
      </c>
      <c r="H93" s="4">
        <v>160.44</v>
      </c>
      <c r="I93" s="3">
        <f t="shared" si="13"/>
        <v>1.1362606232294619</v>
      </c>
      <c r="J93" s="13">
        <f t="shared" si="14"/>
        <v>1.1362606232294619</v>
      </c>
      <c r="K93" s="14">
        <f t="shared" si="15"/>
        <v>1.0906179122606778</v>
      </c>
      <c r="L93" s="6">
        <f t="shared" si="16"/>
        <v>1.0906179122606778</v>
      </c>
      <c r="M93" s="6">
        <f t="shared" si="17"/>
        <v>-4.5642710968784028E-2</v>
      </c>
    </row>
    <row r="94" spans="1:13">
      <c r="A94" s="1">
        <v>41409</v>
      </c>
      <c r="B94">
        <v>59.52</v>
      </c>
      <c r="C94" s="3">
        <f t="shared" si="9"/>
        <v>0.79085835769332979</v>
      </c>
      <c r="D94" s="13">
        <f t="shared" si="10"/>
        <v>0.47451501461599788</v>
      </c>
      <c r="E94">
        <v>56.36</v>
      </c>
      <c r="F94" s="3">
        <f t="shared" si="11"/>
        <v>1.5017319477751132</v>
      </c>
      <c r="G94" s="13">
        <f t="shared" si="12"/>
        <v>0.60069277911004537</v>
      </c>
      <c r="H94" s="4">
        <v>161.31</v>
      </c>
      <c r="I94" s="3">
        <f t="shared" si="13"/>
        <v>1.1424220963172806</v>
      </c>
      <c r="J94" s="13">
        <f t="shared" si="14"/>
        <v>1.1424220963172806</v>
      </c>
      <c r="K94" s="14">
        <f t="shared" si="15"/>
        <v>1.0752077937260434</v>
      </c>
      <c r="L94" s="6">
        <f t="shared" si="16"/>
        <v>1.0752077937260434</v>
      </c>
      <c r="M94" s="6">
        <f t="shared" si="17"/>
        <v>-6.7214302591237285E-2</v>
      </c>
    </row>
    <row r="95" spans="1:13">
      <c r="A95" s="1">
        <v>41410</v>
      </c>
      <c r="B95">
        <v>60.31</v>
      </c>
      <c r="C95" s="3">
        <f t="shared" si="9"/>
        <v>0.80135530162104707</v>
      </c>
      <c r="D95" s="13">
        <f t="shared" si="10"/>
        <v>0.48081318097262821</v>
      </c>
      <c r="E95">
        <v>54.96</v>
      </c>
      <c r="F95" s="3">
        <f t="shared" si="11"/>
        <v>1.4644284572342126</v>
      </c>
      <c r="G95" s="13">
        <f t="shared" si="12"/>
        <v>0.58577138289368502</v>
      </c>
      <c r="H95" s="4">
        <v>160.55000000000001</v>
      </c>
      <c r="I95" s="3">
        <f t="shared" si="13"/>
        <v>1.1370396600566575</v>
      </c>
      <c r="J95" s="13">
        <f t="shared" si="14"/>
        <v>1.1370396600566575</v>
      </c>
      <c r="K95" s="14">
        <f t="shared" si="15"/>
        <v>1.0665845638663132</v>
      </c>
      <c r="L95" s="6">
        <f t="shared" si="16"/>
        <v>1.0665845638663132</v>
      </c>
      <c r="M95" s="6">
        <f t="shared" si="17"/>
        <v>-7.0455096190344291E-2</v>
      </c>
    </row>
    <row r="96" spans="1:13">
      <c r="A96" s="1">
        <v>41411</v>
      </c>
      <c r="B96">
        <v>60.13</v>
      </c>
      <c r="C96" s="3">
        <f t="shared" si="9"/>
        <v>0.79896359287802288</v>
      </c>
      <c r="D96" s="13">
        <f t="shared" si="10"/>
        <v>0.47937815572681369</v>
      </c>
      <c r="E96">
        <v>56.3</v>
      </c>
      <c r="F96" s="3">
        <f t="shared" si="11"/>
        <v>1.5001332267519316</v>
      </c>
      <c r="G96" s="13">
        <f t="shared" si="12"/>
        <v>0.60005329070077273</v>
      </c>
      <c r="H96" s="4">
        <v>162.1</v>
      </c>
      <c r="I96" s="3">
        <f t="shared" si="13"/>
        <v>1.1480169971671388</v>
      </c>
      <c r="J96" s="13">
        <f t="shared" si="14"/>
        <v>1.1480169971671388</v>
      </c>
      <c r="K96" s="14">
        <f t="shared" si="15"/>
        <v>1.0794314464275865</v>
      </c>
      <c r="L96" s="6">
        <f t="shared" si="16"/>
        <v>1.0794314464275865</v>
      </c>
      <c r="M96" s="6">
        <f t="shared" si="17"/>
        <v>-6.8585550739552303E-2</v>
      </c>
    </row>
    <row r="97" spans="1:13">
      <c r="A97" s="1">
        <v>41414</v>
      </c>
      <c r="B97">
        <v>61.47</v>
      </c>
      <c r="C97" s="3">
        <f t="shared" si="9"/>
        <v>0.81676853574275832</v>
      </c>
      <c r="D97" s="13">
        <f t="shared" si="10"/>
        <v>0.490061121445655</v>
      </c>
      <c r="E97">
        <v>55.74</v>
      </c>
      <c r="F97" s="3">
        <f t="shared" si="11"/>
        <v>1.4852118305355715</v>
      </c>
      <c r="G97" s="13">
        <f t="shared" si="12"/>
        <v>0.59408473221422864</v>
      </c>
      <c r="H97" s="4">
        <v>162.09</v>
      </c>
      <c r="I97" s="3">
        <f t="shared" si="13"/>
        <v>1.1479461756373939</v>
      </c>
      <c r="J97" s="13">
        <f t="shared" si="14"/>
        <v>1.1479461756373939</v>
      </c>
      <c r="K97" s="14">
        <f t="shared" si="15"/>
        <v>1.0841458536598836</v>
      </c>
      <c r="L97" s="6">
        <f t="shared" si="16"/>
        <v>1.0841458536598836</v>
      </c>
      <c r="M97" s="6">
        <f t="shared" si="17"/>
        <v>-6.3800321977510288E-2</v>
      </c>
    </row>
    <row r="98" spans="1:13">
      <c r="A98" s="1">
        <v>41415</v>
      </c>
      <c r="B98">
        <v>61.02</v>
      </c>
      <c r="C98" s="3">
        <f t="shared" si="9"/>
        <v>0.81078926388519801</v>
      </c>
      <c r="D98" s="13">
        <f t="shared" si="10"/>
        <v>0.48647355833111877</v>
      </c>
      <c r="E98">
        <v>56.47</v>
      </c>
      <c r="F98" s="3">
        <f t="shared" si="11"/>
        <v>1.5046629363176125</v>
      </c>
      <c r="G98" s="13">
        <f t="shared" si="12"/>
        <v>0.60186517452704502</v>
      </c>
      <c r="H98" s="4">
        <v>162.33000000000001</v>
      </c>
      <c r="I98" s="3">
        <f t="shared" si="13"/>
        <v>1.1496458923512749</v>
      </c>
      <c r="J98" s="13">
        <f t="shared" si="14"/>
        <v>1.1496458923512749</v>
      </c>
      <c r="K98" s="14">
        <f t="shared" si="15"/>
        <v>1.0883387328581637</v>
      </c>
      <c r="L98" s="6">
        <f t="shared" si="16"/>
        <v>1.0883387328581637</v>
      </c>
      <c r="M98" s="6">
        <f t="shared" si="17"/>
        <v>-6.1307159493111163E-2</v>
      </c>
    </row>
    <row r="99" spans="1:13">
      <c r="A99" s="1">
        <v>41416</v>
      </c>
      <c r="B99">
        <v>61.25</v>
      </c>
      <c r="C99" s="3">
        <f t="shared" si="9"/>
        <v>0.81384533616795107</v>
      </c>
      <c r="D99" s="13">
        <f t="shared" si="10"/>
        <v>0.48830720170077063</v>
      </c>
      <c r="E99">
        <v>55.93</v>
      </c>
      <c r="F99" s="3">
        <f t="shared" si="11"/>
        <v>1.4902744471089795</v>
      </c>
      <c r="G99" s="13">
        <f t="shared" si="12"/>
        <v>0.59610977884359184</v>
      </c>
      <c r="H99" s="4">
        <v>161.12</v>
      </c>
      <c r="I99" s="3">
        <f t="shared" si="13"/>
        <v>1.1410764872521248</v>
      </c>
      <c r="J99" s="13">
        <f t="shared" si="14"/>
        <v>1.1410764872521248</v>
      </c>
      <c r="K99" s="14">
        <f t="shared" si="15"/>
        <v>1.0844169805443624</v>
      </c>
      <c r="L99" s="6">
        <f t="shared" si="16"/>
        <v>1.0844169805443624</v>
      </c>
      <c r="M99" s="6">
        <f t="shared" si="17"/>
        <v>-5.665950670776243E-2</v>
      </c>
    </row>
    <row r="100" spans="1:13">
      <c r="A100" s="1">
        <v>41417</v>
      </c>
      <c r="B100">
        <v>61.36</v>
      </c>
      <c r="C100" s="3">
        <f t="shared" si="9"/>
        <v>0.81530693595535475</v>
      </c>
      <c r="D100" s="13">
        <f t="shared" si="10"/>
        <v>0.48918416157321276</v>
      </c>
      <c r="E100">
        <v>55.48</v>
      </c>
      <c r="F100" s="3">
        <f t="shared" si="11"/>
        <v>1.4782840394351184</v>
      </c>
      <c r="G100" s="13">
        <f t="shared" si="12"/>
        <v>0.5913136157740474</v>
      </c>
      <c r="H100" s="4">
        <v>160.66</v>
      </c>
      <c r="I100" s="3">
        <f t="shared" si="13"/>
        <v>1.1378186968838528</v>
      </c>
      <c r="J100" s="13">
        <f t="shared" si="14"/>
        <v>1.1378186968838528</v>
      </c>
      <c r="K100" s="14">
        <f t="shared" si="15"/>
        <v>1.0804977773472602</v>
      </c>
      <c r="L100" s="6">
        <f t="shared" si="16"/>
        <v>1.0804977773472602</v>
      </c>
      <c r="M100" s="6">
        <f t="shared" si="17"/>
        <v>-5.7320919536592685E-2</v>
      </c>
    </row>
    <row r="101" spans="1:13">
      <c r="A101" s="1">
        <v>41418</v>
      </c>
      <c r="B101">
        <v>61.78</v>
      </c>
      <c r="C101" s="3">
        <f t="shared" si="9"/>
        <v>0.82088758968907782</v>
      </c>
      <c r="D101" s="13">
        <f t="shared" si="10"/>
        <v>0.49253255381344668</v>
      </c>
      <c r="E101">
        <v>55.81</v>
      </c>
      <c r="F101" s="3">
        <f t="shared" si="11"/>
        <v>1.4870770050626165</v>
      </c>
      <c r="G101" s="13">
        <f t="shared" si="12"/>
        <v>0.59483080202504668</v>
      </c>
      <c r="H101" s="4">
        <v>160.52000000000001</v>
      </c>
      <c r="I101" s="3">
        <f t="shared" si="13"/>
        <v>1.1368271954674223</v>
      </c>
      <c r="J101" s="13">
        <f t="shared" si="14"/>
        <v>1.1368271954674223</v>
      </c>
      <c r="K101" s="14">
        <f t="shared" si="15"/>
        <v>1.0873633558384934</v>
      </c>
      <c r="L101" s="6">
        <f t="shared" si="16"/>
        <v>1.0873633558384934</v>
      </c>
      <c r="M101" s="6">
        <f t="shared" si="17"/>
        <v>-4.9463839628928863E-2</v>
      </c>
    </row>
    <row r="102" spans="1:13">
      <c r="A102" s="1">
        <v>41422</v>
      </c>
      <c r="B102">
        <v>61.27</v>
      </c>
      <c r="C102" s="3">
        <f t="shared" si="9"/>
        <v>0.81411108158384271</v>
      </c>
      <c r="D102" s="13">
        <f t="shared" si="10"/>
        <v>0.48846664895030556</v>
      </c>
      <c r="E102">
        <v>56.18</v>
      </c>
      <c r="F102" s="3">
        <f t="shared" si="11"/>
        <v>1.4969357847055689</v>
      </c>
      <c r="G102" s="13">
        <f t="shared" si="12"/>
        <v>0.59877431388222757</v>
      </c>
      <c r="H102" s="4">
        <v>161.47999999999999</v>
      </c>
      <c r="I102" s="3">
        <f t="shared" si="13"/>
        <v>1.1436260623229462</v>
      </c>
      <c r="J102" s="13">
        <f t="shared" si="14"/>
        <v>1.1436260623229462</v>
      </c>
      <c r="K102" s="14">
        <f t="shared" si="15"/>
        <v>1.0872409628325332</v>
      </c>
      <c r="L102" s="6">
        <f t="shared" si="16"/>
        <v>1.0872409628325332</v>
      </c>
      <c r="M102" s="6">
        <f t="shared" si="17"/>
        <v>-5.6385099490412927E-2</v>
      </c>
    </row>
    <row r="103" spans="1:13">
      <c r="A103" s="1">
        <v>41423</v>
      </c>
      <c r="B103">
        <v>61.75</v>
      </c>
      <c r="C103" s="3">
        <f t="shared" si="9"/>
        <v>0.82048897156524048</v>
      </c>
      <c r="D103" s="13">
        <f t="shared" si="10"/>
        <v>0.49229338293914421</v>
      </c>
      <c r="E103">
        <v>55.63</v>
      </c>
      <c r="F103" s="3">
        <f t="shared" si="11"/>
        <v>1.4822808419930722</v>
      </c>
      <c r="G103" s="13">
        <f t="shared" si="12"/>
        <v>0.59291233679722888</v>
      </c>
      <c r="H103" s="4">
        <v>160.43</v>
      </c>
      <c r="I103" s="3">
        <f t="shared" si="13"/>
        <v>1.136189801699717</v>
      </c>
      <c r="J103" s="13">
        <f t="shared" si="14"/>
        <v>1.136189801699717</v>
      </c>
      <c r="K103" s="14">
        <f t="shared" si="15"/>
        <v>1.0852057197363731</v>
      </c>
      <c r="L103" s="6">
        <f t="shared" si="16"/>
        <v>1.0852057197363731</v>
      </c>
      <c r="M103" s="6">
        <f t="shared" si="17"/>
        <v>-5.0984081963343808E-2</v>
      </c>
    </row>
    <row r="104" spans="1:13">
      <c r="A104" s="1">
        <v>41424</v>
      </c>
      <c r="B104">
        <v>62.67</v>
      </c>
      <c r="C104" s="3">
        <f t="shared" si="9"/>
        <v>0.83271326069625295</v>
      </c>
      <c r="D104" s="13">
        <f t="shared" si="10"/>
        <v>0.49962795641775171</v>
      </c>
      <c r="E104">
        <v>55.8</v>
      </c>
      <c r="F104" s="3">
        <f t="shared" si="11"/>
        <v>1.4868105515587529</v>
      </c>
      <c r="G104" s="13">
        <f t="shared" si="12"/>
        <v>0.59472422062350117</v>
      </c>
      <c r="H104" s="4">
        <v>161.03</v>
      </c>
      <c r="I104" s="3">
        <f t="shared" si="13"/>
        <v>1.1404390934844193</v>
      </c>
      <c r="J104" s="13">
        <f t="shared" si="14"/>
        <v>1.1404390934844193</v>
      </c>
      <c r="K104" s="14">
        <f t="shared" si="15"/>
        <v>1.094352177041253</v>
      </c>
      <c r="L104" s="6">
        <f t="shared" si="16"/>
        <v>1.094352177041253</v>
      </c>
      <c r="M104" s="6">
        <f t="shared" si="17"/>
        <v>-4.6086916443166315E-2</v>
      </c>
    </row>
    <row r="105" spans="1:13">
      <c r="A105" s="1">
        <v>41425</v>
      </c>
      <c r="B105">
        <v>62.42</v>
      </c>
      <c r="C105" s="3">
        <f t="shared" si="9"/>
        <v>0.82939144299760825</v>
      </c>
      <c r="D105" s="13">
        <f t="shared" si="10"/>
        <v>0.49763486579856492</v>
      </c>
      <c r="E105">
        <v>54.48</v>
      </c>
      <c r="F105" s="3">
        <f t="shared" si="11"/>
        <v>1.4516386890487609</v>
      </c>
      <c r="G105" s="13">
        <f t="shared" si="12"/>
        <v>0.58065547561950437</v>
      </c>
      <c r="H105" s="4">
        <v>158.71</v>
      </c>
      <c r="I105" s="3">
        <f t="shared" si="13"/>
        <v>1.1240084985835697</v>
      </c>
      <c r="J105" s="13">
        <f t="shared" si="14"/>
        <v>1.1240084985835697</v>
      </c>
      <c r="K105" s="14">
        <f t="shared" si="15"/>
        <v>1.0782903414180693</v>
      </c>
      <c r="L105" s="6">
        <f t="shared" si="16"/>
        <v>1.0782903414180693</v>
      </c>
      <c r="M105" s="6">
        <f t="shared" si="17"/>
        <v>-4.5718157165500317E-2</v>
      </c>
    </row>
    <row r="106" spans="1:13">
      <c r="A106" s="1">
        <v>41428</v>
      </c>
      <c r="B106">
        <v>62.55</v>
      </c>
      <c r="C106" s="3">
        <f t="shared" si="9"/>
        <v>0.83111878820090346</v>
      </c>
      <c r="D106" s="13">
        <f t="shared" si="10"/>
        <v>0.49867127292054203</v>
      </c>
      <c r="E106">
        <v>53.12</v>
      </c>
      <c r="F106" s="3">
        <f t="shared" si="11"/>
        <v>1.4154010125233145</v>
      </c>
      <c r="G106" s="13">
        <f t="shared" si="12"/>
        <v>0.56616040500932585</v>
      </c>
      <c r="H106" s="4">
        <v>159.59</v>
      </c>
      <c r="I106" s="3">
        <f t="shared" si="13"/>
        <v>1.1302407932011334</v>
      </c>
      <c r="J106" s="13">
        <f t="shared" si="14"/>
        <v>1.1302407932011334</v>
      </c>
      <c r="K106" s="14">
        <f t="shared" si="15"/>
        <v>1.0648316779298679</v>
      </c>
      <c r="L106" s="6">
        <f t="shared" si="16"/>
        <v>1.0648316779298679</v>
      </c>
      <c r="M106" s="6">
        <f t="shared" si="17"/>
        <v>-6.5409115271265472E-2</v>
      </c>
    </row>
    <row r="107" spans="1:13">
      <c r="A107" s="1">
        <v>41429</v>
      </c>
      <c r="B107">
        <v>62.36</v>
      </c>
      <c r="C107" s="3">
        <f t="shared" si="9"/>
        <v>0.82859420674993345</v>
      </c>
      <c r="D107" s="13">
        <f t="shared" si="10"/>
        <v>0.49715652404996008</v>
      </c>
      <c r="E107">
        <v>52.32</v>
      </c>
      <c r="F107" s="3">
        <f t="shared" si="11"/>
        <v>1.3940847322142287</v>
      </c>
      <c r="G107" s="13">
        <f t="shared" si="12"/>
        <v>0.55763389288569154</v>
      </c>
      <c r="H107" s="4">
        <v>158.82</v>
      </c>
      <c r="I107" s="3">
        <f t="shared" si="13"/>
        <v>1.1247875354107648</v>
      </c>
      <c r="J107" s="13">
        <f t="shared" si="14"/>
        <v>1.1247875354107648</v>
      </c>
      <c r="K107" s="14">
        <f t="shared" si="15"/>
        <v>1.0547904169356517</v>
      </c>
      <c r="L107" s="6">
        <f t="shared" si="16"/>
        <v>1.0547904169356517</v>
      </c>
      <c r="M107" s="6">
        <f t="shared" si="17"/>
        <v>-6.999711847511314E-2</v>
      </c>
    </row>
    <row r="108" spans="1:13">
      <c r="A108" s="1">
        <v>41430</v>
      </c>
      <c r="B108">
        <v>61.78</v>
      </c>
      <c r="C108" s="3">
        <f t="shared" si="9"/>
        <v>0.82088758968907782</v>
      </c>
      <c r="D108" s="13">
        <f t="shared" si="10"/>
        <v>0.49253255381344668</v>
      </c>
      <c r="E108">
        <v>50.12</v>
      </c>
      <c r="F108" s="3">
        <f t="shared" si="11"/>
        <v>1.3354649613642418</v>
      </c>
      <c r="G108" s="13">
        <f t="shared" si="12"/>
        <v>0.53418598454569677</v>
      </c>
      <c r="H108" s="4">
        <v>156.6</v>
      </c>
      <c r="I108" s="3">
        <f t="shared" si="13"/>
        <v>1.1090651558073654</v>
      </c>
      <c r="J108" s="13">
        <f t="shared" si="14"/>
        <v>1.1090651558073654</v>
      </c>
      <c r="K108" s="14">
        <f t="shared" si="15"/>
        <v>1.0267185383591435</v>
      </c>
      <c r="L108" s="6">
        <f t="shared" si="16"/>
        <v>1.0267185383591435</v>
      </c>
      <c r="M108" s="6">
        <f t="shared" si="17"/>
        <v>-8.2346617448221915E-2</v>
      </c>
    </row>
    <row r="109" spans="1:13">
      <c r="A109" s="1">
        <v>41431</v>
      </c>
      <c r="B109">
        <v>60.85</v>
      </c>
      <c r="C109" s="3">
        <f t="shared" si="9"/>
        <v>0.80853042785011953</v>
      </c>
      <c r="D109" s="13">
        <f t="shared" si="10"/>
        <v>0.48511825671007169</v>
      </c>
      <c r="E109">
        <v>51.35</v>
      </c>
      <c r="F109" s="3">
        <f t="shared" si="11"/>
        <v>1.3682387423394617</v>
      </c>
      <c r="G109" s="13">
        <f t="shared" si="12"/>
        <v>0.54729549693578472</v>
      </c>
      <c r="H109" s="4">
        <v>158.02000000000001</v>
      </c>
      <c r="I109" s="3">
        <f t="shared" si="13"/>
        <v>1.1191218130311615</v>
      </c>
      <c r="J109" s="13">
        <f t="shared" si="14"/>
        <v>1.1191218130311615</v>
      </c>
      <c r="K109" s="14">
        <f t="shared" si="15"/>
        <v>1.0324137536458564</v>
      </c>
      <c r="L109" s="6">
        <f t="shared" si="16"/>
        <v>1.0324137536458564</v>
      </c>
      <c r="M109" s="6">
        <f t="shared" si="17"/>
        <v>-8.6708059385305125E-2</v>
      </c>
    </row>
    <row r="110" spans="1:13">
      <c r="A110" s="1">
        <v>41432</v>
      </c>
      <c r="B110">
        <v>61.32</v>
      </c>
      <c r="C110" s="3">
        <f t="shared" si="9"/>
        <v>0.81477544512357158</v>
      </c>
      <c r="D110" s="13">
        <f t="shared" si="10"/>
        <v>0.48886526707414296</v>
      </c>
      <c r="E110">
        <v>52.89</v>
      </c>
      <c r="F110" s="3">
        <f t="shared" si="11"/>
        <v>1.4092725819344525</v>
      </c>
      <c r="G110" s="13">
        <f t="shared" si="12"/>
        <v>0.56370903277378104</v>
      </c>
      <c r="H110" s="4">
        <v>160.03</v>
      </c>
      <c r="I110" s="3">
        <f t="shared" si="13"/>
        <v>1.1333569405099151</v>
      </c>
      <c r="J110" s="13">
        <f t="shared" si="14"/>
        <v>1.1333569405099151</v>
      </c>
      <c r="K110" s="14">
        <f t="shared" si="15"/>
        <v>1.0525742998479239</v>
      </c>
      <c r="L110" s="6">
        <f t="shared" si="16"/>
        <v>1.0525742998479239</v>
      </c>
      <c r="M110" s="6">
        <f t="shared" si="17"/>
        <v>-8.0782640661991145E-2</v>
      </c>
    </row>
    <row r="111" spans="1:13">
      <c r="A111" s="1">
        <v>41435</v>
      </c>
      <c r="B111">
        <v>60.91</v>
      </c>
      <c r="C111" s="3">
        <f t="shared" si="9"/>
        <v>0.80932766409779422</v>
      </c>
      <c r="D111" s="13">
        <f t="shared" si="10"/>
        <v>0.48559659845867653</v>
      </c>
      <c r="E111">
        <v>52.44</v>
      </c>
      <c r="F111" s="3">
        <f t="shared" si="11"/>
        <v>1.3972821742605914</v>
      </c>
      <c r="G111" s="13">
        <f t="shared" si="12"/>
        <v>0.55891286970423659</v>
      </c>
      <c r="H111" s="4">
        <v>160.03</v>
      </c>
      <c r="I111" s="3">
        <f t="shared" si="13"/>
        <v>1.1333569405099151</v>
      </c>
      <c r="J111" s="13">
        <f t="shared" si="14"/>
        <v>1.1333569405099151</v>
      </c>
      <c r="K111" s="14">
        <f t="shared" si="15"/>
        <v>1.044509468162913</v>
      </c>
      <c r="L111" s="6">
        <f t="shared" si="16"/>
        <v>1.044509468162913</v>
      </c>
      <c r="M111" s="6">
        <f t="shared" si="17"/>
        <v>-8.8847472347002077E-2</v>
      </c>
    </row>
    <row r="112" spans="1:13">
      <c r="A112" s="1">
        <v>41436</v>
      </c>
      <c r="B112">
        <v>60.73</v>
      </c>
      <c r="C112" s="3">
        <f t="shared" si="9"/>
        <v>0.80693595535477003</v>
      </c>
      <c r="D112" s="13">
        <f t="shared" si="10"/>
        <v>0.48416157321286196</v>
      </c>
      <c r="E112">
        <v>52.44</v>
      </c>
      <c r="F112" s="3">
        <f t="shared" si="11"/>
        <v>1.3972821742605914</v>
      </c>
      <c r="G112" s="13">
        <f t="shared" si="12"/>
        <v>0.55891286970423659</v>
      </c>
      <c r="H112" s="4">
        <v>158.37</v>
      </c>
      <c r="I112" s="3">
        <f t="shared" si="13"/>
        <v>1.1216005665722382</v>
      </c>
      <c r="J112" s="13">
        <f t="shared" si="14"/>
        <v>1.1216005665722382</v>
      </c>
      <c r="K112" s="14">
        <f t="shared" si="15"/>
        <v>1.0430744429170986</v>
      </c>
      <c r="L112" s="6">
        <f t="shared" si="16"/>
        <v>1.0430744429170986</v>
      </c>
      <c r="M112" s="6">
        <f t="shared" si="17"/>
        <v>-7.8526123655139557E-2</v>
      </c>
    </row>
    <row r="113" spans="1:13">
      <c r="A113" s="1">
        <v>41437</v>
      </c>
      <c r="B113">
        <v>59.98</v>
      </c>
      <c r="C113" s="3">
        <f t="shared" si="9"/>
        <v>0.79697050225883592</v>
      </c>
      <c r="D113" s="13">
        <f t="shared" si="10"/>
        <v>0.4781823013553016</v>
      </c>
      <c r="E113">
        <v>51.17</v>
      </c>
      <c r="F113" s="3">
        <f t="shared" si="11"/>
        <v>1.3634425792699174</v>
      </c>
      <c r="G113" s="13">
        <f t="shared" si="12"/>
        <v>0.54537703170796703</v>
      </c>
      <c r="H113" s="4">
        <v>157.06</v>
      </c>
      <c r="I113" s="3">
        <f t="shared" si="13"/>
        <v>1.1123229461756374</v>
      </c>
      <c r="J113" s="13">
        <f t="shared" si="14"/>
        <v>1.1123229461756374</v>
      </c>
      <c r="K113" s="14">
        <f t="shared" si="15"/>
        <v>1.0235593330632686</v>
      </c>
      <c r="L113" s="6">
        <f t="shared" si="16"/>
        <v>1.0235593330632686</v>
      </c>
      <c r="M113" s="6">
        <f t="shared" si="17"/>
        <v>-8.87636131123688E-2</v>
      </c>
    </row>
    <row r="114" spans="1:13">
      <c r="A114" s="1">
        <v>41438</v>
      </c>
      <c r="B114">
        <v>60.51</v>
      </c>
      <c r="C114" s="3">
        <f t="shared" si="9"/>
        <v>0.80401275577996267</v>
      </c>
      <c r="D114" s="13">
        <f t="shared" si="10"/>
        <v>0.48240765346797759</v>
      </c>
      <c r="E114">
        <v>51.95</v>
      </c>
      <c r="F114" s="3">
        <f t="shared" si="11"/>
        <v>1.3842259525712763</v>
      </c>
      <c r="G114" s="13">
        <f t="shared" si="12"/>
        <v>0.55369038102851054</v>
      </c>
      <c r="H114" s="4">
        <v>159.44999999999999</v>
      </c>
      <c r="I114" s="3">
        <f t="shared" si="13"/>
        <v>1.1292492917847026</v>
      </c>
      <c r="J114" s="13">
        <f t="shared" si="14"/>
        <v>1.1292492917847026</v>
      </c>
      <c r="K114" s="14">
        <f t="shared" si="15"/>
        <v>1.0360980344964881</v>
      </c>
      <c r="L114" s="6">
        <f t="shared" si="16"/>
        <v>1.0360980344964881</v>
      </c>
      <c r="M114" s="6">
        <f t="shared" si="17"/>
        <v>-9.3151257288214495E-2</v>
      </c>
    </row>
    <row r="115" spans="1:13">
      <c r="A115" s="1">
        <v>41439</v>
      </c>
      <c r="B115">
        <v>59.69</v>
      </c>
      <c r="C115" s="3">
        <f t="shared" si="9"/>
        <v>0.79311719372840805</v>
      </c>
      <c r="D115" s="13">
        <f t="shared" si="10"/>
        <v>0.4758703162370449</v>
      </c>
      <c r="E115">
        <v>52.23</v>
      </c>
      <c r="F115" s="3">
        <f t="shared" si="11"/>
        <v>1.3916866506794563</v>
      </c>
      <c r="G115" s="13">
        <f t="shared" si="12"/>
        <v>0.55667466027178258</v>
      </c>
      <c r="H115" s="4">
        <v>158.44999999999999</v>
      </c>
      <c r="I115" s="3">
        <f t="shared" si="13"/>
        <v>1.1221671388101984</v>
      </c>
      <c r="J115" s="13">
        <f t="shared" si="14"/>
        <v>1.1221671388101984</v>
      </c>
      <c r="K115" s="14">
        <f t="shared" si="15"/>
        <v>1.0325449765088275</v>
      </c>
      <c r="L115" s="6">
        <f t="shared" si="16"/>
        <v>1.0325449765088275</v>
      </c>
      <c r="M115" s="6">
        <f t="shared" si="17"/>
        <v>-8.9622162301370878E-2</v>
      </c>
    </row>
    <row r="116" spans="1:13">
      <c r="A116" s="1">
        <v>41442</v>
      </c>
      <c r="B116">
        <v>59.96</v>
      </c>
      <c r="C116" s="3">
        <f t="shared" si="9"/>
        <v>0.79670475684294439</v>
      </c>
      <c r="D116" s="13">
        <f t="shared" si="10"/>
        <v>0.47802285410576661</v>
      </c>
      <c r="E116">
        <v>51.03</v>
      </c>
      <c r="F116" s="3">
        <f t="shared" si="11"/>
        <v>1.3597122302158273</v>
      </c>
      <c r="G116" s="13">
        <f t="shared" si="12"/>
        <v>0.54388489208633095</v>
      </c>
      <c r="H116" s="4">
        <v>159.68</v>
      </c>
      <c r="I116" s="3">
        <f t="shared" si="13"/>
        <v>1.1308781869688387</v>
      </c>
      <c r="J116" s="13">
        <f t="shared" si="14"/>
        <v>1.1308781869688387</v>
      </c>
      <c r="K116" s="14">
        <f t="shared" si="15"/>
        <v>1.0219077461920976</v>
      </c>
      <c r="L116" s="6">
        <f t="shared" si="16"/>
        <v>1.0219077461920976</v>
      </c>
      <c r="M116" s="6">
        <f t="shared" si="17"/>
        <v>-0.10897044077674112</v>
      </c>
    </row>
    <row r="117" spans="1:13">
      <c r="A117" s="1">
        <v>41443</v>
      </c>
      <c r="B117">
        <v>59.92</v>
      </c>
      <c r="C117" s="3">
        <f t="shared" si="9"/>
        <v>0.79617326601116123</v>
      </c>
      <c r="D117" s="13">
        <f t="shared" si="10"/>
        <v>0.4777039596066967</v>
      </c>
      <c r="E117">
        <v>51.94</v>
      </c>
      <c r="F117" s="3">
        <f t="shared" si="11"/>
        <v>1.3839594990674127</v>
      </c>
      <c r="G117" s="13">
        <f t="shared" si="12"/>
        <v>0.55358379962696513</v>
      </c>
      <c r="H117" s="4">
        <v>160.94</v>
      </c>
      <c r="I117" s="3">
        <f t="shared" si="13"/>
        <v>1.139801699716714</v>
      </c>
      <c r="J117" s="13">
        <f t="shared" si="14"/>
        <v>1.139801699716714</v>
      </c>
      <c r="K117" s="14">
        <f t="shared" si="15"/>
        <v>1.0312877592336618</v>
      </c>
      <c r="L117" s="6">
        <f t="shared" si="16"/>
        <v>1.0312877592336618</v>
      </c>
      <c r="M117" s="6">
        <f t="shared" si="17"/>
        <v>-0.10851394048305218</v>
      </c>
    </row>
    <row r="118" spans="1:13">
      <c r="A118" s="1">
        <v>41444</v>
      </c>
      <c r="B118">
        <v>58.71</v>
      </c>
      <c r="C118" s="3">
        <f t="shared" si="9"/>
        <v>0.78009566834972088</v>
      </c>
      <c r="D118" s="13">
        <f t="shared" si="10"/>
        <v>0.46805740100983256</v>
      </c>
      <c r="E118">
        <v>50.6</v>
      </c>
      <c r="F118" s="3">
        <f t="shared" si="11"/>
        <v>1.3482547295496936</v>
      </c>
      <c r="G118" s="13">
        <f t="shared" si="12"/>
        <v>0.53930189181987742</v>
      </c>
      <c r="H118" s="4">
        <v>158.71</v>
      </c>
      <c r="I118" s="3">
        <f t="shared" si="13"/>
        <v>1.1240084985835697</v>
      </c>
      <c r="J118" s="13">
        <f t="shared" si="14"/>
        <v>1.1240084985835697</v>
      </c>
      <c r="K118" s="14">
        <f t="shared" si="15"/>
        <v>1.0073592928297099</v>
      </c>
      <c r="L118" s="6">
        <f t="shared" si="16"/>
        <v>1.0073592928297099</v>
      </c>
      <c r="M118" s="6">
        <f t="shared" si="17"/>
        <v>-0.11664920575385973</v>
      </c>
    </row>
    <row r="119" spans="1:13">
      <c r="A119" s="1">
        <v>41445</v>
      </c>
      <c r="B119">
        <v>57.85</v>
      </c>
      <c r="C119" s="3">
        <f t="shared" si="9"/>
        <v>0.76866861546638321</v>
      </c>
      <c r="D119" s="13">
        <f t="shared" si="10"/>
        <v>0.4612011692798299</v>
      </c>
      <c r="E119">
        <v>49.35</v>
      </c>
      <c r="F119" s="3">
        <f t="shared" si="11"/>
        <v>1.3149480415667465</v>
      </c>
      <c r="G119" s="13">
        <f t="shared" si="12"/>
        <v>0.52597921662669866</v>
      </c>
      <c r="H119" s="4">
        <v>154.78</v>
      </c>
      <c r="I119" s="3">
        <f t="shared" si="13"/>
        <v>1.0961756373937679</v>
      </c>
      <c r="J119" s="13">
        <f t="shared" si="14"/>
        <v>1.0961756373937679</v>
      </c>
      <c r="K119" s="14">
        <f t="shared" si="15"/>
        <v>0.98718038590652857</v>
      </c>
      <c r="L119" s="6">
        <f t="shared" si="16"/>
        <v>0.98718038590652857</v>
      </c>
      <c r="M119" s="6">
        <f t="shared" si="17"/>
        <v>-0.10899525148723932</v>
      </c>
    </row>
    <row r="120" spans="1:13">
      <c r="A120" s="1">
        <v>41446</v>
      </c>
      <c r="B120">
        <v>57.39</v>
      </c>
      <c r="C120" s="3">
        <f t="shared" si="9"/>
        <v>0.76255647090087697</v>
      </c>
      <c r="D120" s="13">
        <f t="shared" si="10"/>
        <v>0.45753388254052613</v>
      </c>
      <c r="E120">
        <v>48.83</v>
      </c>
      <c r="F120" s="3">
        <f t="shared" si="11"/>
        <v>1.3010924593658406</v>
      </c>
      <c r="G120" s="13">
        <f t="shared" si="12"/>
        <v>0.52043698374633629</v>
      </c>
      <c r="H120" s="4">
        <v>155.28</v>
      </c>
      <c r="I120" s="3">
        <f t="shared" si="13"/>
        <v>1.09971671388102</v>
      </c>
      <c r="J120" s="13">
        <f t="shared" si="14"/>
        <v>1.09971671388102</v>
      </c>
      <c r="K120" s="14">
        <f t="shared" si="15"/>
        <v>0.97797086628686247</v>
      </c>
      <c r="L120" s="6">
        <f t="shared" si="16"/>
        <v>0.97797086628686247</v>
      </c>
      <c r="M120" s="6">
        <f t="shared" si="17"/>
        <v>-0.12174584759415752</v>
      </c>
    </row>
    <row r="121" spans="1:13">
      <c r="A121" s="1">
        <v>41449</v>
      </c>
      <c r="B121">
        <v>55.87</v>
      </c>
      <c r="C121" s="3">
        <f t="shared" si="9"/>
        <v>0.74235981929311712</v>
      </c>
      <c r="D121" s="13">
        <f t="shared" si="10"/>
        <v>0.44541589157587025</v>
      </c>
      <c r="E121">
        <v>48.93</v>
      </c>
      <c r="F121" s="3">
        <f t="shared" si="11"/>
        <v>1.3037569944044765</v>
      </c>
      <c r="G121" s="13">
        <f t="shared" si="12"/>
        <v>0.52150279776179065</v>
      </c>
      <c r="H121" s="4">
        <v>153.32</v>
      </c>
      <c r="I121" s="3">
        <f t="shared" si="13"/>
        <v>1.0858356940509915</v>
      </c>
      <c r="J121" s="13">
        <f t="shared" si="14"/>
        <v>1.0858356940509915</v>
      </c>
      <c r="K121" s="14">
        <f t="shared" si="15"/>
        <v>0.9669186893376609</v>
      </c>
      <c r="L121" s="6">
        <f t="shared" si="16"/>
        <v>0.9669186893376609</v>
      </c>
      <c r="M121" s="6">
        <f t="shared" si="17"/>
        <v>-0.11891700471333055</v>
      </c>
    </row>
    <row r="122" spans="1:13">
      <c r="A122" s="1">
        <v>41450</v>
      </c>
      <c r="B122">
        <v>55.88</v>
      </c>
      <c r="C122" s="3">
        <f t="shared" si="9"/>
        <v>0.74249269200106294</v>
      </c>
      <c r="D122" s="13">
        <f t="shared" si="10"/>
        <v>0.44549561520063774</v>
      </c>
      <c r="E122">
        <v>49.78</v>
      </c>
      <c r="F122" s="3">
        <f t="shared" si="11"/>
        <v>1.3264055422328804</v>
      </c>
      <c r="G122" s="13">
        <f t="shared" si="12"/>
        <v>0.53056221689315219</v>
      </c>
      <c r="H122" s="4">
        <v>154.79</v>
      </c>
      <c r="I122" s="3">
        <f t="shared" si="13"/>
        <v>1.0962464589235128</v>
      </c>
      <c r="J122" s="13">
        <f t="shared" si="14"/>
        <v>1.0962464589235128</v>
      </c>
      <c r="K122" s="14">
        <f t="shared" si="15"/>
        <v>0.97605783209378993</v>
      </c>
      <c r="L122" s="6">
        <f t="shared" si="16"/>
        <v>0.97605783209378993</v>
      </c>
      <c r="M122" s="6">
        <f t="shared" si="17"/>
        <v>-0.12018862682972287</v>
      </c>
    </row>
    <row r="123" spans="1:13">
      <c r="A123" s="1">
        <v>41451</v>
      </c>
      <c r="B123">
        <v>55.25</v>
      </c>
      <c r="C123" s="3">
        <f t="shared" si="9"/>
        <v>0.73412171140047833</v>
      </c>
      <c r="D123" s="13">
        <f t="shared" si="10"/>
        <v>0.44047302684028694</v>
      </c>
      <c r="E123">
        <v>51.31</v>
      </c>
      <c r="F123" s="3">
        <f t="shared" si="11"/>
        <v>1.3671729283240075</v>
      </c>
      <c r="G123" s="13">
        <f t="shared" si="12"/>
        <v>0.546869171329603</v>
      </c>
      <c r="H123" s="4">
        <v>156.32</v>
      </c>
      <c r="I123" s="3">
        <f t="shared" si="13"/>
        <v>1.1070821529745043</v>
      </c>
      <c r="J123" s="13">
        <f t="shared" si="14"/>
        <v>1.1070821529745043</v>
      </c>
      <c r="K123" s="14">
        <f t="shared" si="15"/>
        <v>0.98734219816989</v>
      </c>
      <c r="L123" s="6">
        <f t="shared" si="16"/>
        <v>0.98734219816989</v>
      </c>
      <c r="M123" s="6">
        <f t="shared" si="17"/>
        <v>-0.1197399548046143</v>
      </c>
    </row>
    <row r="124" spans="1:13">
      <c r="A124" s="1">
        <v>41452</v>
      </c>
      <c r="B124">
        <v>54.65</v>
      </c>
      <c r="C124" s="3">
        <f t="shared" si="9"/>
        <v>0.72614934892373095</v>
      </c>
      <c r="D124" s="13">
        <f t="shared" si="10"/>
        <v>0.43568960935423862</v>
      </c>
      <c r="E124">
        <v>51.01</v>
      </c>
      <c r="F124" s="3">
        <f t="shared" si="11"/>
        <v>1.3591793232081002</v>
      </c>
      <c r="G124" s="13">
        <f t="shared" si="12"/>
        <v>0.54367172928324015</v>
      </c>
      <c r="H124" s="4">
        <v>157.24</v>
      </c>
      <c r="I124" s="3">
        <f t="shared" si="13"/>
        <v>1.1135977337110483</v>
      </c>
      <c r="J124" s="13">
        <f t="shared" si="14"/>
        <v>1.1135977337110483</v>
      </c>
      <c r="K124" s="14">
        <f t="shared" si="15"/>
        <v>0.97936133863747876</v>
      </c>
      <c r="L124" s="6">
        <f t="shared" si="16"/>
        <v>0.97936133863747876</v>
      </c>
      <c r="M124" s="6">
        <f t="shared" si="17"/>
        <v>-0.13423639507356955</v>
      </c>
    </row>
    <row r="125" spans="1:13">
      <c r="A125" s="1">
        <v>41453</v>
      </c>
      <c r="B125">
        <v>55.03</v>
      </c>
      <c r="C125" s="3">
        <f t="shared" si="9"/>
        <v>0.73119851182567097</v>
      </c>
      <c r="D125" s="13">
        <f t="shared" si="10"/>
        <v>0.43871910709540257</v>
      </c>
      <c r="E125">
        <v>51.27</v>
      </c>
      <c r="F125" s="3">
        <f t="shared" si="11"/>
        <v>1.3661071143085532</v>
      </c>
      <c r="G125" s="13">
        <f t="shared" si="12"/>
        <v>0.54644284572342128</v>
      </c>
      <c r="H125" s="4">
        <v>156.6</v>
      </c>
      <c r="I125" s="3">
        <f t="shared" si="13"/>
        <v>1.1090651558073654</v>
      </c>
      <c r="J125" s="13">
        <f t="shared" si="14"/>
        <v>1.1090651558073654</v>
      </c>
      <c r="K125" s="14">
        <f t="shared" si="15"/>
        <v>0.98516195281882379</v>
      </c>
      <c r="L125" s="6">
        <f t="shared" si="16"/>
        <v>0.98516195281882379</v>
      </c>
      <c r="M125" s="6">
        <f t="shared" si="17"/>
        <v>-0.12390320298854163</v>
      </c>
    </row>
    <row r="126" spans="1:13">
      <c r="A126" s="1">
        <v>41456</v>
      </c>
      <c r="B126">
        <v>56.79</v>
      </c>
      <c r="C126" s="3">
        <f t="shared" si="9"/>
        <v>0.7545841084241296</v>
      </c>
      <c r="D126" s="13">
        <f t="shared" si="10"/>
        <v>0.45275046505447775</v>
      </c>
      <c r="E126">
        <v>51.65</v>
      </c>
      <c r="F126" s="3">
        <f t="shared" si="11"/>
        <v>1.376232347455369</v>
      </c>
      <c r="G126" s="13">
        <f t="shared" si="12"/>
        <v>0.55049293898214768</v>
      </c>
      <c r="H126" s="4">
        <v>157.51</v>
      </c>
      <c r="I126" s="3">
        <f t="shared" si="13"/>
        <v>1.1155099150141643</v>
      </c>
      <c r="J126" s="13">
        <f t="shared" si="14"/>
        <v>1.1155099150141643</v>
      </c>
      <c r="K126" s="14">
        <f t="shared" si="15"/>
        <v>1.0032434040366254</v>
      </c>
      <c r="L126" s="6">
        <f t="shared" si="16"/>
        <v>1.0032434040366254</v>
      </c>
      <c r="M126" s="6">
        <f t="shared" si="17"/>
        <v>-0.11226651097753892</v>
      </c>
    </row>
    <row r="127" spans="1:13">
      <c r="A127" s="1">
        <v>41457</v>
      </c>
      <c r="B127">
        <v>58.08</v>
      </c>
      <c r="C127" s="3">
        <f t="shared" si="9"/>
        <v>0.77172468774913627</v>
      </c>
      <c r="D127" s="13">
        <f t="shared" si="10"/>
        <v>0.46303481264948176</v>
      </c>
      <c r="E127">
        <v>52.23</v>
      </c>
      <c r="F127" s="3">
        <f t="shared" si="11"/>
        <v>1.3916866506794563</v>
      </c>
      <c r="G127" s="13">
        <f t="shared" si="12"/>
        <v>0.55667466027178258</v>
      </c>
      <c r="H127" s="4">
        <v>157.37</v>
      </c>
      <c r="I127" s="3">
        <f t="shared" si="13"/>
        <v>1.1145184135977337</v>
      </c>
      <c r="J127" s="13">
        <f t="shared" si="14"/>
        <v>1.1145184135977337</v>
      </c>
      <c r="K127" s="14">
        <f t="shared" si="15"/>
        <v>1.0197094729212643</v>
      </c>
      <c r="L127" s="6">
        <f t="shared" si="16"/>
        <v>1.0197094729212643</v>
      </c>
      <c r="M127" s="6">
        <f t="shared" si="17"/>
        <v>-9.4808940676469389E-2</v>
      </c>
    </row>
    <row r="128" spans="1:13">
      <c r="A128" s="1">
        <v>41458</v>
      </c>
      <c r="B128">
        <v>58.4</v>
      </c>
      <c r="C128" s="3">
        <f t="shared" si="9"/>
        <v>0.77597661440340149</v>
      </c>
      <c r="D128" s="13">
        <f t="shared" si="10"/>
        <v>0.46558596864204088</v>
      </c>
      <c r="E128">
        <v>51.98</v>
      </c>
      <c r="F128" s="3">
        <f t="shared" si="11"/>
        <v>1.3850253130828669</v>
      </c>
      <c r="G128" s="13">
        <f t="shared" si="12"/>
        <v>0.55401012523314674</v>
      </c>
      <c r="H128" s="4">
        <v>157.44</v>
      </c>
      <c r="I128" s="3">
        <f t="shared" si="13"/>
        <v>1.115014164305949</v>
      </c>
      <c r="J128" s="13">
        <f t="shared" si="14"/>
        <v>1.115014164305949</v>
      </c>
      <c r="K128" s="14">
        <f t="shared" si="15"/>
        <v>1.0195960938751876</v>
      </c>
      <c r="L128" s="6">
        <f t="shared" si="16"/>
        <v>1.0195960938751876</v>
      </c>
      <c r="M128" s="6">
        <f t="shared" si="17"/>
        <v>-9.5418070430761448E-2</v>
      </c>
    </row>
    <row r="129" spans="1:13">
      <c r="A129" s="1">
        <v>41460</v>
      </c>
      <c r="B129">
        <v>57.93</v>
      </c>
      <c r="C129" s="3">
        <f t="shared" si="9"/>
        <v>0.76973159712994943</v>
      </c>
      <c r="D129" s="13">
        <f t="shared" si="10"/>
        <v>0.46183895827796961</v>
      </c>
      <c r="E129">
        <v>53.32</v>
      </c>
      <c r="F129" s="3">
        <f t="shared" si="11"/>
        <v>1.4207300826005862</v>
      </c>
      <c r="G129" s="13">
        <f t="shared" si="12"/>
        <v>0.56829203304023446</v>
      </c>
      <c r="H129" s="4">
        <v>159.13</v>
      </c>
      <c r="I129" s="3">
        <f t="shared" si="13"/>
        <v>1.1269830028328613</v>
      </c>
      <c r="J129" s="13">
        <f t="shared" si="14"/>
        <v>1.1269830028328613</v>
      </c>
      <c r="K129" s="14">
        <f t="shared" si="15"/>
        <v>1.0301309913182042</v>
      </c>
      <c r="L129" s="6">
        <f t="shared" si="16"/>
        <v>1.0301309913182042</v>
      </c>
      <c r="M129" s="6">
        <f t="shared" si="17"/>
        <v>-9.6852011514657166E-2</v>
      </c>
    </row>
    <row r="130" spans="1:13">
      <c r="A130" s="1">
        <v>41463</v>
      </c>
      <c r="B130">
        <v>57.6</v>
      </c>
      <c r="C130" s="3">
        <f t="shared" si="9"/>
        <v>0.76534679776773851</v>
      </c>
      <c r="D130" s="13">
        <f t="shared" si="10"/>
        <v>0.45920807866064312</v>
      </c>
      <c r="E130">
        <v>53.32</v>
      </c>
      <c r="F130" s="3">
        <f t="shared" si="11"/>
        <v>1.4207300826005862</v>
      </c>
      <c r="G130" s="13">
        <f t="shared" si="12"/>
        <v>0.56829203304023446</v>
      </c>
      <c r="H130" s="4">
        <v>160.04</v>
      </c>
      <c r="I130" s="3">
        <f t="shared" si="13"/>
        <v>1.13342776203966</v>
      </c>
      <c r="J130" s="13">
        <f t="shared" si="14"/>
        <v>1.13342776203966</v>
      </c>
      <c r="K130" s="14">
        <f t="shared" si="15"/>
        <v>1.0275001117008775</v>
      </c>
      <c r="L130" s="6">
        <f t="shared" si="16"/>
        <v>1.0275001117008775</v>
      </c>
      <c r="M130" s="6">
        <f t="shared" si="17"/>
        <v>-0.10592765033878249</v>
      </c>
    </row>
    <row r="131" spans="1:13">
      <c r="A131" s="1">
        <v>41464</v>
      </c>
      <c r="B131">
        <v>58.62</v>
      </c>
      <c r="C131" s="3">
        <f t="shared" ref="C131:C194" si="18">B131/B$2</f>
        <v>0.77889981397820884</v>
      </c>
      <c r="D131" s="13">
        <f t="shared" ref="D131:D194" si="19">P$2*O$2*B131/B$2</f>
        <v>0.46733988838692525</v>
      </c>
      <c r="E131">
        <v>54.38</v>
      </c>
      <c r="F131" s="3">
        <f t="shared" ref="F131:F194" si="20">E131/E$2</f>
        <v>1.4489741540101253</v>
      </c>
      <c r="G131" s="13">
        <f t="shared" ref="G131:G194" si="21">Q$2*$O$2*F131</f>
        <v>0.57958966160405012</v>
      </c>
      <c r="H131" s="4">
        <v>161.19</v>
      </c>
      <c r="I131" s="3">
        <f t="shared" ref="I131:I194" si="22">H131/H$2</f>
        <v>1.1415722379603399</v>
      </c>
      <c r="J131" s="13">
        <f t="shared" ref="J131:J194" si="23">I131*O$5</f>
        <v>1.1415722379603399</v>
      </c>
      <c r="K131" s="14">
        <f t="shared" ref="K131:K194" si="24">D131+G131</f>
        <v>1.0469295499909754</v>
      </c>
      <c r="L131" s="6">
        <f t="shared" ref="L131:L194" si="25">K131/K$2</f>
        <v>1.0469295499909754</v>
      </c>
      <c r="M131" s="6">
        <f t="shared" ref="M131:M194" si="26">L131-I131</f>
        <v>-9.4642687969364481E-2</v>
      </c>
    </row>
    <row r="132" spans="1:13">
      <c r="A132" s="1">
        <v>41465</v>
      </c>
      <c r="B132">
        <v>58.39</v>
      </c>
      <c r="C132" s="3">
        <f t="shared" si="18"/>
        <v>0.77584374169545567</v>
      </c>
      <c r="D132" s="13">
        <f t="shared" si="19"/>
        <v>0.46550624501727339</v>
      </c>
      <c r="E132">
        <v>55.33</v>
      </c>
      <c r="F132" s="3">
        <f t="shared" si="20"/>
        <v>1.4742872368771649</v>
      </c>
      <c r="G132" s="13">
        <f t="shared" si="21"/>
        <v>0.58971489475086603</v>
      </c>
      <c r="H132" s="4">
        <v>161.25</v>
      </c>
      <c r="I132" s="3">
        <f t="shared" si="22"/>
        <v>1.1419971671388103</v>
      </c>
      <c r="J132" s="13">
        <f t="shared" si="23"/>
        <v>1.1419971671388103</v>
      </c>
      <c r="K132" s="14">
        <f t="shared" si="24"/>
        <v>1.0552211397681395</v>
      </c>
      <c r="L132" s="6">
        <f t="shared" si="25"/>
        <v>1.0552211397681395</v>
      </c>
      <c r="M132" s="6">
        <f t="shared" si="26"/>
        <v>-8.6776027370670805E-2</v>
      </c>
    </row>
    <row r="133" spans="1:13">
      <c r="A133" s="1">
        <v>41466</v>
      </c>
      <c r="B133">
        <v>59.3</v>
      </c>
      <c r="C133" s="3">
        <f t="shared" si="18"/>
        <v>0.78793515811852233</v>
      </c>
      <c r="D133" s="13">
        <f t="shared" si="19"/>
        <v>0.4727610948711134</v>
      </c>
      <c r="E133">
        <v>55.85</v>
      </c>
      <c r="F133" s="3">
        <f t="shared" si="20"/>
        <v>1.4881428190780708</v>
      </c>
      <c r="G133" s="13">
        <f t="shared" si="21"/>
        <v>0.59525712763122829</v>
      </c>
      <c r="H133" s="4">
        <v>163.44999999999999</v>
      </c>
      <c r="I133" s="3">
        <f t="shared" si="22"/>
        <v>1.1575779036827196</v>
      </c>
      <c r="J133" s="13">
        <f t="shared" si="23"/>
        <v>1.1575779036827196</v>
      </c>
      <c r="K133" s="14">
        <f t="shared" si="24"/>
        <v>1.0680182225023418</v>
      </c>
      <c r="L133" s="6">
        <f t="shared" si="25"/>
        <v>1.0680182225023418</v>
      </c>
      <c r="M133" s="6">
        <f t="shared" si="26"/>
        <v>-8.9559681180377826E-2</v>
      </c>
    </row>
    <row r="134" spans="1:13">
      <c r="A134" s="1">
        <v>41467</v>
      </c>
      <c r="B134">
        <v>59.19</v>
      </c>
      <c r="C134" s="3">
        <f t="shared" si="18"/>
        <v>0.78647355833111865</v>
      </c>
      <c r="D134" s="13">
        <f t="shared" si="19"/>
        <v>0.47188413499867121</v>
      </c>
      <c r="E134">
        <v>57.34</v>
      </c>
      <c r="F134" s="3">
        <f t="shared" si="20"/>
        <v>1.5278443911537438</v>
      </c>
      <c r="G134" s="13">
        <f t="shared" si="21"/>
        <v>0.61113775646149759</v>
      </c>
      <c r="H134" s="4">
        <v>163.52000000000001</v>
      </c>
      <c r="I134" s="3">
        <f t="shared" si="22"/>
        <v>1.1580736543909349</v>
      </c>
      <c r="J134" s="13">
        <f t="shared" si="23"/>
        <v>1.1580736543909349</v>
      </c>
      <c r="K134" s="14">
        <f t="shared" si="24"/>
        <v>1.0830218914601688</v>
      </c>
      <c r="L134" s="6">
        <f t="shared" si="25"/>
        <v>1.0830218914601688</v>
      </c>
      <c r="M134" s="6">
        <f t="shared" si="26"/>
        <v>-7.5051762930766097E-2</v>
      </c>
    </row>
    <row r="135" spans="1:13">
      <c r="A135" s="1">
        <v>41470</v>
      </c>
      <c r="B135">
        <v>59.32</v>
      </c>
      <c r="C135" s="3">
        <f t="shared" si="18"/>
        <v>0.78820090353441397</v>
      </c>
      <c r="D135" s="13">
        <f t="shared" si="19"/>
        <v>0.47292054212064838</v>
      </c>
      <c r="E135">
        <v>57.66</v>
      </c>
      <c r="F135" s="3">
        <f t="shared" si="20"/>
        <v>1.536370903277378</v>
      </c>
      <c r="G135" s="13">
        <f t="shared" si="21"/>
        <v>0.61454836131095125</v>
      </c>
      <c r="H135" s="4">
        <v>164.14</v>
      </c>
      <c r="I135" s="3">
        <f t="shared" si="22"/>
        <v>1.1624645892351275</v>
      </c>
      <c r="J135" s="13">
        <f t="shared" si="23"/>
        <v>1.1624645892351275</v>
      </c>
      <c r="K135" s="14">
        <f t="shared" si="24"/>
        <v>1.0874689034315996</v>
      </c>
      <c r="L135" s="6">
        <f t="shared" si="25"/>
        <v>1.0874689034315996</v>
      </c>
      <c r="M135" s="6">
        <f t="shared" si="26"/>
        <v>-7.4995685803527889E-2</v>
      </c>
    </row>
    <row r="136" spans="1:13">
      <c r="A136" s="1">
        <v>41471</v>
      </c>
      <c r="B136">
        <v>59.71</v>
      </c>
      <c r="C136" s="3">
        <f t="shared" si="18"/>
        <v>0.79338293914429969</v>
      </c>
      <c r="D136" s="13">
        <f t="shared" si="19"/>
        <v>0.47602976348657983</v>
      </c>
      <c r="E136">
        <v>57.14</v>
      </c>
      <c r="F136" s="3">
        <f t="shared" si="20"/>
        <v>1.5225153210764721</v>
      </c>
      <c r="G136" s="13">
        <f t="shared" si="21"/>
        <v>0.60900612843058888</v>
      </c>
      <c r="H136" s="4">
        <v>163.53</v>
      </c>
      <c r="I136" s="3">
        <f t="shared" si="22"/>
        <v>1.15814447592068</v>
      </c>
      <c r="J136" s="13">
        <f t="shared" si="23"/>
        <v>1.15814447592068</v>
      </c>
      <c r="K136" s="14">
        <f t="shared" si="24"/>
        <v>1.0850358919171688</v>
      </c>
      <c r="L136" s="6">
        <f t="shared" si="25"/>
        <v>1.0850358919171688</v>
      </c>
      <c r="M136" s="6">
        <f t="shared" si="26"/>
        <v>-7.3108584003511279E-2</v>
      </c>
    </row>
    <row r="137" spans="1:13">
      <c r="A137" s="1">
        <v>41472</v>
      </c>
      <c r="B137">
        <v>59.72</v>
      </c>
      <c r="C137" s="3">
        <f t="shared" si="18"/>
        <v>0.79351581185224551</v>
      </c>
      <c r="D137" s="13">
        <f t="shared" si="19"/>
        <v>0.47610948711134732</v>
      </c>
      <c r="E137">
        <v>57.75</v>
      </c>
      <c r="F137" s="3">
        <f t="shared" si="20"/>
        <v>1.5387689848121502</v>
      </c>
      <c r="G137" s="13">
        <f t="shared" si="21"/>
        <v>0.6155075939248601</v>
      </c>
      <c r="H137" s="4">
        <v>163.95</v>
      </c>
      <c r="I137" s="3">
        <f t="shared" si="22"/>
        <v>1.1611189801699717</v>
      </c>
      <c r="J137" s="13">
        <f t="shared" si="23"/>
        <v>1.1611189801699717</v>
      </c>
      <c r="K137" s="14">
        <f t="shared" si="24"/>
        <v>1.0916170810362074</v>
      </c>
      <c r="L137" s="6">
        <f t="shared" si="25"/>
        <v>1.0916170810362074</v>
      </c>
      <c r="M137" s="6">
        <f t="shared" si="26"/>
        <v>-6.9501899133764367E-2</v>
      </c>
    </row>
    <row r="138" spans="1:13">
      <c r="A138" s="1">
        <v>41473</v>
      </c>
      <c r="B138">
        <v>59.92</v>
      </c>
      <c r="C138" s="3">
        <f t="shared" si="18"/>
        <v>0.79617326601116123</v>
      </c>
      <c r="D138" s="13">
        <f t="shared" si="19"/>
        <v>0.4777039596066967</v>
      </c>
      <c r="E138">
        <v>58.22</v>
      </c>
      <c r="F138" s="3">
        <f t="shared" si="20"/>
        <v>1.5512922994937384</v>
      </c>
      <c r="G138" s="13">
        <f t="shared" si="21"/>
        <v>0.62051691979749535</v>
      </c>
      <c r="H138" s="4">
        <v>164.84</v>
      </c>
      <c r="I138" s="3">
        <f t="shared" si="22"/>
        <v>1.1674220963172806</v>
      </c>
      <c r="J138" s="13">
        <f t="shared" si="23"/>
        <v>1.1674220963172806</v>
      </c>
      <c r="K138" s="14">
        <f t="shared" si="24"/>
        <v>1.0982208794041921</v>
      </c>
      <c r="L138" s="6">
        <f t="shared" si="25"/>
        <v>1.0982208794041921</v>
      </c>
      <c r="M138" s="6">
        <f t="shared" si="26"/>
        <v>-6.9201216913088448E-2</v>
      </c>
    </row>
    <row r="139" spans="1:13">
      <c r="A139" s="1">
        <v>41474</v>
      </c>
      <c r="B139">
        <v>58.98</v>
      </c>
      <c r="C139" s="3">
        <f t="shared" si="18"/>
        <v>0.78368323146425711</v>
      </c>
      <c r="D139" s="13">
        <f t="shared" si="19"/>
        <v>0.47020993887855428</v>
      </c>
      <c r="E139">
        <v>60.1</v>
      </c>
      <c r="F139" s="3">
        <f t="shared" si="20"/>
        <v>1.6013855582200907</v>
      </c>
      <c r="G139" s="13">
        <f t="shared" si="21"/>
        <v>0.64055422328803635</v>
      </c>
      <c r="H139" s="4">
        <v>165.14</v>
      </c>
      <c r="I139" s="3">
        <f t="shared" si="22"/>
        <v>1.1695467422096317</v>
      </c>
      <c r="J139" s="13">
        <f t="shared" si="23"/>
        <v>1.1695467422096317</v>
      </c>
      <c r="K139" s="14">
        <f t="shared" si="24"/>
        <v>1.1107641621665907</v>
      </c>
      <c r="L139" s="6">
        <f t="shared" si="25"/>
        <v>1.1107641621665907</v>
      </c>
      <c r="M139" s="6">
        <f t="shared" si="26"/>
        <v>-5.8782580043041044E-2</v>
      </c>
    </row>
    <row r="140" spans="1:13">
      <c r="A140" s="1">
        <v>41477</v>
      </c>
      <c r="B140">
        <v>59.17</v>
      </c>
      <c r="C140" s="3">
        <f t="shared" si="18"/>
        <v>0.78620781291522723</v>
      </c>
      <c r="D140" s="13">
        <f t="shared" si="19"/>
        <v>0.47172468774913634</v>
      </c>
      <c r="E140">
        <v>59.71</v>
      </c>
      <c r="F140" s="3">
        <f t="shared" si="20"/>
        <v>1.5909938715694112</v>
      </c>
      <c r="G140" s="13">
        <f t="shared" si="21"/>
        <v>0.63639754862776454</v>
      </c>
      <c r="H140" s="4">
        <v>165.46</v>
      </c>
      <c r="I140" s="3">
        <f t="shared" si="22"/>
        <v>1.1718130311614732</v>
      </c>
      <c r="J140" s="13">
        <f t="shared" si="23"/>
        <v>1.1718130311614732</v>
      </c>
      <c r="K140" s="14">
        <f t="shared" si="24"/>
        <v>1.108122236376901</v>
      </c>
      <c r="L140" s="6">
        <f t="shared" si="25"/>
        <v>1.108122236376901</v>
      </c>
      <c r="M140" s="6">
        <f t="shared" si="26"/>
        <v>-6.369079478457218E-2</v>
      </c>
    </row>
    <row r="141" spans="1:13">
      <c r="A141" s="1">
        <v>41478</v>
      </c>
      <c r="B141">
        <v>58.15</v>
      </c>
      <c r="C141" s="3">
        <f t="shared" si="18"/>
        <v>0.77265479670475679</v>
      </c>
      <c r="D141" s="13">
        <f t="shared" si="19"/>
        <v>0.46359287802285409</v>
      </c>
      <c r="E141">
        <v>59.12</v>
      </c>
      <c r="F141" s="3">
        <f t="shared" si="20"/>
        <v>1.57527311484146</v>
      </c>
      <c r="G141" s="13">
        <f t="shared" si="21"/>
        <v>0.63010924593658402</v>
      </c>
      <c r="H141" s="4">
        <v>165.11</v>
      </c>
      <c r="I141" s="3">
        <f t="shared" si="22"/>
        <v>1.1693342776203968</v>
      </c>
      <c r="J141" s="13">
        <f t="shared" si="23"/>
        <v>1.1693342776203968</v>
      </c>
      <c r="K141" s="14">
        <f t="shared" si="24"/>
        <v>1.0937021239594382</v>
      </c>
      <c r="L141" s="6">
        <f t="shared" si="25"/>
        <v>1.0937021239594382</v>
      </c>
      <c r="M141" s="6">
        <f t="shared" si="26"/>
        <v>-7.5632153660958545E-2</v>
      </c>
    </row>
    <row r="142" spans="1:13">
      <c r="A142" s="1">
        <v>41479</v>
      </c>
      <c r="B142">
        <v>61.14</v>
      </c>
      <c r="C142" s="3">
        <f t="shared" si="18"/>
        <v>0.81238373638054739</v>
      </c>
      <c r="D142" s="13">
        <f t="shared" si="19"/>
        <v>0.48743024182832839</v>
      </c>
      <c r="E142">
        <v>59.88</v>
      </c>
      <c r="F142" s="3">
        <f t="shared" si="20"/>
        <v>1.5955235811350919</v>
      </c>
      <c r="G142" s="13">
        <f t="shared" si="21"/>
        <v>0.63820943245403683</v>
      </c>
      <c r="H142" s="4">
        <v>164.5</v>
      </c>
      <c r="I142" s="3">
        <f t="shared" si="22"/>
        <v>1.1650141643059491</v>
      </c>
      <c r="J142" s="13">
        <f t="shared" si="23"/>
        <v>1.1650141643059491</v>
      </c>
      <c r="K142" s="14">
        <f t="shared" si="24"/>
        <v>1.1256396742823651</v>
      </c>
      <c r="L142" s="6">
        <f t="shared" si="25"/>
        <v>1.1256396742823651</v>
      </c>
      <c r="M142" s="6">
        <f t="shared" si="26"/>
        <v>-3.9374490023583952E-2</v>
      </c>
    </row>
    <row r="143" spans="1:13">
      <c r="A143" s="1">
        <v>41480</v>
      </c>
      <c r="B143">
        <v>60.86</v>
      </c>
      <c r="C143" s="3">
        <f t="shared" si="18"/>
        <v>0.80866330055806535</v>
      </c>
      <c r="D143" s="13">
        <f t="shared" si="19"/>
        <v>0.48519798033483919</v>
      </c>
      <c r="E143">
        <v>60.86</v>
      </c>
      <c r="F143" s="3">
        <f t="shared" si="20"/>
        <v>1.6216360245137222</v>
      </c>
      <c r="G143" s="13">
        <f t="shared" si="21"/>
        <v>0.64865440980548894</v>
      </c>
      <c r="H143" s="4">
        <v>164.9</v>
      </c>
      <c r="I143" s="3">
        <f t="shared" si="22"/>
        <v>1.1678470254957509</v>
      </c>
      <c r="J143" s="13">
        <f t="shared" si="23"/>
        <v>1.1678470254957509</v>
      </c>
      <c r="K143" s="14">
        <f t="shared" si="24"/>
        <v>1.1338523901403281</v>
      </c>
      <c r="L143" s="6">
        <f t="shared" si="25"/>
        <v>1.1338523901403281</v>
      </c>
      <c r="M143" s="6">
        <f t="shared" si="26"/>
        <v>-3.3994635355422798E-2</v>
      </c>
    </row>
    <row r="144" spans="1:13">
      <c r="A144" s="1">
        <v>41481</v>
      </c>
      <c r="B144">
        <v>61.2</v>
      </c>
      <c r="C144" s="3">
        <f t="shared" si="18"/>
        <v>0.8131809726282222</v>
      </c>
      <c r="D144" s="13">
        <f t="shared" si="19"/>
        <v>0.48790858357693323</v>
      </c>
      <c r="E144">
        <v>62.57</v>
      </c>
      <c r="F144" s="3">
        <f t="shared" si="20"/>
        <v>1.6671995736743939</v>
      </c>
      <c r="G144" s="13">
        <f t="shared" si="21"/>
        <v>0.66687982946975755</v>
      </c>
      <c r="H144" s="4">
        <v>165.08</v>
      </c>
      <c r="I144" s="3">
        <f t="shared" si="22"/>
        <v>1.1691218130311616</v>
      </c>
      <c r="J144" s="13">
        <f t="shared" si="23"/>
        <v>1.1691218130311616</v>
      </c>
      <c r="K144" s="14">
        <f t="shared" si="24"/>
        <v>1.1547884130466908</v>
      </c>
      <c r="L144" s="6">
        <f t="shared" si="25"/>
        <v>1.1547884130466908</v>
      </c>
      <c r="M144" s="6">
        <f t="shared" si="26"/>
        <v>-1.4333399984470807E-2</v>
      </c>
    </row>
    <row r="145" spans="1:13">
      <c r="A145" s="1">
        <v>41484</v>
      </c>
      <c r="B145">
        <v>62.15</v>
      </c>
      <c r="C145" s="3">
        <f t="shared" si="18"/>
        <v>0.82580387988307191</v>
      </c>
      <c r="D145" s="13">
        <f t="shared" si="19"/>
        <v>0.49548232792984315</v>
      </c>
      <c r="E145">
        <v>62.02</v>
      </c>
      <c r="F145" s="3">
        <f t="shared" si="20"/>
        <v>1.6525446309618972</v>
      </c>
      <c r="G145" s="13">
        <f t="shared" si="21"/>
        <v>0.66101785238475896</v>
      </c>
      <c r="H145" s="4">
        <v>164.57</v>
      </c>
      <c r="I145" s="3">
        <f t="shared" si="22"/>
        <v>1.1655099150141643</v>
      </c>
      <c r="J145" s="13">
        <f t="shared" si="23"/>
        <v>1.1655099150141643</v>
      </c>
      <c r="K145" s="14">
        <f t="shared" si="24"/>
        <v>1.1565001803146022</v>
      </c>
      <c r="L145" s="6">
        <f t="shared" si="25"/>
        <v>1.1565001803146022</v>
      </c>
      <c r="M145" s="6">
        <f t="shared" si="26"/>
        <v>-9.0097346995621219E-3</v>
      </c>
    </row>
    <row r="146" spans="1:13">
      <c r="A146" s="1">
        <v>41485</v>
      </c>
      <c r="B146">
        <v>62.92</v>
      </c>
      <c r="C146" s="3">
        <f t="shared" si="18"/>
        <v>0.83603507839489766</v>
      </c>
      <c r="D146" s="13">
        <f t="shared" si="19"/>
        <v>0.50162104703693866</v>
      </c>
      <c r="E146">
        <v>61.73</v>
      </c>
      <c r="F146" s="3">
        <f t="shared" si="20"/>
        <v>1.6448174793498533</v>
      </c>
      <c r="G146" s="13">
        <f t="shared" si="21"/>
        <v>0.6579269917399414</v>
      </c>
      <c r="H146" s="4">
        <v>164.57</v>
      </c>
      <c r="I146" s="3">
        <f t="shared" si="22"/>
        <v>1.1655099150141643</v>
      </c>
      <c r="J146" s="13">
        <f t="shared" si="23"/>
        <v>1.1655099150141643</v>
      </c>
      <c r="K146" s="14">
        <f t="shared" si="24"/>
        <v>1.15954803877688</v>
      </c>
      <c r="L146" s="6">
        <f t="shared" si="25"/>
        <v>1.15954803877688</v>
      </c>
      <c r="M146" s="6">
        <f t="shared" si="26"/>
        <v>-5.9618762372843914E-3</v>
      </c>
    </row>
    <row r="147" spans="1:13">
      <c r="A147" s="1">
        <v>41486</v>
      </c>
      <c r="B147">
        <v>62.81</v>
      </c>
      <c r="C147" s="3">
        <f t="shared" si="18"/>
        <v>0.83457347860749398</v>
      </c>
      <c r="D147" s="13">
        <f t="shared" si="19"/>
        <v>0.50074408716449637</v>
      </c>
      <c r="E147">
        <v>61.4</v>
      </c>
      <c r="F147" s="3">
        <f t="shared" si="20"/>
        <v>1.6360245137223555</v>
      </c>
      <c r="G147" s="13">
        <f t="shared" si="21"/>
        <v>0.65440980548894223</v>
      </c>
      <c r="H147" s="4">
        <v>164.69</v>
      </c>
      <c r="I147" s="3">
        <f t="shared" si="22"/>
        <v>1.1663597733711049</v>
      </c>
      <c r="J147" s="13">
        <f t="shared" si="23"/>
        <v>1.1663597733711049</v>
      </c>
      <c r="K147" s="14">
        <f t="shared" si="24"/>
        <v>1.1551538926534386</v>
      </c>
      <c r="L147" s="6">
        <f t="shared" si="25"/>
        <v>1.1551538926534386</v>
      </c>
      <c r="M147" s="6">
        <f t="shared" si="26"/>
        <v>-1.1205880717666261E-2</v>
      </c>
    </row>
    <row r="148" spans="1:13">
      <c r="A148" s="1">
        <v>41487</v>
      </c>
      <c r="B148">
        <v>63.38</v>
      </c>
      <c r="C148" s="3">
        <f t="shared" si="18"/>
        <v>0.8421472229604039</v>
      </c>
      <c r="D148" s="13">
        <f t="shared" si="19"/>
        <v>0.50528833377624227</v>
      </c>
      <c r="E148">
        <v>62</v>
      </c>
      <c r="F148" s="3">
        <f t="shared" si="20"/>
        <v>1.6520117239541698</v>
      </c>
      <c r="G148" s="13">
        <f t="shared" si="21"/>
        <v>0.66080468958166794</v>
      </c>
      <c r="H148" s="4">
        <v>166.59</v>
      </c>
      <c r="I148" s="3">
        <f t="shared" si="22"/>
        <v>1.179815864022663</v>
      </c>
      <c r="J148" s="13">
        <f t="shared" si="23"/>
        <v>1.179815864022663</v>
      </c>
      <c r="K148" s="14">
        <f t="shared" si="24"/>
        <v>1.1660930233579103</v>
      </c>
      <c r="L148" s="6">
        <f t="shared" si="25"/>
        <v>1.1660930233579103</v>
      </c>
      <c r="M148" s="6">
        <f t="shared" si="26"/>
        <v>-1.3722840664752711E-2</v>
      </c>
    </row>
    <row r="149" spans="1:13">
      <c r="A149" s="1">
        <v>41488</v>
      </c>
      <c r="B149">
        <v>64.19</v>
      </c>
      <c r="C149" s="3">
        <f t="shared" si="18"/>
        <v>0.8529099123040127</v>
      </c>
      <c r="D149" s="13">
        <f t="shared" si="19"/>
        <v>0.51174594738240753</v>
      </c>
      <c r="E149">
        <v>61.75</v>
      </c>
      <c r="F149" s="3">
        <f t="shared" si="20"/>
        <v>1.6453503863575805</v>
      </c>
      <c r="G149" s="13">
        <f t="shared" si="21"/>
        <v>0.65814015454303221</v>
      </c>
      <c r="H149" s="4">
        <v>166.88</v>
      </c>
      <c r="I149" s="3">
        <f t="shared" si="22"/>
        <v>1.1818696883852693</v>
      </c>
      <c r="J149" s="13">
        <f t="shared" si="23"/>
        <v>1.1818696883852693</v>
      </c>
      <c r="K149" s="14">
        <f t="shared" si="24"/>
        <v>1.1698861019254396</v>
      </c>
      <c r="L149" s="6">
        <f t="shared" si="25"/>
        <v>1.1698861019254396</v>
      </c>
      <c r="M149" s="6">
        <f t="shared" si="26"/>
        <v>-1.1983586459829665E-2</v>
      </c>
    </row>
    <row r="150" spans="1:13">
      <c r="A150" s="1">
        <v>41491</v>
      </c>
      <c r="B150">
        <v>65.150000000000006</v>
      </c>
      <c r="C150" s="3">
        <f t="shared" si="18"/>
        <v>0.86566569226680845</v>
      </c>
      <c r="D150" s="13">
        <f t="shared" si="19"/>
        <v>0.51939941536008505</v>
      </c>
      <c r="E150">
        <v>60.95</v>
      </c>
      <c r="F150" s="3">
        <f t="shared" si="20"/>
        <v>1.6240341060484946</v>
      </c>
      <c r="G150" s="13">
        <f t="shared" si="21"/>
        <v>0.6496136424193979</v>
      </c>
      <c r="H150" s="4">
        <v>166.63</v>
      </c>
      <c r="I150" s="3">
        <f t="shared" si="22"/>
        <v>1.1800991501416431</v>
      </c>
      <c r="J150" s="13">
        <f t="shared" si="23"/>
        <v>1.1800991501416431</v>
      </c>
      <c r="K150" s="14">
        <f t="shared" si="24"/>
        <v>1.1690130577794831</v>
      </c>
      <c r="L150" s="6">
        <f t="shared" si="25"/>
        <v>1.1690130577794831</v>
      </c>
      <c r="M150" s="6">
        <f t="shared" si="26"/>
        <v>-1.1086092362160072E-2</v>
      </c>
    </row>
    <row r="151" spans="1:13">
      <c r="A151" s="1">
        <v>41492</v>
      </c>
      <c r="B151">
        <v>64.569999999999993</v>
      </c>
      <c r="C151" s="3">
        <f t="shared" si="18"/>
        <v>0.8579590752059526</v>
      </c>
      <c r="D151" s="13">
        <f t="shared" si="19"/>
        <v>0.51477544512357154</v>
      </c>
      <c r="E151">
        <v>59.98</v>
      </c>
      <c r="F151" s="3">
        <f t="shared" si="20"/>
        <v>1.5981881161737275</v>
      </c>
      <c r="G151" s="13">
        <f t="shared" si="21"/>
        <v>0.63927524646949108</v>
      </c>
      <c r="H151" s="4">
        <v>165.68</v>
      </c>
      <c r="I151" s="3">
        <f t="shared" si="22"/>
        <v>1.1733711048158642</v>
      </c>
      <c r="J151" s="13">
        <f t="shared" si="23"/>
        <v>1.1733711048158642</v>
      </c>
      <c r="K151" s="14">
        <f t="shared" si="24"/>
        <v>1.1540506915930626</v>
      </c>
      <c r="L151" s="6">
        <f t="shared" si="25"/>
        <v>1.1540506915930626</v>
      </c>
      <c r="M151" s="6">
        <f t="shared" si="26"/>
        <v>-1.9320413222801536E-2</v>
      </c>
    </row>
    <row r="152" spans="1:13">
      <c r="A152" s="1">
        <v>41493</v>
      </c>
      <c r="B152">
        <v>64.53</v>
      </c>
      <c r="C152" s="3">
        <f t="shared" si="18"/>
        <v>0.85742758437416955</v>
      </c>
      <c r="D152" s="13">
        <f t="shared" si="19"/>
        <v>0.51445655062450169</v>
      </c>
      <c r="E152">
        <v>60.22</v>
      </c>
      <c r="F152" s="3">
        <f t="shared" si="20"/>
        <v>1.6045830002664534</v>
      </c>
      <c r="G152" s="13">
        <f t="shared" si="21"/>
        <v>0.6418332001065814</v>
      </c>
      <c r="H152" s="4">
        <v>165.15</v>
      </c>
      <c r="I152" s="3">
        <f t="shared" si="22"/>
        <v>1.1696175637393769</v>
      </c>
      <c r="J152" s="13">
        <f t="shared" si="23"/>
        <v>1.1696175637393769</v>
      </c>
      <c r="K152" s="14">
        <f t="shared" si="24"/>
        <v>1.1562897507310832</v>
      </c>
      <c r="L152" s="6">
        <f t="shared" si="25"/>
        <v>1.1562897507310832</v>
      </c>
      <c r="M152" s="6">
        <f t="shared" si="26"/>
        <v>-1.3327813008293665E-2</v>
      </c>
    </row>
    <row r="153" spans="1:13">
      <c r="A153" s="1">
        <v>41494</v>
      </c>
      <c r="B153">
        <v>64.400000000000006</v>
      </c>
      <c r="C153" s="3">
        <f t="shared" si="18"/>
        <v>0.85570023917087434</v>
      </c>
      <c r="D153" s="13">
        <f t="shared" si="19"/>
        <v>0.51342014350252452</v>
      </c>
      <c r="E153">
        <v>59.3</v>
      </c>
      <c r="F153" s="3">
        <f t="shared" si="20"/>
        <v>1.5800692779110044</v>
      </c>
      <c r="G153" s="13">
        <f t="shared" si="21"/>
        <v>0.63202771116440182</v>
      </c>
      <c r="H153" s="4">
        <v>165.75</v>
      </c>
      <c r="I153" s="3">
        <f t="shared" si="22"/>
        <v>1.1738668555240794</v>
      </c>
      <c r="J153" s="13">
        <f t="shared" si="23"/>
        <v>1.1738668555240794</v>
      </c>
      <c r="K153" s="14">
        <f t="shared" si="24"/>
        <v>1.1454478546669264</v>
      </c>
      <c r="L153" s="6">
        <f t="shared" si="25"/>
        <v>1.1454478546669264</v>
      </c>
      <c r="M153" s="6">
        <f t="shared" si="26"/>
        <v>-2.8419000857152987E-2</v>
      </c>
    </row>
    <row r="154" spans="1:13">
      <c r="A154" s="1">
        <v>41495</v>
      </c>
      <c r="B154">
        <v>63.49</v>
      </c>
      <c r="C154" s="3">
        <f t="shared" si="18"/>
        <v>0.84360882274780757</v>
      </c>
      <c r="D154" s="13">
        <f t="shared" si="19"/>
        <v>0.50616529364868457</v>
      </c>
      <c r="E154">
        <v>59.21</v>
      </c>
      <c r="F154" s="3">
        <f t="shared" si="20"/>
        <v>1.5776711963762324</v>
      </c>
      <c r="G154" s="13">
        <f t="shared" si="21"/>
        <v>0.63106847855049297</v>
      </c>
      <c r="H154" s="4">
        <v>165.27</v>
      </c>
      <c r="I154" s="3">
        <f t="shared" si="22"/>
        <v>1.1704674220963174</v>
      </c>
      <c r="J154" s="13">
        <f t="shared" si="23"/>
        <v>1.1704674220963174</v>
      </c>
      <c r="K154" s="14">
        <f t="shared" si="24"/>
        <v>1.1372337721991777</v>
      </c>
      <c r="L154" s="6">
        <f t="shared" si="25"/>
        <v>1.1372337721991777</v>
      </c>
      <c r="M154" s="6">
        <f t="shared" si="26"/>
        <v>-3.3233649897139728E-2</v>
      </c>
    </row>
    <row r="155" spans="1:13">
      <c r="A155" s="1">
        <v>41498</v>
      </c>
      <c r="B155">
        <v>65.290000000000006</v>
      </c>
      <c r="C155" s="3">
        <f t="shared" si="18"/>
        <v>0.86752591017804948</v>
      </c>
      <c r="D155" s="13">
        <f t="shared" si="19"/>
        <v>0.5205155461068296</v>
      </c>
      <c r="E155">
        <v>58.9</v>
      </c>
      <c r="F155" s="3">
        <f t="shared" si="20"/>
        <v>1.5694111377564615</v>
      </c>
      <c r="G155" s="13">
        <f t="shared" si="21"/>
        <v>0.62776445510258461</v>
      </c>
      <c r="H155" s="4">
        <v>165.08</v>
      </c>
      <c r="I155" s="3">
        <f t="shared" si="22"/>
        <v>1.1691218130311616</v>
      </c>
      <c r="J155" s="13">
        <f t="shared" si="23"/>
        <v>1.1691218130311616</v>
      </c>
      <c r="K155" s="14">
        <f t="shared" si="24"/>
        <v>1.1482800012094141</v>
      </c>
      <c r="L155" s="6">
        <f t="shared" si="25"/>
        <v>1.1482800012094141</v>
      </c>
      <c r="M155" s="6">
        <f t="shared" si="26"/>
        <v>-2.0841811821747491E-2</v>
      </c>
    </row>
    <row r="156" spans="1:13">
      <c r="A156" s="1">
        <v>41499</v>
      </c>
      <c r="B156">
        <v>68.39</v>
      </c>
      <c r="C156" s="3">
        <f t="shared" si="18"/>
        <v>0.90871644964124365</v>
      </c>
      <c r="D156" s="13">
        <f t="shared" si="19"/>
        <v>0.54522986978474619</v>
      </c>
      <c r="E156">
        <v>58.93</v>
      </c>
      <c r="F156" s="3">
        <f t="shared" si="20"/>
        <v>1.5702104982680523</v>
      </c>
      <c r="G156" s="13">
        <f t="shared" si="21"/>
        <v>0.62808419930722093</v>
      </c>
      <c r="H156" s="4">
        <v>165.57</v>
      </c>
      <c r="I156" s="3">
        <f t="shared" si="22"/>
        <v>1.1725920679886686</v>
      </c>
      <c r="J156" s="13">
        <f t="shared" si="23"/>
        <v>1.1725920679886686</v>
      </c>
      <c r="K156" s="14">
        <f t="shared" si="24"/>
        <v>1.1733140690919672</v>
      </c>
      <c r="L156" s="6">
        <f t="shared" si="25"/>
        <v>1.1733140690919672</v>
      </c>
      <c r="M156" s="6">
        <f t="shared" si="26"/>
        <v>7.2200110329867506E-4</v>
      </c>
    </row>
    <row r="157" spans="1:13">
      <c r="A157" s="1">
        <v>41500</v>
      </c>
      <c r="B157">
        <v>69.64</v>
      </c>
      <c r="C157" s="3">
        <f t="shared" si="18"/>
        <v>0.92532553813446716</v>
      </c>
      <c r="D157" s="13">
        <f t="shared" si="19"/>
        <v>0.5551953228806803</v>
      </c>
      <c r="E157">
        <v>58.17</v>
      </c>
      <c r="F157" s="3">
        <f t="shared" si="20"/>
        <v>1.5499600319744204</v>
      </c>
      <c r="G157" s="13">
        <f t="shared" si="21"/>
        <v>0.61998401278976822</v>
      </c>
      <c r="H157" s="4">
        <v>164.72</v>
      </c>
      <c r="I157" s="3">
        <f t="shared" si="22"/>
        <v>1.16657223796034</v>
      </c>
      <c r="J157" s="13">
        <f t="shared" si="23"/>
        <v>1.16657223796034</v>
      </c>
      <c r="K157" s="14">
        <f t="shared" si="24"/>
        <v>1.1751793356704485</v>
      </c>
      <c r="L157" s="6">
        <f t="shared" si="25"/>
        <v>1.1751793356704485</v>
      </c>
      <c r="M157" s="6">
        <f t="shared" si="26"/>
        <v>8.60709771010848E-3</v>
      </c>
    </row>
    <row r="158" spans="1:13">
      <c r="A158" s="1">
        <v>41501</v>
      </c>
      <c r="B158">
        <v>69.56</v>
      </c>
      <c r="C158" s="3">
        <f t="shared" si="18"/>
        <v>0.92426255647090083</v>
      </c>
      <c r="D158" s="13">
        <f t="shared" si="19"/>
        <v>0.55455753388254048</v>
      </c>
      <c r="E158">
        <v>56.89</v>
      </c>
      <c r="F158" s="3">
        <f t="shared" si="20"/>
        <v>1.5158539834798828</v>
      </c>
      <c r="G158" s="13">
        <f t="shared" si="21"/>
        <v>0.60634159339195315</v>
      </c>
      <c r="H158" s="4">
        <v>162.41</v>
      </c>
      <c r="I158" s="3">
        <f t="shared" si="22"/>
        <v>1.1502124645892351</v>
      </c>
      <c r="J158" s="13">
        <f t="shared" si="23"/>
        <v>1.1502124645892351</v>
      </c>
      <c r="K158" s="14">
        <f t="shared" si="24"/>
        <v>1.1608991272744937</v>
      </c>
      <c r="L158" s="6">
        <f t="shared" si="25"/>
        <v>1.1608991272744937</v>
      </c>
      <c r="M158" s="6">
        <f t="shared" si="26"/>
        <v>1.0686662685258641E-2</v>
      </c>
    </row>
    <row r="159" spans="1:13">
      <c r="A159" s="1">
        <v>41502</v>
      </c>
      <c r="B159">
        <v>70.180000000000007</v>
      </c>
      <c r="C159" s="3">
        <f t="shared" si="18"/>
        <v>0.93250066436353973</v>
      </c>
      <c r="D159" s="13">
        <f t="shared" si="19"/>
        <v>0.55950039861812384</v>
      </c>
      <c r="E159">
        <v>56.91</v>
      </c>
      <c r="F159" s="3">
        <f t="shared" si="20"/>
        <v>1.5163868904876099</v>
      </c>
      <c r="G159" s="13">
        <f t="shared" si="21"/>
        <v>0.60655475619504395</v>
      </c>
      <c r="H159" s="4">
        <v>161.88</v>
      </c>
      <c r="I159" s="3">
        <f t="shared" si="22"/>
        <v>1.146458923512748</v>
      </c>
      <c r="J159" s="13">
        <f t="shared" si="23"/>
        <v>1.146458923512748</v>
      </c>
      <c r="K159" s="14">
        <f t="shared" si="24"/>
        <v>1.1660551548131677</v>
      </c>
      <c r="L159" s="6">
        <f t="shared" si="25"/>
        <v>1.1660551548131677</v>
      </c>
      <c r="M159" s="6">
        <f t="shared" si="26"/>
        <v>1.9596231300419653E-2</v>
      </c>
    </row>
    <row r="160" spans="1:13">
      <c r="A160" s="1">
        <v>41505</v>
      </c>
      <c r="B160">
        <v>70.930000000000007</v>
      </c>
      <c r="C160" s="3">
        <f t="shared" si="18"/>
        <v>0.94246611745947384</v>
      </c>
      <c r="D160" s="13">
        <f t="shared" si="19"/>
        <v>0.56547967047568426</v>
      </c>
      <c r="E160">
        <v>57.34</v>
      </c>
      <c r="F160" s="3">
        <f t="shared" si="20"/>
        <v>1.5278443911537438</v>
      </c>
      <c r="G160" s="13">
        <f t="shared" si="21"/>
        <v>0.61113775646149759</v>
      </c>
      <c r="H160" s="4">
        <v>160.84</v>
      </c>
      <c r="I160" s="3">
        <f t="shared" si="22"/>
        <v>1.1390934844192635</v>
      </c>
      <c r="J160" s="13">
        <f t="shared" si="23"/>
        <v>1.1390934844192635</v>
      </c>
      <c r="K160" s="14">
        <f t="shared" si="24"/>
        <v>1.1766174269371819</v>
      </c>
      <c r="L160" s="6">
        <f t="shared" si="25"/>
        <v>1.1766174269371819</v>
      </c>
      <c r="M160" s="6">
        <f t="shared" si="26"/>
        <v>3.7523942517918352E-2</v>
      </c>
    </row>
    <row r="161" spans="1:13">
      <c r="A161" s="1">
        <v>41506</v>
      </c>
      <c r="B161">
        <v>70</v>
      </c>
      <c r="C161" s="3">
        <f t="shared" si="18"/>
        <v>0.93010895562051543</v>
      </c>
      <c r="D161" s="13">
        <f t="shared" si="19"/>
        <v>0.55806537337230933</v>
      </c>
      <c r="E161">
        <v>58</v>
      </c>
      <c r="F161" s="3">
        <f t="shared" si="20"/>
        <v>1.5454303224087396</v>
      </c>
      <c r="G161" s="13">
        <f t="shared" si="21"/>
        <v>0.61817212896349583</v>
      </c>
      <c r="H161" s="4">
        <v>161.63</v>
      </c>
      <c r="I161" s="3">
        <f t="shared" si="22"/>
        <v>1.1446883852691219</v>
      </c>
      <c r="J161" s="13">
        <f t="shared" si="23"/>
        <v>1.1446883852691219</v>
      </c>
      <c r="K161" s="14">
        <f t="shared" si="24"/>
        <v>1.1762375023358052</v>
      </c>
      <c r="L161" s="6">
        <f t="shared" si="25"/>
        <v>1.1762375023358052</v>
      </c>
      <c r="M161" s="6">
        <f t="shared" si="26"/>
        <v>3.1549117066683285E-2</v>
      </c>
    </row>
    <row r="162" spans="1:13">
      <c r="A162" s="1">
        <v>41507</v>
      </c>
      <c r="B162">
        <v>70.180000000000007</v>
      </c>
      <c r="C162" s="3">
        <f t="shared" si="18"/>
        <v>0.93250066436353973</v>
      </c>
      <c r="D162" s="13">
        <f t="shared" si="19"/>
        <v>0.55950039861812384</v>
      </c>
      <c r="E162">
        <v>58.69</v>
      </c>
      <c r="F162" s="3">
        <f t="shared" si="20"/>
        <v>1.5638156141753263</v>
      </c>
      <c r="G162" s="13">
        <f t="shared" si="21"/>
        <v>0.6255262456701306</v>
      </c>
      <c r="H162" s="4">
        <v>160.63999999999999</v>
      </c>
      <c r="I162" s="3">
        <f t="shared" si="22"/>
        <v>1.1376770538243626</v>
      </c>
      <c r="J162" s="13">
        <f t="shared" si="23"/>
        <v>1.1376770538243626</v>
      </c>
      <c r="K162" s="14">
        <f t="shared" si="24"/>
        <v>1.1850266442882544</v>
      </c>
      <c r="L162" s="6">
        <f t="shared" si="25"/>
        <v>1.1850266442882544</v>
      </c>
      <c r="M162" s="6">
        <f t="shared" si="26"/>
        <v>4.7349590463891866E-2</v>
      </c>
    </row>
    <row r="163" spans="1:13">
      <c r="A163" s="1">
        <v>41508</v>
      </c>
      <c r="B163">
        <v>70.27</v>
      </c>
      <c r="C163" s="3">
        <f t="shared" si="18"/>
        <v>0.93369651873505166</v>
      </c>
      <c r="D163" s="13">
        <f t="shared" si="19"/>
        <v>0.56021791124103104</v>
      </c>
      <c r="E163">
        <v>59.93</v>
      </c>
      <c r="F163" s="3">
        <f t="shared" si="20"/>
        <v>1.5968558486544098</v>
      </c>
      <c r="G163" s="13">
        <f t="shared" si="21"/>
        <v>0.63874233946176395</v>
      </c>
      <c r="H163" s="4">
        <v>162.1</v>
      </c>
      <c r="I163" s="3">
        <f t="shared" si="22"/>
        <v>1.1480169971671388</v>
      </c>
      <c r="J163" s="13">
        <f t="shared" si="23"/>
        <v>1.1480169971671388</v>
      </c>
      <c r="K163" s="14">
        <f t="shared" si="24"/>
        <v>1.198960250702795</v>
      </c>
      <c r="L163" s="6">
        <f t="shared" si="25"/>
        <v>1.198960250702795</v>
      </c>
      <c r="M163" s="6">
        <f t="shared" si="26"/>
        <v>5.0943253535656208E-2</v>
      </c>
    </row>
    <row r="164" spans="1:13">
      <c r="A164" s="1">
        <v>41509</v>
      </c>
      <c r="B164">
        <v>69.989999999999995</v>
      </c>
      <c r="C164" s="3">
        <f t="shared" si="18"/>
        <v>0.92997608291256961</v>
      </c>
      <c r="D164" s="13">
        <f t="shared" si="19"/>
        <v>0.55798564974754172</v>
      </c>
      <c r="E164">
        <v>59.64</v>
      </c>
      <c r="F164" s="3">
        <f t="shared" si="20"/>
        <v>1.5891286970423661</v>
      </c>
      <c r="G164" s="13">
        <f t="shared" si="21"/>
        <v>0.6356514788169465</v>
      </c>
      <c r="H164" s="4">
        <v>162.65</v>
      </c>
      <c r="I164" s="3">
        <f t="shared" si="22"/>
        <v>1.1519121813031163</v>
      </c>
      <c r="J164" s="13">
        <f t="shared" si="23"/>
        <v>1.1519121813031163</v>
      </c>
      <c r="K164" s="14">
        <f t="shared" si="24"/>
        <v>1.1936371285644882</v>
      </c>
      <c r="L164" s="6">
        <f t="shared" si="25"/>
        <v>1.1936371285644882</v>
      </c>
      <c r="M164" s="6">
        <f t="shared" si="26"/>
        <v>4.1724947261371881E-2</v>
      </c>
    </row>
    <row r="165" spans="1:13">
      <c r="A165" s="1">
        <v>41512</v>
      </c>
      <c r="B165">
        <v>70.27</v>
      </c>
      <c r="C165" s="3">
        <f t="shared" si="18"/>
        <v>0.93369651873505166</v>
      </c>
      <c r="D165" s="13">
        <f t="shared" si="19"/>
        <v>0.56021791124103104</v>
      </c>
      <c r="E165">
        <v>60.42</v>
      </c>
      <c r="F165" s="3">
        <f t="shared" si="20"/>
        <v>1.6099120703437251</v>
      </c>
      <c r="G165" s="13">
        <f t="shared" si="21"/>
        <v>0.64396482813749012</v>
      </c>
      <c r="H165" s="4">
        <v>162.04</v>
      </c>
      <c r="I165" s="3">
        <f t="shared" si="22"/>
        <v>1.1475920679886686</v>
      </c>
      <c r="J165" s="13">
        <f t="shared" si="23"/>
        <v>1.1475920679886686</v>
      </c>
      <c r="K165" s="14">
        <f t="shared" si="24"/>
        <v>1.2041827393785212</v>
      </c>
      <c r="L165" s="6">
        <f t="shared" si="25"/>
        <v>1.2041827393785212</v>
      </c>
      <c r="M165" s="6">
        <f t="shared" si="26"/>
        <v>5.659067138985252E-2</v>
      </c>
    </row>
    <row r="166" spans="1:13">
      <c r="A166" s="1">
        <v>41513</v>
      </c>
      <c r="B166">
        <v>68.260000000000005</v>
      </c>
      <c r="C166" s="3">
        <f t="shared" si="18"/>
        <v>0.90698910443794845</v>
      </c>
      <c r="D166" s="13">
        <f t="shared" si="19"/>
        <v>0.54419346266276902</v>
      </c>
      <c r="E166">
        <v>58.74</v>
      </c>
      <c r="F166" s="3">
        <f t="shared" si="20"/>
        <v>1.5651478816946442</v>
      </c>
      <c r="G166" s="13">
        <f t="shared" si="21"/>
        <v>0.62605915267785772</v>
      </c>
      <c r="H166" s="4">
        <v>159.44</v>
      </c>
      <c r="I166" s="3">
        <f t="shared" si="22"/>
        <v>1.1291784702549577</v>
      </c>
      <c r="J166" s="13">
        <f t="shared" si="23"/>
        <v>1.1291784702549577</v>
      </c>
      <c r="K166" s="14">
        <f t="shared" si="24"/>
        <v>1.1702526153406267</v>
      </c>
      <c r="L166" s="6">
        <f t="shared" si="25"/>
        <v>1.1702526153406267</v>
      </c>
      <c r="M166" s="6">
        <f t="shared" si="26"/>
        <v>4.1074145085669089E-2</v>
      </c>
    </row>
    <row r="167" spans="1:13">
      <c r="A167" s="1">
        <v>41514</v>
      </c>
      <c r="B167">
        <v>68.58</v>
      </c>
      <c r="C167" s="3">
        <f t="shared" si="18"/>
        <v>0.91124103109221355</v>
      </c>
      <c r="D167" s="13">
        <f t="shared" si="19"/>
        <v>0.54674461865532809</v>
      </c>
      <c r="E167">
        <v>60.44</v>
      </c>
      <c r="F167" s="3">
        <f t="shared" si="20"/>
        <v>1.610444977351452</v>
      </c>
      <c r="G167" s="13">
        <f t="shared" si="21"/>
        <v>0.64417799094058081</v>
      </c>
      <c r="H167" s="4">
        <v>160</v>
      </c>
      <c r="I167" s="3">
        <f t="shared" si="22"/>
        <v>1.1331444759206799</v>
      </c>
      <c r="J167" s="13">
        <f t="shared" si="23"/>
        <v>1.1331444759206799</v>
      </c>
      <c r="K167" s="14">
        <f t="shared" si="24"/>
        <v>1.1909226095959089</v>
      </c>
      <c r="L167" s="6">
        <f t="shared" si="25"/>
        <v>1.1909226095959089</v>
      </c>
      <c r="M167" s="6">
        <f t="shared" si="26"/>
        <v>5.7778133675228993E-2</v>
      </c>
    </row>
    <row r="168" spans="1:13">
      <c r="A168" s="1">
        <v>41515</v>
      </c>
      <c r="B168">
        <v>68.69</v>
      </c>
      <c r="C168" s="3">
        <f t="shared" si="18"/>
        <v>0.91270263087961723</v>
      </c>
      <c r="D168" s="13">
        <f t="shared" si="19"/>
        <v>0.54762157852777038</v>
      </c>
      <c r="E168">
        <v>60.93</v>
      </c>
      <c r="F168" s="3">
        <f t="shared" si="20"/>
        <v>1.6235011990407673</v>
      </c>
      <c r="G168" s="13">
        <f t="shared" si="21"/>
        <v>0.64940047961630698</v>
      </c>
      <c r="H168" s="4">
        <v>160.26</v>
      </c>
      <c r="I168" s="3">
        <f t="shared" si="22"/>
        <v>1.134985835694051</v>
      </c>
      <c r="J168" s="13">
        <f t="shared" si="23"/>
        <v>1.134985835694051</v>
      </c>
      <c r="K168" s="14">
        <f t="shared" si="24"/>
        <v>1.1970220581440774</v>
      </c>
      <c r="L168" s="6">
        <f t="shared" si="25"/>
        <v>1.1970220581440774</v>
      </c>
      <c r="M168" s="6">
        <f t="shared" si="26"/>
        <v>6.2036222450026379E-2</v>
      </c>
    </row>
    <row r="169" spans="1:13">
      <c r="A169" s="1">
        <v>41516</v>
      </c>
      <c r="B169">
        <v>68.069999999999993</v>
      </c>
      <c r="C169" s="3">
        <f t="shared" si="18"/>
        <v>0.90446452298697833</v>
      </c>
      <c r="D169" s="13">
        <f t="shared" si="19"/>
        <v>0.54267871379218691</v>
      </c>
      <c r="E169">
        <v>60.27</v>
      </c>
      <c r="F169" s="3">
        <f t="shared" si="20"/>
        <v>1.6059152677857713</v>
      </c>
      <c r="G169" s="13">
        <f t="shared" si="21"/>
        <v>0.64236610711430853</v>
      </c>
      <c r="H169" s="4">
        <v>159.75</v>
      </c>
      <c r="I169" s="3">
        <f t="shared" si="22"/>
        <v>1.131373937677054</v>
      </c>
      <c r="J169" s="13">
        <f t="shared" si="23"/>
        <v>1.131373937677054</v>
      </c>
      <c r="K169" s="14">
        <f t="shared" si="24"/>
        <v>1.1850448209064954</v>
      </c>
      <c r="L169" s="6">
        <f t="shared" si="25"/>
        <v>1.1850448209064954</v>
      </c>
      <c r="M169" s="6">
        <f t="shared" si="26"/>
        <v>5.3670883229441468E-2</v>
      </c>
    </row>
    <row r="170" spans="1:13">
      <c r="A170" s="1">
        <v>41520</v>
      </c>
      <c r="B170">
        <v>68.260000000000005</v>
      </c>
      <c r="C170" s="3">
        <f t="shared" si="18"/>
        <v>0.90698910443794845</v>
      </c>
      <c r="D170" s="13">
        <f t="shared" si="19"/>
        <v>0.54419346266276902</v>
      </c>
      <c r="E170">
        <v>60.92</v>
      </c>
      <c r="F170" s="3">
        <f t="shared" si="20"/>
        <v>1.6232347455369038</v>
      </c>
      <c r="G170" s="13">
        <f t="shared" si="21"/>
        <v>0.64929389821476158</v>
      </c>
      <c r="H170" s="4">
        <v>160.47</v>
      </c>
      <c r="I170" s="3">
        <f t="shared" si="22"/>
        <v>1.136473087818697</v>
      </c>
      <c r="J170" s="13">
        <f t="shared" si="23"/>
        <v>1.136473087818697</v>
      </c>
      <c r="K170" s="14">
        <f t="shared" si="24"/>
        <v>1.1934873608775307</v>
      </c>
      <c r="L170" s="6">
        <f t="shared" si="25"/>
        <v>1.1934873608775307</v>
      </c>
      <c r="M170" s="6">
        <f t="shared" si="26"/>
        <v>5.7014273058833664E-2</v>
      </c>
    </row>
    <row r="171" spans="1:13">
      <c r="A171" s="1">
        <v>41521</v>
      </c>
      <c r="B171">
        <v>69.67</v>
      </c>
      <c r="C171" s="3">
        <f t="shared" si="18"/>
        <v>0.92572415625830451</v>
      </c>
      <c r="D171" s="13">
        <f t="shared" si="19"/>
        <v>0.55543449375498266</v>
      </c>
      <c r="E171">
        <v>61.11</v>
      </c>
      <c r="F171" s="3">
        <f t="shared" si="20"/>
        <v>1.6282973621103116</v>
      </c>
      <c r="G171" s="13">
        <f t="shared" si="21"/>
        <v>0.65131894484412467</v>
      </c>
      <c r="H171" s="4">
        <v>161.80000000000001</v>
      </c>
      <c r="I171" s="3">
        <f t="shared" si="22"/>
        <v>1.1458923512747876</v>
      </c>
      <c r="J171" s="13">
        <f t="shared" si="23"/>
        <v>1.1458923512747876</v>
      </c>
      <c r="K171" s="14">
        <f t="shared" si="24"/>
        <v>1.2067534385991072</v>
      </c>
      <c r="L171" s="6">
        <f t="shared" si="25"/>
        <v>1.2067534385991072</v>
      </c>
      <c r="M171" s="6">
        <f t="shared" si="26"/>
        <v>6.0861087324319607E-2</v>
      </c>
    </row>
    <row r="172" spans="1:13">
      <c r="A172" s="1">
        <v>41522</v>
      </c>
      <c r="B172">
        <v>69.19</v>
      </c>
      <c r="C172" s="3">
        <f t="shared" si="18"/>
        <v>0.91934626627690663</v>
      </c>
      <c r="D172" s="13">
        <f t="shared" si="19"/>
        <v>0.55160775976614396</v>
      </c>
      <c r="E172">
        <v>61.07</v>
      </c>
      <c r="F172" s="3">
        <f t="shared" si="20"/>
        <v>1.6272315480948574</v>
      </c>
      <c r="G172" s="13">
        <f t="shared" si="21"/>
        <v>0.65089261923794295</v>
      </c>
      <c r="H172" s="4">
        <v>162</v>
      </c>
      <c r="I172" s="3">
        <f t="shared" si="22"/>
        <v>1.1473087818696885</v>
      </c>
      <c r="J172" s="13">
        <f t="shared" si="23"/>
        <v>1.1473087818696885</v>
      </c>
      <c r="K172" s="14">
        <f t="shared" si="24"/>
        <v>1.2025003790040869</v>
      </c>
      <c r="L172" s="6">
        <f t="shared" si="25"/>
        <v>1.2025003790040869</v>
      </c>
      <c r="M172" s="6">
        <f t="shared" si="26"/>
        <v>5.5191597134398362E-2</v>
      </c>
    </row>
    <row r="173" spans="1:13">
      <c r="A173" s="1">
        <v>41523</v>
      </c>
      <c r="B173">
        <v>69.599999999999994</v>
      </c>
      <c r="C173" s="3">
        <f t="shared" si="18"/>
        <v>0.92479404730268389</v>
      </c>
      <c r="D173" s="13">
        <f t="shared" si="19"/>
        <v>0.55487642838161033</v>
      </c>
      <c r="E173">
        <v>61.12</v>
      </c>
      <c r="F173" s="3">
        <f t="shared" si="20"/>
        <v>1.6285638156141753</v>
      </c>
      <c r="G173" s="13">
        <f t="shared" si="21"/>
        <v>0.65142552624567018</v>
      </c>
      <c r="H173" s="4">
        <v>162.08000000000001</v>
      </c>
      <c r="I173" s="3">
        <f t="shared" si="22"/>
        <v>1.147875354107649</v>
      </c>
      <c r="J173" s="13">
        <f t="shared" si="23"/>
        <v>1.147875354107649</v>
      </c>
      <c r="K173" s="14">
        <f t="shared" si="24"/>
        <v>1.2063019546272806</v>
      </c>
      <c r="L173" s="6">
        <f t="shared" si="25"/>
        <v>1.2063019546272806</v>
      </c>
      <c r="M173" s="6">
        <f t="shared" si="26"/>
        <v>5.8426600519631666E-2</v>
      </c>
    </row>
    <row r="174" spans="1:13">
      <c r="A174" s="1">
        <v>41526</v>
      </c>
      <c r="B174">
        <v>70.709999999999994</v>
      </c>
      <c r="C174" s="3">
        <f t="shared" si="18"/>
        <v>0.93954291788466637</v>
      </c>
      <c r="D174" s="13">
        <f t="shared" si="19"/>
        <v>0.56372575073079978</v>
      </c>
      <c r="E174">
        <v>62.66</v>
      </c>
      <c r="F174" s="3">
        <f t="shared" si="20"/>
        <v>1.6695976552091658</v>
      </c>
      <c r="G174" s="13">
        <f t="shared" si="21"/>
        <v>0.66783906208366639</v>
      </c>
      <c r="H174" s="4">
        <v>163.63</v>
      </c>
      <c r="I174" s="3">
        <f t="shared" si="22"/>
        <v>1.1588526912181303</v>
      </c>
      <c r="J174" s="13">
        <f t="shared" si="23"/>
        <v>1.1588526912181303</v>
      </c>
      <c r="K174" s="14">
        <f t="shared" si="24"/>
        <v>1.2315648128144661</v>
      </c>
      <c r="L174" s="6">
        <f t="shared" si="25"/>
        <v>1.2315648128144661</v>
      </c>
      <c r="M174" s="6">
        <f t="shared" si="26"/>
        <v>7.2712121596335777E-2</v>
      </c>
    </row>
    <row r="175" spans="1:13">
      <c r="A175" s="1">
        <v>41527</v>
      </c>
      <c r="B175">
        <v>69.099999999999994</v>
      </c>
      <c r="C175" s="3">
        <f t="shared" si="18"/>
        <v>0.91815041190539448</v>
      </c>
      <c r="D175" s="13">
        <f t="shared" si="19"/>
        <v>0.55089024714323664</v>
      </c>
      <c r="E175">
        <v>62.86</v>
      </c>
      <c r="F175" s="3">
        <f t="shared" si="20"/>
        <v>1.6749267252864375</v>
      </c>
      <c r="G175" s="13">
        <f t="shared" si="21"/>
        <v>0.669970690114575</v>
      </c>
      <c r="H175" s="4">
        <v>164.84</v>
      </c>
      <c r="I175" s="3">
        <f t="shared" si="22"/>
        <v>1.1674220963172806</v>
      </c>
      <c r="J175" s="13">
        <f t="shared" si="23"/>
        <v>1.1674220963172806</v>
      </c>
      <c r="K175" s="14">
        <f t="shared" si="24"/>
        <v>1.2208609372578116</v>
      </c>
      <c r="L175" s="6">
        <f t="shared" si="25"/>
        <v>1.2208609372578116</v>
      </c>
      <c r="M175" s="6">
        <f t="shared" si="26"/>
        <v>5.3438840940531085E-2</v>
      </c>
    </row>
    <row r="176" spans="1:13">
      <c r="A176" s="1">
        <v>41528</v>
      </c>
      <c r="B176">
        <v>65.34</v>
      </c>
      <c r="C176" s="3">
        <f t="shared" si="18"/>
        <v>0.86819027371777835</v>
      </c>
      <c r="D176" s="13">
        <f t="shared" si="19"/>
        <v>0.52091416423066694</v>
      </c>
      <c r="E176">
        <v>62.93</v>
      </c>
      <c r="F176" s="3">
        <f t="shared" si="20"/>
        <v>1.6767918998134825</v>
      </c>
      <c r="G176" s="13">
        <f t="shared" si="21"/>
        <v>0.67071675992539304</v>
      </c>
      <c r="H176" s="4">
        <v>165.36</v>
      </c>
      <c r="I176" s="3">
        <f t="shared" si="22"/>
        <v>1.1711048158640229</v>
      </c>
      <c r="J176" s="13">
        <f t="shared" si="23"/>
        <v>1.1711048158640229</v>
      </c>
      <c r="K176" s="14">
        <f t="shared" si="24"/>
        <v>1.1916309241560601</v>
      </c>
      <c r="L176" s="6">
        <f t="shared" si="25"/>
        <v>1.1916309241560601</v>
      </c>
      <c r="M176" s="6">
        <f t="shared" si="26"/>
        <v>2.052610829203716E-2</v>
      </c>
    </row>
    <row r="177" spans="1:13">
      <c r="A177" s="1">
        <v>41529</v>
      </c>
      <c r="B177">
        <v>66.040000000000006</v>
      </c>
      <c r="C177" s="3">
        <f t="shared" si="18"/>
        <v>0.87749136327398358</v>
      </c>
      <c r="D177" s="13">
        <f t="shared" si="19"/>
        <v>0.52649481796439013</v>
      </c>
      <c r="E177">
        <v>63.19</v>
      </c>
      <c r="F177" s="3">
        <f t="shared" si="20"/>
        <v>1.6837196909139354</v>
      </c>
      <c r="G177" s="13">
        <f t="shared" si="21"/>
        <v>0.67348787636557417</v>
      </c>
      <c r="H177" s="4">
        <v>164.92</v>
      </c>
      <c r="I177" s="3">
        <f t="shared" si="22"/>
        <v>1.1679886685552407</v>
      </c>
      <c r="J177" s="13">
        <f t="shared" si="23"/>
        <v>1.1679886685552407</v>
      </c>
      <c r="K177" s="14">
        <f t="shared" si="24"/>
        <v>1.1999826943299643</v>
      </c>
      <c r="L177" s="6">
        <f t="shared" si="25"/>
        <v>1.1999826943299643</v>
      </c>
      <c r="M177" s="6">
        <f t="shared" si="26"/>
        <v>3.1994025774723545E-2</v>
      </c>
    </row>
    <row r="178" spans="1:13">
      <c r="A178" s="1">
        <v>41530</v>
      </c>
      <c r="B178">
        <v>64.95</v>
      </c>
      <c r="C178" s="3">
        <f t="shared" si="18"/>
        <v>0.86300823810789262</v>
      </c>
      <c r="D178" s="13">
        <f t="shared" si="19"/>
        <v>0.51780494286473555</v>
      </c>
      <c r="E178">
        <v>63.53</v>
      </c>
      <c r="F178" s="3">
        <f t="shared" si="20"/>
        <v>1.6927791100452971</v>
      </c>
      <c r="G178" s="13">
        <f t="shared" si="21"/>
        <v>0.67711164401811885</v>
      </c>
      <c r="H178" s="4">
        <v>165.29</v>
      </c>
      <c r="I178" s="3">
        <f t="shared" si="22"/>
        <v>1.1706090651558074</v>
      </c>
      <c r="J178" s="13">
        <f t="shared" si="23"/>
        <v>1.1706090651558074</v>
      </c>
      <c r="K178" s="14">
        <f t="shared" si="24"/>
        <v>1.1949165868828544</v>
      </c>
      <c r="L178" s="6">
        <f t="shared" si="25"/>
        <v>1.1949165868828544</v>
      </c>
      <c r="M178" s="6">
        <f t="shared" si="26"/>
        <v>2.4307521727046977E-2</v>
      </c>
    </row>
    <row r="179" spans="1:13">
      <c r="A179" s="1">
        <v>41533</v>
      </c>
      <c r="B179">
        <v>62.88</v>
      </c>
      <c r="C179" s="3">
        <f t="shared" si="18"/>
        <v>0.83550358756311449</v>
      </c>
      <c r="D179" s="13">
        <f t="shared" si="19"/>
        <v>0.50130215253786869</v>
      </c>
      <c r="E179">
        <v>63.02</v>
      </c>
      <c r="F179" s="3">
        <f t="shared" si="20"/>
        <v>1.6791899813482547</v>
      </c>
      <c r="G179" s="13">
        <f t="shared" si="21"/>
        <v>0.67167599253930188</v>
      </c>
      <c r="H179" s="4">
        <v>166.25</v>
      </c>
      <c r="I179" s="3">
        <f t="shared" si="22"/>
        <v>1.1774079320113315</v>
      </c>
      <c r="J179" s="13">
        <f t="shared" si="23"/>
        <v>1.1774079320113315</v>
      </c>
      <c r="K179" s="14">
        <f t="shared" si="24"/>
        <v>1.1729781450771706</v>
      </c>
      <c r="L179" s="6">
        <f t="shared" si="25"/>
        <v>1.1729781450771706</v>
      </c>
      <c r="M179" s="6">
        <f t="shared" si="26"/>
        <v>-4.4297869341609619E-3</v>
      </c>
    </row>
    <row r="180" spans="1:13">
      <c r="A180" s="1">
        <v>41534</v>
      </c>
      <c r="B180">
        <v>63.61</v>
      </c>
      <c r="C180" s="3">
        <f t="shared" si="18"/>
        <v>0.84520329524315696</v>
      </c>
      <c r="D180" s="13">
        <f t="shared" si="19"/>
        <v>0.50712197714589413</v>
      </c>
      <c r="E180">
        <v>62.69</v>
      </c>
      <c r="F180" s="3">
        <f t="shared" si="20"/>
        <v>1.6703970157207566</v>
      </c>
      <c r="G180" s="13">
        <f t="shared" si="21"/>
        <v>0.66815880628830271</v>
      </c>
      <c r="H180" s="4">
        <v>166.99</v>
      </c>
      <c r="I180" s="3">
        <f t="shared" si="22"/>
        <v>1.1826487252124647</v>
      </c>
      <c r="J180" s="13">
        <f t="shared" si="23"/>
        <v>1.1826487252124647</v>
      </c>
      <c r="K180" s="14">
        <f t="shared" si="24"/>
        <v>1.175280783434197</v>
      </c>
      <c r="L180" s="6">
        <f t="shared" si="25"/>
        <v>1.175280783434197</v>
      </c>
      <c r="M180" s="6">
        <f t="shared" si="26"/>
        <v>-7.367941778267717E-3</v>
      </c>
    </row>
    <row r="181" spans="1:13">
      <c r="A181" s="1">
        <v>41535</v>
      </c>
      <c r="B181">
        <v>64.92</v>
      </c>
      <c r="C181" s="3">
        <f t="shared" si="18"/>
        <v>0.86260961998405528</v>
      </c>
      <c r="D181" s="13">
        <f t="shared" si="19"/>
        <v>0.51756577199043308</v>
      </c>
      <c r="E181">
        <v>64.28</v>
      </c>
      <c r="F181" s="3">
        <f t="shared" si="20"/>
        <v>1.7127631228350653</v>
      </c>
      <c r="G181" s="13">
        <f t="shared" si="21"/>
        <v>0.68510524913402615</v>
      </c>
      <c r="H181" s="4">
        <v>168.93</v>
      </c>
      <c r="I181" s="3">
        <f t="shared" si="22"/>
        <v>1.1963881019830029</v>
      </c>
      <c r="J181" s="13">
        <f t="shared" si="23"/>
        <v>1.1963881019830029</v>
      </c>
      <c r="K181" s="14">
        <f t="shared" si="24"/>
        <v>1.2026710211244591</v>
      </c>
      <c r="L181" s="6">
        <f t="shared" si="25"/>
        <v>1.2026710211244591</v>
      </c>
      <c r="M181" s="6">
        <f t="shared" si="26"/>
        <v>6.282919141456178E-3</v>
      </c>
    </row>
    <row r="182" spans="1:13">
      <c r="A182" s="1">
        <v>41536</v>
      </c>
      <c r="B182">
        <v>65.98</v>
      </c>
      <c r="C182" s="3">
        <f t="shared" si="18"/>
        <v>0.87669412702630878</v>
      </c>
      <c r="D182" s="13">
        <f t="shared" si="19"/>
        <v>0.52601647621578529</v>
      </c>
      <c r="E182">
        <v>64.319999999999993</v>
      </c>
      <c r="F182" s="3">
        <f t="shared" si="20"/>
        <v>1.7138289368505193</v>
      </c>
      <c r="G182" s="13">
        <f t="shared" si="21"/>
        <v>0.68553157474020776</v>
      </c>
      <c r="H182" s="4">
        <v>168.64</v>
      </c>
      <c r="I182" s="3">
        <f t="shared" si="22"/>
        <v>1.1943342776203967</v>
      </c>
      <c r="J182" s="13">
        <f t="shared" si="23"/>
        <v>1.1943342776203967</v>
      </c>
      <c r="K182" s="14">
        <f t="shared" si="24"/>
        <v>1.211548050955993</v>
      </c>
      <c r="L182" s="6">
        <f t="shared" si="25"/>
        <v>1.211548050955993</v>
      </c>
      <c r="M182" s="6">
        <f t="shared" si="26"/>
        <v>1.7213773335596372E-2</v>
      </c>
    </row>
    <row r="183" spans="1:13">
      <c r="A183" s="1">
        <v>41537</v>
      </c>
      <c r="B183">
        <v>65.3</v>
      </c>
      <c r="C183" s="3">
        <f t="shared" si="18"/>
        <v>0.86765878288599507</v>
      </c>
      <c r="D183" s="13">
        <f t="shared" si="19"/>
        <v>0.52059526973159709</v>
      </c>
      <c r="E183">
        <v>63.86</v>
      </c>
      <c r="F183" s="3">
        <f t="shared" si="20"/>
        <v>1.701572075672795</v>
      </c>
      <c r="G183" s="13">
        <f t="shared" si="21"/>
        <v>0.68062883026911802</v>
      </c>
      <c r="H183" s="4">
        <v>167.46</v>
      </c>
      <c r="I183" s="3">
        <f t="shared" si="22"/>
        <v>1.1859773371104818</v>
      </c>
      <c r="J183" s="13">
        <f t="shared" si="23"/>
        <v>1.1859773371104818</v>
      </c>
      <c r="K183" s="14">
        <f t="shared" si="24"/>
        <v>1.2012241000007151</v>
      </c>
      <c r="L183" s="6">
        <f t="shared" si="25"/>
        <v>1.2012241000007151</v>
      </c>
      <c r="M183" s="6">
        <f t="shared" si="26"/>
        <v>1.5246762890233301E-2</v>
      </c>
    </row>
    <row r="184" spans="1:13">
      <c r="A184" s="1">
        <v>41540</v>
      </c>
      <c r="B184">
        <v>68.540000000000006</v>
      </c>
      <c r="C184" s="3">
        <f t="shared" si="18"/>
        <v>0.91070954026043049</v>
      </c>
      <c r="D184" s="13">
        <f t="shared" si="19"/>
        <v>0.54642572415625834</v>
      </c>
      <c r="E184">
        <v>62.58</v>
      </c>
      <c r="F184" s="3">
        <f t="shared" si="20"/>
        <v>1.6674660271782573</v>
      </c>
      <c r="G184" s="13">
        <f t="shared" si="21"/>
        <v>0.66698641087130295</v>
      </c>
      <c r="H184" s="4">
        <v>166.69</v>
      </c>
      <c r="I184" s="3">
        <f t="shared" si="22"/>
        <v>1.1805240793201135</v>
      </c>
      <c r="J184" s="13">
        <f t="shared" si="23"/>
        <v>1.1805240793201135</v>
      </c>
      <c r="K184" s="14">
        <f t="shared" si="24"/>
        <v>1.2134121350275613</v>
      </c>
      <c r="L184" s="6">
        <f t="shared" si="25"/>
        <v>1.2134121350275613</v>
      </c>
      <c r="M184" s="6">
        <f t="shared" si="26"/>
        <v>3.2888055707447794E-2</v>
      </c>
    </row>
    <row r="185" spans="1:13">
      <c r="A185" s="1">
        <v>41541</v>
      </c>
      <c r="B185">
        <v>68.33</v>
      </c>
      <c r="C185" s="3">
        <f t="shared" si="18"/>
        <v>0.90791921339356885</v>
      </c>
      <c r="D185" s="13">
        <f t="shared" si="19"/>
        <v>0.54475152803614135</v>
      </c>
      <c r="E185">
        <v>62.74</v>
      </c>
      <c r="F185" s="3">
        <f t="shared" si="20"/>
        <v>1.6717292832400745</v>
      </c>
      <c r="G185" s="13">
        <f t="shared" si="21"/>
        <v>0.66869171329602983</v>
      </c>
      <c r="H185" s="4">
        <v>166.3</v>
      </c>
      <c r="I185" s="3">
        <f t="shared" si="22"/>
        <v>1.1777620396600568</v>
      </c>
      <c r="J185" s="13">
        <f t="shared" si="23"/>
        <v>1.1777620396600568</v>
      </c>
      <c r="K185" s="14">
        <f t="shared" si="24"/>
        <v>1.2134432413321712</v>
      </c>
      <c r="L185" s="6">
        <f t="shared" si="25"/>
        <v>1.2134432413321712</v>
      </c>
      <c r="M185" s="6">
        <f t="shared" si="26"/>
        <v>3.5681201672114415E-2</v>
      </c>
    </row>
    <row r="186" spans="1:13">
      <c r="A186" s="1">
        <v>41542</v>
      </c>
      <c r="B186">
        <v>67.27</v>
      </c>
      <c r="C186" s="3">
        <f t="shared" si="18"/>
        <v>0.89383470635131534</v>
      </c>
      <c r="D186" s="13">
        <f t="shared" si="19"/>
        <v>0.53630082381078914</v>
      </c>
      <c r="E186">
        <v>61.73</v>
      </c>
      <c r="F186" s="3">
        <f t="shared" si="20"/>
        <v>1.6448174793498533</v>
      </c>
      <c r="G186" s="13">
        <f t="shared" si="21"/>
        <v>0.6579269917399414</v>
      </c>
      <c r="H186" s="4">
        <v>165.82</v>
      </c>
      <c r="I186" s="3">
        <f t="shared" si="22"/>
        <v>1.1743626062322947</v>
      </c>
      <c r="J186" s="13">
        <f t="shared" si="23"/>
        <v>1.1743626062322947</v>
      </c>
      <c r="K186" s="14">
        <f t="shared" si="24"/>
        <v>1.1942278155507307</v>
      </c>
      <c r="L186" s="6">
        <f t="shared" si="25"/>
        <v>1.1942278155507307</v>
      </c>
      <c r="M186" s="6">
        <f t="shared" si="26"/>
        <v>1.9865209318435939E-2</v>
      </c>
    </row>
    <row r="187" spans="1:13">
      <c r="A187" s="1">
        <v>41543</v>
      </c>
      <c r="B187">
        <v>67.930000000000007</v>
      </c>
      <c r="C187" s="3">
        <f t="shared" si="18"/>
        <v>0.90260430507573752</v>
      </c>
      <c r="D187" s="13">
        <f t="shared" si="19"/>
        <v>0.54156258304544247</v>
      </c>
      <c r="E187">
        <v>62.8</v>
      </c>
      <c r="F187" s="3">
        <f t="shared" si="20"/>
        <v>1.6733280042632559</v>
      </c>
      <c r="G187" s="13">
        <f t="shared" si="21"/>
        <v>0.66933120170530236</v>
      </c>
      <c r="H187" s="4">
        <v>166.45</v>
      </c>
      <c r="I187" s="3">
        <f t="shared" si="22"/>
        <v>1.1788243626062322</v>
      </c>
      <c r="J187" s="13">
        <f t="shared" si="23"/>
        <v>1.1788243626062322</v>
      </c>
      <c r="K187" s="14">
        <f t="shared" si="24"/>
        <v>1.2108937847507448</v>
      </c>
      <c r="L187" s="6">
        <f t="shared" si="25"/>
        <v>1.2108937847507448</v>
      </c>
      <c r="M187" s="6">
        <f t="shared" si="26"/>
        <v>3.2069422144512583E-2</v>
      </c>
    </row>
    <row r="188" spans="1:13">
      <c r="A188" s="1">
        <v>41544</v>
      </c>
      <c r="B188">
        <v>67.44</v>
      </c>
      <c r="C188" s="3">
        <f t="shared" si="18"/>
        <v>0.89609354238639372</v>
      </c>
      <c r="D188" s="13">
        <f t="shared" si="19"/>
        <v>0.53765612543183627</v>
      </c>
      <c r="E188">
        <v>63.54</v>
      </c>
      <c r="F188" s="3">
        <f t="shared" si="20"/>
        <v>1.6930455635491606</v>
      </c>
      <c r="G188" s="13">
        <f t="shared" si="21"/>
        <v>0.67721822541966425</v>
      </c>
      <c r="H188" s="4">
        <v>165.69</v>
      </c>
      <c r="I188" s="3">
        <f t="shared" si="22"/>
        <v>1.1734419263456091</v>
      </c>
      <c r="J188" s="13">
        <f t="shared" si="23"/>
        <v>1.1734419263456091</v>
      </c>
      <c r="K188" s="14">
        <f t="shared" si="24"/>
        <v>1.2148743508515005</v>
      </c>
      <c r="L188" s="6">
        <f t="shared" si="25"/>
        <v>1.2148743508515005</v>
      </c>
      <c r="M188" s="6">
        <f t="shared" si="26"/>
        <v>4.1432424505891463E-2</v>
      </c>
    </row>
    <row r="189" spans="1:13">
      <c r="A189" s="1">
        <v>41547</v>
      </c>
      <c r="B189">
        <v>66.599999999999994</v>
      </c>
      <c r="C189" s="3">
        <f t="shared" si="18"/>
        <v>0.88493223491894746</v>
      </c>
      <c r="D189" s="13">
        <f t="shared" si="19"/>
        <v>0.53095934095136843</v>
      </c>
      <c r="E189">
        <v>62.87</v>
      </c>
      <c r="F189" s="3">
        <f t="shared" si="20"/>
        <v>1.6751931787903009</v>
      </c>
      <c r="G189" s="13">
        <f t="shared" si="21"/>
        <v>0.6700772715161204</v>
      </c>
      <c r="H189" s="4">
        <v>164.8</v>
      </c>
      <c r="I189" s="3">
        <f t="shared" si="22"/>
        <v>1.1671388101983005</v>
      </c>
      <c r="J189" s="13">
        <f t="shared" si="23"/>
        <v>1.1671388101983005</v>
      </c>
      <c r="K189" s="14">
        <f t="shared" si="24"/>
        <v>1.2010366124674889</v>
      </c>
      <c r="L189" s="6">
        <f t="shared" si="25"/>
        <v>1.2010366124674889</v>
      </c>
      <c r="M189" s="6">
        <f t="shared" si="26"/>
        <v>3.3897802269188482E-2</v>
      </c>
    </row>
    <row r="190" spans="1:13">
      <c r="A190" s="1">
        <v>41548</v>
      </c>
      <c r="B190">
        <v>68.17</v>
      </c>
      <c r="C190" s="3">
        <f t="shared" si="18"/>
        <v>0.9057932500664363</v>
      </c>
      <c r="D190" s="13">
        <f t="shared" si="19"/>
        <v>0.54347595003986182</v>
      </c>
      <c r="E190">
        <v>62.8</v>
      </c>
      <c r="F190" s="3">
        <f t="shared" si="20"/>
        <v>1.6733280042632559</v>
      </c>
      <c r="G190" s="13">
        <f t="shared" si="21"/>
        <v>0.66933120170530236</v>
      </c>
      <c r="H190" s="4">
        <v>166.11</v>
      </c>
      <c r="I190" s="3">
        <f t="shared" si="22"/>
        <v>1.176416430594901</v>
      </c>
      <c r="J190" s="13">
        <f t="shared" si="23"/>
        <v>1.176416430594901</v>
      </c>
      <c r="K190" s="14">
        <f t="shared" si="24"/>
        <v>1.2128071517451642</v>
      </c>
      <c r="L190" s="6">
        <f t="shared" si="25"/>
        <v>1.2128071517451642</v>
      </c>
      <c r="M190" s="6">
        <f t="shared" si="26"/>
        <v>3.6390721150263206E-2</v>
      </c>
    </row>
    <row r="191" spans="1:13">
      <c r="A191" s="1">
        <v>41549</v>
      </c>
      <c r="B191">
        <v>68.39</v>
      </c>
      <c r="C191" s="3">
        <f t="shared" si="18"/>
        <v>0.90871644964124365</v>
      </c>
      <c r="D191" s="13">
        <f t="shared" si="19"/>
        <v>0.54522986978474619</v>
      </c>
      <c r="E191">
        <v>62.4</v>
      </c>
      <c r="F191" s="3">
        <f t="shared" si="20"/>
        <v>1.662669864108713</v>
      </c>
      <c r="G191" s="13">
        <f t="shared" si="21"/>
        <v>0.66506794564348526</v>
      </c>
      <c r="H191" s="4">
        <v>165.95</v>
      </c>
      <c r="I191" s="3">
        <f t="shared" si="22"/>
        <v>1.1752832861189801</v>
      </c>
      <c r="J191" s="13">
        <f t="shared" si="23"/>
        <v>1.1752832861189801</v>
      </c>
      <c r="K191" s="14">
        <f t="shared" si="24"/>
        <v>1.2102978154282313</v>
      </c>
      <c r="L191" s="6">
        <f t="shared" si="25"/>
        <v>1.2102978154282313</v>
      </c>
      <c r="M191" s="6">
        <f t="shared" si="26"/>
        <v>3.5014529309251197E-2</v>
      </c>
    </row>
    <row r="192" spans="1:13">
      <c r="A192" s="1">
        <v>41550</v>
      </c>
      <c r="B192">
        <v>67.53</v>
      </c>
      <c r="C192" s="3">
        <f t="shared" si="18"/>
        <v>0.89728939675790587</v>
      </c>
      <c r="D192" s="13">
        <f t="shared" si="19"/>
        <v>0.53837363805474348</v>
      </c>
      <c r="E192">
        <v>61.71</v>
      </c>
      <c r="F192" s="3">
        <f t="shared" si="20"/>
        <v>1.6442845723421262</v>
      </c>
      <c r="G192" s="13">
        <f t="shared" si="21"/>
        <v>0.65771382893685049</v>
      </c>
      <c r="H192" s="4">
        <v>164.42</v>
      </c>
      <c r="I192" s="3">
        <f t="shared" si="22"/>
        <v>1.1644475920679886</v>
      </c>
      <c r="J192" s="13">
        <f t="shared" si="23"/>
        <v>1.1644475920679886</v>
      </c>
      <c r="K192" s="14">
        <f t="shared" si="24"/>
        <v>1.196087466991594</v>
      </c>
      <c r="L192" s="6">
        <f t="shared" si="25"/>
        <v>1.196087466991594</v>
      </c>
      <c r="M192" s="6">
        <f t="shared" si="26"/>
        <v>3.1639874923605316E-2</v>
      </c>
    </row>
    <row r="193" spans="1:13">
      <c r="A193" s="1">
        <v>41551</v>
      </c>
      <c r="B193">
        <v>67.48</v>
      </c>
      <c r="C193" s="3">
        <f t="shared" si="18"/>
        <v>0.89662503321817699</v>
      </c>
      <c r="D193" s="13">
        <f t="shared" si="19"/>
        <v>0.53797501993090613</v>
      </c>
      <c r="E193">
        <v>63.04</v>
      </c>
      <c r="F193" s="3">
        <f t="shared" si="20"/>
        <v>1.6797228883559818</v>
      </c>
      <c r="G193" s="13">
        <f t="shared" si="21"/>
        <v>0.6718891553423928</v>
      </c>
      <c r="H193" s="4">
        <v>165.67</v>
      </c>
      <c r="I193" s="3">
        <f t="shared" si="22"/>
        <v>1.173300283286119</v>
      </c>
      <c r="J193" s="13">
        <f t="shared" si="23"/>
        <v>1.173300283286119</v>
      </c>
      <c r="K193" s="14">
        <f t="shared" si="24"/>
        <v>1.209864175273299</v>
      </c>
      <c r="L193" s="6">
        <f t="shared" si="25"/>
        <v>1.209864175273299</v>
      </c>
      <c r="M193" s="6">
        <f t="shared" si="26"/>
        <v>3.6563891987180019E-2</v>
      </c>
    </row>
    <row r="194" spans="1:13">
      <c r="A194" s="1">
        <v>41554</v>
      </c>
      <c r="B194">
        <v>68.14</v>
      </c>
      <c r="C194" s="3">
        <f t="shared" si="18"/>
        <v>0.90539463194259895</v>
      </c>
      <c r="D194" s="13">
        <f t="shared" si="19"/>
        <v>0.54323677916555935</v>
      </c>
      <c r="E194">
        <v>61.77</v>
      </c>
      <c r="F194" s="3">
        <f t="shared" si="20"/>
        <v>1.6458832933653078</v>
      </c>
      <c r="G194" s="13">
        <f t="shared" si="21"/>
        <v>0.65835331734612312</v>
      </c>
      <c r="H194" s="4">
        <v>164.24</v>
      </c>
      <c r="I194" s="3">
        <f t="shared" si="22"/>
        <v>1.163172804532578</v>
      </c>
      <c r="J194" s="13">
        <f t="shared" si="23"/>
        <v>1.163172804532578</v>
      </c>
      <c r="K194" s="14">
        <f t="shared" si="24"/>
        <v>1.2015900965116826</v>
      </c>
      <c r="L194" s="6">
        <f t="shared" si="25"/>
        <v>1.2015900965116826</v>
      </c>
      <c r="M194" s="6">
        <f t="shared" si="26"/>
        <v>3.8417291979104595E-2</v>
      </c>
    </row>
    <row r="195" spans="1:13">
      <c r="A195" s="1">
        <v>41555</v>
      </c>
      <c r="B195">
        <v>67.19</v>
      </c>
      <c r="C195" s="3">
        <f t="shared" ref="C195:C253" si="27">B195/B$2</f>
        <v>0.89277172468774901</v>
      </c>
      <c r="D195" s="13">
        <f t="shared" ref="D195:D253" si="28">P$2*O$2*B195/B$2</f>
        <v>0.53566303481264943</v>
      </c>
      <c r="E195">
        <v>59.38</v>
      </c>
      <c r="F195" s="3">
        <f t="shared" ref="F195:F253" si="29">E195/E$2</f>
        <v>1.5822009059419131</v>
      </c>
      <c r="G195" s="13">
        <f t="shared" ref="G195:G253" si="30">Q$2*$O$2*F195</f>
        <v>0.63288036237676526</v>
      </c>
      <c r="H195" s="4">
        <v>162.32</v>
      </c>
      <c r="I195" s="3">
        <f t="shared" ref="I195:I253" si="31">H195/H$2</f>
        <v>1.1495750708215298</v>
      </c>
      <c r="J195" s="13">
        <f t="shared" ref="J195:J253" si="32">I195*O$5</f>
        <v>1.1495750708215298</v>
      </c>
      <c r="K195" s="14">
        <f t="shared" ref="K195:K253" si="33">D195+G195</f>
        <v>1.1685433971894148</v>
      </c>
      <c r="L195" s="6">
        <f t="shared" ref="L195:L253" si="34">K195/K$2</f>
        <v>1.1685433971894148</v>
      </c>
      <c r="M195" s="6">
        <f t="shared" ref="M195:M253" si="35">L195-I195</f>
        <v>1.8968326367885036E-2</v>
      </c>
    </row>
    <row r="196" spans="1:13">
      <c r="A196" s="1">
        <v>41556</v>
      </c>
      <c r="B196">
        <v>67.98</v>
      </c>
      <c r="C196" s="3">
        <f t="shared" si="27"/>
        <v>0.9032686686154664</v>
      </c>
      <c r="D196" s="13">
        <f t="shared" si="28"/>
        <v>0.54196120116927982</v>
      </c>
      <c r="E196">
        <v>58.9</v>
      </c>
      <c r="F196" s="3">
        <f t="shared" si="29"/>
        <v>1.5694111377564615</v>
      </c>
      <c r="G196" s="13">
        <f t="shared" si="30"/>
        <v>0.62776445510258461</v>
      </c>
      <c r="H196" s="4">
        <v>162.44</v>
      </c>
      <c r="I196" s="3">
        <f t="shared" si="31"/>
        <v>1.1504249291784703</v>
      </c>
      <c r="J196" s="13">
        <f t="shared" si="32"/>
        <v>1.1504249291784703</v>
      </c>
      <c r="K196" s="14">
        <f t="shared" si="33"/>
        <v>1.1697256562718645</v>
      </c>
      <c r="L196" s="6">
        <f t="shared" si="34"/>
        <v>1.1697256562718645</v>
      </c>
      <c r="M196" s="6">
        <f t="shared" si="35"/>
        <v>1.9300727093394254E-2</v>
      </c>
    </row>
    <row r="197" spans="1:13">
      <c r="A197" s="1">
        <v>41557</v>
      </c>
      <c r="B197">
        <v>68.400000000000006</v>
      </c>
      <c r="C197" s="3">
        <f t="shared" si="27"/>
        <v>0.90884932234918947</v>
      </c>
      <c r="D197" s="13">
        <f t="shared" si="28"/>
        <v>0.54530959340951368</v>
      </c>
      <c r="E197">
        <v>62.74</v>
      </c>
      <c r="F197" s="3">
        <f t="shared" si="29"/>
        <v>1.6717292832400745</v>
      </c>
      <c r="G197" s="13">
        <f t="shared" si="30"/>
        <v>0.66869171329602983</v>
      </c>
      <c r="H197" s="4">
        <v>165.94</v>
      </c>
      <c r="I197" s="3">
        <f t="shared" si="31"/>
        <v>1.1752124645892352</v>
      </c>
      <c r="J197" s="13">
        <f t="shared" si="32"/>
        <v>1.1752124645892352</v>
      </c>
      <c r="K197" s="14">
        <f t="shared" si="33"/>
        <v>1.2140013067055435</v>
      </c>
      <c r="L197" s="6">
        <f t="shared" si="34"/>
        <v>1.2140013067055435</v>
      </c>
      <c r="M197" s="6">
        <f t="shared" si="35"/>
        <v>3.8788842116308286E-2</v>
      </c>
    </row>
    <row r="198" spans="1:13">
      <c r="A198" s="1">
        <v>41558</v>
      </c>
      <c r="B198">
        <v>68.849999999999994</v>
      </c>
      <c r="C198" s="3">
        <f t="shared" si="27"/>
        <v>0.91482859420674978</v>
      </c>
      <c r="D198" s="13">
        <f t="shared" si="28"/>
        <v>0.54889715652404991</v>
      </c>
      <c r="E198">
        <v>62.69</v>
      </c>
      <c r="F198" s="3">
        <f t="shared" si="29"/>
        <v>1.6703970157207566</v>
      </c>
      <c r="G198" s="13">
        <f t="shared" si="30"/>
        <v>0.66815880628830271</v>
      </c>
      <c r="H198" s="4">
        <v>167.01</v>
      </c>
      <c r="I198" s="3">
        <f t="shared" si="31"/>
        <v>1.1827903682719547</v>
      </c>
      <c r="J198" s="13">
        <f t="shared" si="32"/>
        <v>1.1827903682719547</v>
      </c>
      <c r="K198" s="14">
        <f t="shared" si="33"/>
        <v>1.2170559628123527</v>
      </c>
      <c r="L198" s="6">
        <f t="shared" si="34"/>
        <v>1.2170559628123527</v>
      </c>
      <c r="M198" s="6">
        <f t="shared" si="35"/>
        <v>3.4265594540398014E-2</v>
      </c>
    </row>
    <row r="199" spans="1:13">
      <c r="A199" s="1">
        <v>41561</v>
      </c>
      <c r="B199">
        <v>69.3</v>
      </c>
      <c r="C199" s="3">
        <f t="shared" si="27"/>
        <v>0.92080786606431031</v>
      </c>
      <c r="D199" s="13">
        <f t="shared" si="28"/>
        <v>0.55248471963858614</v>
      </c>
      <c r="E199">
        <v>63.87</v>
      </c>
      <c r="F199" s="3">
        <f t="shared" si="29"/>
        <v>1.7018385291766585</v>
      </c>
      <c r="G199" s="13">
        <f t="shared" si="30"/>
        <v>0.68073541167066343</v>
      </c>
      <c r="H199" s="4">
        <v>167.68</v>
      </c>
      <c r="I199" s="3">
        <f t="shared" si="31"/>
        <v>1.1875354107648726</v>
      </c>
      <c r="J199" s="13">
        <f t="shared" si="32"/>
        <v>1.1875354107648726</v>
      </c>
      <c r="K199" s="14">
        <f t="shared" si="33"/>
        <v>1.2332201313092495</v>
      </c>
      <c r="L199" s="6">
        <f t="shared" si="34"/>
        <v>1.2332201313092495</v>
      </c>
      <c r="M199" s="6">
        <f t="shared" si="35"/>
        <v>4.5684720544376889E-2</v>
      </c>
    </row>
    <row r="200" spans="1:13">
      <c r="A200" s="1">
        <v>41562</v>
      </c>
      <c r="B200">
        <v>69.67</v>
      </c>
      <c r="C200" s="3">
        <f t="shared" si="27"/>
        <v>0.92572415625830451</v>
      </c>
      <c r="D200" s="13">
        <f t="shared" si="28"/>
        <v>0.55543449375498266</v>
      </c>
      <c r="E200">
        <v>63.6</v>
      </c>
      <c r="F200" s="3">
        <f t="shared" si="29"/>
        <v>1.6946442845723422</v>
      </c>
      <c r="G200" s="13">
        <f t="shared" si="30"/>
        <v>0.67785771382893689</v>
      </c>
      <c r="H200" s="4">
        <v>166.46</v>
      </c>
      <c r="I200" s="3">
        <f t="shared" si="31"/>
        <v>1.1788951841359774</v>
      </c>
      <c r="J200" s="13">
        <f t="shared" si="32"/>
        <v>1.1788951841359774</v>
      </c>
      <c r="K200" s="14">
        <f t="shared" si="33"/>
        <v>1.2332922075839194</v>
      </c>
      <c r="L200" s="6">
        <f t="shared" si="34"/>
        <v>1.2332922075839194</v>
      </c>
      <c r="M200" s="6">
        <f t="shared" si="35"/>
        <v>5.4397023447942061E-2</v>
      </c>
    </row>
    <row r="201" spans="1:13">
      <c r="A201" s="1">
        <v>41563</v>
      </c>
      <c r="B201">
        <v>70.010000000000005</v>
      </c>
      <c r="C201" s="3">
        <f t="shared" si="27"/>
        <v>0.93024182832846136</v>
      </c>
      <c r="D201" s="13">
        <f t="shared" si="28"/>
        <v>0.55814509699707682</v>
      </c>
      <c r="E201">
        <v>65.650000000000006</v>
      </c>
      <c r="F201" s="3">
        <f t="shared" si="29"/>
        <v>1.7492672528643753</v>
      </c>
      <c r="G201" s="13">
        <f t="shared" si="30"/>
        <v>0.69970690114575018</v>
      </c>
      <c r="H201" s="4">
        <v>168.79</v>
      </c>
      <c r="I201" s="3">
        <f t="shared" si="31"/>
        <v>1.1953966005665724</v>
      </c>
      <c r="J201" s="13">
        <f t="shared" si="32"/>
        <v>1.1953966005665724</v>
      </c>
      <c r="K201" s="14">
        <f t="shared" si="33"/>
        <v>1.2578519981428271</v>
      </c>
      <c r="L201" s="6">
        <f t="shared" si="34"/>
        <v>1.2578519981428271</v>
      </c>
      <c r="M201" s="6">
        <f t="shared" si="35"/>
        <v>6.2455397576254734E-2</v>
      </c>
    </row>
    <row r="202" spans="1:13">
      <c r="A202" s="1">
        <v>41564</v>
      </c>
      <c r="B202">
        <v>70.48</v>
      </c>
      <c r="C202" s="3">
        <f t="shared" si="27"/>
        <v>0.93648684560191331</v>
      </c>
      <c r="D202" s="13">
        <f t="shared" si="28"/>
        <v>0.56189210736114803</v>
      </c>
      <c r="E202">
        <v>67.36</v>
      </c>
      <c r="F202" s="3">
        <f t="shared" si="29"/>
        <v>1.7948308020250465</v>
      </c>
      <c r="G202" s="13">
        <f t="shared" si="30"/>
        <v>0.71793232081001868</v>
      </c>
      <c r="H202" s="4">
        <v>169.92</v>
      </c>
      <c r="I202" s="3">
        <f t="shared" si="31"/>
        <v>1.203399433427762</v>
      </c>
      <c r="J202" s="13">
        <f t="shared" si="32"/>
        <v>1.203399433427762</v>
      </c>
      <c r="K202" s="14">
        <f t="shared" si="33"/>
        <v>1.2798244281711666</v>
      </c>
      <c r="L202" s="6">
        <f t="shared" si="34"/>
        <v>1.2798244281711666</v>
      </c>
      <c r="M202" s="6">
        <f t="shared" si="35"/>
        <v>7.6424994743404584E-2</v>
      </c>
    </row>
    <row r="203" spans="1:13">
      <c r="A203" s="1">
        <v>41565</v>
      </c>
      <c r="B203">
        <v>71.09</v>
      </c>
      <c r="C203" s="3">
        <f t="shared" si="27"/>
        <v>0.94459208078660639</v>
      </c>
      <c r="D203" s="13">
        <f t="shared" si="28"/>
        <v>0.5667552484719639</v>
      </c>
      <c r="E203">
        <v>68.209999999999994</v>
      </c>
      <c r="F203" s="3">
        <f t="shared" si="29"/>
        <v>1.8174793498534503</v>
      </c>
      <c r="G203" s="13">
        <f t="shared" si="30"/>
        <v>0.72699173994138011</v>
      </c>
      <c r="H203" s="4">
        <v>171.06</v>
      </c>
      <c r="I203" s="3">
        <f t="shared" si="31"/>
        <v>1.211473087818697</v>
      </c>
      <c r="J203" s="13">
        <f t="shared" si="32"/>
        <v>1.211473087818697</v>
      </c>
      <c r="K203" s="14">
        <f t="shared" si="33"/>
        <v>1.2937469884133441</v>
      </c>
      <c r="L203" s="6">
        <f t="shared" si="34"/>
        <v>1.2937469884133441</v>
      </c>
      <c r="M203" s="6">
        <f t="shared" si="35"/>
        <v>8.227390059464712E-2</v>
      </c>
    </row>
    <row r="204" spans="1:13">
      <c r="A204" s="1">
        <v>41568</v>
      </c>
      <c r="B204">
        <v>72.84</v>
      </c>
      <c r="C204" s="3">
        <f t="shared" si="27"/>
        <v>0.96784480467711931</v>
      </c>
      <c r="D204" s="13">
        <f t="shared" si="28"/>
        <v>0.58070688280627158</v>
      </c>
      <c r="E204">
        <v>66.989999999999995</v>
      </c>
      <c r="F204" s="3">
        <f t="shared" si="29"/>
        <v>1.7849720223820942</v>
      </c>
      <c r="G204" s="13">
        <f t="shared" si="30"/>
        <v>0.71398880895283767</v>
      </c>
      <c r="H204" s="4">
        <v>171.07</v>
      </c>
      <c r="I204" s="3">
        <f t="shared" si="31"/>
        <v>1.2115439093484419</v>
      </c>
      <c r="J204" s="13">
        <f t="shared" si="32"/>
        <v>1.2115439093484419</v>
      </c>
      <c r="K204" s="14">
        <f t="shared" si="33"/>
        <v>1.2946956917591093</v>
      </c>
      <c r="L204" s="6">
        <f t="shared" si="34"/>
        <v>1.2946956917591093</v>
      </c>
      <c r="M204" s="6">
        <f t="shared" si="35"/>
        <v>8.3151782410667341E-2</v>
      </c>
    </row>
    <row r="205" spans="1:13">
      <c r="A205" s="1">
        <v>41569</v>
      </c>
      <c r="B205">
        <v>72.63</v>
      </c>
      <c r="C205" s="3">
        <f t="shared" si="27"/>
        <v>0.96505447781025766</v>
      </c>
      <c r="D205" s="13">
        <f t="shared" si="28"/>
        <v>0.5790326866861546</v>
      </c>
      <c r="E205">
        <v>68.09</v>
      </c>
      <c r="F205" s="3">
        <f t="shared" si="29"/>
        <v>1.8142819078070878</v>
      </c>
      <c r="G205" s="13">
        <f t="shared" si="30"/>
        <v>0.72571276312283517</v>
      </c>
      <c r="H205" s="4">
        <v>172.06</v>
      </c>
      <c r="I205" s="3">
        <f t="shared" si="31"/>
        <v>1.2185552407932012</v>
      </c>
      <c r="J205" s="13">
        <f t="shared" si="32"/>
        <v>1.2185552407932012</v>
      </c>
      <c r="K205" s="14">
        <f t="shared" si="33"/>
        <v>1.3047454498089897</v>
      </c>
      <c r="L205" s="6">
        <f t="shared" si="34"/>
        <v>1.3047454498089897</v>
      </c>
      <c r="M205" s="6">
        <f t="shared" si="35"/>
        <v>8.6190209015788444E-2</v>
      </c>
    </row>
    <row r="206" spans="1:13">
      <c r="A206" s="1">
        <v>41570</v>
      </c>
      <c r="B206">
        <v>73.34</v>
      </c>
      <c r="C206" s="3">
        <f t="shared" si="27"/>
        <v>0.97448844007440871</v>
      </c>
      <c r="D206" s="13">
        <f t="shared" si="28"/>
        <v>0.58469306404464516</v>
      </c>
      <c r="E206">
        <v>69.010000000000005</v>
      </c>
      <c r="F206" s="3">
        <f t="shared" si="29"/>
        <v>1.8387956301625368</v>
      </c>
      <c r="G206" s="13">
        <f t="shared" si="30"/>
        <v>0.73551825206501475</v>
      </c>
      <c r="H206" s="4">
        <v>171.24</v>
      </c>
      <c r="I206" s="3">
        <f t="shared" si="31"/>
        <v>1.2127478753541079</v>
      </c>
      <c r="J206" s="13">
        <f t="shared" si="32"/>
        <v>1.2127478753541079</v>
      </c>
      <c r="K206" s="14">
        <f t="shared" si="33"/>
        <v>1.3202113161096598</v>
      </c>
      <c r="L206" s="6">
        <f t="shared" si="34"/>
        <v>1.3202113161096598</v>
      </c>
      <c r="M206" s="6">
        <f t="shared" si="35"/>
        <v>0.10746344075555192</v>
      </c>
    </row>
    <row r="207" spans="1:13">
      <c r="A207" s="1">
        <v>41571</v>
      </c>
      <c r="B207">
        <v>74.31</v>
      </c>
      <c r="C207" s="3">
        <f t="shared" si="27"/>
        <v>0.98737709274515006</v>
      </c>
      <c r="D207" s="13">
        <f t="shared" si="28"/>
        <v>0.59242625564709006</v>
      </c>
      <c r="E207">
        <v>69.83</v>
      </c>
      <c r="F207" s="3">
        <f t="shared" si="29"/>
        <v>1.8606448174793497</v>
      </c>
      <c r="G207" s="13">
        <f t="shared" si="30"/>
        <v>0.74425792699173998</v>
      </c>
      <c r="H207" s="4">
        <v>171.81</v>
      </c>
      <c r="I207" s="3">
        <f t="shared" si="31"/>
        <v>1.2167847025495753</v>
      </c>
      <c r="J207" s="13">
        <f t="shared" si="32"/>
        <v>1.2167847025495753</v>
      </c>
      <c r="K207" s="14">
        <f t="shared" si="33"/>
        <v>1.33668418263883</v>
      </c>
      <c r="L207" s="6">
        <f t="shared" si="34"/>
        <v>1.33668418263883</v>
      </c>
      <c r="M207" s="6">
        <f t="shared" si="35"/>
        <v>0.11989948008925477</v>
      </c>
    </row>
    <row r="208" spans="1:13">
      <c r="A208" s="1">
        <v>41572</v>
      </c>
      <c r="B208">
        <v>73.48</v>
      </c>
      <c r="C208" s="3">
        <f t="shared" si="27"/>
        <v>0.97634865798564974</v>
      </c>
      <c r="D208" s="13">
        <f t="shared" si="28"/>
        <v>0.58580919479138982</v>
      </c>
      <c r="E208">
        <v>69.680000000000007</v>
      </c>
      <c r="F208" s="3">
        <f t="shared" si="29"/>
        <v>1.8566480149213964</v>
      </c>
      <c r="G208" s="13">
        <f t="shared" si="30"/>
        <v>0.74265920596855861</v>
      </c>
      <c r="H208" s="4">
        <v>172.59</v>
      </c>
      <c r="I208" s="3">
        <f t="shared" si="31"/>
        <v>1.2223087818696885</v>
      </c>
      <c r="J208" s="13">
        <f t="shared" si="32"/>
        <v>1.2223087818696885</v>
      </c>
      <c r="K208" s="14">
        <f t="shared" si="33"/>
        <v>1.3284684007599483</v>
      </c>
      <c r="L208" s="6">
        <f t="shared" si="34"/>
        <v>1.3284684007599483</v>
      </c>
      <c r="M208" s="6">
        <f t="shared" si="35"/>
        <v>0.10615961889025982</v>
      </c>
    </row>
    <row r="209" spans="1:13">
      <c r="A209" s="1">
        <v>41575</v>
      </c>
      <c r="B209">
        <v>74.03</v>
      </c>
      <c r="C209" s="3">
        <f t="shared" si="27"/>
        <v>0.98365665692266802</v>
      </c>
      <c r="D209" s="13">
        <f t="shared" si="28"/>
        <v>0.59019399415360085</v>
      </c>
      <c r="E209">
        <v>68.73</v>
      </c>
      <c r="F209" s="3">
        <f t="shared" si="29"/>
        <v>1.8313349320543566</v>
      </c>
      <c r="G209" s="13">
        <f t="shared" si="30"/>
        <v>0.73253397282174271</v>
      </c>
      <c r="H209" s="4">
        <v>172.87</v>
      </c>
      <c r="I209" s="3">
        <f t="shared" si="31"/>
        <v>1.2242917847025496</v>
      </c>
      <c r="J209" s="13">
        <f t="shared" si="32"/>
        <v>1.2242917847025496</v>
      </c>
      <c r="K209" s="14">
        <f t="shared" si="33"/>
        <v>1.3227279669753436</v>
      </c>
      <c r="L209" s="6">
        <f t="shared" si="34"/>
        <v>1.3227279669753436</v>
      </c>
      <c r="M209" s="6">
        <f t="shared" si="35"/>
        <v>9.8436182272793937E-2</v>
      </c>
    </row>
    <row r="210" spans="1:13">
      <c r="A210" s="1">
        <v>41576</v>
      </c>
      <c r="B210">
        <v>72.180000000000007</v>
      </c>
      <c r="C210" s="3">
        <f t="shared" si="27"/>
        <v>0.95907520595269735</v>
      </c>
      <c r="D210" s="13">
        <f t="shared" si="28"/>
        <v>0.57544512357161837</v>
      </c>
      <c r="E210">
        <v>69.5</v>
      </c>
      <c r="F210" s="3">
        <f t="shared" si="29"/>
        <v>1.8518518518518519</v>
      </c>
      <c r="G210" s="13">
        <f t="shared" si="30"/>
        <v>0.74074074074074081</v>
      </c>
      <c r="H210" s="4">
        <v>173.79</v>
      </c>
      <c r="I210" s="3">
        <f t="shared" si="31"/>
        <v>1.2308073654390936</v>
      </c>
      <c r="J210" s="13">
        <f t="shared" si="32"/>
        <v>1.2308073654390936</v>
      </c>
      <c r="K210" s="14">
        <f t="shared" si="33"/>
        <v>1.3161858643123592</v>
      </c>
      <c r="L210" s="6">
        <f t="shared" si="34"/>
        <v>1.3161858643123592</v>
      </c>
      <c r="M210" s="6">
        <f t="shared" si="35"/>
        <v>8.537849887326554E-2</v>
      </c>
    </row>
    <row r="211" spans="1:13">
      <c r="A211" s="1">
        <v>41577</v>
      </c>
      <c r="B211">
        <v>73.33</v>
      </c>
      <c r="C211" s="3">
        <f t="shared" si="27"/>
        <v>0.97435556736646289</v>
      </c>
      <c r="D211" s="13">
        <f t="shared" si="28"/>
        <v>0.58461334041987767</v>
      </c>
      <c r="E211">
        <v>72.67</v>
      </c>
      <c r="F211" s="3">
        <f t="shared" si="29"/>
        <v>1.9363176125766053</v>
      </c>
      <c r="G211" s="13">
        <f t="shared" si="30"/>
        <v>0.77452704503064218</v>
      </c>
      <c r="H211" s="4">
        <v>172.93</v>
      </c>
      <c r="I211" s="3">
        <f t="shared" si="31"/>
        <v>1.22471671388102</v>
      </c>
      <c r="J211" s="13">
        <f t="shared" si="32"/>
        <v>1.22471671388102</v>
      </c>
      <c r="K211" s="14">
        <f t="shared" si="33"/>
        <v>1.35914038545052</v>
      </c>
      <c r="L211" s="6">
        <f t="shared" si="34"/>
        <v>1.35914038545052</v>
      </c>
      <c r="M211" s="6">
        <f t="shared" si="35"/>
        <v>0.13442367156949997</v>
      </c>
    </row>
    <row r="212" spans="1:13">
      <c r="A212" s="1">
        <v>41578</v>
      </c>
      <c r="B212">
        <v>73.02</v>
      </c>
      <c r="C212" s="3">
        <f t="shared" si="27"/>
        <v>0.97023651342014339</v>
      </c>
      <c r="D212" s="13">
        <f t="shared" si="28"/>
        <v>0.58214190805208599</v>
      </c>
      <c r="E212">
        <v>71.180000000000007</v>
      </c>
      <c r="F212" s="3">
        <f t="shared" si="29"/>
        <v>1.8966160405009327</v>
      </c>
      <c r="G212" s="13">
        <f t="shared" si="30"/>
        <v>0.7586464162003731</v>
      </c>
      <c r="H212" s="4">
        <v>172.44</v>
      </c>
      <c r="I212" s="3">
        <f t="shared" si="31"/>
        <v>1.2212464589235128</v>
      </c>
      <c r="J212" s="13">
        <f t="shared" si="32"/>
        <v>1.2212464589235128</v>
      </c>
      <c r="K212" s="14">
        <f t="shared" si="33"/>
        <v>1.340788324252459</v>
      </c>
      <c r="L212" s="6">
        <f t="shared" si="34"/>
        <v>1.340788324252459</v>
      </c>
      <c r="M212" s="6">
        <f t="shared" si="35"/>
        <v>0.11954186532894617</v>
      </c>
    </row>
    <row r="213" spans="1:13">
      <c r="A213" s="1">
        <v>41579</v>
      </c>
      <c r="B213">
        <v>72.650000000000006</v>
      </c>
      <c r="C213" s="3">
        <f t="shared" si="27"/>
        <v>0.96532022322614941</v>
      </c>
      <c r="D213" s="13">
        <f t="shared" si="28"/>
        <v>0.57919213393568958</v>
      </c>
      <c r="E213">
        <v>70.97</v>
      </c>
      <c r="F213" s="3">
        <f t="shared" si="29"/>
        <v>1.8910205169197973</v>
      </c>
      <c r="G213" s="13">
        <f t="shared" si="30"/>
        <v>0.75640820676791898</v>
      </c>
      <c r="H213" s="4">
        <v>172.85</v>
      </c>
      <c r="I213" s="3">
        <f t="shared" si="31"/>
        <v>1.2241501416430596</v>
      </c>
      <c r="J213" s="13">
        <f t="shared" si="32"/>
        <v>1.2241501416430596</v>
      </c>
      <c r="K213" s="14">
        <f t="shared" si="33"/>
        <v>1.3356003407036086</v>
      </c>
      <c r="L213" s="6">
        <f t="shared" si="34"/>
        <v>1.3356003407036086</v>
      </c>
      <c r="M213" s="6">
        <f t="shared" si="35"/>
        <v>0.11145019906054898</v>
      </c>
    </row>
    <row r="214" spans="1:13">
      <c r="A214" s="1">
        <v>41582</v>
      </c>
      <c r="B214">
        <v>73.59</v>
      </c>
      <c r="C214" s="3">
        <f t="shared" si="27"/>
        <v>0.97781025777305342</v>
      </c>
      <c r="D214" s="13">
        <f t="shared" si="28"/>
        <v>0.586686154663832</v>
      </c>
      <c r="E214">
        <v>69.34</v>
      </c>
      <c r="F214" s="3">
        <f t="shared" si="29"/>
        <v>1.8475885957900346</v>
      </c>
      <c r="G214" s="13">
        <f t="shared" si="30"/>
        <v>0.73903543831601393</v>
      </c>
      <c r="H214" s="4">
        <v>173.46</v>
      </c>
      <c r="I214" s="3">
        <f t="shared" si="31"/>
        <v>1.2284702549575073</v>
      </c>
      <c r="J214" s="13">
        <f t="shared" si="32"/>
        <v>1.2284702549575073</v>
      </c>
      <c r="K214" s="14">
        <f t="shared" si="33"/>
        <v>1.3257215929798458</v>
      </c>
      <c r="L214" s="6">
        <f t="shared" si="34"/>
        <v>1.3257215929798458</v>
      </c>
      <c r="M214" s="6">
        <f t="shared" si="35"/>
        <v>9.725133802233854E-2</v>
      </c>
    </row>
    <row r="215" spans="1:13">
      <c r="A215" s="1">
        <v>41583</v>
      </c>
      <c r="B215">
        <v>73.41</v>
      </c>
      <c r="C215" s="3">
        <f t="shared" si="27"/>
        <v>0.97541854903002911</v>
      </c>
      <c r="D215" s="13">
        <f t="shared" si="28"/>
        <v>0.58525112941801749</v>
      </c>
      <c r="E215">
        <v>69.540000000000006</v>
      </c>
      <c r="F215" s="3">
        <f t="shared" si="29"/>
        <v>1.8529176658673063</v>
      </c>
      <c r="G215" s="13">
        <f t="shared" si="30"/>
        <v>0.74116706634692253</v>
      </c>
      <c r="H215" s="4">
        <v>172.91</v>
      </c>
      <c r="I215" s="3">
        <f t="shared" si="31"/>
        <v>1.2245750708215297</v>
      </c>
      <c r="J215" s="13">
        <f t="shared" si="32"/>
        <v>1.2245750708215297</v>
      </c>
      <c r="K215" s="14">
        <f t="shared" si="33"/>
        <v>1.3264181957649401</v>
      </c>
      <c r="L215" s="6">
        <f t="shared" si="34"/>
        <v>1.3264181957649401</v>
      </c>
      <c r="M215" s="6">
        <f t="shared" si="35"/>
        <v>0.10184312494341041</v>
      </c>
    </row>
    <row r="216" spans="1:13">
      <c r="A216" s="1">
        <v>41584</v>
      </c>
      <c r="B216">
        <v>73.2</v>
      </c>
      <c r="C216" s="3">
        <f t="shared" si="27"/>
        <v>0.97262822216316769</v>
      </c>
      <c r="D216" s="13">
        <f t="shared" si="28"/>
        <v>0.58357693329790061</v>
      </c>
      <c r="E216">
        <v>67.36</v>
      </c>
      <c r="F216" s="3">
        <f t="shared" si="29"/>
        <v>1.7948308020250465</v>
      </c>
      <c r="G216" s="13">
        <f t="shared" si="30"/>
        <v>0.71793232081001868</v>
      </c>
      <c r="H216" s="4">
        <v>173.79</v>
      </c>
      <c r="I216" s="3">
        <f t="shared" si="31"/>
        <v>1.2308073654390936</v>
      </c>
      <c r="J216" s="13">
        <f t="shared" si="32"/>
        <v>1.2308073654390936</v>
      </c>
      <c r="K216" s="14">
        <f t="shared" si="33"/>
        <v>1.3015092541079194</v>
      </c>
      <c r="L216" s="6">
        <f t="shared" si="34"/>
        <v>1.3015092541079194</v>
      </c>
      <c r="M216" s="6">
        <f t="shared" si="35"/>
        <v>7.0701888668825763E-2</v>
      </c>
    </row>
    <row r="217" spans="1:13">
      <c r="A217" s="1">
        <v>41585</v>
      </c>
      <c r="B217">
        <v>72.010000000000005</v>
      </c>
      <c r="C217" s="3">
        <f t="shared" si="27"/>
        <v>0.95681636991761887</v>
      </c>
      <c r="D217" s="13">
        <f t="shared" si="28"/>
        <v>0.57408982195057134</v>
      </c>
      <c r="E217">
        <v>65.63</v>
      </c>
      <c r="F217" s="3">
        <f t="shared" si="29"/>
        <v>1.7487343458566478</v>
      </c>
      <c r="G217" s="13">
        <f t="shared" si="30"/>
        <v>0.69949373834265915</v>
      </c>
      <c r="H217" s="4">
        <v>171.59</v>
      </c>
      <c r="I217" s="3">
        <f t="shared" si="31"/>
        <v>1.2152266288951843</v>
      </c>
      <c r="J217" s="13">
        <f t="shared" si="32"/>
        <v>1.2152266288951843</v>
      </c>
      <c r="K217" s="14">
        <f t="shared" si="33"/>
        <v>1.2735835602932304</v>
      </c>
      <c r="L217" s="6">
        <f t="shared" si="34"/>
        <v>1.2735835602932304</v>
      </c>
      <c r="M217" s="6">
        <f t="shared" si="35"/>
        <v>5.8356931398046097E-2</v>
      </c>
    </row>
    <row r="218" spans="1:13">
      <c r="A218" s="1">
        <v>41586</v>
      </c>
      <c r="B218">
        <v>73.150000000000006</v>
      </c>
      <c r="C218" s="3">
        <f t="shared" si="27"/>
        <v>0.9719638586234387</v>
      </c>
      <c r="D218" s="13">
        <f t="shared" si="28"/>
        <v>0.58317831517406327</v>
      </c>
      <c r="E218">
        <v>67.37</v>
      </c>
      <c r="F218" s="3">
        <f t="shared" si="29"/>
        <v>1.7950972555289102</v>
      </c>
      <c r="G218" s="13">
        <f t="shared" si="30"/>
        <v>0.71803890221156408</v>
      </c>
      <c r="H218" s="4">
        <v>173.91</v>
      </c>
      <c r="I218" s="3">
        <f t="shared" si="31"/>
        <v>1.2316572237960342</v>
      </c>
      <c r="J218" s="13">
        <f t="shared" si="32"/>
        <v>1.2316572237960342</v>
      </c>
      <c r="K218" s="14">
        <f t="shared" si="33"/>
        <v>1.3012172173856273</v>
      </c>
      <c r="L218" s="6">
        <f t="shared" si="34"/>
        <v>1.3012172173856273</v>
      </c>
      <c r="M218" s="6">
        <f t="shared" si="35"/>
        <v>6.9559993589593194E-2</v>
      </c>
    </row>
    <row r="219" spans="1:13">
      <c r="A219" s="1">
        <v>41589</v>
      </c>
      <c r="B219">
        <v>72.94</v>
      </c>
      <c r="C219" s="3">
        <f t="shared" si="27"/>
        <v>0.96917353175657706</v>
      </c>
      <c r="D219" s="13">
        <f t="shared" si="28"/>
        <v>0.58150411905394628</v>
      </c>
      <c r="E219">
        <v>67.510000000000005</v>
      </c>
      <c r="F219" s="3">
        <f t="shared" si="29"/>
        <v>1.7988276045830003</v>
      </c>
      <c r="G219" s="13">
        <f t="shared" si="30"/>
        <v>0.71953104183320016</v>
      </c>
      <c r="H219" s="4">
        <v>173.94</v>
      </c>
      <c r="I219" s="3">
        <f t="shared" si="31"/>
        <v>1.2318696883852691</v>
      </c>
      <c r="J219" s="13">
        <f t="shared" si="32"/>
        <v>1.2318696883852691</v>
      </c>
      <c r="K219" s="14">
        <f t="shared" si="33"/>
        <v>1.3010351608871464</v>
      </c>
      <c r="L219" s="6">
        <f t="shared" si="34"/>
        <v>1.3010351608871464</v>
      </c>
      <c r="M219" s="6">
        <f t="shared" si="35"/>
        <v>6.9165472501877323E-2</v>
      </c>
    </row>
    <row r="220" spans="1:13">
      <c r="A220" s="1">
        <v>41590</v>
      </c>
      <c r="B220">
        <v>73.069999999999993</v>
      </c>
      <c r="C220" s="3">
        <f t="shared" si="27"/>
        <v>0.97090087695987226</v>
      </c>
      <c r="D220" s="13">
        <f t="shared" si="28"/>
        <v>0.58254052617592333</v>
      </c>
      <c r="E220">
        <v>67.61</v>
      </c>
      <c r="F220" s="3">
        <f t="shared" si="29"/>
        <v>1.8014921396216359</v>
      </c>
      <c r="G220" s="13">
        <f t="shared" si="30"/>
        <v>0.72059685584865441</v>
      </c>
      <c r="H220" s="4">
        <v>173.58</v>
      </c>
      <c r="I220" s="3">
        <f t="shared" si="31"/>
        <v>1.2293201133144478</v>
      </c>
      <c r="J220" s="13">
        <f t="shared" si="32"/>
        <v>1.2293201133144478</v>
      </c>
      <c r="K220" s="14">
        <f t="shared" si="33"/>
        <v>1.3031373820245777</v>
      </c>
      <c r="L220" s="6">
        <f t="shared" si="34"/>
        <v>1.3031373820245777</v>
      </c>
      <c r="M220" s="6">
        <f t="shared" si="35"/>
        <v>7.3817268710129946E-2</v>
      </c>
    </row>
    <row r="221" spans="1:13">
      <c r="A221" s="1">
        <v>41591</v>
      </c>
      <c r="B221">
        <v>73.16</v>
      </c>
      <c r="C221" s="3">
        <f t="shared" si="27"/>
        <v>0.97209673133138441</v>
      </c>
      <c r="D221" s="13">
        <f t="shared" si="28"/>
        <v>0.58325803879883065</v>
      </c>
      <c r="E221">
        <v>68.5</v>
      </c>
      <c r="F221" s="3">
        <f t="shared" si="29"/>
        <v>1.8252065014654941</v>
      </c>
      <c r="G221" s="13">
        <f t="shared" si="30"/>
        <v>0.73008260058619767</v>
      </c>
      <c r="H221" s="4">
        <v>174.98</v>
      </c>
      <c r="I221" s="3">
        <f t="shared" si="31"/>
        <v>1.2392351274787536</v>
      </c>
      <c r="J221" s="13">
        <f t="shared" si="32"/>
        <v>1.2392351274787536</v>
      </c>
      <c r="K221" s="14">
        <f t="shared" si="33"/>
        <v>1.3133406393850282</v>
      </c>
      <c r="L221" s="6">
        <f t="shared" si="34"/>
        <v>1.3133406393850282</v>
      </c>
      <c r="M221" s="6">
        <f t="shared" si="35"/>
        <v>7.4105511906274568E-2</v>
      </c>
    </row>
    <row r="222" spans="1:13">
      <c r="A222" s="1">
        <v>41592</v>
      </c>
      <c r="B222">
        <v>74.22</v>
      </c>
      <c r="C222" s="3">
        <f t="shared" si="27"/>
        <v>0.98618123837363802</v>
      </c>
      <c r="D222" s="13">
        <f t="shared" si="28"/>
        <v>0.59170874302418275</v>
      </c>
      <c r="E222">
        <v>68.98</v>
      </c>
      <c r="F222" s="3">
        <f t="shared" si="29"/>
        <v>1.837996269650946</v>
      </c>
      <c r="G222" s="13">
        <f t="shared" si="30"/>
        <v>0.73519850786037844</v>
      </c>
      <c r="H222" s="4">
        <v>175.85</v>
      </c>
      <c r="I222" s="3">
        <f t="shared" si="31"/>
        <v>1.2453966005665722</v>
      </c>
      <c r="J222" s="13">
        <f t="shared" si="32"/>
        <v>1.2453966005665722</v>
      </c>
      <c r="K222" s="14">
        <f t="shared" si="33"/>
        <v>1.3269072508845612</v>
      </c>
      <c r="L222" s="6">
        <f t="shared" si="34"/>
        <v>1.3269072508845612</v>
      </c>
      <c r="M222" s="6">
        <f t="shared" si="35"/>
        <v>8.1510650317988986E-2</v>
      </c>
    </row>
    <row r="223" spans="1:13">
      <c r="A223" s="1">
        <v>41593</v>
      </c>
      <c r="B223">
        <v>73.77</v>
      </c>
      <c r="C223" s="3">
        <f t="shared" si="27"/>
        <v>0.98020196651607749</v>
      </c>
      <c r="D223" s="13">
        <f t="shared" si="28"/>
        <v>0.58812117990964641</v>
      </c>
      <c r="E223">
        <v>69.89</v>
      </c>
      <c r="F223" s="3">
        <f t="shared" si="29"/>
        <v>1.8622435385025313</v>
      </c>
      <c r="G223" s="13">
        <f t="shared" si="30"/>
        <v>0.74489741540101262</v>
      </c>
      <c r="H223" s="4">
        <v>176.62</v>
      </c>
      <c r="I223" s="3">
        <f t="shared" si="31"/>
        <v>1.2508498583569407</v>
      </c>
      <c r="J223" s="13">
        <f t="shared" si="32"/>
        <v>1.2508498583569407</v>
      </c>
      <c r="K223" s="14">
        <f t="shared" si="33"/>
        <v>1.333018595310659</v>
      </c>
      <c r="L223" s="6">
        <f t="shared" si="34"/>
        <v>1.333018595310659</v>
      </c>
      <c r="M223" s="6">
        <f t="shared" si="35"/>
        <v>8.2168736953718291E-2</v>
      </c>
    </row>
    <row r="224" spans="1:13">
      <c r="A224" s="1">
        <v>41596</v>
      </c>
      <c r="B224">
        <v>72.88</v>
      </c>
      <c r="C224" s="3">
        <f t="shared" si="27"/>
        <v>0.96837629550890236</v>
      </c>
      <c r="D224" s="13">
        <f t="shared" si="28"/>
        <v>0.58102577730534133</v>
      </c>
      <c r="E224">
        <v>68.97</v>
      </c>
      <c r="F224" s="3">
        <f t="shared" si="29"/>
        <v>1.8377298161470823</v>
      </c>
      <c r="G224" s="13">
        <f t="shared" si="30"/>
        <v>0.73509192645883292</v>
      </c>
      <c r="H224" s="4">
        <v>176</v>
      </c>
      <c r="I224" s="3">
        <f t="shared" si="31"/>
        <v>1.2464589235127479</v>
      </c>
      <c r="J224" s="13">
        <f t="shared" si="32"/>
        <v>1.2464589235127479</v>
      </c>
      <c r="K224" s="14">
        <f t="shared" si="33"/>
        <v>1.3161177037641743</v>
      </c>
      <c r="L224" s="6">
        <f t="shared" si="34"/>
        <v>1.3161177037641743</v>
      </c>
      <c r="M224" s="6">
        <f t="shared" si="35"/>
        <v>6.9658780251426355E-2</v>
      </c>
    </row>
    <row r="225" spans="1:13">
      <c r="A225" s="1">
        <v>41597</v>
      </c>
      <c r="B225">
        <v>73.010000000000005</v>
      </c>
      <c r="C225" s="3">
        <f t="shared" si="27"/>
        <v>0.97010364071219768</v>
      </c>
      <c r="D225" s="13">
        <f t="shared" si="28"/>
        <v>0.58206218442731861</v>
      </c>
      <c r="E225">
        <v>69.66</v>
      </c>
      <c r="F225" s="3">
        <f t="shared" si="29"/>
        <v>1.8561151079136688</v>
      </c>
      <c r="G225" s="13">
        <f t="shared" si="30"/>
        <v>0.74244604316546758</v>
      </c>
      <c r="H225" s="4">
        <v>175.61</v>
      </c>
      <c r="I225" s="3">
        <f t="shared" si="31"/>
        <v>1.2436968838526914</v>
      </c>
      <c r="J225" s="13">
        <f t="shared" si="32"/>
        <v>1.2436968838526914</v>
      </c>
      <c r="K225" s="14">
        <f t="shared" si="33"/>
        <v>1.3245082275927862</v>
      </c>
      <c r="L225" s="6">
        <f t="shared" si="34"/>
        <v>1.3245082275927862</v>
      </c>
      <c r="M225" s="6">
        <f t="shared" si="35"/>
        <v>8.0811343740094799E-2</v>
      </c>
    </row>
    <row r="226" spans="1:13">
      <c r="A226" s="1">
        <v>41598</v>
      </c>
      <c r="B226">
        <v>72.37</v>
      </c>
      <c r="C226" s="3">
        <f t="shared" si="27"/>
        <v>0.96159978740366725</v>
      </c>
      <c r="D226" s="13">
        <f t="shared" si="28"/>
        <v>0.57695987244220037</v>
      </c>
      <c r="E226">
        <v>71.08</v>
      </c>
      <c r="F226" s="3">
        <f t="shared" si="29"/>
        <v>1.8939515054622966</v>
      </c>
      <c r="G226" s="13">
        <f t="shared" si="30"/>
        <v>0.75758060218491874</v>
      </c>
      <c r="H226" s="4">
        <v>175.07</v>
      </c>
      <c r="I226" s="3">
        <f t="shared" si="31"/>
        <v>1.239872521246459</v>
      </c>
      <c r="J226" s="13">
        <f t="shared" si="32"/>
        <v>1.239872521246459</v>
      </c>
      <c r="K226" s="14">
        <f t="shared" si="33"/>
        <v>1.334540474627119</v>
      </c>
      <c r="L226" s="6">
        <f t="shared" si="34"/>
        <v>1.334540474627119</v>
      </c>
      <c r="M226" s="6">
        <f t="shared" si="35"/>
        <v>9.466795338066003E-2</v>
      </c>
    </row>
    <row r="227" spans="1:13">
      <c r="A227" s="1">
        <v>41599</v>
      </c>
      <c r="B227">
        <v>73.23</v>
      </c>
      <c r="C227" s="3">
        <f t="shared" si="27"/>
        <v>0.97302684028700503</v>
      </c>
      <c r="D227" s="13">
        <f t="shared" si="28"/>
        <v>0.58381610417220298</v>
      </c>
      <c r="E227">
        <v>71.63</v>
      </c>
      <c r="F227" s="3">
        <f t="shared" si="29"/>
        <v>1.9086064481747933</v>
      </c>
      <c r="G227" s="13">
        <f t="shared" si="30"/>
        <v>0.76344257926991732</v>
      </c>
      <c r="H227" s="4">
        <v>176.48</v>
      </c>
      <c r="I227" s="3">
        <f t="shared" si="31"/>
        <v>1.24985835694051</v>
      </c>
      <c r="J227" s="13">
        <f t="shared" si="32"/>
        <v>1.24985835694051</v>
      </c>
      <c r="K227" s="14">
        <f t="shared" si="33"/>
        <v>1.3472586834421203</v>
      </c>
      <c r="L227" s="6">
        <f t="shared" si="34"/>
        <v>1.3472586834421203</v>
      </c>
      <c r="M227" s="6">
        <f t="shared" si="35"/>
        <v>9.7400326501610346E-2</v>
      </c>
    </row>
    <row r="228" spans="1:13">
      <c r="A228" s="1">
        <v>41600</v>
      </c>
      <c r="B228">
        <v>73.040000000000006</v>
      </c>
      <c r="C228" s="3">
        <f t="shared" si="27"/>
        <v>0.97050225883603514</v>
      </c>
      <c r="D228" s="13">
        <f t="shared" si="28"/>
        <v>0.58230135530162108</v>
      </c>
      <c r="E228">
        <v>74.27</v>
      </c>
      <c r="F228" s="3">
        <f t="shared" si="29"/>
        <v>1.9789501731947774</v>
      </c>
      <c r="G228" s="13">
        <f t="shared" si="30"/>
        <v>0.79158006927791102</v>
      </c>
      <c r="H228" s="4">
        <v>177.36</v>
      </c>
      <c r="I228" s="3">
        <f t="shared" si="31"/>
        <v>1.2560906515580739</v>
      </c>
      <c r="J228" s="13">
        <f t="shared" si="32"/>
        <v>1.2560906515580739</v>
      </c>
      <c r="K228" s="14">
        <f t="shared" si="33"/>
        <v>1.3738814245795321</v>
      </c>
      <c r="L228" s="6">
        <f t="shared" si="34"/>
        <v>1.3738814245795321</v>
      </c>
      <c r="M228" s="6">
        <f t="shared" si="35"/>
        <v>0.11779077302145824</v>
      </c>
    </row>
    <row r="229" spans="1:13">
      <c r="A229" s="1">
        <v>41603</v>
      </c>
      <c r="B229">
        <v>73.599999999999994</v>
      </c>
      <c r="C229" s="3">
        <f t="shared" si="27"/>
        <v>0.97794313048099901</v>
      </c>
      <c r="D229" s="13">
        <f t="shared" si="28"/>
        <v>0.58676587828859939</v>
      </c>
      <c r="E229">
        <v>74.599999999999994</v>
      </c>
      <c r="F229" s="3">
        <f t="shared" si="29"/>
        <v>1.9877431388222753</v>
      </c>
      <c r="G229" s="13">
        <f t="shared" si="30"/>
        <v>0.7950972555289102</v>
      </c>
      <c r="H229" s="4">
        <v>177.18</v>
      </c>
      <c r="I229" s="3">
        <f t="shared" si="31"/>
        <v>1.254815864022663</v>
      </c>
      <c r="J229" s="13">
        <f t="shared" si="32"/>
        <v>1.254815864022663</v>
      </c>
      <c r="K229" s="14">
        <f t="shared" si="33"/>
        <v>1.3818631338175096</v>
      </c>
      <c r="L229" s="6">
        <f t="shared" si="34"/>
        <v>1.3818631338175096</v>
      </c>
      <c r="M229" s="6">
        <f t="shared" si="35"/>
        <v>0.1270472697948466</v>
      </c>
    </row>
    <row r="230" spans="1:13">
      <c r="A230" s="1">
        <v>41604</v>
      </c>
      <c r="B230">
        <v>74.95</v>
      </c>
      <c r="C230" s="3">
        <f t="shared" si="27"/>
        <v>0.99588094605368049</v>
      </c>
      <c r="D230" s="13">
        <f t="shared" si="28"/>
        <v>0.5975285676322083</v>
      </c>
      <c r="E230">
        <v>74.37</v>
      </c>
      <c r="F230" s="3">
        <f t="shared" si="29"/>
        <v>1.9816147082334132</v>
      </c>
      <c r="G230" s="13">
        <f t="shared" si="30"/>
        <v>0.79264588329336538</v>
      </c>
      <c r="H230" s="4">
        <v>177.23</v>
      </c>
      <c r="I230" s="3">
        <f t="shared" si="31"/>
        <v>1.2551699716713882</v>
      </c>
      <c r="J230" s="13">
        <f t="shared" si="32"/>
        <v>1.2551699716713882</v>
      </c>
      <c r="K230" s="14">
        <f t="shared" si="33"/>
        <v>1.3901744509255738</v>
      </c>
      <c r="L230" s="6">
        <f t="shared" si="34"/>
        <v>1.3901744509255738</v>
      </c>
      <c r="M230" s="6">
        <f t="shared" si="35"/>
        <v>0.13500447925418557</v>
      </c>
    </row>
    <row r="231" spans="1:13">
      <c r="A231" s="1">
        <v>41605</v>
      </c>
      <c r="B231">
        <v>76.72</v>
      </c>
      <c r="C231" s="3">
        <f t="shared" si="27"/>
        <v>1.0193994153600849</v>
      </c>
      <c r="D231" s="13">
        <f t="shared" si="28"/>
        <v>0.61163964921605096</v>
      </c>
      <c r="E231">
        <v>74.63</v>
      </c>
      <c r="F231" s="3">
        <f t="shared" si="29"/>
        <v>1.9885424993338661</v>
      </c>
      <c r="G231" s="13">
        <f t="shared" si="30"/>
        <v>0.79541699973354651</v>
      </c>
      <c r="H231" s="4">
        <v>177.66</v>
      </c>
      <c r="I231" s="3">
        <f t="shared" si="31"/>
        <v>1.258215297450425</v>
      </c>
      <c r="J231" s="13">
        <f t="shared" si="32"/>
        <v>1.258215297450425</v>
      </c>
      <c r="K231" s="14">
        <f t="shared" si="33"/>
        <v>1.4070566489495975</v>
      </c>
      <c r="L231" s="6">
        <f t="shared" si="34"/>
        <v>1.4070566489495975</v>
      </c>
      <c r="M231" s="6">
        <f t="shared" si="35"/>
        <v>0.14884135149917244</v>
      </c>
    </row>
    <row r="232" spans="1:13">
      <c r="A232" s="1">
        <v>41607</v>
      </c>
      <c r="B232">
        <v>78.14</v>
      </c>
      <c r="C232" s="3">
        <f t="shared" si="27"/>
        <v>1.0382673398883868</v>
      </c>
      <c r="D232" s="13">
        <f t="shared" si="28"/>
        <v>0.62296040393303209</v>
      </c>
      <c r="E232">
        <v>74.81</v>
      </c>
      <c r="F232" s="3">
        <f t="shared" si="29"/>
        <v>1.9933386624034106</v>
      </c>
      <c r="G232" s="13">
        <f t="shared" si="30"/>
        <v>0.79733546496136432</v>
      </c>
      <c r="H232" s="4">
        <v>177.55</v>
      </c>
      <c r="I232" s="3">
        <f t="shared" si="31"/>
        <v>1.2574362606232297</v>
      </c>
      <c r="J232" s="13">
        <f t="shared" si="32"/>
        <v>1.2574362606232297</v>
      </c>
      <c r="K232" s="14">
        <f t="shared" si="33"/>
        <v>1.4202958688943963</v>
      </c>
      <c r="L232" s="6">
        <f t="shared" si="34"/>
        <v>1.4202958688943963</v>
      </c>
      <c r="M232" s="6">
        <f t="shared" si="35"/>
        <v>0.16285960827116663</v>
      </c>
    </row>
    <row r="233" spans="1:13">
      <c r="A233" s="1">
        <v>41610</v>
      </c>
      <c r="B233">
        <v>77.459999999999994</v>
      </c>
      <c r="C233" s="3">
        <f t="shared" si="27"/>
        <v>1.0292319957480731</v>
      </c>
      <c r="D233" s="13">
        <f t="shared" si="28"/>
        <v>0.61753919744884389</v>
      </c>
      <c r="E233">
        <v>74.52</v>
      </c>
      <c r="F233" s="3">
        <f t="shared" si="29"/>
        <v>1.9856115107913668</v>
      </c>
      <c r="G233" s="13">
        <f t="shared" si="30"/>
        <v>0.79424460431654675</v>
      </c>
      <c r="H233" s="4">
        <v>177.09</v>
      </c>
      <c r="I233" s="3">
        <f t="shared" si="31"/>
        <v>1.2541784702549577</v>
      </c>
      <c r="J233" s="13">
        <f t="shared" si="32"/>
        <v>1.2541784702549577</v>
      </c>
      <c r="K233" s="14">
        <f t="shared" si="33"/>
        <v>1.4117838017653908</v>
      </c>
      <c r="L233" s="6">
        <f t="shared" si="34"/>
        <v>1.4117838017653908</v>
      </c>
      <c r="M233" s="6">
        <f t="shared" si="35"/>
        <v>0.1576053315104331</v>
      </c>
    </row>
    <row r="234" spans="1:13">
      <c r="A234" s="1">
        <v>41611</v>
      </c>
      <c r="B234">
        <v>79.58</v>
      </c>
      <c r="C234" s="3">
        <f t="shared" si="27"/>
        <v>1.0574010098325803</v>
      </c>
      <c r="D234" s="13">
        <f t="shared" si="28"/>
        <v>0.6344406058995482</v>
      </c>
      <c r="E234">
        <v>72.42</v>
      </c>
      <c r="F234" s="3">
        <f t="shared" si="29"/>
        <v>1.9296562749800159</v>
      </c>
      <c r="G234" s="13">
        <f t="shared" si="30"/>
        <v>0.77186250999200645</v>
      </c>
      <c r="H234" s="4">
        <v>176.32</v>
      </c>
      <c r="I234" s="3">
        <f t="shared" si="31"/>
        <v>1.2487252124645893</v>
      </c>
      <c r="J234" s="13">
        <f t="shared" si="32"/>
        <v>1.2487252124645893</v>
      </c>
      <c r="K234" s="14">
        <f t="shared" si="33"/>
        <v>1.4063031158915547</v>
      </c>
      <c r="L234" s="6">
        <f t="shared" si="34"/>
        <v>1.4063031158915547</v>
      </c>
      <c r="M234" s="6">
        <f t="shared" si="35"/>
        <v>0.15757790342696532</v>
      </c>
    </row>
    <row r="235" spans="1:13">
      <c r="A235" s="1">
        <v>41612</v>
      </c>
      <c r="B235">
        <v>79.39</v>
      </c>
      <c r="C235" s="3">
        <f t="shared" si="27"/>
        <v>1.0548764283816103</v>
      </c>
      <c r="D235" s="13">
        <f t="shared" si="28"/>
        <v>0.6329258570289662</v>
      </c>
      <c r="E235">
        <v>72.47</v>
      </c>
      <c r="F235" s="3">
        <f t="shared" si="29"/>
        <v>1.9309885424993338</v>
      </c>
      <c r="G235" s="13">
        <f t="shared" si="30"/>
        <v>0.77239541699973358</v>
      </c>
      <c r="H235" s="4">
        <v>176.3</v>
      </c>
      <c r="I235" s="3">
        <f t="shared" si="31"/>
        <v>1.2485835694050993</v>
      </c>
      <c r="J235" s="13">
        <f t="shared" si="32"/>
        <v>1.2485835694050993</v>
      </c>
      <c r="K235" s="14">
        <f t="shared" si="33"/>
        <v>1.4053212740286998</v>
      </c>
      <c r="L235" s="6">
        <f t="shared" si="34"/>
        <v>1.4053212740286998</v>
      </c>
      <c r="M235" s="6">
        <f t="shared" si="35"/>
        <v>0.15673770462360048</v>
      </c>
    </row>
    <row r="236" spans="1:13">
      <c r="A236" s="1">
        <v>41613</v>
      </c>
      <c r="B236">
        <v>79.8</v>
      </c>
      <c r="C236" s="3">
        <f t="shared" si="27"/>
        <v>1.0603242094073877</v>
      </c>
      <c r="D236" s="13">
        <f t="shared" si="28"/>
        <v>0.63619452564443257</v>
      </c>
      <c r="E236">
        <v>73.19</v>
      </c>
      <c r="F236" s="3">
        <f t="shared" si="29"/>
        <v>1.9501731947775112</v>
      </c>
      <c r="G236" s="13">
        <f t="shared" si="30"/>
        <v>0.78006927791100455</v>
      </c>
      <c r="H236" s="4">
        <v>175.53</v>
      </c>
      <c r="I236" s="3">
        <f t="shared" si="31"/>
        <v>1.243130311614731</v>
      </c>
      <c r="J236" s="13">
        <f t="shared" si="32"/>
        <v>1.243130311614731</v>
      </c>
      <c r="K236" s="14">
        <f t="shared" si="33"/>
        <v>1.4162638035554371</v>
      </c>
      <c r="L236" s="6">
        <f t="shared" si="34"/>
        <v>1.4162638035554371</v>
      </c>
      <c r="M236" s="6">
        <f t="shared" si="35"/>
        <v>0.17313349194070615</v>
      </c>
    </row>
    <row r="237" spans="1:13">
      <c r="A237" s="1">
        <v>41614</v>
      </c>
      <c r="B237">
        <v>78.69</v>
      </c>
      <c r="C237" s="3">
        <f t="shared" si="27"/>
        <v>1.0455753388254052</v>
      </c>
      <c r="D237" s="13">
        <f t="shared" si="28"/>
        <v>0.62734520329524313</v>
      </c>
      <c r="E237">
        <v>73.989999999999995</v>
      </c>
      <c r="F237" s="3">
        <f t="shared" si="29"/>
        <v>1.9714894750865972</v>
      </c>
      <c r="G237" s="13">
        <f t="shared" si="30"/>
        <v>0.78859579003463898</v>
      </c>
      <c r="H237" s="4">
        <v>177.49</v>
      </c>
      <c r="I237" s="3">
        <f t="shared" si="31"/>
        <v>1.2570113314447593</v>
      </c>
      <c r="J237" s="13">
        <f t="shared" si="32"/>
        <v>1.2570113314447593</v>
      </c>
      <c r="K237" s="14">
        <f t="shared" si="33"/>
        <v>1.4159409933298821</v>
      </c>
      <c r="L237" s="6">
        <f t="shared" si="34"/>
        <v>1.4159409933298821</v>
      </c>
      <c r="M237" s="6">
        <f t="shared" si="35"/>
        <v>0.15892966188512281</v>
      </c>
    </row>
    <row r="238" spans="1:13">
      <c r="A238" s="1">
        <v>41617</v>
      </c>
      <c r="B238">
        <v>79.59</v>
      </c>
      <c r="C238" s="3">
        <f t="shared" si="27"/>
        <v>1.057533882540526</v>
      </c>
      <c r="D238" s="13">
        <f t="shared" si="28"/>
        <v>0.63452032952431558</v>
      </c>
      <c r="E238">
        <v>75.19</v>
      </c>
      <c r="F238" s="3">
        <f t="shared" si="29"/>
        <v>2.0034638955502264</v>
      </c>
      <c r="G238" s="13">
        <f t="shared" si="30"/>
        <v>0.80138555822009061</v>
      </c>
      <c r="H238" s="4">
        <v>177.94</v>
      </c>
      <c r="I238" s="3">
        <f t="shared" si="31"/>
        <v>1.2601983002832862</v>
      </c>
      <c r="J238" s="13">
        <f t="shared" si="32"/>
        <v>1.2601983002832862</v>
      </c>
      <c r="K238" s="14">
        <f t="shared" si="33"/>
        <v>1.4359058877444062</v>
      </c>
      <c r="L238" s="6">
        <f t="shared" si="34"/>
        <v>1.4359058877444062</v>
      </c>
      <c r="M238" s="6">
        <f t="shared" si="35"/>
        <v>0.17570758746112003</v>
      </c>
    </row>
    <row r="239" spans="1:13">
      <c r="A239" s="1">
        <v>41618</v>
      </c>
      <c r="B239">
        <v>79.47</v>
      </c>
      <c r="C239" s="3">
        <f t="shared" si="27"/>
        <v>1.0559394100451767</v>
      </c>
      <c r="D239" s="13">
        <f t="shared" si="28"/>
        <v>0.63356364602710591</v>
      </c>
      <c r="E239">
        <v>72.81</v>
      </c>
      <c r="F239" s="3">
        <f t="shared" si="29"/>
        <v>1.9400479616306954</v>
      </c>
      <c r="G239" s="13">
        <f t="shared" si="30"/>
        <v>0.77601918465227815</v>
      </c>
      <c r="H239" s="4">
        <v>177.3</v>
      </c>
      <c r="I239" s="3">
        <f t="shared" si="31"/>
        <v>1.2556657223796035</v>
      </c>
      <c r="J239" s="13">
        <f t="shared" si="32"/>
        <v>1.2556657223796035</v>
      </c>
      <c r="K239" s="14">
        <f t="shared" si="33"/>
        <v>1.4095828306793841</v>
      </c>
      <c r="L239" s="6">
        <f t="shared" si="34"/>
        <v>1.4095828306793841</v>
      </c>
      <c r="M239" s="6">
        <f t="shared" si="35"/>
        <v>0.15391710829978056</v>
      </c>
    </row>
    <row r="240" spans="1:13">
      <c r="A240" s="1">
        <v>41619</v>
      </c>
      <c r="B240">
        <v>78.88</v>
      </c>
      <c r="C240" s="3">
        <f t="shared" si="27"/>
        <v>1.048099920276375</v>
      </c>
      <c r="D240" s="13">
        <f t="shared" si="28"/>
        <v>0.62885995216582502</v>
      </c>
      <c r="E240">
        <v>70.61</v>
      </c>
      <c r="F240" s="3">
        <f t="shared" si="29"/>
        <v>1.8814281907807087</v>
      </c>
      <c r="G240" s="13">
        <f t="shared" si="30"/>
        <v>0.75257127631228349</v>
      </c>
      <c r="H240" s="4">
        <v>175.31</v>
      </c>
      <c r="I240" s="3">
        <f t="shared" si="31"/>
        <v>1.24157223796034</v>
      </c>
      <c r="J240" s="13">
        <f t="shared" si="32"/>
        <v>1.24157223796034</v>
      </c>
      <c r="K240" s="14">
        <f t="shared" si="33"/>
        <v>1.3814312284781085</v>
      </c>
      <c r="L240" s="6">
        <f t="shared" si="34"/>
        <v>1.3814312284781085</v>
      </c>
      <c r="M240" s="6">
        <f t="shared" si="35"/>
        <v>0.13985899051776851</v>
      </c>
    </row>
    <row r="241" spans="1:13">
      <c r="A241" s="1">
        <v>41620</v>
      </c>
      <c r="B241">
        <v>78.77</v>
      </c>
      <c r="C241" s="3">
        <f t="shared" si="27"/>
        <v>1.0466383204889715</v>
      </c>
      <c r="D241" s="13">
        <f t="shared" si="28"/>
        <v>0.62798299229338284</v>
      </c>
      <c r="E241">
        <v>70.27</v>
      </c>
      <c r="F241" s="3">
        <f t="shared" si="29"/>
        <v>1.8723687716493471</v>
      </c>
      <c r="G241" s="13">
        <f t="shared" si="30"/>
        <v>0.74894750865973891</v>
      </c>
      <c r="H241" s="4">
        <v>174.73</v>
      </c>
      <c r="I241" s="3">
        <f t="shared" si="31"/>
        <v>1.2374645892351275</v>
      </c>
      <c r="J241" s="13">
        <f t="shared" si="32"/>
        <v>1.2374645892351275</v>
      </c>
      <c r="K241" s="14">
        <f t="shared" si="33"/>
        <v>1.3769305009531219</v>
      </c>
      <c r="L241" s="6">
        <f t="shared" si="34"/>
        <v>1.3769305009531219</v>
      </c>
      <c r="M241" s="6">
        <f t="shared" si="35"/>
        <v>0.13946591171799438</v>
      </c>
    </row>
    <row r="242" spans="1:13">
      <c r="A242" s="1">
        <v>41621</v>
      </c>
      <c r="B242">
        <v>77.91</v>
      </c>
      <c r="C242" s="3">
        <f t="shared" si="27"/>
        <v>1.0352112676056338</v>
      </c>
      <c r="D242" s="13">
        <f t="shared" si="28"/>
        <v>0.62112676056338012</v>
      </c>
      <c r="E242">
        <v>71.400000000000006</v>
      </c>
      <c r="F242" s="3">
        <f t="shared" si="29"/>
        <v>1.9024780175859313</v>
      </c>
      <c r="G242" s="13">
        <f t="shared" si="30"/>
        <v>0.76099120703437251</v>
      </c>
      <c r="H242" s="4">
        <v>174.71</v>
      </c>
      <c r="I242" s="3">
        <f t="shared" si="31"/>
        <v>1.2373229461756377</v>
      </c>
      <c r="J242" s="13">
        <f t="shared" si="32"/>
        <v>1.2373229461756377</v>
      </c>
      <c r="K242" s="14">
        <f t="shared" si="33"/>
        <v>1.3821179675977526</v>
      </c>
      <c r="L242" s="6">
        <f t="shared" si="34"/>
        <v>1.3821179675977526</v>
      </c>
      <c r="M242" s="6">
        <f t="shared" si="35"/>
        <v>0.14479502142211498</v>
      </c>
    </row>
    <row r="243" spans="1:13">
      <c r="A243" s="1">
        <v>41624</v>
      </c>
      <c r="B243">
        <v>78.34</v>
      </c>
      <c r="C243" s="3">
        <f t="shared" si="27"/>
        <v>1.0409247940473028</v>
      </c>
      <c r="D243" s="13">
        <f t="shared" si="28"/>
        <v>0.62455487642838159</v>
      </c>
      <c r="E243">
        <v>71.42</v>
      </c>
      <c r="F243" s="3">
        <f t="shared" si="29"/>
        <v>1.9030109245936584</v>
      </c>
      <c r="G243" s="13">
        <f t="shared" si="30"/>
        <v>0.76120436983746342</v>
      </c>
      <c r="H243" s="4">
        <v>175.8</v>
      </c>
      <c r="I243" s="3">
        <f t="shared" si="31"/>
        <v>1.2450424929178472</v>
      </c>
      <c r="J243" s="13">
        <f t="shared" si="32"/>
        <v>1.2450424929178472</v>
      </c>
      <c r="K243" s="14">
        <f t="shared" si="33"/>
        <v>1.385759246265845</v>
      </c>
      <c r="L243" s="6">
        <f t="shared" si="34"/>
        <v>1.385759246265845</v>
      </c>
      <c r="M243" s="6">
        <f t="shared" si="35"/>
        <v>0.14071675334799782</v>
      </c>
    </row>
    <row r="244" spans="1:13">
      <c r="A244" s="1">
        <v>41625</v>
      </c>
      <c r="B244">
        <v>77.989999999999995</v>
      </c>
      <c r="C244" s="3">
        <f t="shared" si="27"/>
        <v>1.0362742492691999</v>
      </c>
      <c r="D244" s="13">
        <f t="shared" si="28"/>
        <v>0.62176454956151994</v>
      </c>
      <c r="E244">
        <v>70.08</v>
      </c>
      <c r="F244" s="3">
        <f t="shared" si="29"/>
        <v>1.8673061550759391</v>
      </c>
      <c r="G244" s="13">
        <f t="shared" si="30"/>
        <v>0.74692246203037571</v>
      </c>
      <c r="H244" s="4">
        <v>175.24</v>
      </c>
      <c r="I244" s="3">
        <f t="shared" si="31"/>
        <v>1.2410764872521247</v>
      </c>
      <c r="J244" s="13">
        <f t="shared" si="32"/>
        <v>1.2410764872521247</v>
      </c>
      <c r="K244" s="14">
        <f t="shared" si="33"/>
        <v>1.3686870115918957</v>
      </c>
      <c r="L244" s="6">
        <f t="shared" si="34"/>
        <v>1.3686870115918957</v>
      </c>
      <c r="M244" s="6">
        <f t="shared" si="35"/>
        <v>0.12761052433977094</v>
      </c>
    </row>
    <row r="245" spans="1:13">
      <c r="A245" s="1">
        <v>41626</v>
      </c>
      <c r="B245">
        <v>77.39</v>
      </c>
      <c r="C245" s="3">
        <f t="shared" si="27"/>
        <v>1.0283018867924527</v>
      </c>
      <c r="D245" s="13">
        <f t="shared" si="28"/>
        <v>0.61698113207547167</v>
      </c>
      <c r="E245">
        <v>73.59</v>
      </c>
      <c r="F245" s="3">
        <f t="shared" si="29"/>
        <v>1.9608313349320543</v>
      </c>
      <c r="G245" s="13">
        <f t="shared" si="30"/>
        <v>0.78433253397282177</v>
      </c>
      <c r="H245" s="4">
        <v>178.23</v>
      </c>
      <c r="I245" s="3">
        <f t="shared" si="31"/>
        <v>1.2622521246458924</v>
      </c>
      <c r="J245" s="13">
        <f t="shared" si="32"/>
        <v>1.2622521246458924</v>
      </c>
      <c r="K245" s="14">
        <f t="shared" si="33"/>
        <v>1.4013136660482934</v>
      </c>
      <c r="L245" s="6">
        <f t="shared" si="34"/>
        <v>1.4013136660482934</v>
      </c>
      <c r="M245" s="6">
        <f t="shared" si="35"/>
        <v>0.13906154140240101</v>
      </c>
    </row>
    <row r="246" spans="1:13">
      <c r="A246" s="1">
        <v>41627</v>
      </c>
      <c r="B246">
        <v>76.510000000000005</v>
      </c>
      <c r="C246" s="3">
        <f t="shared" si="27"/>
        <v>1.0166090884932235</v>
      </c>
      <c r="D246" s="13">
        <f t="shared" si="28"/>
        <v>0.60996545309593408</v>
      </c>
      <c r="E246">
        <v>73.430000000000007</v>
      </c>
      <c r="F246" s="3">
        <f t="shared" si="29"/>
        <v>1.9565680788702373</v>
      </c>
      <c r="G246" s="13">
        <f t="shared" si="30"/>
        <v>0.78262723154809499</v>
      </c>
      <c r="H246" s="4">
        <v>178.03</v>
      </c>
      <c r="I246" s="3">
        <f t="shared" si="31"/>
        <v>1.2608356940509917</v>
      </c>
      <c r="J246" s="13">
        <f t="shared" si="32"/>
        <v>1.2608356940509917</v>
      </c>
      <c r="K246" s="14">
        <f t="shared" si="33"/>
        <v>1.3925926846440291</v>
      </c>
      <c r="L246" s="6">
        <f t="shared" si="34"/>
        <v>1.3925926846440291</v>
      </c>
      <c r="M246" s="6">
        <f t="shared" si="35"/>
        <v>0.13175699059303736</v>
      </c>
    </row>
    <row r="247" spans="1:13">
      <c r="A247" s="1">
        <v>41628</v>
      </c>
      <c r="B247">
        <v>77.150000000000006</v>
      </c>
      <c r="C247" s="3">
        <f t="shared" si="27"/>
        <v>1.0251129418017539</v>
      </c>
      <c r="D247" s="13">
        <f t="shared" si="28"/>
        <v>0.61506776508105232</v>
      </c>
      <c r="E247">
        <v>74.66</v>
      </c>
      <c r="F247" s="3">
        <f t="shared" si="29"/>
        <v>1.9893418598454569</v>
      </c>
      <c r="G247" s="13">
        <f t="shared" si="30"/>
        <v>0.79573674393818283</v>
      </c>
      <c r="H247" s="4">
        <v>179.06</v>
      </c>
      <c r="I247" s="3">
        <f t="shared" si="31"/>
        <v>1.2681303116147309</v>
      </c>
      <c r="J247" s="13">
        <f t="shared" si="32"/>
        <v>1.2681303116147309</v>
      </c>
      <c r="K247" s="14">
        <f t="shared" si="33"/>
        <v>1.4108045090192352</v>
      </c>
      <c r="L247" s="6">
        <f t="shared" si="34"/>
        <v>1.4108045090192352</v>
      </c>
      <c r="M247" s="6">
        <f t="shared" si="35"/>
        <v>0.14267419740450427</v>
      </c>
    </row>
    <row r="248" spans="1:13">
      <c r="A248" s="1">
        <v>41631</v>
      </c>
      <c r="B248">
        <v>80.11</v>
      </c>
      <c r="C248" s="3">
        <f t="shared" si="27"/>
        <v>1.0644432633537071</v>
      </c>
      <c r="D248" s="13">
        <f t="shared" si="28"/>
        <v>0.63866595801222414</v>
      </c>
      <c r="E248">
        <v>74.989999999999995</v>
      </c>
      <c r="F248" s="3">
        <f t="shared" si="29"/>
        <v>1.9981348254729547</v>
      </c>
      <c r="G248" s="13">
        <f t="shared" si="30"/>
        <v>0.79925393018918189</v>
      </c>
      <c r="H248" s="4">
        <v>180.02</v>
      </c>
      <c r="I248" s="3">
        <f t="shared" si="31"/>
        <v>1.2749291784702552</v>
      </c>
      <c r="J248" s="13">
        <f t="shared" si="32"/>
        <v>1.2749291784702552</v>
      </c>
      <c r="K248" s="14">
        <f t="shared" si="33"/>
        <v>1.4379198882014061</v>
      </c>
      <c r="L248" s="6">
        <f t="shared" si="34"/>
        <v>1.4379198882014061</v>
      </c>
      <c r="M248" s="6">
        <f t="shared" si="35"/>
        <v>0.16299070973115093</v>
      </c>
    </row>
    <row r="249" spans="1:13">
      <c r="A249" s="1">
        <v>41632</v>
      </c>
      <c r="B249">
        <v>79.77</v>
      </c>
      <c r="C249" s="3">
        <f t="shared" si="27"/>
        <v>1.0599255912835501</v>
      </c>
      <c r="D249" s="13">
        <f t="shared" si="28"/>
        <v>0.6359553547701301</v>
      </c>
      <c r="E249">
        <v>74.959999999999994</v>
      </c>
      <c r="F249" s="3">
        <f t="shared" si="29"/>
        <v>1.9973354649613639</v>
      </c>
      <c r="G249" s="13">
        <f t="shared" si="30"/>
        <v>0.79893418598454558</v>
      </c>
      <c r="H249" s="4">
        <v>180.41</v>
      </c>
      <c r="I249" s="3">
        <f t="shared" si="31"/>
        <v>1.2776912181303117</v>
      </c>
      <c r="J249" s="13">
        <f t="shared" si="32"/>
        <v>1.2776912181303117</v>
      </c>
      <c r="K249" s="14">
        <f t="shared" si="33"/>
        <v>1.4348895407546758</v>
      </c>
      <c r="L249" s="6">
        <f t="shared" si="34"/>
        <v>1.4348895407546758</v>
      </c>
      <c r="M249" s="6">
        <f t="shared" si="35"/>
        <v>0.15719832262436406</v>
      </c>
    </row>
    <row r="250" spans="1:13">
      <c r="A250" s="1">
        <v>41634</v>
      </c>
      <c r="B250">
        <v>79.239999999999995</v>
      </c>
      <c r="C250" s="3">
        <f t="shared" si="27"/>
        <v>1.0528833377624234</v>
      </c>
      <c r="D250" s="13">
        <f t="shared" si="28"/>
        <v>0.63173000265745405</v>
      </c>
      <c r="E250">
        <v>75.2</v>
      </c>
      <c r="F250" s="3">
        <f t="shared" si="29"/>
        <v>2.0037303490540901</v>
      </c>
      <c r="G250" s="13">
        <f t="shared" si="30"/>
        <v>0.80149213962163612</v>
      </c>
      <c r="H250" s="4">
        <v>181.33</v>
      </c>
      <c r="I250" s="3">
        <f t="shared" si="31"/>
        <v>1.2842067988668557</v>
      </c>
      <c r="J250" s="13">
        <f t="shared" si="32"/>
        <v>1.2842067988668557</v>
      </c>
      <c r="K250" s="14">
        <f t="shared" si="33"/>
        <v>1.4332221422790901</v>
      </c>
      <c r="L250" s="6">
        <f t="shared" si="34"/>
        <v>1.4332221422790901</v>
      </c>
      <c r="M250" s="6">
        <f t="shared" si="35"/>
        <v>0.14901534341223432</v>
      </c>
    </row>
    <row r="251" spans="1:13">
      <c r="A251" s="1">
        <v>41635</v>
      </c>
      <c r="B251">
        <v>78.7</v>
      </c>
      <c r="C251" s="3">
        <f t="shared" si="27"/>
        <v>1.0457082115333509</v>
      </c>
      <c r="D251" s="13">
        <f t="shared" si="28"/>
        <v>0.62742492692001062</v>
      </c>
      <c r="E251">
        <v>74.45</v>
      </c>
      <c r="F251" s="3">
        <f t="shared" si="29"/>
        <v>1.983746336264322</v>
      </c>
      <c r="G251" s="13">
        <f t="shared" si="30"/>
        <v>0.79349853450572883</v>
      </c>
      <c r="H251" s="4">
        <v>181.32</v>
      </c>
      <c r="I251" s="3">
        <f t="shared" si="31"/>
        <v>1.2841359773371106</v>
      </c>
      <c r="J251" s="13">
        <f t="shared" si="32"/>
        <v>1.2841359773371106</v>
      </c>
      <c r="K251" s="14">
        <f t="shared" si="33"/>
        <v>1.4209234614257396</v>
      </c>
      <c r="L251" s="6">
        <f t="shared" si="34"/>
        <v>1.4209234614257396</v>
      </c>
      <c r="M251" s="6">
        <f t="shared" si="35"/>
        <v>0.13678748408862895</v>
      </c>
    </row>
    <row r="252" spans="1:13">
      <c r="A252" s="1">
        <v>41638</v>
      </c>
      <c r="B252">
        <v>77.92</v>
      </c>
      <c r="C252" s="3">
        <f t="shared" si="27"/>
        <v>1.0353441403135795</v>
      </c>
      <c r="D252" s="13">
        <f t="shared" si="28"/>
        <v>0.62120648418814772</v>
      </c>
      <c r="E252">
        <v>75.08</v>
      </c>
      <c r="F252" s="3">
        <f t="shared" si="29"/>
        <v>2.0005329070077269</v>
      </c>
      <c r="G252" s="13">
        <f t="shared" si="30"/>
        <v>0.80021316280309085</v>
      </c>
      <c r="H252" s="4">
        <v>181.29</v>
      </c>
      <c r="I252" s="3">
        <f t="shared" si="31"/>
        <v>1.2839235127478754</v>
      </c>
      <c r="J252" s="13">
        <f t="shared" si="32"/>
        <v>1.2839235127478754</v>
      </c>
      <c r="K252" s="14">
        <f t="shared" si="33"/>
        <v>1.4214196469912386</v>
      </c>
      <c r="L252" s="6">
        <f t="shared" si="34"/>
        <v>1.4214196469912386</v>
      </c>
      <c r="M252" s="6">
        <f t="shared" si="35"/>
        <v>0.13749613424336316</v>
      </c>
    </row>
    <row r="253" spans="1:13">
      <c r="A253" s="1">
        <v>41639</v>
      </c>
      <c r="B253">
        <v>78.83</v>
      </c>
      <c r="C253" s="3">
        <f t="shared" si="27"/>
        <v>1.0474355567366462</v>
      </c>
      <c r="D253" s="13">
        <f t="shared" si="28"/>
        <v>0.62846133404198767</v>
      </c>
      <c r="E253">
        <v>75.099999999999994</v>
      </c>
      <c r="F253" s="3">
        <f t="shared" si="29"/>
        <v>2.0010658140154542</v>
      </c>
      <c r="G253" s="13">
        <f t="shared" si="30"/>
        <v>0.80042632560618177</v>
      </c>
      <c r="H253" s="4">
        <v>182.15</v>
      </c>
      <c r="I253" s="3">
        <f t="shared" si="31"/>
        <v>1.2900141643059491</v>
      </c>
      <c r="J253" s="13">
        <f t="shared" si="32"/>
        <v>1.2900141643059491</v>
      </c>
      <c r="K253" s="14">
        <f t="shared" si="33"/>
        <v>1.4288876596481694</v>
      </c>
      <c r="L253" s="6">
        <f t="shared" si="34"/>
        <v>1.4288876596481694</v>
      </c>
      <c r="M253" s="6">
        <f t="shared" si="35"/>
        <v>0.13887349534222038</v>
      </c>
    </row>
    <row r="255" spans="1:13">
      <c r="C255" s="5"/>
      <c r="D255" s="7"/>
      <c r="F255" s="5"/>
      <c r="G255" s="7"/>
      <c r="K255" s="5" t="s">
        <v>13</v>
      </c>
      <c r="L255" s="7">
        <f>STDEV(L2:L253)</f>
        <v>0.15194023826217562</v>
      </c>
    </row>
    <row r="256" spans="1:13">
      <c r="C256" s="5"/>
      <c r="D256" s="7"/>
      <c r="F256" s="5"/>
      <c r="G256" s="7"/>
      <c r="L256" s="7"/>
    </row>
    <row r="257" spans="3:12">
      <c r="C257" s="5"/>
      <c r="D257" s="7"/>
      <c r="F257" s="5"/>
      <c r="G257" s="7"/>
      <c r="K257" s="5" t="s">
        <v>14</v>
      </c>
      <c r="L257" s="7">
        <f>SQRT(252)*AVERAGE(M2:M253)/STDEV(M2:M253)</f>
        <v>-2.689845154745524</v>
      </c>
    </row>
    <row r="258" spans="3:12">
      <c r="C258" s="5"/>
      <c r="D258" s="7"/>
      <c r="F258" s="5"/>
      <c r="G258" s="7"/>
      <c r="K258" s="5" t="s">
        <v>15</v>
      </c>
      <c r="L258" s="7">
        <f>(L253-L2)/L2</f>
        <v>0.42888765964816944</v>
      </c>
    </row>
  </sheetData>
  <sortState ref="A2:G253">
    <sortCondition ref="A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opLeftCell="A14" workbookViewId="0">
      <selection sqref="A1:G104857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41276</v>
      </c>
      <c r="B2">
        <v>145.11000000000001</v>
      </c>
      <c r="C2">
        <v>146.15</v>
      </c>
      <c r="D2">
        <v>144.72999999999999</v>
      </c>
      <c r="E2">
        <v>146.06</v>
      </c>
      <c r="F2">
        <v>192059000</v>
      </c>
      <c r="G2">
        <v>141.19999999999999</v>
      </c>
    </row>
    <row r="3" spans="1:7">
      <c r="A3" s="1">
        <v>41277</v>
      </c>
      <c r="B3">
        <v>145.99</v>
      </c>
      <c r="C3">
        <v>146.37</v>
      </c>
      <c r="D3">
        <v>145.34</v>
      </c>
      <c r="E3">
        <v>145.72999999999999</v>
      </c>
      <c r="F3">
        <v>144761800</v>
      </c>
      <c r="G3">
        <v>140.88</v>
      </c>
    </row>
    <row r="4" spans="1:7">
      <c r="A4" s="1">
        <v>41278</v>
      </c>
      <c r="B4">
        <v>145.97</v>
      </c>
      <c r="C4">
        <v>146.61000000000001</v>
      </c>
      <c r="D4">
        <v>145.66999999999999</v>
      </c>
      <c r="E4">
        <v>146.37</v>
      </c>
      <c r="F4">
        <v>116817700</v>
      </c>
      <c r="G4">
        <v>141.5</v>
      </c>
    </row>
    <row r="5" spans="1:7">
      <c r="A5" s="1">
        <v>41281</v>
      </c>
      <c r="B5">
        <v>145.85</v>
      </c>
      <c r="C5">
        <v>146.11000000000001</v>
      </c>
      <c r="D5">
        <v>145.43</v>
      </c>
      <c r="E5">
        <v>145.97</v>
      </c>
      <c r="F5">
        <v>110002500</v>
      </c>
      <c r="G5">
        <v>141.11000000000001</v>
      </c>
    </row>
    <row r="6" spans="1:7">
      <c r="A6" s="1">
        <v>41282</v>
      </c>
      <c r="B6">
        <v>145.71</v>
      </c>
      <c r="C6">
        <v>145.91</v>
      </c>
      <c r="D6">
        <v>144.97999999999999</v>
      </c>
      <c r="E6">
        <v>145.55000000000001</v>
      </c>
      <c r="F6">
        <v>121265100</v>
      </c>
      <c r="G6">
        <v>140.71</v>
      </c>
    </row>
    <row r="7" spans="1:7">
      <c r="A7" s="1">
        <v>41283</v>
      </c>
      <c r="B7">
        <v>145.87</v>
      </c>
      <c r="C7">
        <v>146.32</v>
      </c>
      <c r="D7">
        <v>145.63999999999999</v>
      </c>
      <c r="E7">
        <v>145.91999999999999</v>
      </c>
      <c r="F7">
        <v>90745600</v>
      </c>
      <c r="G7">
        <v>141.06</v>
      </c>
    </row>
    <row r="8" spans="1:7">
      <c r="A8" s="1">
        <v>41284</v>
      </c>
      <c r="B8">
        <v>146.72999999999999</v>
      </c>
      <c r="C8">
        <v>147.09</v>
      </c>
      <c r="D8">
        <v>145.97</v>
      </c>
      <c r="E8">
        <v>147.08000000000001</v>
      </c>
      <c r="F8">
        <v>130735400</v>
      </c>
      <c r="G8">
        <v>142.19</v>
      </c>
    </row>
    <row r="9" spans="1:7">
      <c r="A9" s="1">
        <v>41285</v>
      </c>
      <c r="B9">
        <v>147.04</v>
      </c>
      <c r="C9">
        <v>147.15</v>
      </c>
      <c r="D9">
        <v>146.61000000000001</v>
      </c>
      <c r="E9">
        <v>147.07</v>
      </c>
      <c r="F9">
        <v>113917300</v>
      </c>
      <c r="G9">
        <v>142.18</v>
      </c>
    </row>
    <row r="10" spans="1:7">
      <c r="A10" s="1">
        <v>41288</v>
      </c>
      <c r="B10">
        <v>146.88999999999999</v>
      </c>
      <c r="C10">
        <v>147.07</v>
      </c>
      <c r="D10">
        <v>146.43</v>
      </c>
      <c r="E10">
        <v>146.97</v>
      </c>
      <c r="F10">
        <v>89567200</v>
      </c>
      <c r="G10">
        <v>142.08000000000001</v>
      </c>
    </row>
    <row r="11" spans="1:7">
      <c r="A11" s="1">
        <v>41289</v>
      </c>
      <c r="B11">
        <v>146.29</v>
      </c>
      <c r="C11">
        <v>147.21</v>
      </c>
      <c r="D11">
        <v>146.19999999999999</v>
      </c>
      <c r="E11">
        <v>147.07</v>
      </c>
      <c r="F11">
        <v>93172600</v>
      </c>
      <c r="G11">
        <v>142.18</v>
      </c>
    </row>
    <row r="12" spans="1:7">
      <c r="A12" s="1">
        <v>41290</v>
      </c>
      <c r="B12">
        <v>146.77000000000001</v>
      </c>
      <c r="C12">
        <v>147.28</v>
      </c>
      <c r="D12">
        <v>146.61000000000001</v>
      </c>
      <c r="E12">
        <v>147.05000000000001</v>
      </c>
      <c r="F12">
        <v>104849500</v>
      </c>
      <c r="G12">
        <v>142.16</v>
      </c>
    </row>
    <row r="13" spans="1:7">
      <c r="A13" s="1">
        <v>41291</v>
      </c>
      <c r="B13">
        <v>147.69999999999999</v>
      </c>
      <c r="C13">
        <v>148.41999999999999</v>
      </c>
      <c r="D13">
        <v>147.15</v>
      </c>
      <c r="E13">
        <v>148</v>
      </c>
      <c r="F13">
        <v>133833500</v>
      </c>
      <c r="G13">
        <v>143.08000000000001</v>
      </c>
    </row>
    <row r="14" spans="1:7">
      <c r="A14" s="1">
        <v>41292</v>
      </c>
      <c r="B14">
        <v>147.97</v>
      </c>
      <c r="C14">
        <v>148.49</v>
      </c>
      <c r="D14">
        <v>147.43</v>
      </c>
      <c r="E14">
        <v>148.33000000000001</v>
      </c>
      <c r="F14">
        <v>169906000</v>
      </c>
      <c r="G14">
        <v>143.38999999999999</v>
      </c>
    </row>
    <row r="15" spans="1:7">
      <c r="A15" s="1">
        <v>41296</v>
      </c>
      <c r="B15">
        <v>148.33000000000001</v>
      </c>
      <c r="C15">
        <v>149.13</v>
      </c>
      <c r="D15">
        <v>147.97999999999999</v>
      </c>
      <c r="E15">
        <v>149.13</v>
      </c>
      <c r="F15">
        <v>111797300</v>
      </c>
      <c r="G15">
        <v>144.16999999999999</v>
      </c>
    </row>
    <row r="16" spans="1:7">
      <c r="A16" s="1">
        <v>41297</v>
      </c>
      <c r="B16">
        <v>149.13</v>
      </c>
      <c r="C16">
        <v>149.5</v>
      </c>
      <c r="D16">
        <v>148.86000000000001</v>
      </c>
      <c r="E16">
        <v>149.37</v>
      </c>
      <c r="F16">
        <v>104596100</v>
      </c>
      <c r="G16">
        <v>144.4</v>
      </c>
    </row>
    <row r="17" spans="1:7">
      <c r="A17" s="1">
        <v>41298</v>
      </c>
      <c r="B17">
        <v>149.15</v>
      </c>
      <c r="C17">
        <v>150.13999999999999</v>
      </c>
      <c r="D17">
        <v>149.01</v>
      </c>
      <c r="E17">
        <v>149.41</v>
      </c>
      <c r="F17">
        <v>146426400</v>
      </c>
      <c r="G17">
        <v>144.44</v>
      </c>
    </row>
    <row r="18" spans="1:7">
      <c r="A18" s="1">
        <v>41299</v>
      </c>
      <c r="B18">
        <v>149.88</v>
      </c>
      <c r="C18">
        <v>150.25</v>
      </c>
      <c r="D18">
        <v>149.37</v>
      </c>
      <c r="E18">
        <v>150.25</v>
      </c>
      <c r="F18">
        <v>147211600</v>
      </c>
      <c r="G18">
        <v>145.25</v>
      </c>
    </row>
    <row r="19" spans="1:7">
      <c r="A19" s="1">
        <v>41302</v>
      </c>
      <c r="B19">
        <v>150.29</v>
      </c>
      <c r="C19">
        <v>150.33000000000001</v>
      </c>
      <c r="D19">
        <v>149.51</v>
      </c>
      <c r="E19">
        <v>150.07</v>
      </c>
      <c r="F19">
        <v>113357700</v>
      </c>
      <c r="G19">
        <v>145.08000000000001</v>
      </c>
    </row>
    <row r="20" spans="1:7">
      <c r="A20" s="1">
        <v>41303</v>
      </c>
      <c r="B20">
        <v>149.77000000000001</v>
      </c>
      <c r="C20">
        <v>150.85</v>
      </c>
      <c r="D20">
        <v>149.66999999999999</v>
      </c>
      <c r="E20">
        <v>150.66</v>
      </c>
      <c r="F20">
        <v>105694400</v>
      </c>
      <c r="G20">
        <v>145.65</v>
      </c>
    </row>
    <row r="21" spans="1:7">
      <c r="A21" s="1">
        <v>41304</v>
      </c>
      <c r="B21">
        <v>150.63999999999999</v>
      </c>
      <c r="C21">
        <v>150.94</v>
      </c>
      <c r="D21">
        <v>149.93</v>
      </c>
      <c r="E21">
        <v>150.07</v>
      </c>
      <c r="F21">
        <v>137447700</v>
      </c>
      <c r="G21">
        <v>145.08000000000001</v>
      </c>
    </row>
    <row r="22" spans="1:7">
      <c r="A22" s="1">
        <v>41305</v>
      </c>
      <c r="B22">
        <v>149.88999999999999</v>
      </c>
      <c r="C22">
        <v>150.38</v>
      </c>
      <c r="D22">
        <v>149.6</v>
      </c>
      <c r="E22">
        <v>149.69999999999999</v>
      </c>
      <c r="F22">
        <v>108975800</v>
      </c>
      <c r="G22">
        <v>144.72</v>
      </c>
    </row>
    <row r="23" spans="1:7">
      <c r="A23" s="1">
        <v>41306</v>
      </c>
      <c r="B23">
        <v>150.65</v>
      </c>
      <c r="C23">
        <v>151.41999999999999</v>
      </c>
      <c r="D23">
        <v>150.38999999999999</v>
      </c>
      <c r="E23">
        <v>151.24</v>
      </c>
      <c r="F23">
        <v>131173000</v>
      </c>
      <c r="G23">
        <v>146.21</v>
      </c>
    </row>
    <row r="24" spans="1:7">
      <c r="A24" s="1">
        <v>41309</v>
      </c>
      <c r="B24">
        <v>150.32</v>
      </c>
      <c r="C24">
        <v>151.27000000000001</v>
      </c>
      <c r="D24">
        <v>149.43</v>
      </c>
      <c r="E24">
        <v>149.54</v>
      </c>
      <c r="F24">
        <v>159073600</v>
      </c>
      <c r="G24">
        <v>144.56</v>
      </c>
    </row>
    <row r="25" spans="1:7">
      <c r="A25" s="1">
        <v>41310</v>
      </c>
      <c r="B25">
        <v>150.35</v>
      </c>
      <c r="C25">
        <v>151.47999999999999</v>
      </c>
      <c r="D25">
        <v>150.29</v>
      </c>
      <c r="E25">
        <v>151.05000000000001</v>
      </c>
      <c r="F25">
        <v>113912400</v>
      </c>
      <c r="G25">
        <v>146.02000000000001</v>
      </c>
    </row>
    <row r="26" spans="1:7">
      <c r="A26" s="1">
        <v>41311</v>
      </c>
      <c r="B26">
        <v>150.52000000000001</v>
      </c>
      <c r="C26">
        <v>151.26</v>
      </c>
      <c r="D26">
        <v>150.41</v>
      </c>
      <c r="E26">
        <v>151.16</v>
      </c>
      <c r="F26">
        <v>138762800</v>
      </c>
      <c r="G26">
        <v>146.13</v>
      </c>
    </row>
    <row r="27" spans="1:7">
      <c r="A27" s="1">
        <v>41312</v>
      </c>
      <c r="B27">
        <v>151.21</v>
      </c>
      <c r="C27">
        <v>151.35</v>
      </c>
      <c r="D27">
        <v>149.86000000000001</v>
      </c>
      <c r="E27">
        <v>150.96</v>
      </c>
      <c r="F27">
        <v>162490000</v>
      </c>
      <c r="G27">
        <v>145.94</v>
      </c>
    </row>
    <row r="28" spans="1:7">
      <c r="A28" s="1">
        <v>41313</v>
      </c>
      <c r="B28">
        <v>151.22</v>
      </c>
      <c r="C28">
        <v>151.88999999999999</v>
      </c>
      <c r="D28">
        <v>151.22</v>
      </c>
      <c r="E28">
        <v>151.80000000000001</v>
      </c>
      <c r="F28">
        <v>103133700</v>
      </c>
      <c r="G28">
        <v>146.75</v>
      </c>
    </row>
    <row r="29" spans="1:7">
      <c r="A29" s="1">
        <v>41316</v>
      </c>
      <c r="B29">
        <v>151.74</v>
      </c>
      <c r="C29">
        <v>151.9</v>
      </c>
      <c r="D29">
        <v>151.38999999999999</v>
      </c>
      <c r="E29">
        <v>151.77000000000001</v>
      </c>
      <c r="F29">
        <v>73775000</v>
      </c>
      <c r="G29">
        <v>146.72</v>
      </c>
    </row>
    <row r="30" spans="1:7">
      <c r="A30" s="1">
        <v>41317</v>
      </c>
      <c r="B30">
        <v>151.78</v>
      </c>
      <c r="C30">
        <v>152.30000000000001</v>
      </c>
      <c r="D30">
        <v>151.61000000000001</v>
      </c>
      <c r="E30">
        <v>152.02000000000001</v>
      </c>
      <c r="F30">
        <v>65392700</v>
      </c>
      <c r="G30">
        <v>146.96</v>
      </c>
    </row>
    <row r="31" spans="1:7">
      <c r="A31" s="1">
        <v>41318</v>
      </c>
      <c r="B31">
        <v>152.33000000000001</v>
      </c>
      <c r="C31">
        <v>152.61000000000001</v>
      </c>
      <c r="D31">
        <v>151.72</v>
      </c>
      <c r="E31">
        <v>152.15</v>
      </c>
      <c r="F31">
        <v>82322600</v>
      </c>
      <c r="G31">
        <v>147.09</v>
      </c>
    </row>
    <row r="32" spans="1:7">
      <c r="A32" s="1">
        <v>41319</v>
      </c>
      <c r="B32">
        <v>151.69</v>
      </c>
      <c r="C32">
        <v>152.47</v>
      </c>
      <c r="D32">
        <v>151.52000000000001</v>
      </c>
      <c r="E32">
        <v>152.29</v>
      </c>
      <c r="F32">
        <v>80834300</v>
      </c>
      <c r="G32">
        <v>147.22</v>
      </c>
    </row>
    <row r="33" spans="1:7">
      <c r="A33" s="1">
        <v>41320</v>
      </c>
      <c r="B33">
        <v>152.43</v>
      </c>
      <c r="C33">
        <v>152.59</v>
      </c>
      <c r="D33">
        <v>151.55000000000001</v>
      </c>
      <c r="E33">
        <v>152.11000000000001</v>
      </c>
      <c r="F33">
        <v>215226500</v>
      </c>
      <c r="G33">
        <v>147.05000000000001</v>
      </c>
    </row>
    <row r="34" spans="1:7">
      <c r="A34" s="1">
        <v>41324</v>
      </c>
      <c r="B34">
        <v>152.37</v>
      </c>
      <c r="C34">
        <v>153.28</v>
      </c>
      <c r="D34">
        <v>152.16</v>
      </c>
      <c r="E34">
        <v>153.25</v>
      </c>
      <c r="F34">
        <v>95105400</v>
      </c>
      <c r="G34">
        <v>148.15</v>
      </c>
    </row>
    <row r="35" spans="1:7">
      <c r="A35" s="1">
        <v>41325</v>
      </c>
      <c r="B35">
        <v>153.13999999999999</v>
      </c>
      <c r="C35">
        <v>153.19</v>
      </c>
      <c r="D35">
        <v>151.26</v>
      </c>
      <c r="E35">
        <v>151.34</v>
      </c>
      <c r="F35">
        <v>160574800</v>
      </c>
      <c r="G35">
        <v>146.30000000000001</v>
      </c>
    </row>
    <row r="36" spans="1:7">
      <c r="A36" s="1">
        <v>41326</v>
      </c>
      <c r="B36">
        <v>150.96</v>
      </c>
      <c r="C36">
        <v>151.41999999999999</v>
      </c>
      <c r="D36">
        <v>149.94</v>
      </c>
      <c r="E36">
        <v>150.41999999999999</v>
      </c>
      <c r="F36">
        <v>183257000</v>
      </c>
      <c r="G36">
        <v>145.41</v>
      </c>
    </row>
    <row r="37" spans="1:7">
      <c r="A37" s="1">
        <v>41327</v>
      </c>
      <c r="B37">
        <v>151.15</v>
      </c>
      <c r="C37">
        <v>151.88999999999999</v>
      </c>
      <c r="D37">
        <v>150.49</v>
      </c>
      <c r="E37">
        <v>151.88999999999999</v>
      </c>
      <c r="F37">
        <v>106356600</v>
      </c>
      <c r="G37">
        <v>146.84</v>
      </c>
    </row>
    <row r="38" spans="1:7">
      <c r="A38" s="1">
        <v>41330</v>
      </c>
      <c r="B38">
        <v>152.63</v>
      </c>
      <c r="C38">
        <v>152.86000000000001</v>
      </c>
      <c r="D38">
        <v>149</v>
      </c>
      <c r="E38">
        <v>149</v>
      </c>
      <c r="F38">
        <v>245824800</v>
      </c>
      <c r="G38">
        <v>144.04</v>
      </c>
    </row>
    <row r="39" spans="1:7">
      <c r="A39" s="1">
        <v>41331</v>
      </c>
      <c r="B39">
        <v>149.72</v>
      </c>
      <c r="C39">
        <v>150.19999999999999</v>
      </c>
      <c r="D39">
        <v>148.72999999999999</v>
      </c>
      <c r="E39">
        <v>150.02000000000001</v>
      </c>
      <c r="F39">
        <v>186596200</v>
      </c>
      <c r="G39">
        <v>145.03</v>
      </c>
    </row>
    <row r="40" spans="1:7">
      <c r="A40" s="1">
        <v>41332</v>
      </c>
      <c r="B40">
        <v>149.88999999999999</v>
      </c>
      <c r="C40">
        <v>152.33000000000001</v>
      </c>
      <c r="D40">
        <v>149.76</v>
      </c>
      <c r="E40">
        <v>151.91</v>
      </c>
      <c r="F40">
        <v>150781900</v>
      </c>
      <c r="G40">
        <v>146.86000000000001</v>
      </c>
    </row>
    <row r="41" spans="1:7">
      <c r="A41" s="1">
        <v>41333</v>
      </c>
      <c r="B41">
        <v>151.9</v>
      </c>
      <c r="C41">
        <v>152.87</v>
      </c>
      <c r="D41">
        <v>151.41</v>
      </c>
      <c r="E41">
        <v>151.61000000000001</v>
      </c>
      <c r="F41">
        <v>126866000</v>
      </c>
      <c r="G41">
        <v>146.57</v>
      </c>
    </row>
    <row r="42" spans="1:7">
      <c r="A42" s="1">
        <v>41334</v>
      </c>
      <c r="B42">
        <v>151.09</v>
      </c>
      <c r="C42">
        <v>152.34</v>
      </c>
      <c r="D42">
        <v>150.41</v>
      </c>
      <c r="E42">
        <v>152.11000000000001</v>
      </c>
      <c r="F42">
        <v>170634800</v>
      </c>
      <c r="G42">
        <v>147.05000000000001</v>
      </c>
    </row>
    <row r="43" spans="1:7">
      <c r="A43" s="1">
        <v>41337</v>
      </c>
      <c r="B43">
        <v>151.76</v>
      </c>
      <c r="C43">
        <v>152.91999999999999</v>
      </c>
      <c r="D43">
        <v>151.52000000000001</v>
      </c>
      <c r="E43">
        <v>152.91999999999999</v>
      </c>
      <c r="F43">
        <v>99010200</v>
      </c>
      <c r="G43">
        <v>147.83000000000001</v>
      </c>
    </row>
    <row r="44" spans="1:7">
      <c r="A44" s="1">
        <v>41338</v>
      </c>
      <c r="B44">
        <v>153.66</v>
      </c>
      <c r="C44">
        <v>154.69999999999999</v>
      </c>
      <c r="D44">
        <v>153.63999999999999</v>
      </c>
      <c r="E44">
        <v>154.29</v>
      </c>
      <c r="F44">
        <v>121431900</v>
      </c>
      <c r="G44">
        <v>149.16</v>
      </c>
    </row>
    <row r="45" spans="1:7">
      <c r="A45" s="1">
        <v>41339</v>
      </c>
      <c r="B45">
        <v>154.84</v>
      </c>
      <c r="C45">
        <v>154.91999999999999</v>
      </c>
      <c r="D45">
        <v>154.16</v>
      </c>
      <c r="E45">
        <v>154.5</v>
      </c>
      <c r="F45">
        <v>94469900</v>
      </c>
      <c r="G45">
        <v>149.36000000000001</v>
      </c>
    </row>
    <row r="46" spans="1:7">
      <c r="A46" s="1">
        <v>41340</v>
      </c>
      <c r="B46">
        <v>154.69999999999999</v>
      </c>
      <c r="C46">
        <v>154.97999999999999</v>
      </c>
      <c r="D46">
        <v>154.52000000000001</v>
      </c>
      <c r="E46">
        <v>154.78</v>
      </c>
      <c r="F46">
        <v>86101400</v>
      </c>
      <c r="G46">
        <v>149.63</v>
      </c>
    </row>
    <row r="47" spans="1:7">
      <c r="A47" s="1">
        <v>41341</v>
      </c>
      <c r="B47">
        <v>155.46</v>
      </c>
      <c r="C47">
        <v>155.65</v>
      </c>
      <c r="D47">
        <v>154.66</v>
      </c>
      <c r="E47">
        <v>155.44</v>
      </c>
      <c r="F47">
        <v>123477800</v>
      </c>
      <c r="G47">
        <v>150.27000000000001</v>
      </c>
    </row>
    <row r="48" spans="1:7">
      <c r="A48" s="1">
        <v>41344</v>
      </c>
      <c r="B48">
        <v>155.32</v>
      </c>
      <c r="C48">
        <v>156.04</v>
      </c>
      <c r="D48">
        <v>155.13</v>
      </c>
      <c r="E48">
        <v>156.03</v>
      </c>
      <c r="F48">
        <v>83746800</v>
      </c>
      <c r="G48">
        <v>150.84</v>
      </c>
    </row>
    <row r="49" spans="1:7">
      <c r="A49" s="1">
        <v>41345</v>
      </c>
      <c r="B49">
        <v>155.91999999999999</v>
      </c>
      <c r="C49">
        <v>156.1</v>
      </c>
      <c r="D49">
        <v>155.21</v>
      </c>
      <c r="E49">
        <v>155.68</v>
      </c>
      <c r="F49">
        <v>105755800</v>
      </c>
      <c r="G49">
        <v>150.5</v>
      </c>
    </row>
    <row r="50" spans="1:7">
      <c r="A50" s="1">
        <v>41346</v>
      </c>
      <c r="B50">
        <v>155.76</v>
      </c>
      <c r="C50">
        <v>156.12</v>
      </c>
      <c r="D50">
        <v>155.22999999999999</v>
      </c>
      <c r="E50">
        <v>155.9</v>
      </c>
      <c r="F50">
        <v>92550900</v>
      </c>
      <c r="G50">
        <v>150.71</v>
      </c>
    </row>
    <row r="51" spans="1:7">
      <c r="A51" s="1">
        <v>41347</v>
      </c>
      <c r="B51">
        <v>156.31</v>
      </c>
      <c r="C51">
        <v>156.80000000000001</v>
      </c>
      <c r="D51">
        <v>155.91</v>
      </c>
      <c r="E51">
        <v>156.72999999999999</v>
      </c>
      <c r="F51">
        <v>126329900</v>
      </c>
      <c r="G51">
        <v>151.52000000000001</v>
      </c>
    </row>
    <row r="52" spans="1:7">
      <c r="A52" s="1">
        <v>41348</v>
      </c>
      <c r="B52">
        <v>155.85</v>
      </c>
      <c r="C52">
        <v>156.04</v>
      </c>
      <c r="D52">
        <v>155.31</v>
      </c>
      <c r="E52">
        <v>155.83000000000001</v>
      </c>
      <c r="F52">
        <v>138601100</v>
      </c>
      <c r="G52">
        <v>151.32</v>
      </c>
    </row>
    <row r="53" spans="1:7">
      <c r="A53" s="1">
        <v>41351</v>
      </c>
      <c r="B53">
        <v>154.34</v>
      </c>
      <c r="C53">
        <v>155.63999999999999</v>
      </c>
      <c r="D53">
        <v>154.19999999999999</v>
      </c>
      <c r="E53">
        <v>154.97</v>
      </c>
      <c r="F53">
        <v>126704300</v>
      </c>
      <c r="G53">
        <v>150.47999999999999</v>
      </c>
    </row>
    <row r="54" spans="1:7">
      <c r="A54" s="1">
        <v>41352</v>
      </c>
      <c r="B54">
        <v>155.30000000000001</v>
      </c>
      <c r="C54">
        <v>155.51</v>
      </c>
      <c r="D54">
        <v>153.59</v>
      </c>
      <c r="E54">
        <v>154.61000000000001</v>
      </c>
      <c r="F54">
        <v>167567300</v>
      </c>
      <c r="G54">
        <v>150.13</v>
      </c>
    </row>
    <row r="55" spans="1:7">
      <c r="A55" s="1">
        <v>41353</v>
      </c>
      <c r="B55">
        <v>155.52000000000001</v>
      </c>
      <c r="C55">
        <v>155.94999999999999</v>
      </c>
      <c r="D55">
        <v>155.26</v>
      </c>
      <c r="E55">
        <v>155.69</v>
      </c>
      <c r="F55">
        <v>113759300</v>
      </c>
      <c r="G55">
        <v>151.18</v>
      </c>
    </row>
    <row r="56" spans="1:7">
      <c r="A56" s="1">
        <v>41354</v>
      </c>
      <c r="B56">
        <v>154.76</v>
      </c>
      <c r="C56">
        <v>155.63999999999999</v>
      </c>
      <c r="D56">
        <v>154.1</v>
      </c>
      <c r="E56">
        <v>154.36000000000001</v>
      </c>
      <c r="F56">
        <v>128605000</v>
      </c>
      <c r="G56">
        <v>149.88999999999999</v>
      </c>
    </row>
    <row r="57" spans="1:7">
      <c r="A57" s="1">
        <v>41355</v>
      </c>
      <c r="B57">
        <v>154.85</v>
      </c>
      <c r="C57">
        <v>155.6</v>
      </c>
      <c r="D57">
        <v>154.72999999999999</v>
      </c>
      <c r="E57">
        <v>155.6</v>
      </c>
      <c r="F57">
        <v>111163600</v>
      </c>
      <c r="G57">
        <v>151.09</v>
      </c>
    </row>
    <row r="58" spans="1:7">
      <c r="A58" s="1">
        <v>41358</v>
      </c>
      <c r="B58">
        <v>156.01</v>
      </c>
      <c r="C58">
        <v>156.27000000000001</v>
      </c>
      <c r="D58">
        <v>154.35</v>
      </c>
      <c r="E58">
        <v>154.94999999999999</v>
      </c>
      <c r="F58">
        <v>151322300</v>
      </c>
      <c r="G58">
        <v>150.46</v>
      </c>
    </row>
    <row r="59" spans="1:7">
      <c r="A59" s="1">
        <v>41359</v>
      </c>
      <c r="B59">
        <v>155.59</v>
      </c>
      <c r="C59">
        <v>156.22999999999999</v>
      </c>
      <c r="D59">
        <v>155.41999999999999</v>
      </c>
      <c r="E59">
        <v>156.19</v>
      </c>
      <c r="F59">
        <v>86856600</v>
      </c>
      <c r="G59">
        <v>151.66</v>
      </c>
    </row>
    <row r="60" spans="1:7">
      <c r="A60" s="1">
        <v>41360</v>
      </c>
      <c r="B60">
        <v>155.26</v>
      </c>
      <c r="C60">
        <v>156.24</v>
      </c>
      <c r="D60">
        <v>155</v>
      </c>
      <c r="E60">
        <v>156.19</v>
      </c>
      <c r="F60">
        <v>99950600</v>
      </c>
      <c r="G60">
        <v>151.66</v>
      </c>
    </row>
    <row r="61" spans="1:7">
      <c r="A61" s="1">
        <v>41361</v>
      </c>
      <c r="B61">
        <v>156.09</v>
      </c>
      <c r="C61">
        <v>156.85</v>
      </c>
      <c r="D61">
        <v>155.75</v>
      </c>
      <c r="E61">
        <v>156.66999999999999</v>
      </c>
      <c r="F61">
        <v>102932800</v>
      </c>
      <c r="G61">
        <v>152.13</v>
      </c>
    </row>
    <row r="62" spans="1:7">
      <c r="A62" s="1">
        <v>41365</v>
      </c>
      <c r="B62">
        <v>156.59</v>
      </c>
      <c r="C62">
        <v>156.91</v>
      </c>
      <c r="D62">
        <v>155.66999999999999</v>
      </c>
      <c r="E62">
        <v>156.05000000000001</v>
      </c>
      <c r="F62">
        <v>99194100</v>
      </c>
      <c r="G62">
        <v>151.53</v>
      </c>
    </row>
    <row r="63" spans="1:7">
      <c r="A63" s="1">
        <v>41366</v>
      </c>
      <c r="B63">
        <v>156.61000000000001</v>
      </c>
      <c r="C63">
        <v>157.21</v>
      </c>
      <c r="D63">
        <v>156.37</v>
      </c>
      <c r="E63">
        <v>156.82</v>
      </c>
      <c r="F63">
        <v>101504300</v>
      </c>
      <c r="G63">
        <v>152.28</v>
      </c>
    </row>
    <row r="64" spans="1:7">
      <c r="A64" s="1">
        <v>41367</v>
      </c>
      <c r="B64">
        <v>156.91</v>
      </c>
      <c r="C64">
        <v>157.03</v>
      </c>
      <c r="D64">
        <v>154.82</v>
      </c>
      <c r="E64">
        <v>155.22999999999999</v>
      </c>
      <c r="F64">
        <v>154167400</v>
      </c>
      <c r="G64">
        <v>150.72999999999999</v>
      </c>
    </row>
    <row r="65" spans="1:7">
      <c r="A65" s="1">
        <v>41368</v>
      </c>
      <c r="B65">
        <v>155.43</v>
      </c>
      <c r="C65">
        <v>156.16999999999999</v>
      </c>
      <c r="D65">
        <v>155.09</v>
      </c>
      <c r="E65">
        <v>155.86000000000001</v>
      </c>
      <c r="F65">
        <v>131885000</v>
      </c>
      <c r="G65">
        <v>151.34</v>
      </c>
    </row>
    <row r="66" spans="1:7">
      <c r="A66" s="1">
        <v>41369</v>
      </c>
      <c r="B66">
        <v>153.94999999999999</v>
      </c>
      <c r="C66">
        <v>155.35</v>
      </c>
      <c r="D66">
        <v>153.77000000000001</v>
      </c>
      <c r="E66">
        <v>155.16</v>
      </c>
      <c r="F66">
        <v>159666000</v>
      </c>
      <c r="G66">
        <v>150.66</v>
      </c>
    </row>
    <row r="67" spans="1:7">
      <c r="A67" s="1">
        <v>41372</v>
      </c>
      <c r="B67">
        <v>155.27000000000001</v>
      </c>
      <c r="C67">
        <v>156.22</v>
      </c>
      <c r="D67">
        <v>154.75</v>
      </c>
      <c r="E67">
        <v>156.21</v>
      </c>
      <c r="F67">
        <v>86571200</v>
      </c>
      <c r="G67">
        <v>151.68</v>
      </c>
    </row>
    <row r="68" spans="1:7">
      <c r="A68" s="1">
        <v>41373</v>
      </c>
      <c r="B68">
        <v>156.5</v>
      </c>
      <c r="C68">
        <v>157.32</v>
      </c>
      <c r="D68">
        <v>155.97999999999999</v>
      </c>
      <c r="E68">
        <v>156.75</v>
      </c>
      <c r="F68">
        <v>101922200</v>
      </c>
      <c r="G68">
        <v>152.21</v>
      </c>
    </row>
    <row r="69" spans="1:7">
      <c r="A69" s="1">
        <v>41374</v>
      </c>
      <c r="B69">
        <v>157.16999999999999</v>
      </c>
      <c r="C69">
        <v>158.87</v>
      </c>
      <c r="D69">
        <v>157.13</v>
      </c>
      <c r="E69">
        <v>158.66999999999999</v>
      </c>
      <c r="F69">
        <v>135711100</v>
      </c>
      <c r="G69">
        <v>154.07</v>
      </c>
    </row>
    <row r="70" spans="1:7">
      <c r="A70" s="1">
        <v>41375</v>
      </c>
      <c r="B70">
        <v>158.69999999999999</v>
      </c>
      <c r="C70">
        <v>159.71</v>
      </c>
      <c r="D70">
        <v>158.54</v>
      </c>
      <c r="E70">
        <v>159.19</v>
      </c>
      <c r="F70">
        <v>110142500</v>
      </c>
      <c r="G70">
        <v>154.58000000000001</v>
      </c>
    </row>
    <row r="71" spans="1:7">
      <c r="A71" s="1">
        <v>41376</v>
      </c>
      <c r="B71">
        <v>158.68</v>
      </c>
      <c r="C71">
        <v>159.04</v>
      </c>
      <c r="D71">
        <v>157.91999999999999</v>
      </c>
      <c r="E71">
        <v>158.80000000000001</v>
      </c>
      <c r="F71">
        <v>116359900</v>
      </c>
      <c r="G71">
        <v>154.19999999999999</v>
      </c>
    </row>
    <row r="72" spans="1:7">
      <c r="A72" s="1">
        <v>41379</v>
      </c>
      <c r="B72">
        <v>158</v>
      </c>
      <c r="C72">
        <v>158.13</v>
      </c>
      <c r="D72">
        <v>155.1</v>
      </c>
      <c r="E72">
        <v>155.12</v>
      </c>
      <c r="F72">
        <v>217259000</v>
      </c>
      <c r="G72">
        <v>150.63</v>
      </c>
    </row>
    <row r="73" spans="1:7">
      <c r="A73" s="1">
        <v>41380</v>
      </c>
      <c r="B73">
        <v>156.29</v>
      </c>
      <c r="C73">
        <v>157.49</v>
      </c>
      <c r="D73">
        <v>155.91</v>
      </c>
      <c r="E73">
        <v>157.41</v>
      </c>
      <c r="F73">
        <v>147507800</v>
      </c>
      <c r="G73">
        <v>152.85</v>
      </c>
    </row>
    <row r="74" spans="1:7">
      <c r="A74" s="1">
        <v>41381</v>
      </c>
      <c r="B74">
        <v>156.29</v>
      </c>
      <c r="C74">
        <v>156.32</v>
      </c>
      <c r="D74">
        <v>154.28</v>
      </c>
      <c r="E74">
        <v>155.11000000000001</v>
      </c>
      <c r="F74">
        <v>226834800</v>
      </c>
      <c r="G74">
        <v>150.62</v>
      </c>
    </row>
    <row r="75" spans="1:7">
      <c r="A75" s="1">
        <v>41382</v>
      </c>
      <c r="B75">
        <v>155.37</v>
      </c>
      <c r="C75">
        <v>155.41</v>
      </c>
      <c r="D75">
        <v>153.55000000000001</v>
      </c>
      <c r="E75">
        <v>154.13999999999999</v>
      </c>
      <c r="F75">
        <v>167583200</v>
      </c>
      <c r="G75">
        <v>149.66999999999999</v>
      </c>
    </row>
    <row r="76" spans="1:7">
      <c r="A76" s="1">
        <v>41383</v>
      </c>
      <c r="B76">
        <v>154.5</v>
      </c>
      <c r="C76">
        <v>155.55000000000001</v>
      </c>
      <c r="D76">
        <v>154.12</v>
      </c>
      <c r="E76">
        <v>155.47999999999999</v>
      </c>
      <c r="F76">
        <v>149687600</v>
      </c>
      <c r="G76">
        <v>150.97999999999999</v>
      </c>
    </row>
    <row r="77" spans="1:7">
      <c r="A77" s="1">
        <v>41386</v>
      </c>
      <c r="B77">
        <v>155.78</v>
      </c>
      <c r="C77">
        <v>156.54</v>
      </c>
      <c r="D77">
        <v>154.75</v>
      </c>
      <c r="E77">
        <v>156.16999999999999</v>
      </c>
      <c r="F77">
        <v>106553500</v>
      </c>
      <c r="G77">
        <v>151.65</v>
      </c>
    </row>
    <row r="78" spans="1:7">
      <c r="A78" s="1">
        <v>41387</v>
      </c>
      <c r="B78">
        <v>156.94999999999999</v>
      </c>
      <c r="C78">
        <v>157.93</v>
      </c>
      <c r="D78">
        <v>156.16999999999999</v>
      </c>
      <c r="E78">
        <v>157.78</v>
      </c>
      <c r="F78">
        <v>166141300</v>
      </c>
      <c r="G78">
        <v>153.21</v>
      </c>
    </row>
    <row r="79" spans="1:7">
      <c r="A79" s="1">
        <v>41388</v>
      </c>
      <c r="B79">
        <v>157.83000000000001</v>
      </c>
      <c r="C79">
        <v>158.30000000000001</v>
      </c>
      <c r="D79">
        <v>157.54</v>
      </c>
      <c r="E79">
        <v>157.88</v>
      </c>
      <c r="F79">
        <v>96781200</v>
      </c>
      <c r="G79">
        <v>153.31</v>
      </c>
    </row>
    <row r="80" spans="1:7">
      <c r="A80" s="1">
        <v>41389</v>
      </c>
      <c r="B80">
        <v>158.34</v>
      </c>
      <c r="C80">
        <v>159.27000000000001</v>
      </c>
      <c r="D80">
        <v>158.1</v>
      </c>
      <c r="E80">
        <v>158.52000000000001</v>
      </c>
      <c r="F80">
        <v>131060600</v>
      </c>
      <c r="G80">
        <v>153.93</v>
      </c>
    </row>
    <row r="81" spans="1:7">
      <c r="A81" s="1">
        <v>41390</v>
      </c>
      <c r="B81">
        <v>158.33000000000001</v>
      </c>
      <c r="C81">
        <v>158.6</v>
      </c>
      <c r="D81">
        <v>157.72999999999999</v>
      </c>
      <c r="E81">
        <v>158.24</v>
      </c>
      <c r="F81">
        <v>95918800</v>
      </c>
      <c r="G81">
        <v>153.66</v>
      </c>
    </row>
    <row r="82" spans="1:7">
      <c r="A82" s="1">
        <v>41393</v>
      </c>
      <c r="B82">
        <v>158.66999999999999</v>
      </c>
      <c r="C82">
        <v>159.65</v>
      </c>
      <c r="D82">
        <v>158.41999999999999</v>
      </c>
      <c r="E82">
        <v>159.30000000000001</v>
      </c>
      <c r="F82">
        <v>88572800</v>
      </c>
      <c r="G82">
        <v>154.68</v>
      </c>
    </row>
    <row r="83" spans="1:7">
      <c r="A83" s="1">
        <v>41394</v>
      </c>
      <c r="B83">
        <v>159.27000000000001</v>
      </c>
      <c r="C83">
        <v>159.72</v>
      </c>
      <c r="D83">
        <v>158.61000000000001</v>
      </c>
      <c r="E83">
        <v>159.68</v>
      </c>
      <c r="F83">
        <v>116010700</v>
      </c>
      <c r="G83">
        <v>155.05000000000001</v>
      </c>
    </row>
    <row r="84" spans="1:7">
      <c r="A84" s="1">
        <v>41395</v>
      </c>
      <c r="B84">
        <v>159.33000000000001</v>
      </c>
      <c r="C84">
        <v>159.41</v>
      </c>
      <c r="D84">
        <v>158.1</v>
      </c>
      <c r="E84">
        <v>158.28</v>
      </c>
      <c r="F84">
        <v>138874200</v>
      </c>
      <c r="G84">
        <v>153.69</v>
      </c>
    </row>
    <row r="85" spans="1:7">
      <c r="A85" s="1">
        <v>41396</v>
      </c>
      <c r="B85">
        <v>158.68</v>
      </c>
      <c r="C85">
        <v>159.88999999999999</v>
      </c>
      <c r="D85">
        <v>158.53</v>
      </c>
      <c r="E85">
        <v>159.75</v>
      </c>
      <c r="F85">
        <v>96407600</v>
      </c>
      <c r="G85">
        <v>155.12</v>
      </c>
    </row>
    <row r="86" spans="1:7">
      <c r="A86" s="1">
        <v>41397</v>
      </c>
      <c r="B86">
        <v>161.13999999999999</v>
      </c>
      <c r="C86">
        <v>161.88</v>
      </c>
      <c r="D86">
        <v>159.78</v>
      </c>
      <c r="E86">
        <v>161.37</v>
      </c>
      <c r="F86">
        <v>144202300</v>
      </c>
      <c r="G86">
        <v>156.69</v>
      </c>
    </row>
    <row r="87" spans="1:7">
      <c r="A87" s="1">
        <v>41400</v>
      </c>
      <c r="B87">
        <v>161.49</v>
      </c>
      <c r="C87">
        <v>162.01</v>
      </c>
      <c r="D87">
        <v>161.41999999999999</v>
      </c>
      <c r="E87">
        <v>161.78</v>
      </c>
      <c r="F87">
        <v>66882100</v>
      </c>
      <c r="G87">
        <v>157.09</v>
      </c>
    </row>
    <row r="88" spans="1:7">
      <c r="A88" s="1">
        <v>41401</v>
      </c>
      <c r="B88">
        <v>162.13</v>
      </c>
      <c r="C88">
        <v>162.65</v>
      </c>
      <c r="D88">
        <v>161.66999999999999</v>
      </c>
      <c r="E88">
        <v>162.6</v>
      </c>
      <c r="F88">
        <v>90359200</v>
      </c>
      <c r="G88">
        <v>157.88999999999999</v>
      </c>
    </row>
    <row r="89" spans="1:7">
      <c r="A89" s="1">
        <v>41402</v>
      </c>
      <c r="B89">
        <v>162.41999999999999</v>
      </c>
      <c r="C89">
        <v>163.38999999999999</v>
      </c>
      <c r="D89">
        <v>162.33000000000001</v>
      </c>
      <c r="E89">
        <v>163.34</v>
      </c>
      <c r="F89">
        <v>97419200</v>
      </c>
      <c r="G89">
        <v>158.61000000000001</v>
      </c>
    </row>
    <row r="90" spans="1:7">
      <c r="A90" s="1">
        <v>41403</v>
      </c>
      <c r="B90">
        <v>163.27000000000001</v>
      </c>
      <c r="C90">
        <v>163.69999999999999</v>
      </c>
      <c r="D90">
        <v>162.47</v>
      </c>
      <c r="E90">
        <v>162.88</v>
      </c>
      <c r="F90">
        <v>106738600</v>
      </c>
      <c r="G90">
        <v>158.16</v>
      </c>
    </row>
    <row r="91" spans="1:7">
      <c r="A91" s="1">
        <v>41404</v>
      </c>
      <c r="B91">
        <v>162.99</v>
      </c>
      <c r="C91">
        <v>163.55000000000001</v>
      </c>
      <c r="D91">
        <v>162.51</v>
      </c>
      <c r="E91">
        <v>163.41</v>
      </c>
      <c r="F91">
        <v>103203000</v>
      </c>
      <c r="G91">
        <v>158.68</v>
      </c>
    </row>
    <row r="92" spans="1:7">
      <c r="A92" s="1">
        <v>41407</v>
      </c>
      <c r="B92">
        <v>163.19999999999999</v>
      </c>
      <c r="C92">
        <v>163.81</v>
      </c>
      <c r="D92">
        <v>162.82</v>
      </c>
      <c r="E92">
        <v>163.54</v>
      </c>
      <c r="F92">
        <v>81843200</v>
      </c>
      <c r="G92">
        <v>158.80000000000001</v>
      </c>
    </row>
    <row r="93" spans="1:7">
      <c r="A93" s="1">
        <v>41408</v>
      </c>
      <c r="B93">
        <v>163.66999999999999</v>
      </c>
      <c r="C93">
        <v>165.35</v>
      </c>
      <c r="D93">
        <v>163.66999999999999</v>
      </c>
      <c r="E93">
        <v>165.23</v>
      </c>
      <c r="F93">
        <v>119000900</v>
      </c>
      <c r="G93">
        <v>160.44</v>
      </c>
    </row>
    <row r="94" spans="1:7">
      <c r="A94" s="1">
        <v>41409</v>
      </c>
      <c r="B94">
        <v>164.96</v>
      </c>
      <c r="C94">
        <v>166.45</v>
      </c>
      <c r="D94">
        <v>164.91</v>
      </c>
      <c r="E94">
        <v>166.12</v>
      </c>
      <c r="F94">
        <v>120718500</v>
      </c>
      <c r="G94">
        <v>161.31</v>
      </c>
    </row>
    <row r="95" spans="1:7">
      <c r="A95" s="1">
        <v>41410</v>
      </c>
      <c r="B95">
        <v>165.78</v>
      </c>
      <c r="C95">
        <v>166.36</v>
      </c>
      <c r="D95">
        <v>165.09</v>
      </c>
      <c r="E95">
        <v>165.34</v>
      </c>
      <c r="F95">
        <v>109913600</v>
      </c>
      <c r="G95">
        <v>160.55000000000001</v>
      </c>
    </row>
    <row r="96" spans="1:7">
      <c r="A96" s="1">
        <v>41411</v>
      </c>
      <c r="B96">
        <v>165.95</v>
      </c>
      <c r="C96">
        <v>167.04</v>
      </c>
      <c r="D96">
        <v>165.73</v>
      </c>
      <c r="E96">
        <v>166.94</v>
      </c>
      <c r="F96">
        <v>129801000</v>
      </c>
      <c r="G96">
        <v>162.1</v>
      </c>
    </row>
    <row r="97" spans="1:7">
      <c r="A97" s="1">
        <v>41414</v>
      </c>
      <c r="B97">
        <v>166.78</v>
      </c>
      <c r="C97">
        <v>167.58</v>
      </c>
      <c r="D97">
        <v>166.61</v>
      </c>
      <c r="E97">
        <v>166.93</v>
      </c>
      <c r="F97">
        <v>85071200</v>
      </c>
      <c r="G97">
        <v>162.09</v>
      </c>
    </row>
    <row r="98" spans="1:7">
      <c r="A98" s="1">
        <v>41415</v>
      </c>
      <c r="B98">
        <v>167.08</v>
      </c>
      <c r="C98">
        <v>167.8</v>
      </c>
      <c r="D98">
        <v>166.5</v>
      </c>
      <c r="E98">
        <v>167.17</v>
      </c>
      <c r="F98">
        <v>95804200</v>
      </c>
      <c r="G98">
        <v>162.33000000000001</v>
      </c>
    </row>
    <row r="99" spans="1:7">
      <c r="A99" s="1">
        <v>41416</v>
      </c>
      <c r="B99">
        <v>167.34</v>
      </c>
      <c r="C99">
        <v>169.07</v>
      </c>
      <c r="D99">
        <v>165.17</v>
      </c>
      <c r="E99">
        <v>165.93</v>
      </c>
      <c r="F99">
        <v>244031800</v>
      </c>
      <c r="G99">
        <v>161.12</v>
      </c>
    </row>
    <row r="100" spans="1:7">
      <c r="A100" s="1">
        <v>41417</v>
      </c>
      <c r="B100">
        <v>164.16</v>
      </c>
      <c r="C100">
        <v>165.91</v>
      </c>
      <c r="D100">
        <v>163.94</v>
      </c>
      <c r="E100">
        <v>165.45</v>
      </c>
      <c r="F100">
        <v>211064400</v>
      </c>
      <c r="G100">
        <v>160.66</v>
      </c>
    </row>
    <row r="101" spans="1:7">
      <c r="A101" s="1">
        <v>41418</v>
      </c>
      <c r="B101">
        <v>164.47</v>
      </c>
      <c r="C101">
        <v>165.38</v>
      </c>
      <c r="D101">
        <v>163.98</v>
      </c>
      <c r="E101">
        <v>165.31</v>
      </c>
      <c r="F101">
        <v>151573900</v>
      </c>
      <c r="G101">
        <v>160.52000000000001</v>
      </c>
    </row>
    <row r="102" spans="1:7">
      <c r="A102" s="1">
        <v>41422</v>
      </c>
      <c r="B102">
        <v>167.04</v>
      </c>
      <c r="C102">
        <v>167.78</v>
      </c>
      <c r="D102">
        <v>165.81</v>
      </c>
      <c r="E102">
        <v>166.3</v>
      </c>
      <c r="F102">
        <v>143679800</v>
      </c>
      <c r="G102">
        <v>161.47999999999999</v>
      </c>
    </row>
    <row r="103" spans="1:7">
      <c r="A103" s="1">
        <v>41423</v>
      </c>
      <c r="B103">
        <v>165.42</v>
      </c>
      <c r="C103">
        <v>165.8</v>
      </c>
      <c r="D103">
        <v>164.34</v>
      </c>
      <c r="E103">
        <v>165.22</v>
      </c>
      <c r="F103">
        <v>160363400</v>
      </c>
      <c r="G103">
        <v>160.43</v>
      </c>
    </row>
    <row r="104" spans="1:7">
      <c r="A104" s="1">
        <v>41424</v>
      </c>
      <c r="B104">
        <v>165.35</v>
      </c>
      <c r="C104">
        <v>166.59</v>
      </c>
      <c r="D104">
        <v>165.22</v>
      </c>
      <c r="E104">
        <v>165.83</v>
      </c>
      <c r="F104">
        <v>107793800</v>
      </c>
      <c r="G104">
        <v>161.03</v>
      </c>
    </row>
    <row r="105" spans="1:7">
      <c r="A105" s="1">
        <v>41425</v>
      </c>
      <c r="B105">
        <v>165.37</v>
      </c>
      <c r="C105">
        <v>166.31</v>
      </c>
      <c r="D105">
        <v>163.13</v>
      </c>
      <c r="E105">
        <v>163.44999999999999</v>
      </c>
      <c r="F105">
        <v>176850100</v>
      </c>
      <c r="G105">
        <v>158.71</v>
      </c>
    </row>
    <row r="106" spans="1:7">
      <c r="A106" s="1">
        <v>41428</v>
      </c>
      <c r="B106">
        <v>163.83000000000001</v>
      </c>
      <c r="C106">
        <v>164.46</v>
      </c>
      <c r="D106">
        <v>162.66</v>
      </c>
      <c r="E106">
        <v>164.35</v>
      </c>
      <c r="F106">
        <v>168390700</v>
      </c>
      <c r="G106">
        <v>159.59</v>
      </c>
    </row>
    <row r="107" spans="1:7">
      <c r="A107" s="1">
        <v>41429</v>
      </c>
      <c r="B107">
        <v>164.44</v>
      </c>
      <c r="C107">
        <v>165.1</v>
      </c>
      <c r="D107">
        <v>162.72999999999999</v>
      </c>
      <c r="E107">
        <v>163.56</v>
      </c>
      <c r="F107">
        <v>157631500</v>
      </c>
      <c r="G107">
        <v>158.82</v>
      </c>
    </row>
    <row r="108" spans="1:7">
      <c r="A108" s="1">
        <v>41430</v>
      </c>
      <c r="B108">
        <v>163.09</v>
      </c>
      <c r="C108">
        <v>163.41999999999999</v>
      </c>
      <c r="D108">
        <v>161.13</v>
      </c>
      <c r="E108">
        <v>161.27000000000001</v>
      </c>
      <c r="F108">
        <v>211737800</v>
      </c>
      <c r="G108">
        <v>156.6</v>
      </c>
    </row>
    <row r="109" spans="1:7">
      <c r="A109" s="1">
        <v>41431</v>
      </c>
      <c r="B109">
        <v>161.19999999999999</v>
      </c>
      <c r="C109">
        <v>162.74</v>
      </c>
      <c r="D109">
        <v>160.25</v>
      </c>
      <c r="E109">
        <v>162.72999999999999</v>
      </c>
      <c r="F109">
        <v>200225500</v>
      </c>
      <c r="G109">
        <v>158.02000000000001</v>
      </c>
    </row>
    <row r="110" spans="1:7">
      <c r="A110" s="1">
        <v>41432</v>
      </c>
      <c r="B110">
        <v>163.85</v>
      </c>
      <c r="C110">
        <v>164.95</v>
      </c>
      <c r="D110">
        <v>163.13999999999999</v>
      </c>
      <c r="E110">
        <v>164.8</v>
      </c>
      <c r="F110">
        <v>188337800</v>
      </c>
      <c r="G110">
        <v>160.03</v>
      </c>
    </row>
    <row r="111" spans="1:7">
      <c r="A111" s="1">
        <v>41435</v>
      </c>
      <c r="B111">
        <v>165.31</v>
      </c>
      <c r="C111">
        <v>165.4</v>
      </c>
      <c r="D111">
        <v>164.37</v>
      </c>
      <c r="E111">
        <v>164.8</v>
      </c>
      <c r="F111">
        <v>105667100</v>
      </c>
      <c r="G111">
        <v>160.03</v>
      </c>
    </row>
    <row r="112" spans="1:7">
      <c r="A112" s="1">
        <v>41436</v>
      </c>
      <c r="B112">
        <v>163.30000000000001</v>
      </c>
      <c r="C112">
        <v>164.54</v>
      </c>
      <c r="D112">
        <v>162.74</v>
      </c>
      <c r="E112">
        <v>163.1</v>
      </c>
      <c r="F112">
        <v>159505400</v>
      </c>
      <c r="G112">
        <v>158.37</v>
      </c>
    </row>
    <row r="113" spans="1:7">
      <c r="A113" s="1">
        <v>41437</v>
      </c>
      <c r="B113">
        <v>164.22</v>
      </c>
      <c r="C113">
        <v>164.39</v>
      </c>
      <c r="D113">
        <v>161.6</v>
      </c>
      <c r="E113">
        <v>161.75</v>
      </c>
      <c r="F113">
        <v>177361500</v>
      </c>
      <c r="G113">
        <v>157.06</v>
      </c>
    </row>
    <row r="114" spans="1:7">
      <c r="A114" s="1">
        <v>41438</v>
      </c>
      <c r="B114">
        <v>161.66</v>
      </c>
      <c r="C114">
        <v>164.5</v>
      </c>
      <c r="D114">
        <v>161.30000000000001</v>
      </c>
      <c r="E114">
        <v>164.21</v>
      </c>
      <c r="F114">
        <v>163587800</v>
      </c>
      <c r="G114">
        <v>159.44999999999999</v>
      </c>
    </row>
    <row r="115" spans="1:7">
      <c r="A115" s="1">
        <v>41439</v>
      </c>
      <c r="B115">
        <v>164.03</v>
      </c>
      <c r="C115">
        <v>164.67</v>
      </c>
      <c r="D115">
        <v>162.91</v>
      </c>
      <c r="E115">
        <v>163.18</v>
      </c>
      <c r="F115">
        <v>141197500</v>
      </c>
      <c r="G115">
        <v>158.44999999999999</v>
      </c>
    </row>
    <row r="116" spans="1:7">
      <c r="A116" s="1">
        <v>41442</v>
      </c>
      <c r="B116">
        <v>164.29</v>
      </c>
      <c r="C116">
        <v>165.22</v>
      </c>
      <c r="D116">
        <v>163.22</v>
      </c>
      <c r="E116">
        <v>164.44</v>
      </c>
      <c r="F116">
        <v>136295600</v>
      </c>
      <c r="G116">
        <v>159.68</v>
      </c>
    </row>
    <row r="117" spans="1:7">
      <c r="A117" s="1">
        <v>41443</v>
      </c>
      <c r="B117">
        <v>164.53</v>
      </c>
      <c r="C117">
        <v>165.99</v>
      </c>
      <c r="D117">
        <v>164.52</v>
      </c>
      <c r="E117">
        <v>165.74</v>
      </c>
      <c r="F117">
        <v>114695600</v>
      </c>
      <c r="G117">
        <v>160.94</v>
      </c>
    </row>
    <row r="118" spans="1:7">
      <c r="A118" s="1">
        <v>41444</v>
      </c>
      <c r="B118">
        <v>165.6</v>
      </c>
      <c r="C118">
        <v>165.89</v>
      </c>
      <c r="D118">
        <v>163.38</v>
      </c>
      <c r="E118">
        <v>163.44999999999999</v>
      </c>
      <c r="F118">
        <v>206149500</v>
      </c>
      <c r="G118">
        <v>158.71</v>
      </c>
    </row>
    <row r="119" spans="1:7">
      <c r="A119" s="1">
        <v>41445</v>
      </c>
      <c r="B119">
        <v>161.86000000000001</v>
      </c>
      <c r="C119">
        <v>163.47</v>
      </c>
      <c r="D119">
        <v>158.97999999999999</v>
      </c>
      <c r="E119">
        <v>159.4</v>
      </c>
      <c r="F119">
        <v>321255900</v>
      </c>
      <c r="G119">
        <v>154.78</v>
      </c>
    </row>
    <row r="120" spans="1:7">
      <c r="A120" s="1">
        <v>41446</v>
      </c>
      <c r="B120">
        <v>159.63999999999999</v>
      </c>
      <c r="C120">
        <v>159.76</v>
      </c>
      <c r="D120">
        <v>157.47</v>
      </c>
      <c r="E120">
        <v>159.07</v>
      </c>
      <c r="F120">
        <v>271956800</v>
      </c>
      <c r="G120">
        <v>155.28</v>
      </c>
    </row>
    <row r="121" spans="1:7">
      <c r="A121" s="1">
        <v>41449</v>
      </c>
      <c r="B121">
        <v>157.41</v>
      </c>
      <c r="C121">
        <v>158.43</v>
      </c>
      <c r="D121">
        <v>155.72999999999999</v>
      </c>
      <c r="E121">
        <v>157.06</v>
      </c>
      <c r="F121">
        <v>222329000</v>
      </c>
      <c r="G121">
        <v>153.32</v>
      </c>
    </row>
    <row r="122" spans="1:7">
      <c r="A122" s="1">
        <v>41450</v>
      </c>
      <c r="B122">
        <v>158.47999999999999</v>
      </c>
      <c r="C122">
        <v>160.1</v>
      </c>
      <c r="D122">
        <v>157.41999999999999</v>
      </c>
      <c r="E122">
        <v>158.57</v>
      </c>
      <c r="F122">
        <v>162262200</v>
      </c>
      <c r="G122">
        <v>154.79</v>
      </c>
    </row>
    <row r="123" spans="1:7">
      <c r="A123" s="1">
        <v>41451</v>
      </c>
      <c r="B123">
        <v>159.87</v>
      </c>
      <c r="C123">
        <v>160.5</v>
      </c>
      <c r="D123">
        <v>159.25</v>
      </c>
      <c r="E123">
        <v>160.13999999999999</v>
      </c>
      <c r="F123">
        <v>134848000</v>
      </c>
      <c r="G123">
        <v>156.32</v>
      </c>
    </row>
    <row r="124" spans="1:7">
      <c r="A124" s="1">
        <v>41452</v>
      </c>
      <c r="B124">
        <v>161.1</v>
      </c>
      <c r="C124">
        <v>161.82</v>
      </c>
      <c r="D124">
        <v>160.94999999999999</v>
      </c>
      <c r="E124">
        <v>161.08000000000001</v>
      </c>
      <c r="F124">
        <v>129483700</v>
      </c>
      <c r="G124">
        <v>157.24</v>
      </c>
    </row>
    <row r="125" spans="1:7">
      <c r="A125" s="1">
        <v>41453</v>
      </c>
      <c r="B125">
        <v>160.63</v>
      </c>
      <c r="C125">
        <v>161.4</v>
      </c>
      <c r="D125">
        <v>159.86000000000001</v>
      </c>
      <c r="E125">
        <v>160.41999999999999</v>
      </c>
      <c r="F125">
        <v>160402900</v>
      </c>
      <c r="G125">
        <v>156.6</v>
      </c>
    </row>
    <row r="126" spans="1:7">
      <c r="A126" s="1">
        <v>41456</v>
      </c>
      <c r="B126">
        <v>161.26</v>
      </c>
      <c r="C126">
        <v>162.47999999999999</v>
      </c>
      <c r="D126">
        <v>161.08000000000001</v>
      </c>
      <c r="E126">
        <v>161.36000000000001</v>
      </c>
      <c r="F126">
        <v>131954800</v>
      </c>
      <c r="G126">
        <v>157.51</v>
      </c>
    </row>
    <row r="127" spans="1:7">
      <c r="A127" s="1">
        <v>41457</v>
      </c>
      <c r="B127">
        <v>161.12</v>
      </c>
      <c r="C127">
        <v>162.30000000000001</v>
      </c>
      <c r="D127">
        <v>160.5</v>
      </c>
      <c r="E127">
        <v>161.21</v>
      </c>
      <c r="F127">
        <v>154863700</v>
      </c>
      <c r="G127">
        <v>157.37</v>
      </c>
    </row>
    <row r="128" spans="1:7">
      <c r="A128" s="1">
        <v>41458</v>
      </c>
      <c r="B128">
        <v>160.47999999999999</v>
      </c>
      <c r="C128">
        <v>161.77000000000001</v>
      </c>
      <c r="D128">
        <v>160.22</v>
      </c>
      <c r="E128">
        <v>161.28</v>
      </c>
      <c r="F128">
        <v>75216400</v>
      </c>
      <c r="G128">
        <v>157.44</v>
      </c>
    </row>
    <row r="129" spans="1:7">
      <c r="A129" s="1">
        <v>41460</v>
      </c>
      <c r="B129">
        <v>162.47</v>
      </c>
      <c r="C129">
        <v>163.08000000000001</v>
      </c>
      <c r="D129">
        <v>161.30000000000001</v>
      </c>
      <c r="E129">
        <v>163.02000000000001</v>
      </c>
      <c r="F129">
        <v>122416900</v>
      </c>
      <c r="G129">
        <v>159.13</v>
      </c>
    </row>
    <row r="130" spans="1:7">
      <c r="A130" s="1">
        <v>41463</v>
      </c>
      <c r="B130">
        <v>163.86</v>
      </c>
      <c r="C130">
        <v>164.39</v>
      </c>
      <c r="D130">
        <v>163.08000000000001</v>
      </c>
      <c r="E130">
        <v>163.95</v>
      </c>
      <c r="F130">
        <v>108092500</v>
      </c>
      <c r="G130">
        <v>160.04</v>
      </c>
    </row>
    <row r="131" spans="1:7">
      <c r="A131" s="1">
        <v>41464</v>
      </c>
      <c r="B131">
        <v>164.98</v>
      </c>
      <c r="C131">
        <v>165.33</v>
      </c>
      <c r="D131">
        <v>164.27</v>
      </c>
      <c r="E131">
        <v>165.13</v>
      </c>
      <c r="F131">
        <v>119298000</v>
      </c>
      <c r="G131">
        <v>161.19</v>
      </c>
    </row>
    <row r="132" spans="1:7">
      <c r="A132" s="1">
        <v>41465</v>
      </c>
      <c r="B132">
        <v>164.97</v>
      </c>
      <c r="C132">
        <v>165.75</v>
      </c>
      <c r="D132">
        <v>164.63</v>
      </c>
      <c r="E132">
        <v>165.19</v>
      </c>
      <c r="F132">
        <v>121410100</v>
      </c>
      <c r="G132">
        <v>161.25</v>
      </c>
    </row>
    <row r="133" spans="1:7">
      <c r="A133" s="1">
        <v>41466</v>
      </c>
      <c r="B133">
        <v>167.11</v>
      </c>
      <c r="C133">
        <v>167.61</v>
      </c>
      <c r="D133">
        <v>165.18</v>
      </c>
      <c r="E133">
        <v>167.44</v>
      </c>
      <c r="F133">
        <v>135592200</v>
      </c>
      <c r="G133">
        <v>163.44999999999999</v>
      </c>
    </row>
    <row r="134" spans="1:7">
      <c r="A134" s="1">
        <v>41467</v>
      </c>
      <c r="B134">
        <v>167.39</v>
      </c>
      <c r="C134">
        <v>167.93</v>
      </c>
      <c r="D134">
        <v>167.13</v>
      </c>
      <c r="E134">
        <v>167.51</v>
      </c>
      <c r="F134">
        <v>104212700</v>
      </c>
      <c r="G134">
        <v>163.52000000000001</v>
      </c>
    </row>
    <row r="135" spans="1:7">
      <c r="A135" s="1">
        <v>41470</v>
      </c>
      <c r="B135">
        <v>167.97</v>
      </c>
      <c r="C135">
        <v>168.39</v>
      </c>
      <c r="D135">
        <v>167.68</v>
      </c>
      <c r="E135">
        <v>168.15</v>
      </c>
      <c r="F135">
        <v>69450600</v>
      </c>
      <c r="G135">
        <v>164.14</v>
      </c>
    </row>
    <row r="136" spans="1:7">
      <c r="A136" s="1">
        <v>41471</v>
      </c>
      <c r="B136">
        <v>168.26</v>
      </c>
      <c r="C136">
        <v>168.36</v>
      </c>
      <c r="D136">
        <v>167.07</v>
      </c>
      <c r="E136">
        <v>167.52</v>
      </c>
      <c r="F136">
        <v>88702100</v>
      </c>
      <c r="G136">
        <v>163.53</v>
      </c>
    </row>
    <row r="137" spans="1:7">
      <c r="A137" s="1">
        <v>41472</v>
      </c>
      <c r="B137">
        <v>168.16</v>
      </c>
      <c r="C137">
        <v>168.48</v>
      </c>
      <c r="D137">
        <v>167.73</v>
      </c>
      <c r="E137">
        <v>167.95</v>
      </c>
      <c r="F137">
        <v>92873900</v>
      </c>
      <c r="G137">
        <v>163.95</v>
      </c>
    </row>
    <row r="138" spans="1:7">
      <c r="A138" s="1">
        <v>41473</v>
      </c>
      <c r="B138">
        <v>168.31</v>
      </c>
      <c r="C138">
        <v>169.27</v>
      </c>
      <c r="D138">
        <v>168.2</v>
      </c>
      <c r="E138">
        <v>168.87</v>
      </c>
      <c r="F138">
        <v>103620100</v>
      </c>
      <c r="G138">
        <v>164.84</v>
      </c>
    </row>
    <row r="139" spans="1:7">
      <c r="A139" s="1">
        <v>41474</v>
      </c>
      <c r="B139">
        <v>168.52</v>
      </c>
      <c r="C139">
        <v>169.23</v>
      </c>
      <c r="D139">
        <v>168.31</v>
      </c>
      <c r="E139">
        <v>169.17</v>
      </c>
      <c r="F139">
        <v>103831700</v>
      </c>
      <c r="G139">
        <v>165.14</v>
      </c>
    </row>
    <row r="140" spans="1:7">
      <c r="A140" s="1">
        <v>41477</v>
      </c>
      <c r="B140">
        <v>169.41</v>
      </c>
      <c r="C140">
        <v>169.74</v>
      </c>
      <c r="D140">
        <v>169.01</v>
      </c>
      <c r="E140">
        <v>169.5</v>
      </c>
      <c r="F140">
        <v>79428600</v>
      </c>
      <c r="G140">
        <v>165.46</v>
      </c>
    </row>
    <row r="141" spans="1:7">
      <c r="A141" s="1">
        <v>41478</v>
      </c>
      <c r="B141">
        <v>169.8</v>
      </c>
      <c r="C141">
        <v>169.83</v>
      </c>
      <c r="D141">
        <v>169.05</v>
      </c>
      <c r="E141">
        <v>169.14</v>
      </c>
      <c r="F141">
        <v>80829700</v>
      </c>
      <c r="G141">
        <v>165.11</v>
      </c>
    </row>
    <row r="142" spans="1:7">
      <c r="A142" s="1">
        <v>41479</v>
      </c>
      <c r="B142">
        <v>169.79</v>
      </c>
      <c r="C142">
        <v>169.86</v>
      </c>
      <c r="D142">
        <v>168.18</v>
      </c>
      <c r="E142">
        <v>168.52</v>
      </c>
      <c r="F142">
        <v>112914000</v>
      </c>
      <c r="G142">
        <v>164.5</v>
      </c>
    </row>
    <row r="143" spans="1:7">
      <c r="A143" s="1">
        <v>41480</v>
      </c>
      <c r="B143">
        <v>168.22</v>
      </c>
      <c r="C143">
        <v>169.08</v>
      </c>
      <c r="D143">
        <v>167.94</v>
      </c>
      <c r="E143">
        <v>168.93</v>
      </c>
      <c r="F143">
        <v>111088600</v>
      </c>
      <c r="G143">
        <v>164.9</v>
      </c>
    </row>
    <row r="144" spans="1:7">
      <c r="A144" s="1">
        <v>41481</v>
      </c>
      <c r="B144">
        <v>168.22</v>
      </c>
      <c r="C144">
        <v>169.16</v>
      </c>
      <c r="D144">
        <v>167.52</v>
      </c>
      <c r="E144">
        <v>169.11</v>
      </c>
      <c r="F144">
        <v>107814600</v>
      </c>
      <c r="G144">
        <v>165.08</v>
      </c>
    </row>
    <row r="145" spans="1:7">
      <c r="A145" s="1">
        <v>41484</v>
      </c>
      <c r="B145">
        <v>168.68</v>
      </c>
      <c r="C145">
        <v>169.06</v>
      </c>
      <c r="D145">
        <v>168.11</v>
      </c>
      <c r="E145">
        <v>168.59</v>
      </c>
      <c r="F145">
        <v>79695000</v>
      </c>
      <c r="G145">
        <v>164.57</v>
      </c>
    </row>
    <row r="146" spans="1:7">
      <c r="A146" s="1">
        <v>41485</v>
      </c>
      <c r="B146">
        <v>169.1</v>
      </c>
      <c r="C146">
        <v>169.28</v>
      </c>
      <c r="D146">
        <v>168.19</v>
      </c>
      <c r="E146">
        <v>168.59</v>
      </c>
      <c r="F146">
        <v>85209600</v>
      </c>
      <c r="G146">
        <v>164.57</v>
      </c>
    </row>
    <row r="147" spans="1:7">
      <c r="A147" s="1">
        <v>41486</v>
      </c>
      <c r="B147">
        <v>168.94</v>
      </c>
      <c r="C147">
        <v>169.85</v>
      </c>
      <c r="D147">
        <v>168.49</v>
      </c>
      <c r="E147">
        <v>168.71</v>
      </c>
      <c r="F147">
        <v>142388700</v>
      </c>
      <c r="G147">
        <v>164.69</v>
      </c>
    </row>
    <row r="148" spans="1:7">
      <c r="A148" s="1">
        <v>41487</v>
      </c>
      <c r="B148">
        <v>169.99</v>
      </c>
      <c r="C148">
        <v>170.81</v>
      </c>
      <c r="D148">
        <v>169.9</v>
      </c>
      <c r="E148">
        <v>170.66</v>
      </c>
      <c r="F148">
        <v>110438400</v>
      </c>
      <c r="G148">
        <v>166.59</v>
      </c>
    </row>
    <row r="149" spans="1:7">
      <c r="A149" s="1">
        <v>41488</v>
      </c>
      <c r="B149">
        <v>170.28</v>
      </c>
      <c r="C149">
        <v>170.97</v>
      </c>
      <c r="D149">
        <v>170.05</v>
      </c>
      <c r="E149">
        <v>170.95</v>
      </c>
      <c r="F149">
        <v>91116700</v>
      </c>
      <c r="G149">
        <v>166.88</v>
      </c>
    </row>
    <row r="150" spans="1:7">
      <c r="A150" s="1">
        <v>41491</v>
      </c>
      <c r="B150">
        <v>170.57</v>
      </c>
      <c r="C150">
        <v>170.96</v>
      </c>
      <c r="D150">
        <v>170.35</v>
      </c>
      <c r="E150">
        <v>170.7</v>
      </c>
      <c r="F150">
        <v>54072700</v>
      </c>
      <c r="G150">
        <v>166.63</v>
      </c>
    </row>
    <row r="151" spans="1:7">
      <c r="A151" s="1">
        <v>41492</v>
      </c>
      <c r="B151">
        <v>170.37</v>
      </c>
      <c r="C151">
        <v>170.74</v>
      </c>
      <c r="D151">
        <v>169.35</v>
      </c>
      <c r="E151">
        <v>169.73</v>
      </c>
      <c r="F151">
        <v>87495000</v>
      </c>
      <c r="G151">
        <v>165.68</v>
      </c>
    </row>
    <row r="152" spans="1:7">
      <c r="A152" s="1">
        <v>41493</v>
      </c>
      <c r="B152">
        <v>169.19</v>
      </c>
      <c r="C152">
        <v>169.43</v>
      </c>
      <c r="D152">
        <v>168.55</v>
      </c>
      <c r="E152">
        <v>169.18</v>
      </c>
      <c r="F152">
        <v>84854700</v>
      </c>
      <c r="G152">
        <v>165.15</v>
      </c>
    </row>
    <row r="153" spans="1:7">
      <c r="A153" s="1">
        <v>41494</v>
      </c>
      <c r="B153">
        <v>169.98</v>
      </c>
      <c r="C153">
        <v>170.18</v>
      </c>
      <c r="D153">
        <v>168.93</v>
      </c>
      <c r="E153">
        <v>169.8</v>
      </c>
      <c r="F153">
        <v>102181300</v>
      </c>
      <c r="G153">
        <v>165.75</v>
      </c>
    </row>
    <row r="154" spans="1:7">
      <c r="A154" s="1">
        <v>41495</v>
      </c>
      <c r="B154">
        <v>169.58</v>
      </c>
      <c r="C154">
        <v>170.1</v>
      </c>
      <c r="D154">
        <v>168.72</v>
      </c>
      <c r="E154">
        <v>169.31</v>
      </c>
      <c r="F154">
        <v>91757700</v>
      </c>
      <c r="G154">
        <v>165.27</v>
      </c>
    </row>
    <row r="155" spans="1:7">
      <c r="A155" s="1">
        <v>41498</v>
      </c>
      <c r="B155">
        <v>168.46</v>
      </c>
      <c r="C155">
        <v>169.31</v>
      </c>
      <c r="D155">
        <v>168.38</v>
      </c>
      <c r="E155">
        <v>169.11</v>
      </c>
      <c r="F155">
        <v>68593300</v>
      </c>
      <c r="G155">
        <v>165.08</v>
      </c>
    </row>
    <row r="156" spans="1:7">
      <c r="A156" s="1">
        <v>41499</v>
      </c>
      <c r="B156">
        <v>169.41</v>
      </c>
      <c r="C156">
        <v>169.9</v>
      </c>
      <c r="D156">
        <v>168.41</v>
      </c>
      <c r="E156">
        <v>169.61</v>
      </c>
      <c r="F156">
        <v>80806000</v>
      </c>
      <c r="G156">
        <v>165.57</v>
      </c>
    </row>
    <row r="157" spans="1:7">
      <c r="A157" s="1">
        <v>41500</v>
      </c>
      <c r="B157">
        <v>169.53</v>
      </c>
      <c r="C157">
        <v>169.8</v>
      </c>
      <c r="D157">
        <v>168.7</v>
      </c>
      <c r="E157">
        <v>168.74</v>
      </c>
      <c r="F157">
        <v>79829200</v>
      </c>
      <c r="G157">
        <v>164.72</v>
      </c>
    </row>
    <row r="158" spans="1:7">
      <c r="A158" s="1">
        <v>41501</v>
      </c>
      <c r="B158">
        <v>167.41</v>
      </c>
      <c r="C158">
        <v>167.43</v>
      </c>
      <c r="D158">
        <v>166.09</v>
      </c>
      <c r="E158">
        <v>166.38</v>
      </c>
      <c r="F158">
        <v>152931800</v>
      </c>
      <c r="G158">
        <v>162.41</v>
      </c>
    </row>
    <row r="159" spans="1:7">
      <c r="A159" s="1">
        <v>41502</v>
      </c>
      <c r="B159">
        <v>166.06</v>
      </c>
      <c r="C159">
        <v>166.63</v>
      </c>
      <c r="D159">
        <v>165.5</v>
      </c>
      <c r="E159">
        <v>165.83</v>
      </c>
      <c r="F159">
        <v>130868200</v>
      </c>
      <c r="G159">
        <v>161.88</v>
      </c>
    </row>
    <row r="160" spans="1:7">
      <c r="A160" s="1">
        <v>41505</v>
      </c>
      <c r="B160">
        <v>165.64</v>
      </c>
      <c r="C160">
        <v>166.21</v>
      </c>
      <c r="D160">
        <v>164.76</v>
      </c>
      <c r="E160">
        <v>164.77</v>
      </c>
      <c r="F160">
        <v>96437600</v>
      </c>
      <c r="G160">
        <v>160.84</v>
      </c>
    </row>
    <row r="161" spans="1:7">
      <c r="A161" s="1">
        <v>41506</v>
      </c>
      <c r="B161">
        <v>165.04</v>
      </c>
      <c r="C161">
        <v>166.2</v>
      </c>
      <c r="D161">
        <v>164.86</v>
      </c>
      <c r="E161">
        <v>165.58</v>
      </c>
      <c r="F161">
        <v>89294400</v>
      </c>
      <c r="G161">
        <v>161.63</v>
      </c>
    </row>
    <row r="162" spans="1:7">
      <c r="A162" s="1">
        <v>41507</v>
      </c>
      <c r="B162">
        <v>165.12</v>
      </c>
      <c r="C162">
        <v>166.03</v>
      </c>
      <c r="D162">
        <v>164.19</v>
      </c>
      <c r="E162">
        <v>164.56</v>
      </c>
      <c r="F162">
        <v>159530500</v>
      </c>
      <c r="G162">
        <v>160.63999999999999</v>
      </c>
    </row>
    <row r="163" spans="1:7">
      <c r="A163" s="1">
        <v>41508</v>
      </c>
      <c r="B163">
        <v>164.9</v>
      </c>
      <c r="C163">
        <v>166.3</v>
      </c>
      <c r="D163">
        <v>164.89</v>
      </c>
      <c r="E163">
        <v>166.06</v>
      </c>
      <c r="F163">
        <v>101471400</v>
      </c>
      <c r="G163">
        <v>162.1</v>
      </c>
    </row>
    <row r="164" spans="1:7">
      <c r="A164" s="1">
        <v>41509</v>
      </c>
      <c r="B164">
        <v>166.55</v>
      </c>
      <c r="C164">
        <v>166.83</v>
      </c>
      <c r="D164">
        <v>165.77</v>
      </c>
      <c r="E164">
        <v>166.62</v>
      </c>
      <c r="F164">
        <v>90888900</v>
      </c>
      <c r="G164">
        <v>162.65</v>
      </c>
    </row>
    <row r="165" spans="1:7">
      <c r="A165" s="1">
        <v>41512</v>
      </c>
      <c r="B165">
        <v>166.79</v>
      </c>
      <c r="C165">
        <v>167.3</v>
      </c>
      <c r="D165">
        <v>165.89</v>
      </c>
      <c r="E165">
        <v>166</v>
      </c>
      <c r="F165">
        <v>89702100</v>
      </c>
      <c r="G165">
        <v>162.04</v>
      </c>
    </row>
    <row r="166" spans="1:7">
      <c r="A166" s="1">
        <v>41513</v>
      </c>
      <c r="B166">
        <v>164.36</v>
      </c>
      <c r="C166">
        <v>166</v>
      </c>
      <c r="D166">
        <v>163.21</v>
      </c>
      <c r="E166">
        <v>163.33000000000001</v>
      </c>
      <c r="F166">
        <v>158619400</v>
      </c>
      <c r="G166">
        <v>159.44</v>
      </c>
    </row>
    <row r="167" spans="1:7">
      <c r="A167" s="1">
        <v>41514</v>
      </c>
      <c r="B167">
        <v>163.26</v>
      </c>
      <c r="C167">
        <v>164.49</v>
      </c>
      <c r="D167">
        <v>163.05000000000001</v>
      </c>
      <c r="E167">
        <v>163.91</v>
      </c>
      <c r="F167">
        <v>108113000</v>
      </c>
      <c r="G167">
        <v>160</v>
      </c>
    </row>
    <row r="168" spans="1:7">
      <c r="A168" s="1">
        <v>41515</v>
      </c>
      <c r="B168">
        <v>163.55000000000001</v>
      </c>
      <c r="C168">
        <v>165.04</v>
      </c>
      <c r="D168">
        <v>163.4</v>
      </c>
      <c r="E168">
        <v>164.17</v>
      </c>
      <c r="F168">
        <v>119200500</v>
      </c>
      <c r="G168">
        <v>160.26</v>
      </c>
    </row>
    <row r="169" spans="1:7">
      <c r="A169" s="1">
        <v>41516</v>
      </c>
      <c r="B169">
        <v>164.51</v>
      </c>
      <c r="C169">
        <v>164.53</v>
      </c>
      <c r="D169">
        <v>163.16999999999999</v>
      </c>
      <c r="E169">
        <v>163.65</v>
      </c>
      <c r="F169">
        <v>134928900</v>
      </c>
      <c r="G169">
        <v>159.75</v>
      </c>
    </row>
    <row r="170" spans="1:7">
      <c r="A170" s="1">
        <v>41520</v>
      </c>
      <c r="B170">
        <v>165.23</v>
      </c>
      <c r="C170">
        <v>165.58</v>
      </c>
      <c r="D170">
        <v>163.69999999999999</v>
      </c>
      <c r="E170">
        <v>164.39</v>
      </c>
      <c r="F170">
        <v>142375100</v>
      </c>
      <c r="G170">
        <v>160.47</v>
      </c>
    </row>
    <row r="171" spans="1:7">
      <c r="A171" s="1">
        <v>41521</v>
      </c>
      <c r="B171">
        <v>164.43</v>
      </c>
      <c r="C171">
        <v>166.03</v>
      </c>
      <c r="D171">
        <v>164.13</v>
      </c>
      <c r="E171">
        <v>165.75</v>
      </c>
      <c r="F171">
        <v>97389400</v>
      </c>
      <c r="G171">
        <v>161.80000000000001</v>
      </c>
    </row>
    <row r="172" spans="1:7">
      <c r="A172" s="1">
        <v>41522</v>
      </c>
      <c r="B172">
        <v>165.85</v>
      </c>
      <c r="C172">
        <v>166.4</v>
      </c>
      <c r="D172">
        <v>165.73</v>
      </c>
      <c r="E172">
        <v>165.96</v>
      </c>
      <c r="F172">
        <v>63090500</v>
      </c>
      <c r="G172">
        <v>162</v>
      </c>
    </row>
    <row r="173" spans="1:7">
      <c r="A173" s="1">
        <v>41523</v>
      </c>
      <c r="B173">
        <v>166.51</v>
      </c>
      <c r="C173">
        <v>166.98</v>
      </c>
      <c r="D173">
        <v>164.48</v>
      </c>
      <c r="E173">
        <v>166.04</v>
      </c>
      <c r="F173">
        <v>159756500</v>
      </c>
      <c r="G173">
        <v>162.08000000000001</v>
      </c>
    </row>
    <row r="174" spans="1:7">
      <c r="A174" s="1">
        <v>41526</v>
      </c>
      <c r="B174">
        <v>166.45</v>
      </c>
      <c r="C174">
        <v>167.73</v>
      </c>
      <c r="D174">
        <v>166.45</v>
      </c>
      <c r="E174">
        <v>167.63</v>
      </c>
      <c r="F174">
        <v>87559300</v>
      </c>
      <c r="G174">
        <v>163.63</v>
      </c>
    </row>
    <row r="175" spans="1:7">
      <c r="A175" s="1">
        <v>41527</v>
      </c>
      <c r="B175">
        <v>168.64</v>
      </c>
      <c r="C175">
        <v>168.9</v>
      </c>
      <c r="D175">
        <v>168.26</v>
      </c>
      <c r="E175">
        <v>168.87</v>
      </c>
      <c r="F175">
        <v>105847200</v>
      </c>
      <c r="G175">
        <v>164.84</v>
      </c>
    </row>
    <row r="176" spans="1:7">
      <c r="A176" s="1">
        <v>41528</v>
      </c>
      <c r="B176">
        <v>168.64</v>
      </c>
      <c r="C176">
        <v>169.4</v>
      </c>
      <c r="D176">
        <v>168.35</v>
      </c>
      <c r="E176">
        <v>169.4</v>
      </c>
      <c r="F176">
        <v>94545900</v>
      </c>
      <c r="G176">
        <v>165.36</v>
      </c>
    </row>
    <row r="177" spans="1:7">
      <c r="A177" s="1">
        <v>41529</v>
      </c>
      <c r="B177">
        <v>169.34</v>
      </c>
      <c r="C177">
        <v>169.56</v>
      </c>
      <c r="D177">
        <v>168.72</v>
      </c>
      <c r="E177">
        <v>168.95</v>
      </c>
      <c r="F177">
        <v>83209000</v>
      </c>
      <c r="G177">
        <v>164.92</v>
      </c>
    </row>
    <row r="178" spans="1:7">
      <c r="A178" s="1">
        <v>41530</v>
      </c>
      <c r="B178">
        <v>169.13</v>
      </c>
      <c r="C178">
        <v>169.46</v>
      </c>
      <c r="D178">
        <v>168.74</v>
      </c>
      <c r="E178">
        <v>169.33</v>
      </c>
      <c r="F178">
        <v>72727800</v>
      </c>
      <c r="G178">
        <v>165.29</v>
      </c>
    </row>
    <row r="179" spans="1:7">
      <c r="A179" s="1">
        <v>41533</v>
      </c>
      <c r="B179">
        <v>171.16</v>
      </c>
      <c r="C179">
        <v>171.24</v>
      </c>
      <c r="D179">
        <v>170.04</v>
      </c>
      <c r="E179">
        <v>170.31</v>
      </c>
      <c r="F179">
        <v>106299200</v>
      </c>
      <c r="G179">
        <v>166.25</v>
      </c>
    </row>
    <row r="180" spans="1:7">
      <c r="A180" s="1">
        <v>41534</v>
      </c>
      <c r="B180">
        <v>170.46</v>
      </c>
      <c r="C180">
        <v>171.11</v>
      </c>
      <c r="D180">
        <v>170.46</v>
      </c>
      <c r="E180">
        <v>171.07</v>
      </c>
      <c r="F180">
        <v>82523300</v>
      </c>
      <c r="G180">
        <v>166.99</v>
      </c>
    </row>
    <row r="181" spans="1:7">
      <c r="A181" s="1">
        <v>41535</v>
      </c>
      <c r="B181">
        <v>171.01</v>
      </c>
      <c r="C181">
        <v>173.52</v>
      </c>
      <c r="D181">
        <v>170.58</v>
      </c>
      <c r="E181">
        <v>173.05</v>
      </c>
      <c r="F181">
        <v>203460600</v>
      </c>
      <c r="G181">
        <v>168.93</v>
      </c>
    </row>
    <row r="182" spans="1:7">
      <c r="A182" s="1">
        <v>41536</v>
      </c>
      <c r="B182">
        <v>173.52</v>
      </c>
      <c r="C182">
        <v>173.6</v>
      </c>
      <c r="D182">
        <v>172.59</v>
      </c>
      <c r="E182">
        <v>172.76</v>
      </c>
      <c r="F182">
        <v>146616900</v>
      </c>
      <c r="G182">
        <v>168.64</v>
      </c>
    </row>
    <row r="183" spans="1:7">
      <c r="A183" s="1">
        <v>41537</v>
      </c>
      <c r="B183">
        <v>172.33</v>
      </c>
      <c r="C183">
        <v>172.33</v>
      </c>
      <c r="D183">
        <v>170.58</v>
      </c>
      <c r="E183">
        <v>170.72</v>
      </c>
      <c r="F183">
        <v>132867100</v>
      </c>
      <c r="G183">
        <v>167.46</v>
      </c>
    </row>
    <row r="184" spans="1:7">
      <c r="A184" s="1">
        <v>41540</v>
      </c>
      <c r="B184">
        <v>170.49</v>
      </c>
      <c r="C184">
        <v>170.65</v>
      </c>
      <c r="D184">
        <v>169.39</v>
      </c>
      <c r="E184">
        <v>169.93</v>
      </c>
      <c r="F184">
        <v>104616500</v>
      </c>
      <c r="G184">
        <v>166.69</v>
      </c>
    </row>
    <row r="185" spans="1:7">
      <c r="A185" s="1">
        <v>41541</v>
      </c>
      <c r="B185">
        <v>169.9</v>
      </c>
      <c r="C185">
        <v>170.53</v>
      </c>
      <c r="D185">
        <v>169.21</v>
      </c>
      <c r="E185">
        <v>169.53</v>
      </c>
      <c r="F185">
        <v>106333100</v>
      </c>
      <c r="G185">
        <v>166.3</v>
      </c>
    </row>
    <row r="186" spans="1:7">
      <c r="A186" s="1">
        <v>41542</v>
      </c>
      <c r="B186">
        <v>169.64</v>
      </c>
      <c r="C186">
        <v>169.98</v>
      </c>
      <c r="D186">
        <v>168.89</v>
      </c>
      <c r="E186">
        <v>169.04</v>
      </c>
      <c r="F186">
        <v>117306500</v>
      </c>
      <c r="G186">
        <v>165.82</v>
      </c>
    </row>
    <row r="187" spans="1:7">
      <c r="A187" s="1">
        <v>41543</v>
      </c>
      <c r="B187">
        <v>169.32</v>
      </c>
      <c r="C187">
        <v>170.17</v>
      </c>
      <c r="D187">
        <v>169.05</v>
      </c>
      <c r="E187">
        <v>169.69</v>
      </c>
      <c r="F187">
        <v>77146900</v>
      </c>
      <c r="G187">
        <v>166.45</v>
      </c>
    </row>
    <row r="188" spans="1:7">
      <c r="A188" s="1">
        <v>41544</v>
      </c>
      <c r="B188">
        <v>168.84</v>
      </c>
      <c r="C188">
        <v>169.14</v>
      </c>
      <c r="D188">
        <v>168.47</v>
      </c>
      <c r="E188">
        <v>168.91</v>
      </c>
      <c r="F188">
        <v>99141800</v>
      </c>
      <c r="G188">
        <v>165.69</v>
      </c>
    </row>
    <row r="189" spans="1:7">
      <c r="A189" s="1">
        <v>41547</v>
      </c>
      <c r="B189">
        <v>167.48</v>
      </c>
      <c r="C189">
        <v>168.54</v>
      </c>
      <c r="D189">
        <v>167.15</v>
      </c>
      <c r="E189">
        <v>168.01</v>
      </c>
      <c r="F189">
        <v>143937000</v>
      </c>
      <c r="G189">
        <v>164.8</v>
      </c>
    </row>
    <row r="190" spans="1:7">
      <c r="A190" s="1">
        <v>41548</v>
      </c>
      <c r="B190">
        <v>168.14</v>
      </c>
      <c r="C190">
        <v>169.5</v>
      </c>
      <c r="D190">
        <v>167.97</v>
      </c>
      <c r="E190">
        <v>169.34</v>
      </c>
      <c r="F190">
        <v>127160000</v>
      </c>
      <c r="G190">
        <v>166.11</v>
      </c>
    </row>
    <row r="191" spans="1:7">
      <c r="A191" s="1">
        <v>41549</v>
      </c>
      <c r="B191">
        <v>168.35</v>
      </c>
      <c r="C191">
        <v>169.34</v>
      </c>
      <c r="D191">
        <v>167.83</v>
      </c>
      <c r="E191">
        <v>169.18</v>
      </c>
      <c r="F191">
        <v>113350000</v>
      </c>
      <c r="G191">
        <v>165.95</v>
      </c>
    </row>
    <row r="192" spans="1:7">
      <c r="A192" s="1">
        <v>41550</v>
      </c>
      <c r="B192">
        <v>168.79</v>
      </c>
      <c r="C192">
        <v>168.94</v>
      </c>
      <c r="D192">
        <v>166.84</v>
      </c>
      <c r="E192">
        <v>167.62</v>
      </c>
      <c r="F192">
        <v>176698000</v>
      </c>
      <c r="G192">
        <v>164.42</v>
      </c>
    </row>
    <row r="193" spans="1:7">
      <c r="A193" s="1">
        <v>41551</v>
      </c>
      <c r="B193">
        <v>167.75</v>
      </c>
      <c r="C193">
        <v>169.06</v>
      </c>
      <c r="D193">
        <v>167.53</v>
      </c>
      <c r="E193">
        <v>168.89</v>
      </c>
      <c r="F193">
        <v>96878000</v>
      </c>
      <c r="G193">
        <v>165.67</v>
      </c>
    </row>
    <row r="194" spans="1:7">
      <c r="A194" s="1">
        <v>41554</v>
      </c>
      <c r="B194">
        <v>167.42</v>
      </c>
      <c r="C194">
        <v>168.45</v>
      </c>
      <c r="D194">
        <v>167.25</v>
      </c>
      <c r="E194">
        <v>167.43</v>
      </c>
      <c r="F194">
        <v>96295000</v>
      </c>
      <c r="G194">
        <v>164.24</v>
      </c>
    </row>
    <row r="195" spans="1:7">
      <c r="A195" s="1">
        <v>41555</v>
      </c>
      <c r="B195">
        <v>167.4</v>
      </c>
      <c r="C195">
        <v>167.62</v>
      </c>
      <c r="D195">
        <v>165.36</v>
      </c>
      <c r="E195">
        <v>165.48</v>
      </c>
      <c r="F195">
        <v>178015000</v>
      </c>
      <c r="G195">
        <v>162.32</v>
      </c>
    </row>
    <row r="196" spans="1:7">
      <c r="A196" s="1">
        <v>41556</v>
      </c>
      <c r="B196">
        <v>165.8</v>
      </c>
      <c r="C196">
        <v>166.2</v>
      </c>
      <c r="D196">
        <v>164.53</v>
      </c>
      <c r="E196">
        <v>165.6</v>
      </c>
      <c r="F196">
        <v>168973000</v>
      </c>
      <c r="G196">
        <v>162.44</v>
      </c>
    </row>
    <row r="197" spans="1:7">
      <c r="A197" s="1">
        <v>41557</v>
      </c>
      <c r="B197">
        <v>167.29</v>
      </c>
      <c r="C197">
        <v>169.26</v>
      </c>
      <c r="D197">
        <v>167.23</v>
      </c>
      <c r="E197">
        <v>169.17</v>
      </c>
      <c r="F197">
        <v>195955000</v>
      </c>
      <c r="G197">
        <v>165.94</v>
      </c>
    </row>
    <row r="198" spans="1:7">
      <c r="A198" s="1">
        <v>41558</v>
      </c>
      <c r="B198">
        <v>168.91</v>
      </c>
      <c r="C198">
        <v>170.32</v>
      </c>
      <c r="D198">
        <v>168.77</v>
      </c>
      <c r="E198">
        <v>170.26</v>
      </c>
      <c r="F198">
        <v>105040000</v>
      </c>
      <c r="G198">
        <v>167.01</v>
      </c>
    </row>
    <row r="199" spans="1:7">
      <c r="A199" s="1">
        <v>41561</v>
      </c>
      <c r="B199">
        <v>169.21</v>
      </c>
      <c r="C199">
        <v>171.08</v>
      </c>
      <c r="D199">
        <v>169.08</v>
      </c>
      <c r="E199">
        <v>170.94</v>
      </c>
      <c r="F199">
        <v>112106000</v>
      </c>
      <c r="G199">
        <v>167.68</v>
      </c>
    </row>
    <row r="200" spans="1:7">
      <c r="A200" s="1">
        <v>41562</v>
      </c>
      <c r="B200">
        <v>170.51</v>
      </c>
      <c r="C200">
        <v>171.15</v>
      </c>
      <c r="D200">
        <v>169.47</v>
      </c>
      <c r="E200">
        <v>169.7</v>
      </c>
      <c r="F200">
        <v>155485000</v>
      </c>
      <c r="G200">
        <v>166.46</v>
      </c>
    </row>
    <row r="201" spans="1:7">
      <c r="A201" s="1">
        <v>41563</v>
      </c>
      <c r="B201">
        <v>170.72</v>
      </c>
      <c r="C201">
        <v>172.16</v>
      </c>
      <c r="D201">
        <v>170.64</v>
      </c>
      <c r="E201">
        <v>172.07</v>
      </c>
      <c r="F201">
        <v>161676000</v>
      </c>
      <c r="G201">
        <v>168.79</v>
      </c>
    </row>
    <row r="202" spans="1:7">
      <c r="A202" s="1">
        <v>41564</v>
      </c>
      <c r="B202">
        <v>171.37</v>
      </c>
      <c r="C202">
        <v>173.32</v>
      </c>
      <c r="D202">
        <v>171.34</v>
      </c>
      <c r="E202">
        <v>173.22</v>
      </c>
      <c r="F202">
        <v>129389000</v>
      </c>
      <c r="G202">
        <v>169.92</v>
      </c>
    </row>
    <row r="203" spans="1:7">
      <c r="A203" s="1">
        <v>41565</v>
      </c>
      <c r="B203">
        <v>173.86</v>
      </c>
      <c r="C203">
        <v>174.51</v>
      </c>
      <c r="D203">
        <v>173.51</v>
      </c>
      <c r="E203">
        <v>174.39</v>
      </c>
      <c r="F203">
        <v>138316000</v>
      </c>
      <c r="G203">
        <v>171.06</v>
      </c>
    </row>
    <row r="204" spans="1:7">
      <c r="A204" s="1">
        <v>41568</v>
      </c>
      <c r="B204">
        <v>174.45</v>
      </c>
      <c r="C204">
        <v>174.75</v>
      </c>
      <c r="D204">
        <v>174.01</v>
      </c>
      <c r="E204">
        <v>174.4</v>
      </c>
      <c r="F204">
        <v>104104000</v>
      </c>
      <c r="G204">
        <v>171.07</v>
      </c>
    </row>
    <row r="205" spans="1:7">
      <c r="A205" s="1">
        <v>41569</v>
      </c>
      <c r="B205">
        <v>174.91</v>
      </c>
      <c r="C205">
        <v>175.93</v>
      </c>
      <c r="D205">
        <v>174.43</v>
      </c>
      <c r="E205">
        <v>175.41</v>
      </c>
      <c r="F205">
        <v>126663000</v>
      </c>
      <c r="G205">
        <v>172.06</v>
      </c>
    </row>
    <row r="206" spans="1:7">
      <c r="A206" s="1">
        <v>41570</v>
      </c>
      <c r="B206">
        <v>174.81</v>
      </c>
      <c r="C206">
        <v>174.89</v>
      </c>
      <c r="D206">
        <v>173.96</v>
      </c>
      <c r="E206">
        <v>174.57</v>
      </c>
      <c r="F206">
        <v>105484000</v>
      </c>
      <c r="G206">
        <v>171.24</v>
      </c>
    </row>
    <row r="207" spans="1:7">
      <c r="A207" s="1">
        <v>41571</v>
      </c>
      <c r="B207">
        <v>174.92</v>
      </c>
      <c r="C207">
        <v>175.37</v>
      </c>
      <c r="D207">
        <v>174.51</v>
      </c>
      <c r="E207">
        <v>175.15</v>
      </c>
      <c r="F207">
        <v>70350000</v>
      </c>
      <c r="G207">
        <v>171.81</v>
      </c>
    </row>
    <row r="208" spans="1:7">
      <c r="A208" s="1">
        <v>41572</v>
      </c>
      <c r="B208">
        <v>175.51</v>
      </c>
      <c r="C208">
        <v>176</v>
      </c>
      <c r="D208">
        <v>175.17</v>
      </c>
      <c r="E208">
        <v>175.95</v>
      </c>
      <c r="F208">
        <v>93625000</v>
      </c>
      <c r="G208">
        <v>172.59</v>
      </c>
    </row>
    <row r="209" spans="1:7">
      <c r="A209" s="1">
        <v>41575</v>
      </c>
      <c r="B209">
        <v>175.89</v>
      </c>
      <c r="C209">
        <v>176.47</v>
      </c>
      <c r="D209">
        <v>175.7</v>
      </c>
      <c r="E209">
        <v>176.23</v>
      </c>
      <c r="F209">
        <v>84979000</v>
      </c>
      <c r="G209">
        <v>172.87</v>
      </c>
    </row>
    <row r="210" spans="1:7">
      <c r="A210" s="1">
        <v>41576</v>
      </c>
      <c r="B210">
        <v>176.63</v>
      </c>
      <c r="C210">
        <v>177.24</v>
      </c>
      <c r="D210">
        <v>176.38</v>
      </c>
      <c r="E210">
        <v>177.17</v>
      </c>
      <c r="F210">
        <v>87401000</v>
      </c>
      <c r="G210">
        <v>173.79</v>
      </c>
    </row>
    <row r="211" spans="1:7">
      <c r="A211" s="1">
        <v>41577</v>
      </c>
      <c r="B211">
        <v>177.38</v>
      </c>
      <c r="C211">
        <v>177.51</v>
      </c>
      <c r="D211">
        <v>175.66</v>
      </c>
      <c r="E211">
        <v>176.29</v>
      </c>
      <c r="F211">
        <v>140002000</v>
      </c>
      <c r="G211">
        <v>172.93</v>
      </c>
    </row>
    <row r="212" spans="1:7">
      <c r="A212" s="1">
        <v>41578</v>
      </c>
      <c r="B212">
        <v>176.15</v>
      </c>
      <c r="C212">
        <v>176.89</v>
      </c>
      <c r="D212">
        <v>175.53</v>
      </c>
      <c r="E212">
        <v>175.79</v>
      </c>
      <c r="F212">
        <v>133795000</v>
      </c>
      <c r="G212">
        <v>172.44</v>
      </c>
    </row>
    <row r="213" spans="1:7">
      <c r="A213" s="1">
        <v>41579</v>
      </c>
      <c r="B213">
        <v>176.02</v>
      </c>
      <c r="C213">
        <v>176.61</v>
      </c>
      <c r="D213">
        <v>175.22</v>
      </c>
      <c r="E213">
        <v>176.21</v>
      </c>
      <c r="F213">
        <v>142805000</v>
      </c>
      <c r="G213">
        <v>172.85</v>
      </c>
    </row>
    <row r="214" spans="1:7">
      <c r="A214" s="1">
        <v>41582</v>
      </c>
      <c r="B214">
        <v>176.69</v>
      </c>
      <c r="C214">
        <v>176.9</v>
      </c>
      <c r="D214">
        <v>175.98</v>
      </c>
      <c r="E214">
        <v>176.83</v>
      </c>
      <c r="F214">
        <v>85677000</v>
      </c>
      <c r="G214">
        <v>173.46</v>
      </c>
    </row>
    <row r="215" spans="1:7">
      <c r="A215" s="1">
        <v>41583</v>
      </c>
      <c r="B215">
        <v>176.14</v>
      </c>
      <c r="C215">
        <v>176.75</v>
      </c>
      <c r="D215">
        <v>175.57</v>
      </c>
      <c r="E215">
        <v>176.27</v>
      </c>
      <c r="F215">
        <v>85825000</v>
      </c>
      <c r="G215">
        <v>172.91</v>
      </c>
    </row>
    <row r="216" spans="1:7">
      <c r="A216" s="1">
        <v>41584</v>
      </c>
      <c r="B216">
        <v>177.03</v>
      </c>
      <c r="C216">
        <v>177.5</v>
      </c>
      <c r="D216">
        <v>176.54</v>
      </c>
      <c r="E216">
        <v>177.17</v>
      </c>
      <c r="F216">
        <v>87348000</v>
      </c>
      <c r="G216">
        <v>173.79</v>
      </c>
    </row>
    <row r="217" spans="1:7">
      <c r="A217" s="1">
        <v>41585</v>
      </c>
      <c r="B217">
        <v>177.5</v>
      </c>
      <c r="C217">
        <v>177.64</v>
      </c>
      <c r="D217">
        <v>174.76</v>
      </c>
      <c r="E217">
        <v>174.93</v>
      </c>
      <c r="F217">
        <v>157000000</v>
      </c>
      <c r="G217">
        <v>171.59</v>
      </c>
    </row>
    <row r="218" spans="1:7">
      <c r="A218" s="1">
        <v>41586</v>
      </c>
      <c r="B218">
        <v>174.87</v>
      </c>
      <c r="C218">
        <v>177.31</v>
      </c>
      <c r="D218">
        <v>174.85</v>
      </c>
      <c r="E218">
        <v>177.29</v>
      </c>
      <c r="F218">
        <v>136713000</v>
      </c>
      <c r="G218">
        <v>173.91</v>
      </c>
    </row>
    <row r="219" spans="1:7">
      <c r="A219" s="1">
        <v>41589</v>
      </c>
      <c r="B219">
        <v>177.12</v>
      </c>
      <c r="C219">
        <v>177.53</v>
      </c>
      <c r="D219">
        <v>176.91</v>
      </c>
      <c r="E219">
        <v>177.32</v>
      </c>
      <c r="F219">
        <v>62614000</v>
      </c>
      <c r="G219">
        <v>173.94</v>
      </c>
    </row>
    <row r="220" spans="1:7">
      <c r="A220" s="1">
        <v>41590</v>
      </c>
      <c r="B220">
        <v>176.94</v>
      </c>
      <c r="C220">
        <v>177.36</v>
      </c>
      <c r="D220">
        <v>176.37</v>
      </c>
      <c r="E220">
        <v>176.96</v>
      </c>
      <c r="F220">
        <v>83990000</v>
      </c>
      <c r="G220">
        <v>173.58</v>
      </c>
    </row>
    <row r="221" spans="1:7">
      <c r="A221" s="1">
        <v>41591</v>
      </c>
      <c r="B221">
        <v>176.09</v>
      </c>
      <c r="C221">
        <v>178.43</v>
      </c>
      <c r="D221">
        <v>176.09</v>
      </c>
      <c r="E221">
        <v>178.38</v>
      </c>
      <c r="F221">
        <v>103844000</v>
      </c>
      <c r="G221">
        <v>174.98</v>
      </c>
    </row>
    <row r="222" spans="1:7">
      <c r="A222" s="1">
        <v>41592</v>
      </c>
      <c r="B222">
        <v>178.54</v>
      </c>
      <c r="C222">
        <v>179.42</v>
      </c>
      <c r="D222">
        <v>178.25</v>
      </c>
      <c r="E222">
        <v>179.27</v>
      </c>
      <c r="F222">
        <v>103435000</v>
      </c>
      <c r="G222">
        <v>175.85</v>
      </c>
    </row>
    <row r="223" spans="1:7">
      <c r="A223" s="1">
        <v>41593</v>
      </c>
      <c r="B223">
        <v>179.56</v>
      </c>
      <c r="C223">
        <v>180.12</v>
      </c>
      <c r="D223">
        <v>179.33</v>
      </c>
      <c r="E223">
        <v>180.05</v>
      </c>
      <c r="F223">
        <v>102818000</v>
      </c>
      <c r="G223">
        <v>176.62</v>
      </c>
    </row>
    <row r="224" spans="1:7">
      <c r="A224" s="1">
        <v>41596</v>
      </c>
      <c r="B224">
        <v>180.35</v>
      </c>
      <c r="C224">
        <v>180.5</v>
      </c>
      <c r="D224">
        <v>179.02</v>
      </c>
      <c r="E224">
        <v>179.42</v>
      </c>
      <c r="F224">
        <v>104796000</v>
      </c>
      <c r="G224">
        <v>176</v>
      </c>
    </row>
    <row r="225" spans="1:7">
      <c r="A225" s="1">
        <v>41597</v>
      </c>
      <c r="B225">
        <v>179.33</v>
      </c>
      <c r="C225">
        <v>179.87</v>
      </c>
      <c r="D225">
        <v>178.72</v>
      </c>
      <c r="E225">
        <v>179.03</v>
      </c>
      <c r="F225">
        <v>93891000</v>
      </c>
      <c r="G225">
        <v>175.61</v>
      </c>
    </row>
    <row r="226" spans="1:7">
      <c r="A226" s="1">
        <v>41598</v>
      </c>
      <c r="B226">
        <v>179.39</v>
      </c>
      <c r="C226">
        <v>179.93</v>
      </c>
      <c r="D226">
        <v>177.98</v>
      </c>
      <c r="E226">
        <v>178.47</v>
      </c>
      <c r="F226">
        <v>124909000</v>
      </c>
      <c r="G226">
        <v>175.07</v>
      </c>
    </row>
    <row r="227" spans="1:7">
      <c r="A227" s="1">
        <v>41599</v>
      </c>
      <c r="B227">
        <v>178.97</v>
      </c>
      <c r="C227">
        <v>180.05</v>
      </c>
      <c r="D227">
        <v>178.86</v>
      </c>
      <c r="E227">
        <v>179.91</v>
      </c>
      <c r="F227">
        <v>92841000</v>
      </c>
      <c r="G227">
        <v>176.48</v>
      </c>
    </row>
    <row r="228" spans="1:7">
      <c r="A228" s="1">
        <v>41600</v>
      </c>
      <c r="B228">
        <v>179.98</v>
      </c>
      <c r="C228">
        <v>180.83</v>
      </c>
      <c r="D228">
        <v>179.77</v>
      </c>
      <c r="E228">
        <v>180.81</v>
      </c>
      <c r="F228">
        <v>81296000</v>
      </c>
      <c r="G228">
        <v>177.36</v>
      </c>
    </row>
    <row r="229" spans="1:7">
      <c r="A229" s="1">
        <v>41603</v>
      </c>
      <c r="B229">
        <v>181.13</v>
      </c>
      <c r="C229">
        <v>181.17</v>
      </c>
      <c r="D229">
        <v>180.37</v>
      </c>
      <c r="E229">
        <v>180.63</v>
      </c>
      <c r="F229">
        <v>79486000</v>
      </c>
      <c r="G229">
        <v>177.18</v>
      </c>
    </row>
    <row r="230" spans="1:7">
      <c r="A230" s="1">
        <v>41604</v>
      </c>
      <c r="B230">
        <v>180.72</v>
      </c>
      <c r="C230">
        <v>181.22</v>
      </c>
      <c r="D230">
        <v>180.41</v>
      </c>
      <c r="E230">
        <v>180.68</v>
      </c>
      <c r="F230">
        <v>86994000</v>
      </c>
      <c r="G230">
        <v>177.23</v>
      </c>
    </row>
    <row r="231" spans="1:7">
      <c r="A231" s="1">
        <v>41605</v>
      </c>
      <c r="B231">
        <v>180.87</v>
      </c>
      <c r="C231">
        <v>181.24</v>
      </c>
      <c r="D231">
        <v>180.65</v>
      </c>
      <c r="E231">
        <v>181.12</v>
      </c>
      <c r="F231">
        <v>58800000</v>
      </c>
      <c r="G231">
        <v>177.66</v>
      </c>
    </row>
    <row r="232" spans="1:7">
      <c r="A232" s="1">
        <v>41607</v>
      </c>
      <c r="B232">
        <v>181.32</v>
      </c>
      <c r="C232">
        <v>181.75</v>
      </c>
      <c r="D232">
        <v>180.8</v>
      </c>
      <c r="E232">
        <v>181</v>
      </c>
      <c r="F232">
        <v>55870900</v>
      </c>
      <c r="G232">
        <v>177.55</v>
      </c>
    </row>
    <row r="233" spans="1:7">
      <c r="A233" s="1">
        <v>41610</v>
      </c>
      <c r="B233">
        <v>181.09</v>
      </c>
      <c r="C233">
        <v>181.43</v>
      </c>
      <c r="D233">
        <v>180.25</v>
      </c>
      <c r="E233">
        <v>180.53</v>
      </c>
      <c r="F233">
        <v>99726000</v>
      </c>
      <c r="G233">
        <v>177.09</v>
      </c>
    </row>
    <row r="234" spans="1:7">
      <c r="A234" s="1">
        <v>41611</v>
      </c>
      <c r="B234">
        <v>179.94</v>
      </c>
      <c r="C234">
        <v>180.39</v>
      </c>
      <c r="D234">
        <v>179.17</v>
      </c>
      <c r="E234">
        <v>179.75</v>
      </c>
      <c r="F234">
        <v>116563000</v>
      </c>
      <c r="G234">
        <v>176.32</v>
      </c>
    </row>
    <row r="235" spans="1:7">
      <c r="A235" s="1">
        <v>41612</v>
      </c>
      <c r="B235">
        <v>179.1</v>
      </c>
      <c r="C235">
        <v>180.48</v>
      </c>
      <c r="D235">
        <v>178.35</v>
      </c>
      <c r="E235">
        <v>179.73</v>
      </c>
      <c r="F235">
        <v>123033000</v>
      </c>
      <c r="G235">
        <v>176.3</v>
      </c>
    </row>
    <row r="236" spans="1:7">
      <c r="A236" s="1">
        <v>41613</v>
      </c>
      <c r="B236">
        <v>179.41</v>
      </c>
      <c r="C236">
        <v>179.74</v>
      </c>
      <c r="D236">
        <v>178.77</v>
      </c>
      <c r="E236">
        <v>178.94</v>
      </c>
      <c r="F236">
        <v>106934000</v>
      </c>
      <c r="G236">
        <v>175.53</v>
      </c>
    </row>
    <row r="237" spans="1:7">
      <c r="A237" s="1">
        <v>41614</v>
      </c>
      <c r="B237">
        <v>180.67</v>
      </c>
      <c r="C237">
        <v>181.11</v>
      </c>
      <c r="D237">
        <v>180.15</v>
      </c>
      <c r="E237">
        <v>180.94</v>
      </c>
      <c r="F237">
        <v>127728000</v>
      </c>
      <c r="G237">
        <v>177.49</v>
      </c>
    </row>
    <row r="238" spans="1:7">
      <c r="A238" s="1">
        <v>41617</v>
      </c>
      <c r="B238">
        <v>181.47</v>
      </c>
      <c r="C238">
        <v>181.67</v>
      </c>
      <c r="D238">
        <v>181.16</v>
      </c>
      <c r="E238">
        <v>181.4</v>
      </c>
      <c r="F238">
        <v>70124000</v>
      </c>
      <c r="G238">
        <v>177.94</v>
      </c>
    </row>
    <row r="239" spans="1:7">
      <c r="A239" s="1">
        <v>41618</v>
      </c>
      <c r="B239">
        <v>180.98</v>
      </c>
      <c r="C239">
        <v>181.36</v>
      </c>
      <c r="D239">
        <v>180.64</v>
      </c>
      <c r="E239">
        <v>180.75</v>
      </c>
      <c r="F239">
        <v>80976000</v>
      </c>
      <c r="G239">
        <v>177.3</v>
      </c>
    </row>
    <row r="240" spans="1:7">
      <c r="A240" s="1">
        <v>41619</v>
      </c>
      <c r="B240">
        <v>180.82</v>
      </c>
      <c r="C240">
        <v>180.85</v>
      </c>
      <c r="D240">
        <v>178.5</v>
      </c>
      <c r="E240">
        <v>178.72</v>
      </c>
      <c r="F240">
        <v>130591000</v>
      </c>
      <c r="G240">
        <v>175.31</v>
      </c>
    </row>
    <row r="241" spans="1:7">
      <c r="A241" s="1">
        <v>41620</v>
      </c>
      <c r="B241">
        <v>178.64</v>
      </c>
      <c r="C241">
        <v>178.86</v>
      </c>
      <c r="D241">
        <v>177.76</v>
      </c>
      <c r="E241">
        <v>178.13</v>
      </c>
      <c r="F241">
        <v>115565000</v>
      </c>
      <c r="G241">
        <v>174.73</v>
      </c>
    </row>
    <row r="242" spans="1:7">
      <c r="A242" s="1">
        <v>41621</v>
      </c>
      <c r="B242">
        <v>178.5</v>
      </c>
      <c r="C242">
        <v>178.66</v>
      </c>
      <c r="D242">
        <v>177.77</v>
      </c>
      <c r="E242">
        <v>178.11</v>
      </c>
      <c r="F242">
        <v>107808000</v>
      </c>
      <c r="G242">
        <v>174.71</v>
      </c>
    </row>
    <row r="243" spans="1:7">
      <c r="A243" s="1">
        <v>41624</v>
      </c>
      <c r="B243">
        <v>178.95</v>
      </c>
      <c r="C243">
        <v>179.81</v>
      </c>
      <c r="D243">
        <v>178.9</v>
      </c>
      <c r="E243">
        <v>179.22</v>
      </c>
      <c r="F243">
        <v>96195000</v>
      </c>
      <c r="G243">
        <v>175.8</v>
      </c>
    </row>
    <row r="244" spans="1:7">
      <c r="A244" s="1">
        <v>41625</v>
      </c>
      <c r="B244">
        <v>179.38</v>
      </c>
      <c r="C244">
        <v>179.41</v>
      </c>
      <c r="D244">
        <v>178.25</v>
      </c>
      <c r="E244">
        <v>178.65</v>
      </c>
      <c r="F244">
        <v>89886000</v>
      </c>
      <c r="G244">
        <v>175.24</v>
      </c>
    </row>
    <row r="245" spans="1:7">
      <c r="A245" s="1">
        <v>41626</v>
      </c>
      <c r="B245">
        <v>178.92</v>
      </c>
      <c r="C245">
        <v>181.73</v>
      </c>
      <c r="D245">
        <v>177.32</v>
      </c>
      <c r="E245">
        <v>181.7</v>
      </c>
      <c r="F245">
        <v>234906000</v>
      </c>
      <c r="G245">
        <v>178.23</v>
      </c>
    </row>
    <row r="246" spans="1:7">
      <c r="A246" s="1">
        <v>41627</v>
      </c>
      <c r="B246">
        <v>181.18</v>
      </c>
      <c r="C246">
        <v>181.7</v>
      </c>
      <c r="D246">
        <v>180.71</v>
      </c>
      <c r="E246">
        <v>181.49</v>
      </c>
      <c r="F246">
        <v>136531200</v>
      </c>
      <c r="G246">
        <v>178.03</v>
      </c>
    </row>
    <row r="247" spans="1:7">
      <c r="A247" s="1">
        <v>41628</v>
      </c>
      <c r="B247">
        <v>180.69</v>
      </c>
      <c r="C247">
        <v>181.99</v>
      </c>
      <c r="D247">
        <v>180.57</v>
      </c>
      <c r="E247">
        <v>181.56</v>
      </c>
      <c r="F247">
        <v>197087000</v>
      </c>
      <c r="G247">
        <v>179.06</v>
      </c>
    </row>
    <row r="248" spans="1:7">
      <c r="A248" s="1">
        <v>41631</v>
      </c>
      <c r="B248">
        <v>182.45</v>
      </c>
      <c r="C248">
        <v>182.64</v>
      </c>
      <c r="D248">
        <v>182.07</v>
      </c>
      <c r="E248">
        <v>182.53</v>
      </c>
      <c r="F248">
        <v>85598000</v>
      </c>
      <c r="G248">
        <v>180.02</v>
      </c>
    </row>
    <row r="249" spans="1:7">
      <c r="A249" s="1">
        <v>41632</v>
      </c>
      <c r="B249">
        <v>182.54</v>
      </c>
      <c r="C249">
        <v>183.01</v>
      </c>
      <c r="D249">
        <v>182.53</v>
      </c>
      <c r="E249">
        <v>182.93</v>
      </c>
      <c r="F249">
        <v>45368800</v>
      </c>
      <c r="G249">
        <v>180.41</v>
      </c>
    </row>
    <row r="250" spans="1:7">
      <c r="A250" s="1">
        <v>41634</v>
      </c>
      <c r="B250">
        <v>183.34</v>
      </c>
      <c r="C250">
        <v>183.96</v>
      </c>
      <c r="D250">
        <v>183.32</v>
      </c>
      <c r="E250">
        <v>183.86</v>
      </c>
      <c r="F250">
        <v>63365000</v>
      </c>
      <c r="G250">
        <v>181.33</v>
      </c>
    </row>
    <row r="251" spans="1:7">
      <c r="A251" s="1">
        <v>41635</v>
      </c>
      <c r="B251">
        <v>184.1</v>
      </c>
      <c r="C251">
        <v>184.18</v>
      </c>
      <c r="D251">
        <v>183.66</v>
      </c>
      <c r="E251">
        <v>183.85</v>
      </c>
      <c r="F251">
        <v>61814000</v>
      </c>
      <c r="G251">
        <v>181.32</v>
      </c>
    </row>
    <row r="252" spans="1:7">
      <c r="A252" s="1">
        <v>41638</v>
      </c>
      <c r="B252">
        <v>183.87</v>
      </c>
      <c r="C252">
        <v>184.02</v>
      </c>
      <c r="D252">
        <v>183.58</v>
      </c>
      <c r="E252">
        <v>183.82</v>
      </c>
      <c r="F252">
        <v>56857000</v>
      </c>
      <c r="G252">
        <v>181.29</v>
      </c>
    </row>
    <row r="253" spans="1:7">
      <c r="A253" s="1">
        <v>41639</v>
      </c>
      <c r="B253">
        <v>184.07</v>
      </c>
      <c r="C253">
        <v>184.69</v>
      </c>
      <c r="D253">
        <v>183.93</v>
      </c>
      <c r="E253">
        <v>184.69</v>
      </c>
      <c r="F253">
        <v>86119900</v>
      </c>
      <c r="G253">
        <v>182.15</v>
      </c>
    </row>
  </sheetData>
  <sortState ref="A2:G253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aapl2013.csv</vt:lpstr>
      <vt:lpstr>Sheet1</vt:lpstr>
    </vt:vector>
  </TitlesOfParts>
  <Company>Upstream Development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Urbain</dc:creator>
  <cp:lastModifiedBy>Jay Urbain</cp:lastModifiedBy>
  <dcterms:created xsi:type="dcterms:W3CDTF">2014-10-03T22:37:18Z</dcterms:created>
  <dcterms:modified xsi:type="dcterms:W3CDTF">2014-10-21T18:36:06Z</dcterms:modified>
</cp:coreProperties>
</file>