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139" documentId="11_BDE92BF5653BF738B96753210817EDDE81CAA22A" xr6:coauthVersionLast="47" xr6:coauthVersionMax="47" xr10:uidLastSave="{10BE3AD4-193A-4E95-AEB7-E99F5E2B9C25}"/>
  <bookViews>
    <workbookView xWindow="-120" yWindow="-120" windowWidth="29040" windowHeight="15720" activeTab="1" xr2:uid="{00000000-000D-0000-FFFF-FFFF00000000}"/>
  </bookViews>
  <sheets>
    <sheet name="Weight-loss data, lbs" sheetId="1" r:id="rId1"/>
    <sheet name="Weight-loss data, kg" sheetId="2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3" i="2" l="1"/>
  <c r="J25" i="2"/>
  <c r="J24" i="2"/>
  <c r="L24" i="2"/>
  <c r="J29" i="2"/>
  <c r="J30" i="2"/>
  <c r="J28" i="2"/>
  <c r="I17" i="2" l="1"/>
  <c r="I18" i="2" l="1"/>
  <c r="I16" i="2"/>
  <c r="I15" i="2"/>
  <c r="I14" i="2"/>
  <c r="D22" i="2" l="1"/>
  <c r="D13" i="2"/>
  <c r="D14" i="2"/>
  <c r="D15" i="2"/>
  <c r="D16" i="2"/>
  <c r="D17" i="2"/>
  <c r="D18" i="2"/>
  <c r="D19" i="2"/>
  <c r="D20" i="2"/>
  <c r="D21" i="2"/>
  <c r="D12" i="2"/>
</calcChain>
</file>

<file path=xl/sharedStrings.xml><?xml version="1.0" encoding="utf-8"?>
<sst xmlns="http://schemas.openxmlformats.org/spreadsheetml/2006/main" count="48" uniqueCount="31">
  <si>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</si>
  <si>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</si>
  <si>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</si>
  <si>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</si>
  <si>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</si>
  <si>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</si>
  <si>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</si>
  <si>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</si>
  <si>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</si>
  <si>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</si>
  <si>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</si>
  <si>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</si>
  <si>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</si>
  <si>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</si>
  <si>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</si>
  <si>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</si>
  <si>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</si>
  <si>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</si>
  <si>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</si>
  <si>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</t>
  </si>
  <si>
    <t>Null Hipotesis: Diferencia es igual o mayor a 0 --&gt; &gt;=0</t>
  </si>
  <si>
    <t>T-statistcis because unkonw teh variance and with hav few data</t>
  </si>
  <si>
    <t>It's one side because, the objetve of the program is to loss weight</t>
  </si>
  <si>
    <t>p-value</t>
  </si>
  <si>
    <t>mean (d)</t>
  </si>
  <si>
    <t>STD (d)</t>
  </si>
  <si>
    <t>SE</t>
  </si>
  <si>
    <t>T-score</t>
  </si>
  <si>
    <t>Significance level</t>
  </si>
  <si>
    <t>Rechazar la hipotesis nula? With t</t>
  </si>
  <si>
    <t>Rechazar la hipotesis nula? With 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</si>
</sst>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0" xfId="0" applyNumberFormat="1" applyFont="1" applyFill="1"/>
    <xf numFmtId="0" fontId="3" fillId="2" borderId="0" xfId="0" applyFont="1" applyFill="1" applyAlignment="1">
      <alignment horizontal="right"/>
    </xf>
    <xf numFmtId="2" fontId="5" fillId="2" borderId="0" xfId="0" applyNumberFormat="1" applyFont="1" applyFill="1"/>
    <xf numFmtId="2" fontId="5" fillId="2" borderId="0" xfId="0" applyNumberFormat="1" applyFont="1" applyFill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2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9" fontId="1" fillId="2" borderId="0" xfId="0" applyNumberFormat="1" applyFont="1" applyFill="1"/>
    <xf numFmtId="9" fontId="1" fillId="2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3"/>
  <sheetViews>
    <sheetView zoomScaleNormal="100" workbookViewId="0">
      <selection activeCell="B12" sqref="B12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2.140625" style="1" bestFit="1" customWidth="1"/>
    <col min="8" max="8" width="10.28515625" style="1" bestFit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0" ht="15.75" x14ac:dyDescent="0.25">
      <c r="B1" s="2" t="s">
        <v>0</v>
      </c>
    </row>
    <row r="2" spans="2:10" x14ac:dyDescent="0.2">
      <c r="B2" s="3" t="s">
        <v>8</v>
      </c>
    </row>
    <row r="3" spans="2:10" x14ac:dyDescent="0.2">
      <c r="B3" s="3"/>
    </row>
    <row r="4" spans="2:10" x14ac:dyDescent="0.2">
      <c r="B4" s="3" t="s">
        <v>1</v>
      </c>
      <c r="C4" s="1" t="s">
        <v>9</v>
      </c>
    </row>
    <row r="5" spans="2:10" x14ac:dyDescent="0.2">
      <c r="B5" s="3" t="s">
        <v>2</v>
      </c>
      <c r="C5" s="1" t="s">
        <v>3</v>
      </c>
    </row>
    <row r="6" spans="2:10" x14ac:dyDescent="0.2">
      <c r="B6" s="3" t="s">
        <v>4</v>
      </c>
      <c r="C6" s="1" t="s">
        <v>13</v>
      </c>
    </row>
    <row r="7" spans="2:10" x14ac:dyDescent="0.2">
      <c r="B7" s="3" t="s">
        <v>6</v>
      </c>
      <c r="C7" s="1" t="s">
        <v>5</v>
      </c>
    </row>
    <row r="8" spans="2:10" x14ac:dyDescent="0.2">
      <c r="B8" s="3" t="s">
        <v>7</v>
      </c>
      <c r="C8" s="1" t="s">
        <v>10</v>
      </c>
    </row>
    <row r="9" spans="2:10" x14ac:dyDescent="0.2">
      <c r="B9" s="3" t="s">
        <v>12</v>
      </c>
      <c r="C9" s="1" t="s">
        <v>11</v>
      </c>
    </row>
    <row r="11" spans="2:10" ht="12.75" thickBot="1" x14ac:dyDescent="0.25">
      <c r="B11" s="4" t="s">
        <v>15</v>
      </c>
      <c r="C11" s="4" t="s">
        <v>16</v>
      </c>
      <c r="D11" s="8"/>
    </row>
    <row r="12" spans="2:10" x14ac:dyDescent="0.2">
      <c r="B12" s="5">
        <v>228.5752732416</v>
      </c>
      <c r="C12" s="5">
        <v>228.55</v>
      </c>
      <c r="D12" s="5"/>
      <c r="F12" s="3"/>
      <c r="G12" s="5"/>
    </row>
    <row r="13" spans="2:10" x14ac:dyDescent="0.2">
      <c r="B13" s="5">
        <v>244.00763158160001</v>
      </c>
      <c r="C13" s="5">
        <v>238.94556573959997</v>
      </c>
      <c r="D13" s="5"/>
      <c r="F13" s="3"/>
      <c r="G13" s="5"/>
      <c r="I13" s="5"/>
      <c r="J13" s="5"/>
    </row>
    <row r="14" spans="2:10" x14ac:dyDescent="0.2">
      <c r="B14" s="5">
        <v>262.46032291099999</v>
      </c>
      <c r="C14" s="5">
        <v>255.62</v>
      </c>
      <c r="D14" s="5"/>
      <c r="F14" s="3"/>
      <c r="G14" s="5"/>
      <c r="I14" s="5"/>
      <c r="J14" s="5"/>
    </row>
    <row r="15" spans="2:10" x14ac:dyDescent="0.2">
      <c r="B15" s="5">
        <v>224.320351585</v>
      </c>
      <c r="C15" s="5">
        <v>224.22</v>
      </c>
      <c r="D15" s="5"/>
      <c r="I15" s="5"/>
      <c r="J15" s="5"/>
    </row>
    <row r="16" spans="2:10" x14ac:dyDescent="0.2">
      <c r="B16" s="5">
        <v>202.14184802779999</v>
      </c>
      <c r="C16" s="5">
        <v>199.71</v>
      </c>
      <c r="D16" s="5"/>
      <c r="F16" s="3"/>
      <c r="G16" s="3"/>
      <c r="H16" s="5"/>
      <c r="I16" s="5"/>
      <c r="J16" s="5"/>
    </row>
    <row r="17" spans="2:10" x14ac:dyDescent="0.2">
      <c r="B17" s="5">
        <v>246.98387211859998</v>
      </c>
      <c r="C17" s="5">
        <v>248.469535458</v>
      </c>
      <c r="D17" s="5"/>
      <c r="I17" s="5"/>
      <c r="J17" s="5"/>
    </row>
    <row r="18" spans="2:10" x14ac:dyDescent="0.2">
      <c r="B18" s="5">
        <v>195.85867356079999</v>
      </c>
      <c r="C18" s="5">
        <v>192.6043982672</v>
      </c>
      <c r="D18" s="5"/>
      <c r="F18" s="3"/>
      <c r="G18" s="3"/>
      <c r="H18" s="7"/>
      <c r="I18" s="5"/>
      <c r="J18" s="5"/>
    </row>
    <row r="19" spans="2:10" x14ac:dyDescent="0.2">
      <c r="B19" s="5">
        <v>231.88220717159999</v>
      </c>
      <c r="C19" s="5">
        <v>228.84839413999998</v>
      </c>
      <c r="D19" s="5"/>
      <c r="I19" s="5"/>
      <c r="J19" s="5"/>
    </row>
    <row r="20" spans="2:10" x14ac:dyDescent="0.2">
      <c r="B20" s="5">
        <v>243.32419856939998</v>
      </c>
      <c r="C20" s="5">
        <v>233.85288748739998</v>
      </c>
      <c r="D20" s="5"/>
      <c r="F20" s="3"/>
      <c r="G20" s="8"/>
      <c r="H20" s="8"/>
      <c r="I20" s="8"/>
      <c r="J20" s="8"/>
    </row>
    <row r="21" spans="2:10" x14ac:dyDescent="0.2">
      <c r="B21" s="6">
        <v>266.73729079379996</v>
      </c>
      <c r="C21" s="6">
        <v>270.39999999999998</v>
      </c>
      <c r="D21" s="5"/>
      <c r="G21" s="7"/>
      <c r="H21" s="5"/>
      <c r="I21" s="5"/>
      <c r="J21" s="5"/>
    </row>
    <row r="22" spans="2:10" x14ac:dyDescent="0.2">
      <c r="G22" s="7"/>
      <c r="H22" s="5"/>
      <c r="I22" s="5"/>
    </row>
    <row r="23" spans="2:10" x14ac:dyDescent="0.2">
      <c r="G23" s="7"/>
      <c r="H23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S30"/>
  <sheetViews>
    <sheetView tabSelected="1" zoomScaleNormal="100" workbookViewId="0">
      <selection activeCell="I23" sqref="I23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57" style="1" customWidth="1"/>
    <col min="10" max="10" width="28.140625" style="1" bestFit="1" customWidth="1"/>
    <col min="11" max="11" width="8.85546875" style="1"/>
    <col min="12" max="12" width="6.28515625" style="1" bestFit="1" customWidth="1"/>
    <col min="13" max="14" width="8.85546875" style="1"/>
    <col min="15" max="15" width="2.7109375" style="1" customWidth="1"/>
    <col min="16" max="16384" width="8.85546875" style="1"/>
  </cols>
  <sheetData>
    <row r="1" spans="2:19" ht="15.75" x14ac:dyDescent="0.25">
      <c r="B1" s="2" t="s">
        <v>0</v>
      </c>
    </row>
    <row r="2" spans="2:19" x14ac:dyDescent="0.2">
      <c r="B2" s="3" t="s">
        <v>14</v>
      </c>
    </row>
    <row r="3" spans="2:19" x14ac:dyDescent="0.2">
      <c r="B3" s="3"/>
    </row>
    <row r="4" spans="2:19" x14ac:dyDescent="0.2">
      <c r="B4" s="3" t="s">
        <v>1</v>
      </c>
      <c r="C4" s="1" t="s">
        <v>9</v>
      </c>
    </row>
    <row r="5" spans="2:19" x14ac:dyDescent="0.2">
      <c r="B5" s="3" t="s">
        <v>2</v>
      </c>
      <c r="C5" s="1" t="s">
        <v>3</v>
      </c>
    </row>
    <row r="6" spans="2:19" x14ac:dyDescent="0.2">
      <c r="B6" s="3" t="s">
        <v>4</v>
      </c>
      <c r="C6" s="1" t="s">
        <v>13</v>
      </c>
    </row>
    <row r="7" spans="2:19" x14ac:dyDescent="0.2">
      <c r="B7" s="3" t="s">
        <v>6</v>
      </c>
      <c r="C7" s="1" t="s">
        <v>5</v>
      </c>
    </row>
    <row r="8" spans="2:19" x14ac:dyDescent="0.2">
      <c r="B8" s="3" t="s">
        <v>7</v>
      </c>
      <c r="C8" s="1" t="s">
        <v>10</v>
      </c>
    </row>
    <row r="9" spans="2:19" x14ac:dyDescent="0.2">
      <c r="B9" s="3" t="s">
        <v>12</v>
      </c>
      <c r="C9" s="1" t="s">
        <v>11</v>
      </c>
    </row>
    <row r="10" spans="2:19" x14ac:dyDescent="0.2">
      <c r="D10" s="10" t="s">
        <v>2</v>
      </c>
    </row>
    <row r="11" spans="2:19" ht="12.75" thickBot="1" x14ac:dyDescent="0.25">
      <c r="B11" s="4" t="s">
        <v>17</v>
      </c>
      <c r="C11" s="4" t="s">
        <v>18</v>
      </c>
      <c r="D11" s="8" t="s">
        <v>19</v>
      </c>
      <c r="H11" s="11" t="s">
        <v>4</v>
      </c>
      <c r="I11" s="1" t="s">
        <v>20</v>
      </c>
    </row>
    <row r="12" spans="2:19" x14ac:dyDescent="0.2">
      <c r="B12" s="5">
        <v>103.67999991305493</v>
      </c>
      <c r="C12" s="5">
        <v>103.66853616350001</v>
      </c>
      <c r="D12" s="5">
        <f>C12-B12</f>
        <v>-1.1463749554920355E-2</v>
      </c>
      <c r="F12" s="3"/>
      <c r="G12" s="5"/>
      <c r="H12" s="11" t="s">
        <v>6</v>
      </c>
      <c r="I12" s="1" t="s">
        <v>21</v>
      </c>
      <c r="S12" s="5"/>
    </row>
    <row r="13" spans="2:19" x14ac:dyDescent="0.2">
      <c r="B13" s="5">
        <v>110.67999990718481</v>
      </c>
      <c r="C13" s="5">
        <v>108.38388546481596</v>
      </c>
      <c r="D13" s="5">
        <f t="shared" ref="D13:D21" si="0">C13-B13</f>
        <v>-2.2961144423688467</v>
      </c>
      <c r="F13" s="3"/>
      <c r="G13" s="5"/>
      <c r="H13" s="11" t="s">
        <v>7</v>
      </c>
      <c r="I13" s="5" t="s">
        <v>22</v>
      </c>
      <c r="J13" s="5"/>
      <c r="S13" s="5"/>
    </row>
    <row r="14" spans="2:19" x14ac:dyDescent="0.2">
      <c r="B14" s="5">
        <v>119.04999990016579</v>
      </c>
      <c r="C14" s="5">
        <v>115.9472816194</v>
      </c>
      <c r="D14" s="5">
        <f t="shared" si="0"/>
        <v>-3.1027182807657852</v>
      </c>
      <c r="F14" s="3"/>
      <c r="G14" s="5"/>
      <c r="H14" s="12" t="s">
        <v>24</v>
      </c>
      <c r="I14" s="13">
        <f>AVERAGE(D12:D21)</f>
        <v>-1.1371963718659388</v>
      </c>
      <c r="S14" s="5"/>
    </row>
    <row r="15" spans="2:19" x14ac:dyDescent="0.2">
      <c r="B15" s="5">
        <v>101.74999991467341</v>
      </c>
      <c r="C15" s="5">
        <v>101.7044812014</v>
      </c>
      <c r="D15" s="5">
        <f t="shared" si="0"/>
        <v>-4.5518713273409617E-2</v>
      </c>
      <c r="H15" s="11" t="s">
        <v>25</v>
      </c>
      <c r="I15" s="13">
        <f>_xlfn.STDEV.S(D12:D21)</f>
        <v>1.7928657175882481</v>
      </c>
      <c r="J15" s="5"/>
      <c r="S15" s="5"/>
    </row>
    <row r="16" spans="2:19" x14ac:dyDescent="0.2">
      <c r="B16" s="5">
        <v>91.689999923109625</v>
      </c>
      <c r="C16" s="5">
        <v>90.586932212700006</v>
      </c>
      <c r="D16" s="5">
        <f t="shared" si="0"/>
        <v>-1.1030677104096185</v>
      </c>
      <c r="F16" s="3"/>
      <c r="G16" s="3"/>
      <c r="H16" s="9" t="s">
        <v>26</v>
      </c>
      <c r="I16" s="13">
        <f>I15/SQRT(10)</f>
        <v>0.56695392064110672</v>
      </c>
      <c r="J16" s="5"/>
      <c r="S16" s="5"/>
    </row>
    <row r="17" spans="2:19" x14ac:dyDescent="0.2">
      <c r="B17" s="5">
        <v>112.02999990605269</v>
      </c>
      <c r="C17" s="5">
        <v>112.70388546119325</v>
      </c>
      <c r="D17" s="5">
        <f t="shared" si="0"/>
        <v>0.67388555514055781</v>
      </c>
      <c r="H17" s="11" t="s">
        <v>27</v>
      </c>
      <c r="I17" s="13">
        <f>I14/I16</f>
        <v>-2.0058003489595886</v>
      </c>
      <c r="J17" s="5"/>
      <c r="S17" s="5"/>
    </row>
    <row r="18" spans="2:19" x14ac:dyDescent="0.2">
      <c r="B18" s="5">
        <v>88.839999925499612</v>
      </c>
      <c r="C18" s="5">
        <v>87.363885482443138</v>
      </c>
      <c r="D18" s="5">
        <f t="shared" si="0"/>
        <v>-1.4761144430564741</v>
      </c>
      <c r="F18" s="3"/>
      <c r="G18" s="3"/>
      <c r="H18" s="11" t="s">
        <v>23</v>
      </c>
      <c r="I18" s="14">
        <f>_xlfn.T.DIST(I17,9,TRUE)</f>
        <v>3.7920056200565419E-2</v>
      </c>
      <c r="J18" s="5"/>
      <c r="S18" s="5"/>
    </row>
    <row r="19" spans="2:19" x14ac:dyDescent="0.2">
      <c r="B19" s="5">
        <v>105.17999991179704</v>
      </c>
      <c r="C19" s="5">
        <v>103.8038854686567</v>
      </c>
      <c r="D19" s="5">
        <f t="shared" si="0"/>
        <v>-1.376114443140338</v>
      </c>
      <c r="S19" s="5"/>
    </row>
    <row r="20" spans="2:19" x14ac:dyDescent="0.2">
      <c r="B20" s="5">
        <v>110.36999990744475</v>
      </c>
      <c r="C20" s="5">
        <v>106.07388546675311</v>
      </c>
      <c r="D20" s="5">
        <f t="shared" si="0"/>
        <v>-4.2961144406916389</v>
      </c>
      <c r="F20" s="3"/>
      <c r="G20" s="8"/>
      <c r="H20" s="8"/>
      <c r="I20" s="8"/>
      <c r="J20" s="8"/>
      <c r="S20" s="5"/>
    </row>
    <row r="21" spans="2:19" x14ac:dyDescent="0.2">
      <c r="B21" s="6">
        <v>120.98999989853891</v>
      </c>
      <c r="C21" s="6">
        <v>122.651376848</v>
      </c>
      <c r="D21" s="5">
        <f t="shared" si="0"/>
        <v>1.6613769494610864</v>
      </c>
      <c r="G21" s="7"/>
      <c r="H21" s="5"/>
      <c r="I21" s="5"/>
      <c r="J21" s="5"/>
      <c r="S21" s="5"/>
    </row>
    <row r="22" spans="2:19" x14ac:dyDescent="0.2">
      <c r="D22" s="9">
        <f>AVERAGE(D12:D21)</f>
        <v>-1.1371963718659388</v>
      </c>
      <c r="G22" s="7"/>
      <c r="H22" s="9" t="s">
        <v>28</v>
      </c>
      <c r="I22" s="5"/>
      <c r="J22" s="1" t="s">
        <v>29</v>
      </c>
    </row>
    <row r="23" spans="2:19" x14ac:dyDescent="0.2">
      <c r="G23" s="7"/>
      <c r="H23" s="16">
        <v>0.01</v>
      </c>
      <c r="I23" s="7">
        <v>-2.8210000000000002</v>
      </c>
      <c r="J23" s="1" t="b">
        <f>$I$17&lt;I23</f>
        <v>0</v>
      </c>
    </row>
    <row r="24" spans="2:19" x14ac:dyDescent="0.2">
      <c r="H24" s="15">
        <v>0.05</v>
      </c>
      <c r="I24" s="5">
        <v>-1.833</v>
      </c>
      <c r="J24" s="1" t="b">
        <f>$I$17&lt;I24</f>
        <v>1</v>
      </c>
      <c r="L24" s="1">
        <f>I24/2</f>
        <v>-0.91649999999999998</v>
      </c>
    </row>
    <row r="25" spans="2:19" x14ac:dyDescent="0.2">
      <c r="H25" s="15">
        <v>0.1</v>
      </c>
      <c r="I25" s="5">
        <v>-1.383</v>
      </c>
      <c r="J25" s="1" t="b">
        <f>$I$17&lt;I25</f>
        <v>1</v>
      </c>
    </row>
    <row r="27" spans="2:19" x14ac:dyDescent="0.2">
      <c r="J27" s="1" t="s">
        <v>30</v>
      </c>
    </row>
    <row r="28" spans="2:19" x14ac:dyDescent="0.2">
      <c r="H28" s="16">
        <v>0.01</v>
      </c>
      <c r="I28" s="1">
        <v>0.01</v>
      </c>
      <c r="J28" s="1" t="b">
        <f>$I$18&lt;I28</f>
        <v>0</v>
      </c>
    </row>
    <row r="29" spans="2:19" x14ac:dyDescent="0.2">
      <c r="H29" s="15">
        <v>0.05</v>
      </c>
      <c r="I29" s="1">
        <v>0.05</v>
      </c>
      <c r="J29" s="1" t="b">
        <f t="shared" ref="J29:J30" si="1">$I$18&lt;I29</f>
        <v>1</v>
      </c>
    </row>
    <row r="30" spans="2:19" x14ac:dyDescent="0.2">
      <c r="H30" s="15">
        <v>0.1</v>
      </c>
      <c r="I30" s="1">
        <v>0.1</v>
      </c>
      <c r="J30" s="1" t="b">
        <f t="shared" si="1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2024-01-02T01:28:19Z</dcterms:modified>
</cp:coreProperties>
</file>