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7bce3676324858c/Cursos/Python/Statistics/S4_L24/"/>
    </mc:Choice>
  </mc:AlternateContent>
  <xr:revisionPtr revIDLastSave="24" documentId="11_16C209D959AE1C4884CBE5AABB7A4F059C95D766" xr6:coauthVersionLast="47" xr6:coauthVersionMax="47" xr10:uidLastSave="{67F6D4AD-6343-495C-BE0D-1D6AF1566605}"/>
  <bookViews>
    <workbookView xWindow="-120" yWindow="-120" windowWidth="20730" windowHeight="11040" activeTab="1" xr2:uid="{00000000-000D-0000-FFFF-FFFF00000000}"/>
  </bookViews>
  <sheets>
    <sheet name="Correlation coefficient" sheetId="14" r:id="rId1"/>
    <sheet name="Hoja1" sheetId="15" r:id="rId2"/>
    <sheet name="cov" sheetId="10" state="hidden" r:id="rId3"/>
    <sheet name="Covariance2" sheetId="11" state="hidden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" i="15" l="1"/>
  <c r="D12" i="14"/>
  <c r="C12" i="14"/>
  <c r="D11" i="14"/>
  <c r="C11" i="14"/>
  <c r="G8" i="14" s="1"/>
  <c r="G10" i="14" l="1"/>
  <c r="G9" i="14"/>
  <c r="G6" i="14"/>
  <c r="G7" i="14"/>
  <c r="D11" i="10"/>
  <c r="C11" i="10"/>
  <c r="D11" i="11"/>
  <c r="C11" i="11"/>
  <c r="G6" i="11" s="1"/>
  <c r="G6" i="10" l="1"/>
  <c r="G11" i="14"/>
  <c r="G13" i="14" s="1"/>
  <c r="G14" i="14" s="1"/>
  <c r="G9" i="10"/>
  <c r="G10" i="10"/>
  <c r="G8" i="10"/>
  <c r="G7" i="10"/>
  <c r="G8" i="11"/>
  <c r="G9" i="11"/>
  <c r="G10" i="11"/>
  <c r="G7" i="11"/>
  <c r="G11" i="11" l="1"/>
  <c r="G13" i="11" s="1"/>
  <c r="G11" i="10"/>
  <c r="G13" i="10" s="1"/>
</calcChain>
</file>

<file path=xl/sharedStrings.xml><?xml version="1.0" encoding="utf-8"?>
<sst xmlns="http://schemas.openxmlformats.org/spreadsheetml/2006/main" count="29" uniqueCount="12">
  <si>
    <t>Housing data</t>
  </si>
  <si>
    <t>Covariance</t>
  </si>
  <si>
    <t>Mean</t>
  </si>
  <si>
    <t>(x-x̅)*(y-ȳ)</t>
  </si>
  <si>
    <t>Sum</t>
  </si>
  <si>
    <t>Sample size</t>
  </si>
  <si>
    <t>Cov. Sample</t>
  </si>
  <si>
    <t>Size (ft.)</t>
  </si>
  <si>
    <t>Price ($)</t>
  </si>
  <si>
    <t>Standard dev.</t>
  </si>
  <si>
    <t>Correlation coeff.</t>
  </si>
  <si>
    <t>Correlation coefficient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</si>
</sst>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_(* #,##0_);_(* \(#,##0\);_(* &quot;-&quot;??_);_(@_)"/>
    <numFmt numFmtId="166" formatCode="#,##0_);\-\ #,##0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  <charset val="204"/>
    </font>
    <font>
      <b/>
      <sz val="12"/>
      <color rgb="FF002060"/>
      <name val="Arial"/>
      <family val="2"/>
      <charset val="204"/>
    </font>
    <font>
      <b/>
      <sz val="9"/>
      <color rgb="FF002060"/>
      <name val="Arial"/>
      <family val="2"/>
      <charset val="204"/>
    </font>
    <font>
      <b/>
      <sz val="9"/>
      <color rgb="FF0020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rgb="FF002060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6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1" xfId="0" applyFont="1" applyFill="1" applyBorder="1" applyAlignment="1">
      <alignment horizontal="right"/>
    </xf>
    <xf numFmtId="165" fontId="2" fillId="2" borderId="0" xfId="1" applyNumberFormat="1" applyFont="1" applyFill="1"/>
    <xf numFmtId="0" fontId="5" fillId="2" borderId="0" xfId="0" applyFont="1" applyFill="1"/>
    <xf numFmtId="0" fontId="2" fillId="2" borderId="2" xfId="0" applyFont="1" applyFill="1" applyBorder="1"/>
    <xf numFmtId="165" fontId="2" fillId="2" borderId="2" xfId="1" applyNumberFormat="1" applyFont="1" applyFill="1" applyBorder="1"/>
    <xf numFmtId="164" fontId="2" fillId="2" borderId="0" xfId="1" applyFont="1" applyFill="1"/>
    <xf numFmtId="164" fontId="2" fillId="2" borderId="0" xfId="0" applyNumberFormat="1" applyFont="1" applyFill="1"/>
    <xf numFmtId="0" fontId="5" fillId="2" borderId="0" xfId="0" applyFont="1" applyFill="1" applyAlignment="1">
      <alignment horizontal="right"/>
    </xf>
    <xf numFmtId="166" fontId="2" fillId="2" borderId="0" xfId="1" applyNumberFormat="1" applyFont="1" applyFill="1"/>
    <xf numFmtId="166" fontId="2" fillId="2" borderId="2" xfId="1" applyNumberFormat="1" applyFont="1" applyFill="1" applyBorder="1"/>
    <xf numFmtId="166" fontId="2" fillId="2" borderId="0" xfId="1" applyNumberFormat="1" applyFont="1" applyFill="1" applyBorder="1"/>
    <xf numFmtId="165" fontId="2" fillId="2" borderId="0" xfId="1" applyNumberFormat="1" applyFont="1" applyFill="1" applyBorder="1"/>
    <xf numFmtId="0" fontId="3" fillId="2" borderId="1" xfId="0" applyFont="1" applyFill="1" applyBorder="1" applyAlignment="1">
      <alignment horizontal="right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'Correlation coefficient'!$C$6:$C$10</c:f>
              <c:numCache>
                <c:formatCode>General</c:formatCode>
                <c:ptCount val="5"/>
                <c:pt idx="0">
                  <c:v>650</c:v>
                </c:pt>
                <c:pt idx="1">
                  <c:v>785</c:v>
                </c:pt>
                <c:pt idx="2">
                  <c:v>1200</c:v>
                </c:pt>
                <c:pt idx="3">
                  <c:v>720</c:v>
                </c:pt>
                <c:pt idx="4">
                  <c:v>975</c:v>
                </c:pt>
              </c:numCache>
            </c:numRef>
          </c:xVal>
          <c:yVal>
            <c:numRef>
              <c:f>'Correlation coefficient'!$D$6:$D$10</c:f>
              <c:numCache>
                <c:formatCode>_(* #,##0_);_(* \(#,##0\);_(* "-"??_);_(@_)</c:formatCode>
                <c:ptCount val="5"/>
                <c:pt idx="0">
                  <c:v>772000</c:v>
                </c:pt>
                <c:pt idx="1">
                  <c:v>998000</c:v>
                </c:pt>
                <c:pt idx="2">
                  <c:v>1200000</c:v>
                </c:pt>
                <c:pt idx="3">
                  <c:v>800000</c:v>
                </c:pt>
                <c:pt idx="4">
                  <c:v>895000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7F-4EAD-B11D-26E2BC4CB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316976"/>
        <c:axId val="267317632"/>
      </c:scatterChart>
      <c:valAx>
        <c:axId val="26731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Size (x)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67317632"/>
        <c:crosses val="autoZero"/>
        <c:crossBetween val="midCat"/>
      </c:valAx>
      <c:valAx>
        <c:axId val="26731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Price (y)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&quot;$&quot;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67316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Covariance2!$C$6:$C$10</c:f>
              <c:numCache>
                <c:formatCode>General</c:formatCode>
                <c:ptCount val="5"/>
                <c:pt idx="0">
                  <c:v>650</c:v>
                </c:pt>
                <c:pt idx="1">
                  <c:v>785</c:v>
                </c:pt>
                <c:pt idx="2">
                  <c:v>1200</c:v>
                </c:pt>
                <c:pt idx="3">
                  <c:v>720</c:v>
                </c:pt>
                <c:pt idx="4">
                  <c:v>975</c:v>
                </c:pt>
              </c:numCache>
            </c:numRef>
          </c:xVal>
          <c:yVal>
            <c:numRef>
              <c:f>Covariance2!$D$6:$D$10</c:f>
              <c:numCache>
                <c:formatCode>_(* #,##0_);_(* \(#,##0\);_(* "-"??_);_(@_)</c:formatCode>
                <c:ptCount val="5"/>
                <c:pt idx="0">
                  <c:v>772000</c:v>
                </c:pt>
                <c:pt idx="1">
                  <c:v>998000</c:v>
                </c:pt>
                <c:pt idx="2">
                  <c:v>1200000</c:v>
                </c:pt>
                <c:pt idx="3">
                  <c:v>800000</c:v>
                </c:pt>
                <c:pt idx="4">
                  <c:v>895000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25-4DFB-8586-732A1FE266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316976"/>
        <c:axId val="267317632"/>
      </c:scatterChart>
      <c:valAx>
        <c:axId val="26731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Size (x)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67317632"/>
        <c:crosses val="autoZero"/>
        <c:crossBetween val="midCat"/>
      </c:valAx>
      <c:valAx>
        <c:axId val="26731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Price (y)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&quot;$&quot;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67316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31798</xdr:colOff>
      <xdr:row>14</xdr:row>
      <xdr:rowOff>110269</xdr:rowOff>
    </xdr:from>
    <xdr:to>
      <xdr:col>6</xdr:col>
      <xdr:colOff>869998</xdr:colOff>
      <xdr:row>29</xdr:row>
      <xdr:rowOff>46378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4D28CF-F956-4487-986F-3CF2A01096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123238</xdr:colOff>
      <xdr:row>21</xdr:row>
      <xdr:rowOff>133129</xdr:rowOff>
    </xdr:from>
    <xdr:to>
      <xdr:col>6</xdr:col>
      <xdr:colOff>824278</xdr:colOff>
      <xdr:row>36</xdr:row>
      <xdr:rowOff>76858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7D8977-9956-4A25-BADE-F617748862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G16"/>
  <sheetViews>
    <sheetView zoomScaleNormal="100" workbookViewId="0">
      <selection activeCell="G14" sqref="G14"/>
    </sheetView>
  </sheetViews>
  <sheetFormatPr baseColWidth="10" defaultColWidth="9.140625" defaultRowHeight="12" x14ac:dyDescent="0.2"/>
  <cols>
    <col min="1" max="1" width="2" style="1" customWidth="1"/>
    <col min="2" max="2" width="12.7109375" style="1" customWidth="1"/>
    <col min="3" max="3" width="7.5703125" style="1" customWidth="1"/>
    <col min="4" max="4" width="9.5703125" style="1" customWidth="1"/>
    <col min="5" max="5" width="9.140625" style="1"/>
    <col min="6" max="6" width="18.7109375" style="1" customWidth="1"/>
    <col min="7" max="7" width="14" style="1" customWidth="1"/>
    <col min="8" max="16384" width="9.140625" style="1"/>
  </cols>
  <sheetData>
    <row r="1" spans="2:7" ht="15.75" x14ac:dyDescent="0.25">
      <c r="B1" s="2" t="s">
        <v>11</v>
      </c>
    </row>
    <row r="2" spans="2:7" x14ac:dyDescent="0.2">
      <c r="B2" s="5" t="s">
        <v>0</v>
      </c>
    </row>
    <row r="5" spans="2:7" ht="16.5" thickBot="1" x14ac:dyDescent="0.3">
      <c r="C5" s="3" t="s">
        <v>7</v>
      </c>
      <c r="D5" s="3" t="s">
        <v>8</v>
      </c>
      <c r="G5" s="15" t="s">
        <v>3</v>
      </c>
    </row>
    <row r="6" spans="2:7" x14ac:dyDescent="0.2">
      <c r="C6" s="1">
        <v>650</v>
      </c>
      <c r="D6" s="4">
        <v>772000</v>
      </c>
      <c r="G6" s="11">
        <f>(C6-$C$11)*(D6-$D$11)</f>
        <v>34776000</v>
      </c>
    </row>
    <row r="7" spans="2:7" x14ac:dyDescent="0.2">
      <c r="C7" s="1">
        <v>785</v>
      </c>
      <c r="D7" s="4">
        <v>998000</v>
      </c>
      <c r="G7" s="11">
        <f t="shared" ref="G7:G10" si="0">(C7-$C$11)*(D7-$D$11)</f>
        <v>-5265000</v>
      </c>
    </row>
    <row r="8" spans="2:7" x14ac:dyDescent="0.2">
      <c r="C8" s="1">
        <v>1200</v>
      </c>
      <c r="D8" s="4">
        <v>1200000</v>
      </c>
      <c r="G8" s="11">
        <f t="shared" si="0"/>
        <v>89178000</v>
      </c>
    </row>
    <row r="9" spans="2:7" x14ac:dyDescent="0.2">
      <c r="C9" s="1">
        <v>720</v>
      </c>
      <c r="D9" s="4">
        <v>800000</v>
      </c>
      <c r="G9" s="11">
        <f t="shared" si="0"/>
        <v>19418000</v>
      </c>
    </row>
    <row r="10" spans="2:7" x14ac:dyDescent="0.2">
      <c r="C10" s="6">
        <v>975</v>
      </c>
      <c r="D10" s="7">
        <v>895000</v>
      </c>
      <c r="G10" s="11">
        <f t="shared" si="0"/>
        <v>-4142000</v>
      </c>
    </row>
    <row r="11" spans="2:7" x14ac:dyDescent="0.2">
      <c r="B11" s="10" t="s">
        <v>2</v>
      </c>
      <c r="C11" s="4">
        <f>AVERAGE(C6:C10)</f>
        <v>866</v>
      </c>
      <c r="D11" s="4">
        <f>AVERAGE(D6:D10)</f>
        <v>933000</v>
      </c>
      <c r="F11" s="5" t="s">
        <v>4</v>
      </c>
      <c r="G11" s="13">
        <f>SUM(G6:G10)</f>
        <v>133965000</v>
      </c>
    </row>
    <row r="12" spans="2:7" x14ac:dyDescent="0.2">
      <c r="B12" s="5" t="s">
        <v>9</v>
      </c>
      <c r="C12" s="4">
        <f>_xlfn.STDEV.S(C6:C10)</f>
        <v>222.4690989778131</v>
      </c>
      <c r="D12" s="4">
        <f>_xlfn.STDEV.S(D6:D10)</f>
        <v>173614.51552217631</v>
      </c>
      <c r="F12" s="5" t="s">
        <v>5</v>
      </c>
      <c r="G12" s="13">
        <v>5</v>
      </c>
    </row>
    <row r="13" spans="2:7" x14ac:dyDescent="0.2">
      <c r="B13" s="5"/>
      <c r="C13" s="8"/>
      <c r="D13" s="8"/>
      <c r="F13" s="5" t="s">
        <v>6</v>
      </c>
      <c r="G13" s="11">
        <f>G11/4</f>
        <v>33491250</v>
      </c>
    </row>
    <row r="14" spans="2:7" x14ac:dyDescent="0.2">
      <c r="B14" s="5"/>
      <c r="C14" s="4"/>
      <c r="D14" s="4"/>
      <c r="F14" s="5" t="s">
        <v>10</v>
      </c>
      <c r="G14" s="9">
        <f>G13/C12/D12</f>
        <v>0.86711286249428232</v>
      </c>
    </row>
    <row r="16" spans="2:7" x14ac:dyDescent="0.2">
      <c r="F16" s="5"/>
      <c r="G16" s="9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4AD09-E36C-40CD-8A4C-758F8976264F}">
  <dimension ref="D8:E12"/>
  <sheetViews>
    <sheetView tabSelected="1" workbookViewId="0">
      <selection activeCell="H11" sqref="H11"/>
    </sheetView>
  </sheetViews>
  <sheetFormatPr baseColWidth="10" defaultRowHeight="15" x14ac:dyDescent="0.25"/>
  <sheetData>
    <row r="8" spans="4:5" x14ac:dyDescent="0.25">
      <c r="D8">
        <v>10</v>
      </c>
      <c r="E8">
        <v>11</v>
      </c>
    </row>
    <row r="9" spans="4:5" x14ac:dyDescent="0.25">
      <c r="D9">
        <v>20</v>
      </c>
      <c r="E9">
        <v>22</v>
      </c>
    </row>
    <row r="10" spans="4:5" x14ac:dyDescent="0.25">
      <c r="D10">
        <v>30</v>
      </c>
      <c r="E10">
        <v>35</v>
      </c>
    </row>
    <row r="11" spans="4:5" x14ac:dyDescent="0.25">
      <c r="D11">
        <v>40</v>
      </c>
    </row>
    <row r="12" spans="4:5" x14ac:dyDescent="0.25">
      <c r="E12">
        <f>CORREL(D8:D10,E8:E10)</f>
        <v>0.99884459811215331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5"/>
  <dimension ref="B1:G16"/>
  <sheetViews>
    <sheetView zoomScaleNormal="100" workbookViewId="0">
      <selection activeCell="G6" sqref="G6"/>
    </sheetView>
  </sheetViews>
  <sheetFormatPr baseColWidth="10" defaultColWidth="9.140625" defaultRowHeight="12" x14ac:dyDescent="0.2"/>
  <cols>
    <col min="1" max="1" width="2" style="1" customWidth="1"/>
    <col min="2" max="2" width="5.42578125" style="1" customWidth="1"/>
    <col min="3" max="3" width="7.5703125" style="1" customWidth="1"/>
    <col min="4" max="4" width="9.5703125" style="1" customWidth="1"/>
    <col min="5" max="5" width="9.140625" style="1"/>
    <col min="6" max="6" width="18.7109375" style="1" customWidth="1"/>
    <col min="7" max="7" width="14" style="1" customWidth="1"/>
    <col min="8" max="16384" width="9.140625" style="1"/>
  </cols>
  <sheetData>
    <row r="1" spans="2:7" ht="15.75" x14ac:dyDescent="0.25">
      <c r="B1" s="2" t="s">
        <v>1</v>
      </c>
    </row>
    <row r="2" spans="2:7" x14ac:dyDescent="0.2">
      <c r="B2" s="5" t="s">
        <v>0</v>
      </c>
    </row>
    <row r="5" spans="2:7" ht="12.75" thickBot="1" x14ac:dyDescent="0.25">
      <c r="C5" s="3" t="s">
        <v>7</v>
      </c>
      <c r="D5" s="3" t="s">
        <v>8</v>
      </c>
      <c r="G5" s="3" t="s">
        <v>3</v>
      </c>
    </row>
    <row r="6" spans="2:7" x14ac:dyDescent="0.2">
      <c r="C6" s="4">
        <v>650</v>
      </c>
      <c r="D6" s="4">
        <v>772000</v>
      </c>
      <c r="G6" s="11">
        <f>(C6-$C$11)*(D6-$D$11)</f>
        <v>34776000</v>
      </c>
    </row>
    <row r="7" spans="2:7" x14ac:dyDescent="0.2">
      <c r="C7" s="4">
        <v>785</v>
      </c>
      <c r="D7" s="4">
        <v>998000</v>
      </c>
      <c r="G7" s="11">
        <f>(C7-$C$11)*(D7-$D$11)</f>
        <v>-5265000</v>
      </c>
    </row>
    <row r="8" spans="2:7" x14ac:dyDescent="0.2">
      <c r="C8" s="4">
        <v>1200</v>
      </c>
      <c r="D8" s="4">
        <v>1200000</v>
      </c>
      <c r="G8" s="11">
        <f>(C8-$C$11)*(D8-$D$11)</f>
        <v>89178000</v>
      </c>
    </row>
    <row r="9" spans="2:7" x14ac:dyDescent="0.2">
      <c r="C9" s="4">
        <v>720</v>
      </c>
      <c r="D9" s="4">
        <v>800000</v>
      </c>
      <c r="G9" s="11">
        <f>(C9-$C$11)*(D9-$D$11)</f>
        <v>19418000</v>
      </c>
    </row>
    <row r="10" spans="2:7" x14ac:dyDescent="0.2">
      <c r="C10" s="7">
        <v>975</v>
      </c>
      <c r="D10" s="7">
        <v>895000</v>
      </c>
      <c r="G10" s="12">
        <f>(C10-$C$11)*(D10-$D$11)</f>
        <v>-4142000</v>
      </c>
    </row>
    <row r="11" spans="2:7" x14ac:dyDescent="0.2">
      <c r="B11" s="10" t="s">
        <v>2</v>
      </c>
      <c r="C11" s="4">
        <f>AVERAGE(C6:C10)</f>
        <v>866</v>
      </c>
      <c r="D11" s="4">
        <f>AVERAGE(D6:D10)</f>
        <v>933000</v>
      </c>
      <c r="F11" s="5" t="s">
        <v>4</v>
      </c>
      <c r="G11" s="11">
        <f>SUM(G6:G10)</f>
        <v>133965000</v>
      </c>
    </row>
    <row r="12" spans="2:7" x14ac:dyDescent="0.2">
      <c r="B12" s="5"/>
      <c r="C12" s="14"/>
      <c r="D12" s="4"/>
      <c r="F12" s="5" t="s">
        <v>5</v>
      </c>
      <c r="G12" s="11">
        <v>5</v>
      </c>
    </row>
    <row r="13" spans="2:7" x14ac:dyDescent="0.2">
      <c r="B13" s="5"/>
      <c r="C13" s="8"/>
      <c r="D13" s="8"/>
      <c r="F13" s="5" t="s">
        <v>6</v>
      </c>
      <c r="G13" s="11">
        <f>G11/4</f>
        <v>33491250</v>
      </c>
    </row>
    <row r="14" spans="2:7" x14ac:dyDescent="0.2">
      <c r="B14" s="5"/>
      <c r="C14" s="4"/>
      <c r="D14" s="4"/>
      <c r="F14" s="5"/>
      <c r="G14" s="9"/>
    </row>
    <row r="16" spans="2:7" x14ac:dyDescent="0.2">
      <c r="F16" s="5"/>
      <c r="G16" s="9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6"/>
  <dimension ref="B1:G16"/>
  <sheetViews>
    <sheetView zoomScale="130" zoomScaleNormal="130" workbookViewId="0"/>
  </sheetViews>
  <sheetFormatPr baseColWidth="10" defaultColWidth="9.140625" defaultRowHeight="12" x14ac:dyDescent="0.2"/>
  <cols>
    <col min="1" max="1" width="2" style="1" customWidth="1"/>
    <col min="2" max="2" width="5.42578125" style="1" customWidth="1"/>
    <col min="3" max="3" width="7.5703125" style="1" customWidth="1"/>
    <col min="4" max="4" width="9.5703125" style="1" customWidth="1"/>
    <col min="5" max="5" width="9.140625" style="1"/>
    <col min="6" max="6" width="18.7109375" style="1" customWidth="1"/>
    <col min="7" max="7" width="14" style="1" customWidth="1"/>
    <col min="8" max="16384" width="9.140625" style="1"/>
  </cols>
  <sheetData>
    <row r="1" spans="2:7" ht="15.75" x14ac:dyDescent="0.25">
      <c r="B1" s="2" t="s">
        <v>1</v>
      </c>
    </row>
    <row r="2" spans="2:7" x14ac:dyDescent="0.2">
      <c r="B2" s="5" t="s">
        <v>0</v>
      </c>
    </row>
    <row r="5" spans="2:7" ht="12.75" thickBot="1" x14ac:dyDescent="0.25">
      <c r="C5" s="3" t="s">
        <v>7</v>
      </c>
      <c r="D5" s="3" t="s">
        <v>8</v>
      </c>
      <c r="G5" s="3" t="s">
        <v>3</v>
      </c>
    </row>
    <row r="6" spans="2:7" x14ac:dyDescent="0.2">
      <c r="C6" s="1">
        <v>650</v>
      </c>
      <c r="D6" s="4">
        <v>772000</v>
      </c>
      <c r="G6" s="11">
        <f>(C6-$C$11)*(D6-$D$11)</f>
        <v>34776000</v>
      </c>
    </row>
    <row r="7" spans="2:7" x14ac:dyDescent="0.2">
      <c r="C7" s="1">
        <v>785</v>
      </c>
      <c r="D7" s="4">
        <v>998000</v>
      </c>
      <c r="G7" s="11">
        <f>(C7-$C$11)*(D7-$D$11)</f>
        <v>-5265000</v>
      </c>
    </row>
    <row r="8" spans="2:7" x14ac:dyDescent="0.2">
      <c r="C8" s="1">
        <v>1200</v>
      </c>
      <c r="D8" s="4">
        <v>1200000</v>
      </c>
      <c r="G8" s="11">
        <f>(C8-$C$11)*(D8-$D$11)</f>
        <v>89178000</v>
      </c>
    </row>
    <row r="9" spans="2:7" x14ac:dyDescent="0.2">
      <c r="C9" s="1">
        <v>720</v>
      </c>
      <c r="D9" s="4">
        <v>800000</v>
      </c>
      <c r="G9" s="11">
        <f>(C9-$C$11)*(D9-$D$11)</f>
        <v>19418000</v>
      </c>
    </row>
    <row r="10" spans="2:7" x14ac:dyDescent="0.2">
      <c r="C10" s="6">
        <v>975</v>
      </c>
      <c r="D10" s="7">
        <v>895000</v>
      </c>
      <c r="G10" s="12">
        <f>(C10-$C$11)*(D10-$D$11)</f>
        <v>-4142000</v>
      </c>
    </row>
    <row r="11" spans="2:7" x14ac:dyDescent="0.2">
      <c r="B11" s="10" t="s">
        <v>2</v>
      </c>
      <c r="C11" s="1">
        <f>AVERAGE(C6:C10)</f>
        <v>866</v>
      </c>
      <c r="D11" s="4">
        <f>AVERAGE(D6:D10)</f>
        <v>933000</v>
      </c>
      <c r="F11" s="5" t="s">
        <v>4</v>
      </c>
      <c r="G11" s="11">
        <f>SUM(G6:G10)</f>
        <v>133965000</v>
      </c>
    </row>
    <row r="12" spans="2:7" x14ac:dyDescent="0.2">
      <c r="B12" s="5"/>
      <c r="C12" s="14"/>
      <c r="D12" s="4"/>
      <c r="F12" s="5" t="s">
        <v>5</v>
      </c>
      <c r="G12" s="11">
        <v>5</v>
      </c>
    </row>
    <row r="13" spans="2:7" x14ac:dyDescent="0.2">
      <c r="B13" s="5"/>
      <c r="C13" s="8"/>
      <c r="D13" s="8"/>
      <c r="F13" s="5" t="s">
        <v>6</v>
      </c>
      <c r="G13" s="11">
        <f>G11/4</f>
        <v>33491250</v>
      </c>
    </row>
    <row r="14" spans="2:7" x14ac:dyDescent="0.2">
      <c r="B14" s="5"/>
      <c r="C14" s="4"/>
      <c r="D14" s="4"/>
      <c r="F14" s="5"/>
      <c r="G14" s="9"/>
    </row>
    <row r="16" spans="2:7" x14ac:dyDescent="0.2">
      <c r="F16" s="5"/>
      <c r="G16" s="9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Correlation coefficient</vt:lpstr>
      <vt:lpstr>Hoja1</vt:lpstr>
      <vt:lpstr>cov</vt:lpstr>
      <vt:lpstr>Covariance2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</dc:creator>
  <cp:lastModifiedBy>David Martínez</cp:lastModifiedBy>
  <dcterms:created xsi:type="dcterms:W3CDTF">2017-03-21T13:09:44Z</dcterms:created>
  <dcterms:modified xsi:type="dcterms:W3CDTF">2022-12-27T16:07:15Z</dcterms:modified>
</cp:coreProperties>
</file>