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filterPrivacy="1"/>
  <xr:revisionPtr revIDLastSave="77" documentId="11_9BC821E55C2455E9DA9B3F1369D3C02EA08A78A1" xr6:coauthVersionLast="47" xr6:coauthVersionMax="47" xr10:uidLastSave="{FEE7C725-0FB8-4B48-8763-E6FF6C9BB2A5}"/>
  <bookViews>
    <workbookView xWindow="-120" yWindow="-120" windowWidth="29040" windowHeight="15720" xr2:uid="{00000000-000D-0000-FFFF-FFFF00000000}"/>
  </bookViews>
  <sheets>
    <sheet name="CI, indep, var kw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1" l="1"/>
  <c r="H26" i="1" l="1"/>
  <c r="G26" i="1"/>
  <c r="H25" i="1"/>
  <c r="E26" i="1"/>
  <c r="E25" i="1"/>
  <c r="D26" i="1"/>
  <c r="D25" i="1"/>
  <c r="E14" i="1"/>
  <c r="D14" i="1"/>
  <c r="C14" i="1"/>
  <c r="F13" i="1"/>
  <c r="E13" i="1"/>
  <c r="C13" i="1"/>
  <c r="D13" i="1"/>
  <c r="E11" i="1"/>
  <c r="E12" i="1"/>
</calcChain>
</file>

<file path=xl/sharedStrings.xml><?xml version="1.0" encoding="utf-8"?>
<sst xmlns="http://schemas.openxmlformats.org/spreadsheetml/2006/main" count="20" uniqueCount="20">
  <si>
    <t>Engineering</t>
  </si>
  <si>
    <t>Management</t>
  </si>
  <si>
    <t>University example</t>
  </si>
  <si>
    <t>Size</t>
  </si>
  <si>
    <t>Population std</t>
  </si>
  <si>
    <t>Difference</t>
  </si>
  <si>
    <t>?</t>
  </si>
  <si>
    <t>Confidence interval for the difference of two means. Independent samples, variance known</t>
  </si>
  <si>
    <t>Sample mean</t>
  </si>
  <si>
    <t>Background</t>
  </si>
  <si>
    <t>You have the dataset from the lesson.</t>
  </si>
  <si>
    <t>Task 1</t>
  </si>
  <si>
    <t>Calculate the 99% confidence interval</t>
  </si>
  <si>
    <t>Task 2</t>
  </si>
  <si>
    <t>Compare it to the 95% confidence interval from the lesson</t>
  </si>
  <si>
    <t>Estándar error of the diference</t>
  </si>
  <si>
    <t>f</t>
  </si>
  <si>
    <t>variance of the difference</t>
  </si>
  <si>
    <t xml:space="preserve">z-statistcis </t>
  </si>
  <si>
    <t>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</si>
</sst>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0"/>
  </numFmts>
  <fonts count="4" x14ac:knownFonts="1">
    <font>
      <sz val="11"/>
      <color theme="1"/>
      <name val="Calibri"/>
      <family val="2"/>
      <scheme val="minor"/>
    </font>
    <font>
      <b/>
      <sz val="9"/>
      <color rgb="FF002060"/>
      <name val="Arial"/>
      <family val="2"/>
    </font>
    <font>
      <sz val="9"/>
      <color theme="1"/>
      <name val="Arial"/>
      <family val="2"/>
    </font>
    <font>
      <b/>
      <sz val="12"/>
      <color rgb="FF0020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rgb="FF002060"/>
      </bottom>
      <diagonal/>
    </border>
    <border>
      <left/>
      <right/>
      <top/>
      <bottom style="medium">
        <color rgb="FF002060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0" xfId="0" applyFont="1" applyFill="1"/>
    <xf numFmtId="0" fontId="2" fillId="2" borderId="0" xfId="0" applyFont="1" applyFill="1"/>
    <xf numFmtId="9" fontId="2" fillId="2" borderId="0" xfId="0" applyNumberFormat="1" applyFont="1" applyFill="1"/>
    <xf numFmtId="0" fontId="3" fillId="2" borderId="0" xfId="0" applyFont="1" applyFill="1"/>
    <xf numFmtId="0" fontId="2" fillId="2" borderId="0" xfId="0" applyFont="1" applyFill="1" applyAlignment="1">
      <alignment horizontal="right"/>
    </xf>
    <xf numFmtId="0" fontId="1" fillId="2" borderId="2" xfId="0" applyFont="1" applyFill="1" applyBorder="1" applyAlignment="1">
      <alignment horizontal="right"/>
    </xf>
    <xf numFmtId="2" fontId="2" fillId="2" borderId="0" xfId="0" applyNumberFormat="1" applyFont="1" applyFill="1"/>
    <xf numFmtId="0" fontId="1" fillId="2" borderId="1" xfId="0" applyFont="1" applyFill="1" applyBorder="1"/>
    <xf numFmtId="0" fontId="2" fillId="2" borderId="1" xfId="0" applyFont="1" applyFill="1" applyBorder="1"/>
    <xf numFmtId="2" fontId="2" fillId="2" borderId="1" xfId="0" applyNumberFormat="1" applyFont="1" applyFill="1" applyBorder="1"/>
    <xf numFmtId="0" fontId="2" fillId="2" borderId="0" xfId="0" applyFont="1" applyFill="1" applyAlignment="1">
      <alignment horizontal="center"/>
    </xf>
    <xf numFmtId="0" fontId="1" fillId="2" borderId="0" xfId="0" applyFont="1" applyFill="1" applyAlignment="1">
      <alignment horizontal="right"/>
    </xf>
    <xf numFmtId="9" fontId="1" fillId="2" borderId="0" xfId="0" applyNumberFormat="1" applyFont="1" applyFill="1"/>
    <xf numFmtId="0" fontId="2" fillId="2" borderId="0" xfId="0" applyFont="1" applyFill="1" applyAlignment="1">
      <alignment horizontal="center"/>
    </xf>
    <xf numFmtId="166" fontId="2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29"/>
  <sheetViews>
    <sheetView tabSelected="1" zoomScale="96" zoomScaleNormal="96" workbookViewId="0">
      <selection activeCell="G26" sqref="G26"/>
    </sheetView>
  </sheetViews>
  <sheetFormatPr defaultColWidth="8.85546875" defaultRowHeight="12" x14ac:dyDescent="0.2"/>
  <cols>
    <col min="1" max="1" width="2" style="2" customWidth="1"/>
    <col min="2" max="2" width="63" style="2" customWidth="1"/>
    <col min="3" max="3" width="11.85546875" style="2" bestFit="1" customWidth="1"/>
    <col min="4" max="4" width="11.28515625" style="2" bestFit="1" customWidth="1"/>
    <col min="5" max="5" width="11" style="2" bestFit="1" customWidth="1"/>
    <col min="6" max="6" width="8.85546875" style="2"/>
    <col min="7" max="8" width="9.42578125" style="2" bestFit="1" customWidth="1"/>
    <col min="9" max="9" width="6.42578125" style="2" bestFit="1" customWidth="1"/>
    <col min="10" max="16384" width="8.85546875" style="2"/>
  </cols>
  <sheetData>
    <row r="1" spans="2:14" ht="15.75" x14ac:dyDescent="0.25">
      <c r="B1" s="4" t="s">
        <v>7</v>
      </c>
    </row>
    <row r="2" spans="2:14" x14ac:dyDescent="0.2">
      <c r="B2" s="1" t="s">
        <v>2</v>
      </c>
    </row>
    <row r="4" spans="2:14" x14ac:dyDescent="0.2">
      <c r="B4" s="1" t="s">
        <v>9</v>
      </c>
      <c r="C4" s="2" t="s">
        <v>10</v>
      </c>
      <c r="M4" s="14"/>
      <c r="N4" s="14"/>
    </row>
    <row r="5" spans="2:14" x14ac:dyDescent="0.2">
      <c r="B5" s="1" t="s">
        <v>11</v>
      </c>
      <c r="C5" s="2" t="s">
        <v>12</v>
      </c>
      <c r="M5" s="11"/>
      <c r="N5" s="11"/>
    </row>
    <row r="6" spans="2:14" x14ac:dyDescent="0.2">
      <c r="B6" s="1" t="s">
        <v>13</v>
      </c>
      <c r="C6" s="2" t="s">
        <v>14</v>
      </c>
      <c r="M6" s="11"/>
      <c r="N6" s="11"/>
    </row>
    <row r="7" spans="2:14" x14ac:dyDescent="0.2">
      <c r="B7" s="1"/>
      <c r="M7" s="11"/>
      <c r="N7" s="11"/>
    </row>
    <row r="8" spans="2:14" x14ac:dyDescent="0.2">
      <c r="M8" s="3"/>
      <c r="N8" s="3"/>
    </row>
    <row r="9" spans="2:14" ht="12.75" thickBot="1" x14ac:dyDescent="0.25">
      <c r="B9" s="6"/>
      <c r="C9" s="6" t="s">
        <v>0</v>
      </c>
      <c r="D9" s="6" t="s">
        <v>1</v>
      </c>
      <c r="E9" s="6" t="s">
        <v>5</v>
      </c>
      <c r="G9" s="1"/>
    </row>
    <row r="10" spans="2:14" x14ac:dyDescent="0.2">
      <c r="B10" s="1" t="s">
        <v>3</v>
      </c>
      <c r="C10" s="2">
        <v>100</v>
      </c>
      <c r="D10" s="2">
        <v>70</v>
      </c>
      <c r="E10" s="5" t="s">
        <v>6</v>
      </c>
    </row>
    <row r="11" spans="2:14" x14ac:dyDescent="0.2">
      <c r="B11" s="1" t="s">
        <v>8</v>
      </c>
      <c r="C11" s="2">
        <v>58</v>
      </c>
      <c r="D11" s="2">
        <v>65</v>
      </c>
      <c r="E11" s="7">
        <f>C11-D11</f>
        <v>-7</v>
      </c>
      <c r="G11" s="12"/>
      <c r="H11" s="12"/>
      <c r="I11" s="12"/>
    </row>
    <row r="12" spans="2:14" x14ac:dyDescent="0.2">
      <c r="B12" s="8" t="s">
        <v>4</v>
      </c>
      <c r="C12" s="9">
        <v>10</v>
      </c>
      <c r="D12" s="9">
        <v>5</v>
      </c>
      <c r="E12" s="10">
        <f>SQRT((C12*C12/C10+D12*D12/D10))</f>
        <v>1.1649647450214351</v>
      </c>
      <c r="G12" s="13"/>
      <c r="H12" s="7"/>
      <c r="I12" s="7"/>
    </row>
    <row r="13" spans="2:14" x14ac:dyDescent="0.2">
      <c r="B13" s="8" t="s">
        <v>15</v>
      </c>
      <c r="C13" s="7">
        <f>(C12*C12)/C10</f>
        <v>1</v>
      </c>
      <c r="D13" s="7">
        <f>(D12*D12)/D10</f>
        <v>0.35714285714285715</v>
      </c>
      <c r="E13" s="7">
        <f>C13+D13</f>
        <v>1.3571428571428572</v>
      </c>
      <c r="F13" s="7">
        <f>SQRT(E13)</f>
        <v>1.1649647450214351</v>
      </c>
    </row>
    <row r="14" spans="2:14" x14ac:dyDescent="0.2">
      <c r="B14" s="1" t="s">
        <v>17</v>
      </c>
      <c r="C14" s="7">
        <f>(C12^2)/C10</f>
        <v>1</v>
      </c>
      <c r="D14" s="7">
        <f>(D12^2)/D10</f>
        <v>0.35714285714285715</v>
      </c>
      <c r="E14" s="7">
        <f>C14+D14</f>
        <v>1.3571428571428572</v>
      </c>
      <c r="F14" s="7"/>
    </row>
    <row r="24" spans="2:10" x14ac:dyDescent="0.2">
      <c r="G24" s="2" t="s">
        <v>19</v>
      </c>
    </row>
    <row r="25" spans="2:10" x14ac:dyDescent="0.2">
      <c r="B25" s="1" t="s">
        <v>18</v>
      </c>
      <c r="C25" s="3">
        <v>0.99</v>
      </c>
      <c r="D25" s="15">
        <f>(1+C25)/2</f>
        <v>0.995</v>
      </c>
      <c r="E25" s="2">
        <f>2.5+0.07</f>
        <v>2.57</v>
      </c>
      <c r="G25" s="7">
        <f>E11-E25*F13</f>
        <v>-9.9939593947050884</v>
      </c>
      <c r="H25" s="7">
        <f>E11+E25*F13</f>
        <v>-4.0060406052949116</v>
      </c>
    </row>
    <row r="26" spans="2:10" x14ac:dyDescent="0.2">
      <c r="C26" s="3">
        <v>0.95</v>
      </c>
      <c r="D26" s="15">
        <f>(1+C26)/2</f>
        <v>0.97499999999999998</v>
      </c>
      <c r="E26" s="2">
        <f>1.9+0.06</f>
        <v>1.96</v>
      </c>
      <c r="G26" s="7">
        <f>E11-E26*F13</f>
        <v>-9.2833309002420137</v>
      </c>
      <c r="H26" s="7">
        <f>E11+E26*F13</f>
        <v>-4.7166690997579872</v>
      </c>
    </row>
    <row r="29" spans="2:10" x14ac:dyDescent="0.2">
      <c r="J29" s="2" t="s">
        <v>16</v>
      </c>
    </row>
  </sheetData>
  <mergeCells count="1">
    <mergeCell ref="M4:N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CI, indep, var kwn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2023-12-04T00:35:31Z</dcterms:modified>
</cp:coreProperties>
</file>