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J:\em\"/>
    </mc:Choice>
  </mc:AlternateContent>
  <bookViews>
    <workbookView xWindow="0" yWindow="0" windowWidth="28800" windowHeight="12435"/>
  </bookViews>
  <sheets>
    <sheet name="Overview" sheetId="2" r:id="rId1"/>
    <sheet name="Data Centers" sheetId="1" r:id="rId2"/>
    <sheet name="Server Classes" sheetId="3" r:id="rId3"/>
    <sheet name="Operating Systems" sheetId="5" r:id="rId4"/>
    <sheet name="HP Cloud" sheetId="4" r:id="rId5"/>
    <sheet name="Amazon AWS" sheetId="6" r:id="rId6"/>
    <sheet name="Internal Hosting" sheetId="7" r:id="rId7"/>
  </sheets>
  <definedNames>
    <definedName name="_xlnm._FilterDatabase" localSheetId="5" hidden="1">'Amazon AWS'!$A$8:$H$8</definedName>
    <definedName name="_xlnm._FilterDatabase" localSheetId="4" hidden="1">'HP Cloud'!$A$8:$H$8</definedName>
    <definedName name="_xlnm._FilterDatabase" localSheetId="6" hidden="1">'Internal Hosting'!$A$11:$J$36</definedName>
  </definedNames>
  <calcPr calcId="152511"/>
</workbook>
</file>

<file path=xl/calcChain.xml><?xml version="1.0" encoding="utf-8"?>
<calcChain xmlns="http://schemas.openxmlformats.org/spreadsheetml/2006/main">
  <c r="H36" i="7" l="1"/>
  <c r="H35" i="7"/>
  <c r="H34" i="7"/>
  <c r="H33" i="7"/>
  <c r="H32" i="7"/>
  <c r="H31" i="7"/>
  <c r="H30" i="7"/>
  <c r="H29" i="7"/>
  <c r="H28" i="7"/>
  <c r="H27" i="7"/>
  <c r="H26" i="7"/>
  <c r="H25" i="7"/>
  <c r="H24" i="7"/>
  <c r="H23" i="7"/>
  <c r="H22" i="7"/>
  <c r="H21" i="7"/>
  <c r="H20" i="7"/>
  <c r="H19" i="7"/>
  <c r="H18" i="7"/>
  <c r="H17" i="7"/>
  <c r="H16" i="7"/>
  <c r="H15" i="7"/>
  <c r="H14" i="7"/>
  <c r="H13" i="7"/>
  <c r="K35" i="7" l="1"/>
  <c r="K34" i="7"/>
  <c r="K33" i="7"/>
  <c r="K32" i="7"/>
  <c r="K31" i="7"/>
  <c r="K30" i="7"/>
  <c r="K29" i="7"/>
  <c r="K36" i="7"/>
  <c r="K28" i="7"/>
  <c r="K27" i="7"/>
  <c r="K26" i="7"/>
  <c r="K25" i="7"/>
  <c r="K24" i="7"/>
  <c r="K23" i="7"/>
  <c r="K22" i="7"/>
  <c r="K21" i="7"/>
  <c r="B5" i="7"/>
  <c r="D4" i="7" s="1"/>
  <c r="B5" i="6"/>
  <c r="D4" i="6" s="1"/>
  <c r="B5" i="4"/>
  <c r="D4" i="4" s="1"/>
  <c r="J18" i="7" l="1"/>
  <c r="J28" i="7"/>
  <c r="J32" i="7"/>
  <c r="J19" i="7"/>
  <c r="J22" i="7"/>
  <c r="J30" i="7"/>
  <c r="J14" i="7"/>
  <c r="J24" i="7"/>
  <c r="J34" i="7"/>
  <c r="J20" i="7"/>
  <c r="J23" i="7"/>
  <c r="J33" i="7"/>
  <c r="J13" i="7"/>
  <c r="J21" i="7"/>
  <c r="J29" i="7"/>
  <c r="J16" i="7"/>
  <c r="J25" i="7"/>
  <c r="J35" i="7"/>
  <c r="J17" i="7"/>
  <c r="J27" i="7"/>
  <c r="J31" i="7"/>
  <c r="J15" i="7"/>
  <c r="J26" i="7"/>
  <c r="J36" i="7"/>
</calcChain>
</file>

<file path=xl/comments1.xml><?xml version="1.0" encoding="utf-8"?>
<comments xmlns="http://schemas.openxmlformats.org/spreadsheetml/2006/main">
  <authors>
    <author>More Information</author>
  </authors>
  <commentList>
    <comment ref="B3" authorId="0" shapeId="0">
      <text>
        <r>
          <rPr>
            <b/>
            <sz val="9"/>
            <color indexed="81"/>
            <rFont val="Tahoma"/>
            <family val="2"/>
          </rPr>
          <t>More Information:</t>
        </r>
        <r>
          <rPr>
            <sz val="9"/>
            <color indexed="81"/>
            <rFont val="Tahoma"/>
            <family val="2"/>
          </rPr>
          <t xml:space="preserve">
linux, windows or other</t>
        </r>
      </text>
    </comment>
  </commentList>
</comments>
</file>

<file path=xl/comments2.xml><?xml version="1.0" encoding="utf-8"?>
<comments xmlns="http://schemas.openxmlformats.org/spreadsheetml/2006/main">
  <authors>
    <author>More Information</author>
  </authors>
  <commentList>
    <comment ref="C8" authorId="0" shapeId="0">
      <text>
        <r>
          <rPr>
            <b/>
            <sz val="9"/>
            <color indexed="81"/>
            <rFont val="Tahoma"/>
            <family val="2"/>
          </rPr>
          <t>More Information:</t>
        </r>
        <r>
          <rPr>
            <sz val="9"/>
            <color indexed="81"/>
            <rFont val="Tahoma"/>
            <family val="2"/>
          </rPr>
          <t xml:space="preserve">
Use names from </t>
        </r>
        <r>
          <rPr>
            <i/>
            <sz val="9"/>
            <color indexed="81"/>
            <rFont val="Tahoma"/>
            <family val="2"/>
          </rPr>
          <t>Server Classes</t>
        </r>
        <r>
          <rPr>
            <sz val="9"/>
            <color indexed="81"/>
            <rFont val="Tahoma"/>
            <family val="2"/>
          </rPr>
          <t xml:space="preserve"> sheet</t>
        </r>
      </text>
    </comment>
  </commentList>
</comments>
</file>

<file path=xl/comments3.xml><?xml version="1.0" encoding="utf-8"?>
<comments xmlns="http://schemas.openxmlformats.org/spreadsheetml/2006/main">
  <authors>
    <author>More Information</author>
  </authors>
  <commentList>
    <comment ref="C8" authorId="0" shapeId="0">
      <text>
        <r>
          <rPr>
            <b/>
            <sz val="9"/>
            <color indexed="81"/>
            <rFont val="Tahoma"/>
            <family val="2"/>
          </rPr>
          <t>More Information:</t>
        </r>
        <r>
          <rPr>
            <sz val="9"/>
            <color indexed="81"/>
            <rFont val="Tahoma"/>
            <family val="2"/>
          </rPr>
          <t xml:space="preserve">
Use names from </t>
        </r>
        <r>
          <rPr>
            <i/>
            <sz val="9"/>
            <color indexed="81"/>
            <rFont val="Tahoma"/>
            <family val="2"/>
          </rPr>
          <t>Server Classes</t>
        </r>
        <r>
          <rPr>
            <sz val="9"/>
            <color indexed="81"/>
            <rFont val="Tahoma"/>
            <family val="2"/>
          </rPr>
          <t xml:space="preserve"> sheet</t>
        </r>
      </text>
    </comment>
    <comment ref="G8" authorId="0" shapeId="0">
      <text>
        <r>
          <rPr>
            <b/>
            <sz val="9"/>
            <color indexed="81"/>
            <rFont val="Tahoma"/>
            <family val="2"/>
          </rPr>
          <t>More Information:</t>
        </r>
        <r>
          <rPr>
            <sz val="9"/>
            <color indexed="81"/>
            <rFont val="Tahoma"/>
            <family val="2"/>
          </rPr>
          <t xml:space="preserve">
Use names from Operating Systems sheet</t>
        </r>
      </text>
    </comment>
  </commentList>
</comments>
</file>

<file path=xl/comments4.xml><?xml version="1.0" encoding="utf-8"?>
<comments xmlns="http://schemas.openxmlformats.org/spreadsheetml/2006/main">
  <authors>
    <author>More Information</author>
  </authors>
  <commentList>
    <comment ref="C11" authorId="0" shapeId="0">
      <text>
        <r>
          <rPr>
            <b/>
            <sz val="9"/>
            <color indexed="81"/>
            <rFont val="Tahoma"/>
            <family val="2"/>
          </rPr>
          <t>More Information:</t>
        </r>
        <r>
          <rPr>
            <sz val="9"/>
            <color indexed="81"/>
            <rFont val="Tahoma"/>
            <family val="2"/>
          </rPr>
          <t xml:space="preserve">
Use names from </t>
        </r>
        <r>
          <rPr>
            <i/>
            <sz val="9"/>
            <color indexed="81"/>
            <rFont val="Tahoma"/>
            <family val="2"/>
          </rPr>
          <t>Server Classes</t>
        </r>
        <r>
          <rPr>
            <sz val="9"/>
            <color indexed="81"/>
            <rFont val="Tahoma"/>
            <family val="2"/>
          </rPr>
          <t xml:space="preserve"> sheet</t>
        </r>
      </text>
    </comment>
    <comment ref="G11" authorId="0" shapeId="0">
      <text>
        <r>
          <rPr>
            <b/>
            <sz val="9"/>
            <color indexed="81"/>
            <rFont val="Tahoma"/>
            <family val="2"/>
          </rPr>
          <t>More Information:</t>
        </r>
        <r>
          <rPr>
            <sz val="9"/>
            <color indexed="81"/>
            <rFont val="Tahoma"/>
            <family val="2"/>
          </rPr>
          <t xml:space="preserve">
Use names from Operating Systems sheet</t>
        </r>
      </text>
    </comment>
    <comment ref="I11" authorId="0" shapeId="0">
      <text>
        <r>
          <rPr>
            <b/>
            <sz val="9"/>
            <color indexed="81"/>
            <rFont val="Tahoma"/>
            <family val="2"/>
          </rPr>
          <t>More Information:</t>
        </r>
        <r>
          <rPr>
            <sz val="9"/>
            <color indexed="81"/>
            <rFont val="Tahoma"/>
            <family val="2"/>
          </rPr>
          <t xml:space="preserve">
Expected lifetime in Months
Keep empty if lifetime is not applicable</t>
        </r>
      </text>
    </comment>
    <comment ref="J11" authorId="0" shapeId="0">
      <text>
        <r>
          <rPr>
            <b/>
            <sz val="9"/>
            <color indexed="81"/>
            <rFont val="Tahoma"/>
            <family val="2"/>
          </rPr>
          <t>More Information:</t>
        </r>
        <r>
          <rPr>
            <sz val="9"/>
            <color indexed="81"/>
            <rFont val="Tahoma"/>
            <family val="2"/>
          </rPr>
          <t xml:space="preserve">
Total Cost of Acquisition
Keep empty or set to 0 if not applicable</t>
        </r>
      </text>
    </comment>
  </commentList>
</comments>
</file>

<file path=xl/sharedStrings.xml><?xml version="1.0" encoding="utf-8"?>
<sst xmlns="http://schemas.openxmlformats.org/spreadsheetml/2006/main" count="426" uniqueCount="164">
  <si>
    <t>Option</t>
  </si>
  <si>
    <t>sdmName</t>
  </si>
  <si>
    <t>ignore</t>
  </si>
  <si>
    <t>name|key=true</t>
  </si>
  <si>
    <t>Description</t>
  </si>
  <si>
    <t>description</t>
  </si>
  <si>
    <t>dataCenterArtifact</t>
  </si>
  <si>
    <t>Amazon Web Services (AWS) is a collection of remote computing services, also called web services, that make up a cloud computing platform offered by Amazon.com. These services are based out of 11 geographical regions across the world. The most central and well-known of these services are Amazon Elastic Compute Cloud and Amazon S3. These products are marketed as a service to provide large computing capacity more quickly and cheaper than a client company building an actual physical server farm</t>
  </si>
  <si>
    <t>Amazon AWS</t>
  </si>
  <si>
    <t>HP Helion Public Cloud is a transparent, enterprise-grade public cloud based on OpenStack technology. We offer on-demand, pay-as-you-go cloud services for computing and storage infrastructure as well as platform services.</t>
  </si>
  <si>
    <t>HP Cloud</t>
  </si>
  <si>
    <t>Data Center Name</t>
  </si>
  <si>
    <t>serverClassArtifact</t>
  </si>
  <si>
    <t>cpuCores</t>
  </si>
  <si>
    <t>ramSize</t>
  </si>
  <si>
    <t>storageSize</t>
  </si>
  <si>
    <t>CPU Cores</t>
  </si>
  <si>
    <t>Memory (GB)</t>
  </si>
  <si>
    <t>Storage Size (GB)</t>
  </si>
  <si>
    <t>domainId</t>
  </si>
  <si>
    <t>Class 4XL</t>
  </si>
  <si>
    <t>Class 8XL</t>
  </si>
  <si>
    <t>Class HM2XL</t>
  </si>
  <si>
    <t>Class HML</t>
  </si>
  <si>
    <t>Class HMXL</t>
  </si>
  <si>
    <t>Class L</t>
  </si>
  <si>
    <t>Class M</t>
  </si>
  <si>
    <t>Class S</t>
  </si>
  <si>
    <t>Class XL</t>
  </si>
  <si>
    <t>Class XS</t>
  </si>
  <si>
    <t>Class XXL</t>
  </si>
  <si>
    <t>CloudTransformationReference</t>
  </si>
  <si>
    <t>Server Class Name</t>
  </si>
  <si>
    <t>Server Profile Name</t>
  </si>
  <si>
    <t>operatingSystemArtifact</t>
  </si>
  <si>
    <t>Linux</t>
  </si>
  <si>
    <t>Microsoft Windows</t>
  </si>
  <si>
    <t>Red Hat Enterprise Linux (RHEL)</t>
  </si>
  <si>
    <t>SUSE Linux</t>
  </si>
  <si>
    <t>Further unspecified open source Linux distribution</t>
  </si>
  <si>
    <t>Red Hat Enterprise Linux (RHEL) is a Linux distribution developed by Red Hat and targeted toward the commercial market. Red Hat Enterprise Linux is released in server versions for x86, x86-64, Itanium, PowerPC and IBM System z, and desktop versions for x86 and x86-64. All of the Red Hat's official support and training, together with the Red Hat Certification Program, focuses on the Red Hat Enterprise Linux platform. Red Hat Enterprise Linux is often abbreviated to RHEL, although this is not an official designation.</t>
  </si>
  <si>
    <t>Operating System Type</t>
  </si>
  <si>
    <t>osType</t>
  </si>
  <si>
    <t>windows</t>
  </si>
  <si>
    <t>linux</t>
  </si>
  <si>
    <t>perHourCost</t>
  </si>
  <si>
    <t>Per Hour Cost</t>
  </si>
  <si>
    <t>Lifetime (Months)</t>
  </si>
  <si>
    <t>Acquisition Cost</t>
  </si>
  <si>
    <t>expectedLifetime</t>
  </si>
  <si>
    <t>totalCostOfAcquisition</t>
  </si>
  <si>
    <t>assignedFrom|target=dataCenterArtifact|property=name</t>
  </si>
  <si>
    <t>Operating System</t>
  </si>
  <si>
    <t>assignedTo|target=operatingSystemArtifact|property=name</t>
  </si>
  <si>
    <t>Hardware</t>
  </si>
  <si>
    <t>Software</t>
  </si>
  <si>
    <t>Cost</t>
  </si>
  <si>
    <t>HP Cloud XS compute_linux</t>
  </si>
  <si>
    <t>HP Cloud S compute_linux</t>
  </si>
  <si>
    <t>HP Cloud M compute_linux</t>
  </si>
  <si>
    <t>HP Cloud L compute_linux</t>
  </si>
  <si>
    <t>HP Cloud XL compute_linux</t>
  </si>
  <si>
    <t>HP Cloud XXL compute_linux</t>
  </si>
  <si>
    <t>HP Cloud 4XL compute_linux</t>
  </si>
  <si>
    <t>HP Cloud 8XL compute_linux</t>
  </si>
  <si>
    <t>HP Cloud HML compute_linux</t>
  </si>
  <si>
    <t>HP Cloud HMXL compute_linux</t>
  </si>
  <si>
    <t>HP Cloud HM2XL compute_linux</t>
  </si>
  <si>
    <t>HP Cloud XS compute_windows</t>
  </si>
  <si>
    <t>HP Cloud S compute_windows</t>
  </si>
  <si>
    <t>HP Cloud M compute_windows</t>
  </si>
  <si>
    <t>HP Cloud L compute_windows</t>
  </si>
  <si>
    <t>HP Cloud XL compute_windows</t>
  </si>
  <si>
    <t>HP Cloud XXL compute_windows</t>
  </si>
  <si>
    <t>HP Cloud 4XL compute_windows</t>
  </si>
  <si>
    <t>HP Cloud 8XL compute_windows</t>
  </si>
  <si>
    <t>HP Cloud HML compute_windows</t>
  </si>
  <si>
    <t>HP Cloud HMXL compute_windows</t>
  </si>
  <si>
    <t>HP Cloud HM2XL compute_windows</t>
  </si>
  <si>
    <t>HP Cloud XS compute_suse</t>
  </si>
  <si>
    <t>HP Cloud S compute_suse</t>
  </si>
  <si>
    <t>HP Cloud M compute_suse</t>
  </si>
  <si>
    <t>HP Cloud L compute_suse</t>
  </si>
  <si>
    <t>HP Cloud XL compute_suse</t>
  </si>
  <si>
    <t>HP Cloud XXL compute_suse</t>
  </si>
  <si>
    <t>HP Cloud 4XL compute_suse</t>
  </si>
  <si>
    <t>HP Cloud 8XL compute_suse</t>
  </si>
  <si>
    <t>HP Cloud HML compute_suse</t>
  </si>
  <si>
    <t>HP Cloud HMXL compute_suse</t>
  </si>
  <si>
    <t>HP Cloud HM2XL compute_suse</t>
  </si>
  <si>
    <t>serverProfileArtifact</t>
  </si>
  <si>
    <t>AWS t2.micro mswin</t>
  </si>
  <si>
    <t>AWS t2.small mswin</t>
  </si>
  <si>
    <t>AWS m3.medium mswin</t>
  </si>
  <si>
    <t>AWS c4.large mswin</t>
  </si>
  <si>
    <t>AWS c4.xlarge mswin</t>
  </si>
  <si>
    <t>AWS c4.2xlarge mswin</t>
  </si>
  <si>
    <t>AWS c4.4xlarge mswin</t>
  </si>
  <si>
    <t>AWS r3.8xlarge mswin</t>
  </si>
  <si>
    <t>AWS t2.micro rhel</t>
  </si>
  <si>
    <t>AWS t2.small rhel</t>
  </si>
  <si>
    <t>AWS m3.medium rhel</t>
  </si>
  <si>
    <t>AWS c4.large rhel</t>
  </si>
  <si>
    <t>AWS c4.xlarge rhel</t>
  </si>
  <si>
    <t>AWS c4.2xlarge rhel</t>
  </si>
  <si>
    <t>AWS c4.4xlarge rhel</t>
  </si>
  <si>
    <t>AWS r3.8xlarge rhel</t>
  </si>
  <si>
    <t>AWS t2.micro linux</t>
  </si>
  <si>
    <t>AWS t2.small linux</t>
  </si>
  <si>
    <t>AWS m3.medium linux</t>
  </si>
  <si>
    <t>AWS c4.large linux</t>
  </si>
  <si>
    <t>AWS c4.xlarge linux</t>
  </si>
  <si>
    <t>AWS c4.2xlarge linux</t>
  </si>
  <si>
    <t>AWS c4.4xlarge linux</t>
  </si>
  <si>
    <t>AWS r3.8xlarge linux</t>
  </si>
  <si>
    <t>Class L|Class HML</t>
  </si>
  <si>
    <t>Class XL|Class HMXL</t>
  </si>
  <si>
    <t>Class XXL|Class HM2XL</t>
  </si>
  <si>
    <t>specializes|target=serverClassArtifact|property=name</t>
  </si>
  <si>
    <t>Microsoft Windows (or simply Windows) is a graphical operating system developed, marketed, and sold by Microsoft. It consists of several families of operating systems, each of which cater to a certain sector of the computing industry</t>
  </si>
  <si>
    <t>A dedicated hosting service, dedicated server, or managed hosting service is a type of hosting in which the client leases an entire server not shared with anyone else. This is more flexible than shared hosting, as organizations have full control over the server(s), including choice of operating system, hardware, etc.</t>
  </si>
  <si>
    <t>Class HM2XL|Class XXL</t>
  </si>
  <si>
    <t>Class HML|Class L</t>
  </si>
  <si>
    <t>Class HMXL|Class XL</t>
  </si>
  <si>
    <t>constantColumn</t>
  </si>
  <si>
    <t>Platform</t>
  </si>
  <si>
    <t>Data Center Name:</t>
  </si>
  <si>
    <t>Internal 2xlarge linux</t>
  </si>
  <si>
    <t>Internal 2xlarge mswin</t>
  </si>
  <si>
    <t>Internal 2xlarge rhel</t>
  </si>
  <si>
    <t>Internal 4xlarge linux</t>
  </si>
  <si>
    <t>Internal 4xlarge mswin</t>
  </si>
  <si>
    <t>Internal 4xlarge rhel</t>
  </si>
  <si>
    <t>Internal large linux</t>
  </si>
  <si>
    <t>Internal large mswin</t>
  </si>
  <si>
    <t>Internal large rhel</t>
  </si>
  <si>
    <t>Internal xlarge linux</t>
  </si>
  <si>
    <t>Internal xlarge mswin</t>
  </si>
  <si>
    <t>Internal xlarge rhel</t>
  </si>
  <si>
    <t>Internal 8xlarge linux</t>
  </si>
  <si>
    <t>Internal 8xlarge mswin</t>
  </si>
  <si>
    <t>Internal 8xlarge rhel</t>
  </si>
  <si>
    <t>Internal medium linux</t>
  </si>
  <si>
    <t>Internal medium mswin</t>
  </si>
  <si>
    <t>Internal medium rhel</t>
  </si>
  <si>
    <t>Internal micro linux</t>
  </si>
  <si>
    <t>Internal micro mswin</t>
  </si>
  <si>
    <t>Internal micro rhel</t>
  </si>
  <si>
    <t>Internal small linux</t>
  </si>
  <si>
    <t>Internal small mswin</t>
  </si>
  <si>
    <t>Internal small rhel</t>
  </si>
  <si>
    <t>Price per kWh:</t>
  </si>
  <si>
    <t>Power Consuption/Core [kWh]:</t>
  </si>
  <si>
    <t>Server Maintenance Cost per Month:</t>
  </si>
  <si>
    <t>Internal Server Profile</t>
  </si>
  <si>
    <t>Cloud Server Profile</t>
  </si>
  <si>
    <t>Internal Hosting</t>
  </si>
  <si>
    <t>Strongest HW profile</t>
  </si>
  <si>
    <t>Recommended HW profile</t>
  </si>
  <si>
    <t>Cheapest HW profile</t>
  </si>
  <si>
    <t xml:space="preserve">SUSE is a German-produced retail version of Linux. This commercial distribution contains several proprietary components that prevent its redistribution. SUSE Linux runs on computers with Intel 80x86 and Pentium processors. </t>
  </si>
  <si>
    <t>SW Cost [Yearly]</t>
  </si>
  <si>
    <t>skipRowWhenEmptyFirstCell</t>
  </si>
  <si>
    <t>ignoreColumn</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</si>
</sst>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i/>
      <sz val="9"/>
      <color indexed="81"/>
      <name val="Tahoma"/>
      <family val="2"/>
    </font>
    <font>
      <sz val="16"/>
      <color theme="1"/>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style="thin">
        <color auto="1"/>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cellStyleXfs>
  <cellXfs count="17">
    <xf numFmtId="0" fontId="0" fillId="0" borderId="0" xfId="0"/>
    <xf numFmtId="0" fontId="18" fillId="33" borderId="10" xfId="0" applyFont="1" applyFill="1" applyBorder="1" applyAlignment="1">
      <alignment horizontal="center"/>
    </xf>
    <xf numFmtId="0" fontId="0" fillId="0" borderId="10" xfId="0" applyBorder="1" applyAlignment="1">
      <alignment horizontal="center"/>
    </xf>
    <xf numFmtId="0" fontId="0" fillId="0" borderId="0" xfId="0" applyAlignment="1">
      <alignment wrapText="1"/>
    </xf>
    <xf numFmtId="0" fontId="0" fillId="0" borderId="0" xfId="0" applyAlignment="1">
      <alignment vertical="top" wrapText="1"/>
    </xf>
    <xf numFmtId="0" fontId="2" fillId="33" borderId="10" xfId="0" applyFont="1" applyFill="1" applyBorder="1" applyAlignment="1">
      <alignment horizontal="center"/>
    </xf>
    <xf numFmtId="0" fontId="23" fillId="34" borderId="12" xfId="0" applyFont="1" applyFill="1" applyBorder="1" applyAlignment="1">
      <alignment horizontal="center"/>
    </xf>
    <xf numFmtId="0" fontId="23" fillId="34" borderId="12" xfId="0" applyFont="1" applyFill="1" applyBorder="1" applyAlignment="1">
      <alignment horizontal="center"/>
    </xf>
    <xf numFmtId="0" fontId="2" fillId="33" borderId="10" xfId="0" applyFont="1" applyFill="1" applyBorder="1" applyAlignment="1">
      <alignment horizontal="center" wrapText="1"/>
    </xf>
    <xf numFmtId="0" fontId="23" fillId="34" borderId="12" xfId="0" applyFont="1" applyFill="1" applyBorder="1" applyAlignment="1">
      <alignment horizontal="center"/>
    </xf>
    <xf numFmtId="0" fontId="18" fillId="33" borderId="13" xfId="0" applyFont="1" applyFill="1" applyBorder="1" applyAlignment="1">
      <alignment horizontal="left"/>
    </xf>
    <xf numFmtId="0" fontId="0" fillId="0" borderId="13" xfId="0" applyBorder="1"/>
    <xf numFmtId="0" fontId="0" fillId="0" borderId="0" xfId="0" applyAlignment="1"/>
    <xf numFmtId="0" fontId="1" fillId="33" borderId="10" xfId="0" applyFont="1" applyFill="1" applyBorder="1" applyAlignment="1">
      <alignment horizontal="center"/>
    </xf>
    <xf numFmtId="0" fontId="23" fillId="34" borderId="11" xfId="0" applyFont="1" applyFill="1" applyBorder="1" applyAlignment="1">
      <alignment horizontal="center"/>
    </xf>
    <xf numFmtId="0" fontId="23" fillId="34" borderId="12" xfId="0" applyFont="1" applyFill="1" applyBorder="1" applyAlignment="1">
      <alignment horizontal="center"/>
    </xf>
    <xf numFmtId="0" fontId="2" fillId="34" borderId="12"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Check Cell" xfId="13" builtinId="23"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xdr:colOff>
      <xdr:row>1</xdr:row>
      <xdr:rowOff>19049</xdr:rowOff>
    </xdr:from>
    <xdr:to>
      <xdr:col>1</xdr:col>
      <xdr:colOff>28574</xdr:colOff>
      <xdr:row>22</xdr:row>
      <xdr:rowOff>9525</xdr:rowOff>
    </xdr:to>
    <xdr:sp macro="" textlink="">
      <xdr:nvSpPr>
        <xdr:cNvPr id="2" name="TextBox 1"/>
        <xdr:cNvSpPr txBox="1"/>
      </xdr:nvSpPr>
      <xdr:spPr>
        <a:xfrm>
          <a:off x="19050" y="209549"/>
          <a:ext cx="6200774" cy="3990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baseline="0">
              <a:solidFill>
                <a:schemeClr val="dk1"/>
              </a:solidFill>
              <a:effectLst/>
              <a:latin typeface="+mn-lt"/>
              <a:ea typeface="+mn-ea"/>
              <a:cs typeface="+mn-cs"/>
            </a:rPr>
            <a:t>Data Centers</a:t>
          </a:r>
        </a:p>
        <a:p>
          <a:r>
            <a:rPr lang="en-US" sz="1400" b="0" i="1" baseline="0">
              <a:solidFill>
                <a:schemeClr val="dk1"/>
              </a:solidFill>
              <a:effectLst/>
              <a:latin typeface="+mn-lt"/>
              <a:ea typeface="+mn-ea"/>
              <a:cs typeface="+mn-cs"/>
            </a:rPr>
            <a:t>Describe data centers and types of servers that can be rented/hosted</a:t>
          </a:r>
        </a:p>
        <a:p>
          <a:endParaRPr lang="en-US" sz="1100" b="0" i="0" baseline="0">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Data Centers </a:t>
          </a:r>
          <a:r>
            <a:rPr lang="en-US" sz="1100" b="0" i="0" u="none" strike="noStrike">
              <a:solidFill>
                <a:schemeClr val="dk1"/>
              </a:solidFill>
              <a:effectLst/>
              <a:latin typeface="+mn-lt"/>
              <a:ea typeface="+mn-ea"/>
              <a:cs typeface="+mn-cs"/>
            </a:rPr>
            <a:t>sheet</a:t>
          </a:r>
          <a:r>
            <a:rPr lang="en-US" sz="1100" b="0" i="0" u="none" strike="noStrike" baseline="0">
              <a:solidFill>
                <a:schemeClr val="dk1"/>
              </a:solidFill>
              <a:effectLst/>
              <a:latin typeface="+mn-lt"/>
              <a:ea typeface="+mn-ea"/>
              <a:cs typeface="+mn-cs"/>
            </a:rPr>
            <a:t> </a:t>
          </a:r>
          <a:r>
            <a:rPr lang="en-US" sz="1100" b="0" i="0">
              <a:solidFill>
                <a:schemeClr val="dk1"/>
              </a:solidFill>
              <a:effectLst/>
              <a:latin typeface="+mn-lt"/>
              <a:ea typeface="+mn-ea"/>
              <a:cs typeface="+mn-cs"/>
            </a:rPr>
            <a:t>describe facilities that can be used to house/rent servers and associated components.</a:t>
          </a:r>
          <a:endParaRPr lang="en-US" sz="1100" b="0" i="0" u="none" strike="noStrike">
            <a:solidFill>
              <a:schemeClr val="dk1"/>
            </a:solidFill>
            <a:effectLst/>
            <a:latin typeface="+mn-lt"/>
            <a:ea typeface="+mn-ea"/>
            <a:cs typeface="+mn-cs"/>
          </a:endParaRPr>
        </a:p>
        <a:p>
          <a:endParaRPr lang="en-US" sz="1100" b="1"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Server Classes</a:t>
          </a:r>
          <a:r>
            <a:rPr lang="en-US" sz="1100" b="1" i="0" u="none" strike="noStrike" baseline="0">
              <a:solidFill>
                <a:schemeClr val="dk1"/>
              </a:solidFill>
              <a:effectLst/>
              <a:latin typeface="+mn-lt"/>
              <a:ea typeface="+mn-ea"/>
              <a:cs typeface="+mn-cs"/>
            </a:rPr>
            <a:t> </a:t>
          </a:r>
          <a:r>
            <a:rPr lang="en-US" sz="1100" b="0" i="0" u="none" strike="noStrike" baseline="0">
              <a:solidFill>
                <a:schemeClr val="dk1"/>
              </a:solidFill>
              <a:effectLst/>
              <a:latin typeface="+mn-lt"/>
              <a:ea typeface="+mn-ea"/>
              <a:cs typeface="+mn-cs"/>
            </a:rPr>
            <a:t>sheet describe types of servers of similar performance and hardware configuration independently on data centers.</a:t>
          </a:r>
        </a:p>
        <a:p>
          <a:endParaRPr lang="en-US" sz="1100" b="1" i="0" u="none" strike="noStrike"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Operating Systems</a:t>
          </a:r>
          <a:r>
            <a:rPr lang="en-US" sz="1100" b="1" i="0" baseline="0">
              <a:solidFill>
                <a:schemeClr val="dk1"/>
              </a:solidFill>
              <a:effectLst/>
              <a:latin typeface="+mn-lt"/>
              <a:ea typeface="+mn-ea"/>
              <a:cs typeface="+mn-cs"/>
            </a:rPr>
            <a:t> </a:t>
          </a:r>
          <a:r>
            <a:rPr lang="en-US" sz="1100" b="0" i="0" baseline="0">
              <a:solidFill>
                <a:schemeClr val="dk1"/>
              </a:solidFill>
              <a:effectLst/>
              <a:latin typeface="+mn-lt"/>
              <a:ea typeface="+mn-ea"/>
              <a:cs typeface="+mn-cs"/>
            </a:rPr>
            <a:t>sheet describe operating systems that can be run on specific server (classes) independently on data centers in use.</a:t>
          </a:r>
          <a:endParaRPr lang="en-US">
            <a:effectLst/>
          </a:endParaRPr>
        </a:p>
        <a:p>
          <a:endParaRPr lang="en-US" sz="1100" b="1" i="0" u="none" strike="noStrike" baseline="0">
            <a:solidFill>
              <a:schemeClr val="dk1"/>
            </a:solidFill>
            <a:effectLst/>
            <a:latin typeface="+mn-lt"/>
            <a:ea typeface="+mn-ea"/>
            <a:cs typeface="+mn-cs"/>
          </a:endParaRPr>
        </a:p>
        <a:p>
          <a:r>
            <a:rPr lang="en-US" sz="1100" b="1" i="0" u="none" strike="noStrike" baseline="0">
              <a:solidFill>
                <a:schemeClr val="dk1"/>
              </a:solidFill>
              <a:effectLst/>
              <a:latin typeface="+mn-lt"/>
              <a:ea typeface="+mn-ea"/>
              <a:cs typeface="+mn-cs"/>
            </a:rPr>
            <a:t>Blue </a:t>
          </a:r>
          <a:r>
            <a:rPr lang="en-US" sz="1100" b="0" i="0" u="none" strike="noStrike" baseline="0">
              <a:solidFill>
                <a:schemeClr val="dk1"/>
              </a:solidFill>
              <a:effectLst/>
              <a:latin typeface="+mn-lt"/>
              <a:ea typeface="+mn-ea"/>
              <a:cs typeface="+mn-cs"/>
            </a:rPr>
            <a:t>sheets describe server profiles that can be housed/rented in specified data center. A profile specializes a specific server class, runs a specific operating system and includes cost information that is specific to a data center. Amazon and HP Cloud data centers are described in separate sheets as an example. </a:t>
          </a:r>
          <a:r>
            <a:rPr lang="en-US" sz="1100" b="0" i="1" u="none" strike="noStrike" baseline="0">
              <a:solidFill>
                <a:schemeClr val="dk1"/>
              </a:solidFill>
              <a:effectLst/>
              <a:latin typeface="+mn-lt"/>
              <a:ea typeface="+mn-ea"/>
              <a:cs typeface="+mn-cs"/>
            </a:rPr>
            <a:t>EM_HOME/demos/cloud-pricing-import</a:t>
          </a:r>
          <a:r>
            <a:rPr lang="en-US" sz="1100" b="0" i="0" u="none" strike="noStrike" baseline="0">
              <a:solidFill>
                <a:schemeClr val="dk1"/>
              </a:solidFill>
              <a:effectLst/>
              <a:latin typeface="+mn-lt"/>
              <a:ea typeface="+mn-ea"/>
              <a:cs typeface="+mn-cs"/>
            </a:rPr>
            <a:t> demo can be used to re-create files that can be used to fill in server profiles of HP Cloud and AWS data centers.</a:t>
          </a:r>
        </a:p>
        <a:p>
          <a:endParaRPr lang="en-US" sz="1100" b="0" i="0" u="none" strike="noStrike"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Only columns with </a:t>
          </a:r>
          <a:r>
            <a:rPr lang="en-US" sz="1100" b="1" i="0" baseline="0">
              <a:solidFill>
                <a:schemeClr val="dk1"/>
              </a:solidFill>
              <a:effectLst/>
              <a:latin typeface="+mn-lt"/>
              <a:ea typeface="+mn-ea"/>
              <a:cs typeface="+mn-cs"/>
            </a:rPr>
            <a:t>bold header </a:t>
          </a:r>
          <a:r>
            <a:rPr lang="en-US" sz="1100" b="0" i="0" baseline="0">
              <a:solidFill>
                <a:schemeClr val="dk1"/>
              </a:solidFill>
              <a:effectLst/>
              <a:latin typeface="+mn-lt"/>
              <a:ea typeface="+mn-ea"/>
              <a:cs typeface="+mn-cs"/>
            </a:rPr>
            <a:t>are mandatory. Other columns are optional.</a:t>
          </a:r>
          <a:endParaRPr lang="en-US">
            <a:effectLst/>
          </a:endParaRP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To import data centers and associated server types and profiles, </a:t>
          </a:r>
          <a:r>
            <a:rPr lang="en-US" sz="1100" b="0" baseline="0">
              <a:solidFill>
                <a:schemeClr val="dk1"/>
              </a:solidFill>
              <a:effectLst/>
              <a:latin typeface="+mn-lt"/>
              <a:ea typeface="+mn-ea"/>
              <a:cs typeface="+mn-cs"/>
            </a:rPr>
            <a:t>drag and drop this file to </a:t>
          </a:r>
          <a:r>
            <a:rPr lang="en-US" sz="1100" b="0" i="1" baseline="0">
              <a:solidFill>
                <a:schemeClr val="dk1"/>
              </a:solidFill>
              <a:effectLst/>
              <a:latin typeface="+mn-lt"/>
              <a:ea typeface="+mn-ea"/>
              <a:cs typeface="+mn-cs"/>
            </a:rPr>
            <a:t>EM UI &gt;  Import &gt; Spreadsheet &gt; Upload Data</a:t>
          </a:r>
          <a:r>
            <a:rPr lang="en-US" sz="1100" b="0" baseline="0">
              <a:solidFill>
                <a:schemeClr val="dk1"/>
              </a:solidFill>
              <a:effectLst/>
              <a:latin typeface="+mn-lt"/>
              <a:ea typeface="+mn-ea"/>
              <a:cs typeface="+mn-cs"/>
            </a:rPr>
            <a:t> and start import.</a:t>
          </a:r>
          <a:endParaRPr lang="en-US" sz="1100" b="0" i="0" u="none" strike="noStrike" baseline="0">
            <a:solidFill>
              <a:schemeClr val="dk1"/>
            </a:solidFill>
            <a:effectLst/>
            <a:latin typeface="+mn-lt"/>
            <a:ea typeface="+mn-ea"/>
            <a:cs typeface="+mn-cs"/>
          </a:endParaRPr>
        </a:p>
      </xdr:txBody>
    </xdr:sp>
    <xdr:clientData/>
  </xdr:twoCellAnchor>
  <xdr:twoCellAnchor editAs="oneCell">
    <xdr:from>
      <xdr:col>0</xdr:col>
      <xdr:colOff>19050</xdr:colOff>
      <xdr:row>22</xdr:row>
      <xdr:rowOff>28575</xdr:rowOff>
    </xdr:from>
    <xdr:to>
      <xdr:col>5</xdr:col>
      <xdr:colOff>84638</xdr:colOff>
      <xdr:row>43</xdr:row>
      <xdr:rowOff>47123</xdr:rowOff>
    </xdr:to>
    <xdr:pic>
      <xdr:nvPicPr>
        <xdr:cNvPr id="3" name="Picture 2"/>
        <xdr:cNvPicPr>
          <a:picLocks noChangeAspect="1"/>
        </xdr:cNvPicPr>
      </xdr:nvPicPr>
      <xdr:blipFill>
        <a:blip xmlns:r="http://schemas.openxmlformats.org/officeDocument/2006/relationships" r:embed="rId1"/>
        <a:stretch>
          <a:fillRect/>
        </a:stretch>
      </xdr:blipFill>
      <xdr:spPr>
        <a:xfrm>
          <a:off x="19050" y="4219575"/>
          <a:ext cx="8695238" cy="4019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tabSelected="1" topLeftCell="A2" workbookViewId="0">
      <selection activeCell="A2" sqref="A2"/>
    </sheetView>
  </sheetViews>
  <sheetFormatPr defaultRowHeight="15" x14ac:dyDescent="0.25"/>
  <cols>
    <col min="1" max="1" width="92.85546875" style="3" customWidth="1"/>
  </cols>
  <sheetData>
    <row r="1" spans="1:2" hidden="1" x14ac:dyDescent="0.25">
      <c r="A1" s="3" t="s">
        <v>0</v>
      </c>
      <c r="B1" t="s">
        <v>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zoomScaleNormal="100" workbookViewId="0">
      <pane ySplit="4" topLeftCell="A5" activePane="bottomLeft" state="frozen"/>
      <selection activeCell="A2" sqref="A2"/>
      <selection pane="bottomLeft" activeCell="A5" sqref="A5"/>
    </sheetView>
  </sheetViews>
  <sheetFormatPr defaultRowHeight="15" x14ac:dyDescent="0.25"/>
  <cols>
    <col min="1" max="1" width="27.140625" customWidth="1"/>
    <col min="2" max="2" width="147.7109375" style="3" customWidth="1"/>
    <col min="3" max="3" width="42.5703125" customWidth="1"/>
  </cols>
  <sheetData>
    <row r="1" spans="1:4" ht="24.75" hidden="1" customHeight="1" x14ac:dyDescent="0.25">
      <c r="A1" t="s">
        <v>0</v>
      </c>
      <c r="B1" s="3" t="s">
        <v>1</v>
      </c>
      <c r="C1" t="s">
        <v>6</v>
      </c>
    </row>
    <row r="2" spans="1:4" ht="24.75" hidden="1" customHeight="1" x14ac:dyDescent="0.25">
      <c r="A2" t="s">
        <v>0</v>
      </c>
      <c r="B2" t="s">
        <v>124</v>
      </c>
      <c r="C2" t="s">
        <v>19</v>
      </c>
      <c r="D2" t="s">
        <v>31</v>
      </c>
    </row>
    <row r="3" spans="1:4" s="2" customFormat="1" ht="13.5" customHeight="1" x14ac:dyDescent="0.25">
      <c r="A3" s="1" t="s">
        <v>11</v>
      </c>
      <c r="B3" s="8" t="s">
        <v>4</v>
      </c>
      <c r="C3"/>
    </row>
    <row r="4" spans="1:4" ht="15.75" hidden="1" customHeight="1" x14ac:dyDescent="0.25">
      <c r="A4" t="s">
        <v>3</v>
      </c>
      <c r="B4" s="3" t="s">
        <v>5</v>
      </c>
    </row>
    <row r="5" spans="1:4" ht="47.45" customHeight="1" x14ac:dyDescent="0.25">
      <c r="A5" t="s">
        <v>10</v>
      </c>
      <c r="B5" s="4" t="s">
        <v>9</v>
      </c>
    </row>
    <row r="6" spans="1:4" ht="47.45" customHeight="1" x14ac:dyDescent="0.25">
      <c r="A6" t="s">
        <v>8</v>
      </c>
      <c r="B6" s="4" t="s">
        <v>7</v>
      </c>
    </row>
    <row r="7" spans="1:4" ht="30" x14ac:dyDescent="0.25">
      <c r="A7" t="s">
        <v>156</v>
      </c>
      <c r="B7" s="3" t="s">
        <v>120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zoomScaleNormal="100" workbookViewId="0">
      <pane ySplit="4" topLeftCell="A5" activePane="bottomLeft" state="frozen"/>
      <selection activeCell="A2" sqref="A2"/>
      <selection pane="bottomLeft" activeCell="A5" sqref="A5"/>
    </sheetView>
  </sheetViews>
  <sheetFormatPr defaultRowHeight="15" x14ac:dyDescent="0.25"/>
  <cols>
    <col min="1" max="3" width="27.140625" customWidth="1"/>
    <col min="4" max="4" width="30.28515625" customWidth="1"/>
    <col min="5" max="5" width="62.85546875" customWidth="1"/>
    <col min="6" max="6" width="42.5703125" customWidth="1"/>
  </cols>
  <sheetData>
    <row r="1" spans="1:5" ht="24.75" hidden="1" customHeight="1" x14ac:dyDescent="0.25">
      <c r="A1" t="s">
        <v>0</v>
      </c>
      <c r="B1" t="s">
        <v>1</v>
      </c>
      <c r="C1" t="s">
        <v>12</v>
      </c>
    </row>
    <row r="2" spans="1:5" ht="24.75" hidden="1" customHeight="1" x14ac:dyDescent="0.25">
      <c r="A2" t="s">
        <v>0</v>
      </c>
      <c r="B2" t="s">
        <v>124</v>
      </c>
      <c r="C2" t="s">
        <v>19</v>
      </c>
      <c r="D2" t="s">
        <v>31</v>
      </c>
    </row>
    <row r="3" spans="1:5" s="2" customFormat="1" ht="13.5" customHeight="1" x14ac:dyDescent="0.25">
      <c r="A3" s="1" t="s">
        <v>32</v>
      </c>
      <c r="B3" s="1" t="s">
        <v>16</v>
      </c>
      <c r="C3" s="1" t="s">
        <v>17</v>
      </c>
      <c r="D3" s="1" t="s">
        <v>18</v>
      </c>
      <c r="E3" s="5" t="s">
        <v>4</v>
      </c>
    </row>
    <row r="4" spans="1:5" ht="15.75" hidden="1" customHeight="1" x14ac:dyDescent="0.25">
      <c r="A4" t="s">
        <v>3</v>
      </c>
      <c r="B4" t="s">
        <v>13</v>
      </c>
      <c r="C4" t="s">
        <v>14</v>
      </c>
      <c r="D4" t="s">
        <v>15</v>
      </c>
      <c r="E4" t="s">
        <v>5</v>
      </c>
    </row>
    <row r="5" spans="1:5" x14ac:dyDescent="0.25">
      <c r="A5" t="s">
        <v>29</v>
      </c>
      <c r="B5">
        <v>1</v>
      </c>
      <c r="C5">
        <v>1</v>
      </c>
      <c r="D5">
        <v>1</v>
      </c>
      <c r="E5" t="s">
        <v>159</v>
      </c>
    </row>
    <row r="6" spans="1:5" x14ac:dyDescent="0.25">
      <c r="A6" t="s">
        <v>27</v>
      </c>
      <c r="B6">
        <v>2</v>
      </c>
      <c r="C6">
        <v>2</v>
      </c>
      <c r="D6">
        <v>2</v>
      </c>
    </row>
    <row r="7" spans="1:5" x14ac:dyDescent="0.25">
      <c r="A7" t="s">
        <v>26</v>
      </c>
      <c r="B7">
        <v>4</v>
      </c>
      <c r="C7">
        <v>4</v>
      </c>
      <c r="D7">
        <v>2</v>
      </c>
    </row>
    <row r="8" spans="1:5" x14ac:dyDescent="0.25">
      <c r="A8" t="s">
        <v>23</v>
      </c>
      <c r="B8">
        <v>8</v>
      </c>
      <c r="C8">
        <v>16</v>
      </c>
      <c r="D8">
        <v>4</v>
      </c>
    </row>
    <row r="9" spans="1:5" x14ac:dyDescent="0.25">
      <c r="A9" t="s">
        <v>25</v>
      </c>
      <c r="B9">
        <v>8</v>
      </c>
      <c r="C9">
        <v>8</v>
      </c>
      <c r="D9">
        <v>4</v>
      </c>
      <c r="E9" t="s">
        <v>158</v>
      </c>
    </row>
    <row r="10" spans="1:5" x14ac:dyDescent="0.25">
      <c r="A10" t="s">
        <v>24</v>
      </c>
      <c r="B10">
        <v>15</v>
      </c>
      <c r="C10">
        <v>30</v>
      </c>
      <c r="D10">
        <v>4</v>
      </c>
    </row>
    <row r="11" spans="1:5" x14ac:dyDescent="0.25">
      <c r="A11" t="s">
        <v>28</v>
      </c>
      <c r="B11">
        <v>15</v>
      </c>
      <c r="C11">
        <v>15</v>
      </c>
      <c r="D11">
        <v>4</v>
      </c>
    </row>
    <row r="12" spans="1:5" x14ac:dyDescent="0.25">
      <c r="A12" t="s">
        <v>22</v>
      </c>
      <c r="B12">
        <v>30</v>
      </c>
      <c r="C12">
        <v>60</v>
      </c>
      <c r="D12">
        <v>4</v>
      </c>
    </row>
    <row r="13" spans="1:5" x14ac:dyDescent="0.25">
      <c r="A13" t="s">
        <v>30</v>
      </c>
      <c r="B13">
        <v>30</v>
      </c>
      <c r="C13">
        <v>30</v>
      </c>
      <c r="D13">
        <v>8</v>
      </c>
    </row>
    <row r="14" spans="1:5" x14ac:dyDescent="0.25">
      <c r="A14" t="s">
        <v>20</v>
      </c>
      <c r="B14">
        <v>60</v>
      </c>
      <c r="C14">
        <v>60</v>
      </c>
      <c r="D14">
        <v>12</v>
      </c>
    </row>
    <row r="15" spans="1:5" x14ac:dyDescent="0.25">
      <c r="A15" t="s">
        <v>21</v>
      </c>
      <c r="B15">
        <v>103</v>
      </c>
      <c r="C15">
        <v>120</v>
      </c>
      <c r="D15">
        <v>16</v>
      </c>
      <c r="E15" t="s">
        <v>157</v>
      </c>
    </row>
  </sheetData>
  <sortState ref="A5:E15">
    <sortCondition ref="B5:B1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
  <sheetViews>
    <sheetView zoomScaleNormal="100" workbookViewId="0">
      <pane ySplit="4" topLeftCell="A5" activePane="bottomLeft" state="frozen"/>
      <selection activeCell="A2" sqref="A2"/>
      <selection pane="bottomLeft" activeCell="A5" sqref="A5"/>
    </sheetView>
  </sheetViews>
  <sheetFormatPr defaultRowHeight="15" x14ac:dyDescent="0.25"/>
  <cols>
    <col min="1" max="1" width="27.140625" customWidth="1"/>
    <col min="2" max="2" width="24.5703125" customWidth="1"/>
    <col min="3" max="3" width="107.140625" customWidth="1"/>
  </cols>
  <sheetData>
    <row r="1" spans="1:4" ht="24.75" hidden="1" customHeight="1" x14ac:dyDescent="0.25">
      <c r="A1" t="s">
        <v>0</v>
      </c>
      <c r="B1" t="s">
        <v>1</v>
      </c>
      <c r="C1" t="s">
        <v>34</v>
      </c>
    </row>
    <row r="2" spans="1:4" ht="24.75" hidden="1" customHeight="1" x14ac:dyDescent="0.25">
      <c r="A2" t="s">
        <v>0</v>
      </c>
      <c r="B2" t="s">
        <v>124</v>
      </c>
      <c r="C2" t="s">
        <v>19</v>
      </c>
      <c r="D2" t="s">
        <v>31</v>
      </c>
    </row>
    <row r="3" spans="1:4" s="2" customFormat="1" ht="13.5" customHeight="1" x14ac:dyDescent="0.25">
      <c r="A3" s="1" t="s">
        <v>52</v>
      </c>
      <c r="B3" s="1" t="s">
        <v>41</v>
      </c>
      <c r="C3" s="5" t="s">
        <v>4</v>
      </c>
    </row>
    <row r="4" spans="1:4" ht="15.75" hidden="1" customHeight="1" x14ac:dyDescent="0.25">
      <c r="A4" t="s">
        <v>3</v>
      </c>
      <c r="B4" t="s">
        <v>42</v>
      </c>
      <c r="C4" t="s">
        <v>5</v>
      </c>
    </row>
    <row r="5" spans="1:4" ht="14.45" customHeight="1" x14ac:dyDescent="0.25">
      <c r="A5" t="s">
        <v>35</v>
      </c>
      <c r="B5" t="s">
        <v>44</v>
      </c>
      <c r="C5" s="12" t="s">
        <v>39</v>
      </c>
    </row>
    <row r="6" spans="1:4" ht="14.25" customHeight="1" x14ac:dyDescent="0.25">
      <c r="A6" t="s">
        <v>36</v>
      </c>
      <c r="B6" t="s">
        <v>43</v>
      </c>
      <c r="C6" s="12" t="s">
        <v>119</v>
      </c>
    </row>
    <row r="7" spans="1:4" ht="15.75" customHeight="1" x14ac:dyDescent="0.25">
      <c r="A7" t="s">
        <v>37</v>
      </c>
      <c r="B7" t="s">
        <v>44</v>
      </c>
      <c r="C7" s="12" t="s">
        <v>40</v>
      </c>
    </row>
    <row r="8" spans="1:4" x14ac:dyDescent="0.25">
      <c r="A8" t="s">
        <v>38</v>
      </c>
      <c r="B8" t="s">
        <v>44</v>
      </c>
      <c r="C8" s="12" t="s">
        <v>160</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1:H42"/>
  <sheetViews>
    <sheetView zoomScaleNormal="100" workbookViewId="0">
      <pane xSplit="1" ySplit="9" topLeftCell="B10" activePane="bottomRight" state="frozen"/>
      <selection activeCell="A2" sqref="A2"/>
      <selection pane="topRight" activeCell="B2" sqref="B2"/>
      <selection pane="bottomLeft" activeCell="A5" sqref="A5"/>
      <selection pane="bottomRight" activeCell="A10" sqref="A10"/>
    </sheetView>
  </sheetViews>
  <sheetFormatPr defaultRowHeight="15" x14ac:dyDescent="0.25"/>
  <cols>
    <col min="1" max="1" width="33.5703125" customWidth="1"/>
    <col min="2" max="3" width="19.85546875" customWidth="1"/>
    <col min="4" max="4" width="12.140625" customWidth="1"/>
    <col min="5" max="5" width="12.5703125" customWidth="1"/>
    <col min="6" max="6" width="16.42578125" customWidth="1"/>
    <col min="7" max="7" width="24.28515625" customWidth="1"/>
    <col min="8" max="8" width="16.42578125" customWidth="1"/>
  </cols>
  <sheetData>
    <row r="1" spans="1:8" ht="24.75" hidden="1" customHeight="1" x14ac:dyDescent="0.25">
      <c r="A1" t="s">
        <v>0</v>
      </c>
      <c r="B1" t="s">
        <v>1</v>
      </c>
      <c r="C1" t="s">
        <v>90</v>
      </c>
    </row>
    <row r="2" spans="1:8" ht="24.75" hidden="1" customHeight="1" x14ac:dyDescent="0.25">
      <c r="A2" t="s">
        <v>0</v>
      </c>
      <c r="B2" t="s">
        <v>162</v>
      </c>
    </row>
    <row r="3" spans="1:8" ht="24.75" hidden="1" customHeight="1" x14ac:dyDescent="0.25">
      <c r="A3" t="s">
        <v>0</v>
      </c>
      <c r="B3" t="s">
        <v>124</v>
      </c>
      <c r="C3" t="s">
        <v>19</v>
      </c>
      <c r="D3" t="s">
        <v>31</v>
      </c>
    </row>
    <row r="4" spans="1:8" ht="24.75" hidden="1" customHeight="1" x14ac:dyDescent="0.25">
      <c r="A4" t="s">
        <v>0</v>
      </c>
      <c r="B4" t="s">
        <v>124</v>
      </c>
      <c r="C4" t="s">
        <v>51</v>
      </c>
      <c r="D4" t="str">
        <f ca="1">IF(B5="",RIGHT(CELL("filename",A1),LEN(CELL("filename",A1))-FIND("]",CELL("filename",A1))),B5)</f>
        <v>HP Cloud</v>
      </c>
    </row>
    <row r="5" spans="1:8" ht="24.75" customHeight="1" x14ac:dyDescent="0.25">
      <c r="A5" s="10" t="s">
        <v>126</v>
      </c>
      <c r="B5" s="11" t="str">
        <f ca="1">RIGHT(CELL("filename",A1),LEN(CELL("filename",A1))-FIND("]",CELL("filename",A1)))</f>
        <v>HP Cloud</v>
      </c>
    </row>
    <row r="6" spans="1:8" ht="15" customHeight="1" x14ac:dyDescent="0.25"/>
    <row r="7" spans="1:8" ht="24.75" customHeight="1" x14ac:dyDescent="0.35">
      <c r="A7" s="14" t="s">
        <v>155</v>
      </c>
      <c r="B7" s="15"/>
      <c r="C7" s="15" t="s">
        <v>54</v>
      </c>
      <c r="D7" s="16"/>
      <c r="E7" s="16"/>
      <c r="F7" s="16"/>
      <c r="G7" s="6" t="s">
        <v>55</v>
      </c>
      <c r="H7" s="9" t="s">
        <v>56</v>
      </c>
    </row>
    <row r="8" spans="1:8" s="2" customFormat="1" ht="13.15" customHeight="1" x14ac:dyDescent="0.25">
      <c r="A8" s="1" t="s">
        <v>33</v>
      </c>
      <c r="B8" s="5" t="s">
        <v>4</v>
      </c>
      <c r="C8" s="1" t="s">
        <v>32</v>
      </c>
      <c r="D8" s="1" t="s">
        <v>16</v>
      </c>
      <c r="E8" s="1" t="s">
        <v>17</v>
      </c>
      <c r="F8" s="1" t="s">
        <v>18</v>
      </c>
      <c r="G8" s="1" t="s">
        <v>125</v>
      </c>
      <c r="H8" s="1" t="s">
        <v>46</v>
      </c>
    </row>
    <row r="9" spans="1:8" ht="15.75" hidden="1" customHeight="1" x14ac:dyDescent="0.25">
      <c r="A9" t="s">
        <v>3</v>
      </c>
      <c r="B9" t="s">
        <v>5</v>
      </c>
      <c r="C9" t="s">
        <v>118</v>
      </c>
      <c r="D9" t="s">
        <v>13</v>
      </c>
      <c r="E9" t="s">
        <v>14</v>
      </c>
      <c r="F9" t="s">
        <v>15</v>
      </c>
      <c r="G9" t="s">
        <v>53</v>
      </c>
      <c r="H9" t="s">
        <v>45</v>
      </c>
    </row>
    <row r="10" spans="1:8" x14ac:dyDescent="0.25">
      <c r="A10" t="s">
        <v>57</v>
      </c>
      <c r="C10" t="s">
        <v>29</v>
      </c>
      <c r="D10">
        <v>1</v>
      </c>
      <c r="E10">
        <v>1</v>
      </c>
      <c r="F10">
        <v>10</v>
      </c>
      <c r="G10" t="s">
        <v>35</v>
      </c>
      <c r="H10">
        <v>0.03</v>
      </c>
    </row>
    <row r="11" spans="1:8" x14ac:dyDescent="0.25">
      <c r="A11" t="s">
        <v>58</v>
      </c>
      <c r="C11" t="s">
        <v>27</v>
      </c>
      <c r="D11">
        <v>2</v>
      </c>
      <c r="E11">
        <v>2</v>
      </c>
      <c r="F11">
        <v>10</v>
      </c>
      <c r="G11" t="s">
        <v>35</v>
      </c>
      <c r="H11">
        <v>0.06</v>
      </c>
    </row>
    <row r="12" spans="1:8" x14ac:dyDescent="0.25">
      <c r="A12" t="s">
        <v>59</v>
      </c>
      <c r="C12" t="s">
        <v>26</v>
      </c>
      <c r="D12">
        <v>4</v>
      </c>
      <c r="E12">
        <v>4</v>
      </c>
      <c r="F12">
        <v>50</v>
      </c>
      <c r="G12" t="s">
        <v>35</v>
      </c>
      <c r="H12">
        <v>0.12</v>
      </c>
    </row>
    <row r="13" spans="1:8" x14ac:dyDescent="0.25">
      <c r="A13" t="s">
        <v>60</v>
      </c>
      <c r="C13" t="s">
        <v>25</v>
      </c>
      <c r="D13">
        <v>8</v>
      </c>
      <c r="E13">
        <v>8</v>
      </c>
      <c r="F13">
        <v>130</v>
      </c>
      <c r="G13" t="s">
        <v>35</v>
      </c>
      <c r="H13">
        <v>0.24</v>
      </c>
    </row>
    <row r="14" spans="1:8" x14ac:dyDescent="0.25">
      <c r="A14" t="s">
        <v>65</v>
      </c>
      <c r="C14" t="s">
        <v>23</v>
      </c>
      <c r="D14">
        <v>8</v>
      </c>
      <c r="E14">
        <v>16</v>
      </c>
      <c r="F14">
        <v>130</v>
      </c>
      <c r="G14" t="s">
        <v>35</v>
      </c>
      <c r="H14">
        <v>0.36</v>
      </c>
    </row>
    <row r="15" spans="1:8" x14ac:dyDescent="0.25">
      <c r="A15" t="s">
        <v>61</v>
      </c>
      <c r="C15" t="s">
        <v>28</v>
      </c>
      <c r="D15">
        <v>15</v>
      </c>
      <c r="E15">
        <v>15</v>
      </c>
      <c r="F15">
        <v>270</v>
      </c>
      <c r="G15" t="s">
        <v>35</v>
      </c>
      <c r="H15">
        <v>0.45</v>
      </c>
    </row>
    <row r="16" spans="1:8" x14ac:dyDescent="0.25">
      <c r="A16" t="s">
        <v>66</v>
      </c>
      <c r="C16" t="s">
        <v>24</v>
      </c>
      <c r="D16">
        <v>15</v>
      </c>
      <c r="E16">
        <v>30</v>
      </c>
      <c r="F16">
        <v>270</v>
      </c>
      <c r="G16" t="s">
        <v>35</v>
      </c>
      <c r="H16">
        <v>0.68</v>
      </c>
    </row>
    <row r="17" spans="1:8" x14ac:dyDescent="0.25">
      <c r="A17" t="s">
        <v>62</v>
      </c>
      <c r="C17" t="s">
        <v>30</v>
      </c>
      <c r="D17">
        <v>30</v>
      </c>
      <c r="E17">
        <v>30</v>
      </c>
      <c r="F17">
        <v>470</v>
      </c>
      <c r="G17" t="s">
        <v>35</v>
      </c>
      <c r="H17">
        <v>0.9</v>
      </c>
    </row>
    <row r="18" spans="1:8" x14ac:dyDescent="0.25">
      <c r="A18" t="s">
        <v>67</v>
      </c>
      <c r="C18" t="s">
        <v>22</v>
      </c>
      <c r="D18">
        <v>30</v>
      </c>
      <c r="E18">
        <v>60</v>
      </c>
      <c r="F18">
        <v>540</v>
      </c>
      <c r="G18" t="s">
        <v>35</v>
      </c>
      <c r="H18">
        <v>1.35</v>
      </c>
    </row>
    <row r="19" spans="1:8" x14ac:dyDescent="0.25">
      <c r="A19" t="s">
        <v>63</v>
      </c>
      <c r="C19" t="s">
        <v>20</v>
      </c>
      <c r="D19">
        <v>60</v>
      </c>
      <c r="E19">
        <v>60</v>
      </c>
      <c r="F19">
        <v>870</v>
      </c>
      <c r="G19" t="s">
        <v>35</v>
      </c>
      <c r="H19">
        <v>1.8</v>
      </c>
    </row>
    <row r="20" spans="1:8" x14ac:dyDescent="0.25">
      <c r="A20" t="s">
        <v>64</v>
      </c>
      <c r="C20" t="s">
        <v>21</v>
      </c>
      <c r="D20">
        <v>103</v>
      </c>
      <c r="E20">
        <v>120</v>
      </c>
      <c r="F20">
        <v>1770</v>
      </c>
      <c r="G20" t="s">
        <v>35</v>
      </c>
      <c r="H20">
        <v>3.24</v>
      </c>
    </row>
    <row r="21" spans="1:8" x14ac:dyDescent="0.25">
      <c r="A21" t="s">
        <v>68</v>
      </c>
      <c r="C21" t="s">
        <v>29</v>
      </c>
      <c r="D21">
        <v>1</v>
      </c>
      <c r="E21">
        <v>1</v>
      </c>
      <c r="F21">
        <v>10</v>
      </c>
      <c r="G21" t="s">
        <v>36</v>
      </c>
      <c r="H21">
        <v>0.06</v>
      </c>
    </row>
    <row r="22" spans="1:8" x14ac:dyDescent="0.25">
      <c r="A22" t="s">
        <v>69</v>
      </c>
      <c r="C22" t="s">
        <v>27</v>
      </c>
      <c r="D22">
        <v>2</v>
      </c>
      <c r="E22">
        <v>2</v>
      </c>
      <c r="F22">
        <v>10</v>
      </c>
      <c r="G22" t="s">
        <v>36</v>
      </c>
      <c r="H22">
        <v>0.09</v>
      </c>
    </row>
    <row r="23" spans="1:8" x14ac:dyDescent="0.25">
      <c r="A23" t="s">
        <v>70</v>
      </c>
      <c r="C23" t="s">
        <v>26</v>
      </c>
      <c r="D23">
        <v>4</v>
      </c>
      <c r="E23">
        <v>4</v>
      </c>
      <c r="F23">
        <v>50</v>
      </c>
      <c r="G23" t="s">
        <v>36</v>
      </c>
      <c r="H23">
        <v>0.18</v>
      </c>
    </row>
    <row r="24" spans="1:8" x14ac:dyDescent="0.25">
      <c r="A24" t="s">
        <v>71</v>
      </c>
      <c r="C24" t="s">
        <v>25</v>
      </c>
      <c r="D24">
        <v>8</v>
      </c>
      <c r="E24">
        <v>8</v>
      </c>
      <c r="F24">
        <v>130</v>
      </c>
      <c r="G24" t="s">
        <v>36</v>
      </c>
      <c r="H24">
        <v>0.36</v>
      </c>
    </row>
    <row r="25" spans="1:8" x14ac:dyDescent="0.25">
      <c r="A25" t="s">
        <v>76</v>
      </c>
      <c r="C25" t="s">
        <v>23</v>
      </c>
      <c r="D25">
        <v>8</v>
      </c>
      <c r="E25">
        <v>16</v>
      </c>
      <c r="F25">
        <v>130</v>
      </c>
      <c r="G25" t="s">
        <v>36</v>
      </c>
      <c r="H25">
        <v>0.56000000000000005</v>
      </c>
    </row>
    <row r="26" spans="1:8" x14ac:dyDescent="0.25">
      <c r="A26" t="s">
        <v>72</v>
      </c>
      <c r="C26" t="s">
        <v>28</v>
      </c>
      <c r="D26">
        <v>15</v>
      </c>
      <c r="E26">
        <v>15</v>
      </c>
      <c r="F26">
        <v>270</v>
      </c>
      <c r="G26" t="s">
        <v>36</v>
      </c>
      <c r="H26">
        <v>0.72</v>
      </c>
    </row>
    <row r="27" spans="1:8" x14ac:dyDescent="0.25">
      <c r="A27" t="s">
        <v>77</v>
      </c>
      <c r="C27" t="s">
        <v>24</v>
      </c>
      <c r="D27">
        <v>15</v>
      </c>
      <c r="E27">
        <v>30</v>
      </c>
      <c r="F27">
        <v>270</v>
      </c>
      <c r="G27" t="s">
        <v>36</v>
      </c>
      <c r="H27">
        <v>1.08</v>
      </c>
    </row>
    <row r="28" spans="1:8" x14ac:dyDescent="0.25">
      <c r="A28" t="s">
        <v>73</v>
      </c>
      <c r="C28" t="s">
        <v>30</v>
      </c>
      <c r="D28">
        <v>30</v>
      </c>
      <c r="E28">
        <v>30</v>
      </c>
      <c r="F28">
        <v>470</v>
      </c>
      <c r="G28" t="s">
        <v>36</v>
      </c>
      <c r="H28">
        <v>1.44</v>
      </c>
    </row>
    <row r="29" spans="1:8" x14ac:dyDescent="0.25">
      <c r="A29" t="s">
        <v>78</v>
      </c>
      <c r="C29" t="s">
        <v>22</v>
      </c>
      <c r="D29">
        <v>30</v>
      </c>
      <c r="E29">
        <v>60</v>
      </c>
      <c r="F29">
        <v>540</v>
      </c>
      <c r="G29" t="s">
        <v>36</v>
      </c>
      <c r="H29">
        <v>1.83</v>
      </c>
    </row>
    <row r="30" spans="1:8" x14ac:dyDescent="0.25">
      <c r="A30" t="s">
        <v>74</v>
      </c>
      <c r="C30" t="s">
        <v>20</v>
      </c>
      <c r="D30">
        <v>60</v>
      </c>
      <c r="E30">
        <v>60</v>
      </c>
      <c r="F30">
        <v>870</v>
      </c>
      <c r="G30" t="s">
        <v>36</v>
      </c>
      <c r="H30">
        <v>2.2200000000000002</v>
      </c>
    </row>
    <row r="31" spans="1:8" x14ac:dyDescent="0.25">
      <c r="A31" t="s">
        <v>75</v>
      </c>
      <c r="C31" t="s">
        <v>21</v>
      </c>
      <c r="D31">
        <v>103</v>
      </c>
      <c r="E31">
        <v>120</v>
      </c>
      <c r="F31">
        <v>1770</v>
      </c>
      <c r="G31" t="s">
        <v>36</v>
      </c>
      <c r="H31">
        <v>3.57</v>
      </c>
    </row>
    <row r="32" spans="1:8" x14ac:dyDescent="0.25">
      <c r="A32" t="s">
        <v>79</v>
      </c>
      <c r="C32" t="s">
        <v>29</v>
      </c>
      <c r="D32">
        <v>1</v>
      </c>
      <c r="E32">
        <v>1</v>
      </c>
      <c r="F32">
        <v>10</v>
      </c>
      <c r="G32" t="s">
        <v>38</v>
      </c>
      <c r="H32">
        <v>0.06</v>
      </c>
    </row>
    <row r="33" spans="1:8" x14ac:dyDescent="0.25">
      <c r="A33" t="s">
        <v>80</v>
      </c>
      <c r="C33" t="s">
        <v>27</v>
      </c>
      <c r="D33">
        <v>2</v>
      </c>
      <c r="E33">
        <v>2</v>
      </c>
      <c r="F33">
        <v>10</v>
      </c>
      <c r="G33" t="s">
        <v>38</v>
      </c>
      <c r="H33">
        <v>0.09</v>
      </c>
    </row>
    <row r="34" spans="1:8" x14ac:dyDescent="0.25">
      <c r="A34" t="s">
        <v>81</v>
      </c>
      <c r="C34" t="s">
        <v>26</v>
      </c>
      <c r="D34">
        <v>4</v>
      </c>
      <c r="E34">
        <v>4</v>
      </c>
      <c r="F34">
        <v>50</v>
      </c>
      <c r="G34" t="s">
        <v>38</v>
      </c>
      <c r="H34">
        <v>0.2</v>
      </c>
    </row>
    <row r="35" spans="1:8" x14ac:dyDescent="0.25">
      <c r="A35" t="s">
        <v>82</v>
      </c>
      <c r="C35" t="s">
        <v>25</v>
      </c>
      <c r="D35">
        <v>8</v>
      </c>
      <c r="E35">
        <v>8</v>
      </c>
      <c r="F35">
        <v>130</v>
      </c>
      <c r="G35" t="s">
        <v>38</v>
      </c>
      <c r="H35">
        <v>0.34</v>
      </c>
    </row>
    <row r="36" spans="1:8" x14ac:dyDescent="0.25">
      <c r="A36" t="s">
        <v>87</v>
      </c>
      <c r="C36" t="s">
        <v>23</v>
      </c>
      <c r="D36">
        <v>8</v>
      </c>
      <c r="E36">
        <v>16</v>
      </c>
      <c r="F36">
        <v>130</v>
      </c>
      <c r="G36" t="s">
        <v>38</v>
      </c>
      <c r="H36">
        <v>0.52</v>
      </c>
    </row>
    <row r="37" spans="1:8" x14ac:dyDescent="0.25">
      <c r="A37" t="s">
        <v>83</v>
      </c>
      <c r="C37" t="s">
        <v>28</v>
      </c>
      <c r="D37">
        <v>15</v>
      </c>
      <c r="E37">
        <v>15</v>
      </c>
      <c r="F37">
        <v>270</v>
      </c>
      <c r="G37" t="s">
        <v>38</v>
      </c>
      <c r="H37">
        <v>0.57999999999999996</v>
      </c>
    </row>
    <row r="38" spans="1:8" x14ac:dyDescent="0.25">
      <c r="A38" t="s">
        <v>88</v>
      </c>
      <c r="C38" t="s">
        <v>24</v>
      </c>
      <c r="D38">
        <v>15</v>
      </c>
      <c r="E38">
        <v>30</v>
      </c>
      <c r="F38">
        <v>270</v>
      </c>
      <c r="G38" t="s">
        <v>38</v>
      </c>
      <c r="H38">
        <v>0.84</v>
      </c>
    </row>
    <row r="39" spans="1:8" x14ac:dyDescent="0.25">
      <c r="A39" t="s">
        <v>84</v>
      </c>
      <c r="C39" t="s">
        <v>30</v>
      </c>
      <c r="D39">
        <v>30</v>
      </c>
      <c r="E39">
        <v>30</v>
      </c>
      <c r="F39">
        <v>470</v>
      </c>
      <c r="G39" t="s">
        <v>38</v>
      </c>
      <c r="H39">
        <v>1.06</v>
      </c>
    </row>
    <row r="40" spans="1:8" x14ac:dyDescent="0.25">
      <c r="A40" t="s">
        <v>89</v>
      </c>
      <c r="C40" t="s">
        <v>22</v>
      </c>
      <c r="D40">
        <v>30</v>
      </c>
      <c r="E40">
        <v>60</v>
      </c>
      <c r="F40">
        <v>540</v>
      </c>
      <c r="G40" t="s">
        <v>38</v>
      </c>
      <c r="H40">
        <v>1.51</v>
      </c>
    </row>
    <row r="41" spans="1:8" x14ac:dyDescent="0.25">
      <c r="A41" t="s">
        <v>85</v>
      </c>
      <c r="C41" t="s">
        <v>20</v>
      </c>
      <c r="D41">
        <v>60</v>
      </c>
      <c r="E41">
        <v>60</v>
      </c>
      <c r="F41">
        <v>870</v>
      </c>
      <c r="G41" t="s">
        <v>38</v>
      </c>
      <c r="H41">
        <v>1.96</v>
      </c>
    </row>
    <row r="42" spans="1:8" x14ac:dyDescent="0.25">
      <c r="A42" t="s">
        <v>86</v>
      </c>
      <c r="C42" t="s">
        <v>21</v>
      </c>
      <c r="D42">
        <v>103</v>
      </c>
      <c r="E42">
        <v>120</v>
      </c>
      <c r="F42">
        <v>1770</v>
      </c>
      <c r="G42" t="s">
        <v>38</v>
      </c>
      <c r="H42">
        <v>3.4</v>
      </c>
    </row>
  </sheetData>
  <autoFilter ref="A8:H8">
    <sortState ref="A8:H40">
      <sortCondition ref="G6"/>
    </sortState>
  </autoFilter>
  <mergeCells count="2">
    <mergeCell ref="A7:B7"/>
    <mergeCell ref="C7:F7"/>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1:H33"/>
  <sheetViews>
    <sheetView zoomScaleNormal="100" workbookViewId="0">
      <pane xSplit="1" ySplit="9" topLeftCell="B10" activePane="bottomRight" state="frozen"/>
      <selection activeCell="A2" sqref="A2"/>
      <selection pane="topRight" activeCell="B2" sqref="B2"/>
      <selection pane="bottomLeft" activeCell="A5" sqref="A5"/>
      <selection pane="bottomRight" activeCell="A10" sqref="A10"/>
    </sheetView>
  </sheetViews>
  <sheetFormatPr defaultRowHeight="15" x14ac:dyDescent="0.25"/>
  <cols>
    <col min="1" max="1" width="33.5703125" customWidth="1"/>
    <col min="2" max="2" width="17.42578125" customWidth="1"/>
    <col min="3" max="3" width="24.28515625" customWidth="1"/>
    <col min="4" max="4" width="12.140625" customWidth="1"/>
    <col min="5" max="5" width="12.5703125" customWidth="1"/>
    <col min="6" max="6" width="16.42578125" customWidth="1"/>
    <col min="7" max="7" width="26" customWidth="1"/>
    <col min="8" max="8" width="16.42578125" customWidth="1"/>
  </cols>
  <sheetData>
    <row r="1" spans="1:8" ht="24.75" hidden="1" customHeight="1" x14ac:dyDescent="0.25">
      <c r="A1" t="s">
        <v>0</v>
      </c>
      <c r="B1" t="s">
        <v>1</v>
      </c>
      <c r="C1" t="s">
        <v>90</v>
      </c>
    </row>
    <row r="2" spans="1:8" ht="24.75" hidden="1" customHeight="1" x14ac:dyDescent="0.25">
      <c r="A2" t="s">
        <v>0</v>
      </c>
      <c r="B2" t="s">
        <v>162</v>
      </c>
    </row>
    <row r="3" spans="1:8" ht="24.75" hidden="1" customHeight="1" x14ac:dyDescent="0.25">
      <c r="A3" t="s">
        <v>0</v>
      </c>
      <c r="B3" t="s">
        <v>124</v>
      </c>
      <c r="C3" t="s">
        <v>19</v>
      </c>
      <c r="D3" t="s">
        <v>31</v>
      </c>
    </row>
    <row r="4" spans="1:8" ht="24.75" hidden="1" customHeight="1" x14ac:dyDescent="0.25">
      <c r="A4" t="s">
        <v>0</v>
      </c>
      <c r="B4" t="s">
        <v>124</v>
      </c>
      <c r="C4" t="s">
        <v>51</v>
      </c>
      <c r="D4" t="str">
        <f ca="1">IF(B5="",RIGHT(CELL("filename",A1),LEN(CELL("filename",A1))-FIND("]",CELL("filename",A1))),B5)</f>
        <v>Amazon AWS</v>
      </c>
    </row>
    <row r="5" spans="1:8" ht="24.75" customHeight="1" x14ac:dyDescent="0.25">
      <c r="A5" s="10" t="s">
        <v>126</v>
      </c>
      <c r="B5" s="11" t="str">
        <f ca="1">RIGHT(CELL("filename",A1),LEN(CELL("filename",A1))-FIND("]",CELL("filename",A1)))</f>
        <v>Amazon AWS</v>
      </c>
    </row>
    <row r="6" spans="1:8" ht="12" customHeight="1" x14ac:dyDescent="0.25"/>
    <row r="7" spans="1:8" ht="24.75" customHeight="1" x14ac:dyDescent="0.35">
      <c r="A7" s="14" t="s">
        <v>155</v>
      </c>
      <c r="B7" s="15"/>
      <c r="C7" s="15" t="s">
        <v>54</v>
      </c>
      <c r="D7" s="16"/>
      <c r="E7" s="16"/>
      <c r="F7" s="16"/>
      <c r="G7" s="6" t="s">
        <v>55</v>
      </c>
      <c r="H7" s="9" t="s">
        <v>56</v>
      </c>
    </row>
    <row r="8" spans="1:8" s="2" customFormat="1" ht="13.15" customHeight="1" x14ac:dyDescent="0.25">
      <c r="A8" s="1" t="s">
        <v>33</v>
      </c>
      <c r="B8" s="5" t="s">
        <v>4</v>
      </c>
      <c r="C8" s="1" t="s">
        <v>32</v>
      </c>
      <c r="D8" s="1" t="s">
        <v>16</v>
      </c>
      <c r="E8" s="1" t="s">
        <v>17</v>
      </c>
      <c r="F8" s="1" t="s">
        <v>18</v>
      </c>
      <c r="G8" s="1" t="s">
        <v>52</v>
      </c>
      <c r="H8" s="1" t="s">
        <v>46</v>
      </c>
    </row>
    <row r="9" spans="1:8" ht="15.75" hidden="1" customHeight="1" x14ac:dyDescent="0.25">
      <c r="A9" t="s">
        <v>3</v>
      </c>
      <c r="B9" t="s">
        <v>5</v>
      </c>
      <c r="C9" t="s">
        <v>118</v>
      </c>
      <c r="D9" t="s">
        <v>13</v>
      </c>
      <c r="E9" t="s">
        <v>14</v>
      </c>
      <c r="F9" t="s">
        <v>15</v>
      </c>
      <c r="G9" t="s">
        <v>53</v>
      </c>
      <c r="H9" t="s">
        <v>45</v>
      </c>
    </row>
    <row r="10" spans="1:8" x14ac:dyDescent="0.25">
      <c r="A10" t="s">
        <v>107</v>
      </c>
      <c r="C10" t="s">
        <v>29</v>
      </c>
      <c r="D10">
        <v>2</v>
      </c>
      <c r="E10">
        <v>1</v>
      </c>
      <c r="F10">
        <v>0</v>
      </c>
      <c r="G10" t="s">
        <v>35</v>
      </c>
      <c r="H10">
        <v>1.4999999999999999E-2</v>
      </c>
    </row>
    <row r="11" spans="1:8" x14ac:dyDescent="0.25">
      <c r="A11" t="s">
        <v>108</v>
      </c>
      <c r="C11" t="s">
        <v>27</v>
      </c>
      <c r="D11">
        <v>2</v>
      </c>
      <c r="E11">
        <v>2</v>
      </c>
      <c r="F11">
        <v>0</v>
      </c>
      <c r="G11" t="s">
        <v>35</v>
      </c>
      <c r="H11">
        <v>3.1E-2</v>
      </c>
    </row>
    <row r="12" spans="1:8" x14ac:dyDescent="0.25">
      <c r="A12" t="s">
        <v>109</v>
      </c>
      <c r="C12" t="s">
        <v>26</v>
      </c>
      <c r="D12">
        <v>3</v>
      </c>
      <c r="E12">
        <v>4</v>
      </c>
      <c r="F12">
        <v>4</v>
      </c>
      <c r="G12" t="s">
        <v>35</v>
      </c>
      <c r="H12">
        <v>8.4000000000000005E-2</v>
      </c>
    </row>
    <row r="13" spans="1:8" x14ac:dyDescent="0.25">
      <c r="A13" t="s">
        <v>110</v>
      </c>
      <c r="C13" t="s">
        <v>115</v>
      </c>
      <c r="D13">
        <v>8</v>
      </c>
      <c r="E13">
        <v>4</v>
      </c>
      <c r="F13">
        <v>0</v>
      </c>
      <c r="G13" t="s">
        <v>35</v>
      </c>
      <c r="H13">
        <v>0.152</v>
      </c>
    </row>
    <row r="14" spans="1:8" x14ac:dyDescent="0.25">
      <c r="A14" t="s">
        <v>111</v>
      </c>
      <c r="C14" t="s">
        <v>116</v>
      </c>
      <c r="D14">
        <v>16</v>
      </c>
      <c r="E14">
        <v>8</v>
      </c>
      <c r="F14">
        <v>0</v>
      </c>
      <c r="G14" t="s">
        <v>35</v>
      </c>
      <c r="H14">
        <v>0.30399999999999999</v>
      </c>
    </row>
    <row r="15" spans="1:8" x14ac:dyDescent="0.25">
      <c r="A15" t="s">
        <v>112</v>
      </c>
      <c r="C15" t="s">
        <v>117</v>
      </c>
      <c r="D15">
        <v>31</v>
      </c>
      <c r="E15">
        <v>15</v>
      </c>
      <c r="F15">
        <v>0</v>
      </c>
      <c r="G15" t="s">
        <v>35</v>
      </c>
      <c r="H15">
        <v>0.60799999999999998</v>
      </c>
    </row>
    <row r="16" spans="1:8" x14ac:dyDescent="0.25">
      <c r="A16" t="s">
        <v>113</v>
      </c>
      <c r="C16" t="s">
        <v>20</v>
      </c>
      <c r="D16">
        <v>62</v>
      </c>
      <c r="E16">
        <v>30</v>
      </c>
      <c r="F16">
        <v>0</v>
      </c>
      <c r="G16" t="s">
        <v>35</v>
      </c>
      <c r="H16">
        <v>1.216</v>
      </c>
    </row>
    <row r="17" spans="1:8" x14ac:dyDescent="0.25">
      <c r="A17" t="s">
        <v>114</v>
      </c>
      <c r="C17" t="s">
        <v>21</v>
      </c>
      <c r="D17">
        <v>104</v>
      </c>
      <c r="E17">
        <v>244</v>
      </c>
      <c r="F17">
        <v>640</v>
      </c>
      <c r="G17" t="s">
        <v>35</v>
      </c>
      <c r="H17">
        <v>3.36</v>
      </c>
    </row>
    <row r="18" spans="1:8" x14ac:dyDescent="0.25">
      <c r="A18" t="s">
        <v>91</v>
      </c>
      <c r="C18" t="s">
        <v>29</v>
      </c>
      <c r="D18">
        <v>2</v>
      </c>
      <c r="E18">
        <v>1</v>
      </c>
      <c r="F18">
        <v>0</v>
      </c>
      <c r="G18" t="s">
        <v>36</v>
      </c>
      <c r="H18">
        <v>2.1000000000000001E-2</v>
      </c>
    </row>
    <row r="19" spans="1:8" x14ac:dyDescent="0.25">
      <c r="A19" t="s">
        <v>92</v>
      </c>
      <c r="C19" t="s">
        <v>27</v>
      </c>
      <c r="D19">
        <v>2</v>
      </c>
      <c r="E19">
        <v>2</v>
      </c>
      <c r="F19">
        <v>0</v>
      </c>
      <c r="G19" t="s">
        <v>36</v>
      </c>
      <c r="H19">
        <v>4.1000000000000002E-2</v>
      </c>
    </row>
    <row r="20" spans="1:8" x14ac:dyDescent="0.25">
      <c r="A20" t="s">
        <v>93</v>
      </c>
      <c r="C20" t="s">
        <v>26</v>
      </c>
      <c r="D20">
        <v>3</v>
      </c>
      <c r="E20">
        <v>4</v>
      </c>
      <c r="F20">
        <v>4</v>
      </c>
      <c r="G20" t="s">
        <v>36</v>
      </c>
      <c r="H20">
        <v>0.14699999999999999</v>
      </c>
    </row>
    <row r="21" spans="1:8" x14ac:dyDescent="0.25">
      <c r="A21" t="s">
        <v>94</v>
      </c>
      <c r="C21" t="s">
        <v>115</v>
      </c>
      <c r="D21">
        <v>8</v>
      </c>
      <c r="E21">
        <v>4</v>
      </c>
      <c r="F21">
        <v>0</v>
      </c>
      <c r="G21" t="s">
        <v>36</v>
      </c>
      <c r="H21">
        <v>0.252</v>
      </c>
    </row>
    <row r="22" spans="1:8" x14ac:dyDescent="0.25">
      <c r="A22" t="s">
        <v>95</v>
      </c>
      <c r="C22" t="s">
        <v>116</v>
      </c>
      <c r="D22">
        <v>16</v>
      </c>
      <c r="E22">
        <v>8</v>
      </c>
      <c r="F22">
        <v>0</v>
      </c>
      <c r="G22" t="s">
        <v>36</v>
      </c>
      <c r="H22">
        <v>0.503</v>
      </c>
    </row>
    <row r="23" spans="1:8" x14ac:dyDescent="0.25">
      <c r="A23" t="s">
        <v>96</v>
      </c>
      <c r="C23" t="s">
        <v>117</v>
      </c>
      <c r="D23">
        <v>31</v>
      </c>
      <c r="E23">
        <v>15</v>
      </c>
      <c r="F23">
        <v>0</v>
      </c>
      <c r="G23" t="s">
        <v>36</v>
      </c>
      <c r="H23">
        <v>1.006</v>
      </c>
    </row>
    <row r="24" spans="1:8" x14ac:dyDescent="0.25">
      <c r="A24" t="s">
        <v>97</v>
      </c>
      <c r="C24" t="s">
        <v>20</v>
      </c>
      <c r="D24">
        <v>62</v>
      </c>
      <c r="E24">
        <v>30</v>
      </c>
      <c r="F24">
        <v>0</v>
      </c>
      <c r="G24" t="s">
        <v>36</v>
      </c>
      <c r="H24">
        <v>2.0129999999999999</v>
      </c>
    </row>
    <row r="25" spans="1:8" x14ac:dyDescent="0.25">
      <c r="A25" t="s">
        <v>98</v>
      </c>
      <c r="C25" t="s">
        <v>21</v>
      </c>
      <c r="D25">
        <v>104</v>
      </c>
      <c r="E25">
        <v>244</v>
      </c>
      <c r="F25">
        <v>640</v>
      </c>
      <c r="G25" t="s">
        <v>36</v>
      </c>
      <c r="H25">
        <v>4.0599999999999996</v>
      </c>
    </row>
    <row r="26" spans="1:8" x14ac:dyDescent="0.25">
      <c r="A26" t="s">
        <v>99</v>
      </c>
      <c r="C26" t="s">
        <v>29</v>
      </c>
      <c r="D26">
        <v>2</v>
      </c>
      <c r="E26">
        <v>1</v>
      </c>
      <c r="F26">
        <v>0</v>
      </c>
      <c r="G26" t="s">
        <v>37</v>
      </c>
      <c r="H26">
        <v>7.4999999999999997E-2</v>
      </c>
    </row>
    <row r="27" spans="1:8" x14ac:dyDescent="0.25">
      <c r="A27" t="s">
        <v>100</v>
      </c>
      <c r="C27" t="s">
        <v>27</v>
      </c>
      <c r="D27">
        <v>2</v>
      </c>
      <c r="E27">
        <v>2</v>
      </c>
      <c r="F27">
        <v>0</v>
      </c>
      <c r="G27" t="s">
        <v>37</v>
      </c>
      <c r="H27">
        <v>9.0999999999999998E-2</v>
      </c>
    </row>
    <row r="28" spans="1:8" x14ac:dyDescent="0.25">
      <c r="A28" t="s">
        <v>101</v>
      </c>
      <c r="C28" t="s">
        <v>26</v>
      </c>
      <c r="D28">
        <v>3</v>
      </c>
      <c r="E28">
        <v>4</v>
      </c>
      <c r="F28">
        <v>4</v>
      </c>
      <c r="G28" t="s">
        <v>37</v>
      </c>
      <c r="H28">
        <v>0.14399999999999999</v>
      </c>
    </row>
    <row r="29" spans="1:8" x14ac:dyDescent="0.25">
      <c r="A29" t="s">
        <v>102</v>
      </c>
      <c r="C29" t="s">
        <v>115</v>
      </c>
      <c r="D29">
        <v>8</v>
      </c>
      <c r="E29">
        <v>4</v>
      </c>
      <c r="F29">
        <v>0</v>
      </c>
      <c r="G29" t="s">
        <v>37</v>
      </c>
      <c r="H29">
        <v>0.21199999999999999</v>
      </c>
    </row>
    <row r="30" spans="1:8" x14ac:dyDescent="0.25">
      <c r="A30" t="s">
        <v>103</v>
      </c>
      <c r="C30" t="s">
        <v>116</v>
      </c>
      <c r="D30">
        <v>16</v>
      </c>
      <c r="E30">
        <v>8</v>
      </c>
      <c r="F30">
        <v>0</v>
      </c>
      <c r="G30" t="s">
        <v>37</v>
      </c>
      <c r="H30">
        <v>0.36399999999999999</v>
      </c>
    </row>
    <row r="31" spans="1:8" x14ac:dyDescent="0.25">
      <c r="A31" t="s">
        <v>104</v>
      </c>
      <c r="C31" t="s">
        <v>117</v>
      </c>
      <c r="D31">
        <v>31</v>
      </c>
      <c r="E31">
        <v>15</v>
      </c>
      <c r="F31">
        <v>0</v>
      </c>
      <c r="G31" t="s">
        <v>37</v>
      </c>
      <c r="H31">
        <v>0.73799999999999999</v>
      </c>
    </row>
    <row r="32" spans="1:8" x14ac:dyDescent="0.25">
      <c r="A32" t="s">
        <v>105</v>
      </c>
      <c r="C32" t="s">
        <v>20</v>
      </c>
      <c r="D32">
        <v>62</v>
      </c>
      <c r="E32">
        <v>30</v>
      </c>
      <c r="F32">
        <v>0</v>
      </c>
      <c r="G32" t="s">
        <v>37</v>
      </c>
      <c r="H32">
        <v>1.3460000000000001</v>
      </c>
    </row>
    <row r="33" spans="1:8" x14ac:dyDescent="0.25">
      <c r="A33" t="s">
        <v>106</v>
      </c>
      <c r="C33" t="s">
        <v>21</v>
      </c>
      <c r="D33">
        <v>104</v>
      </c>
      <c r="E33">
        <v>244</v>
      </c>
      <c r="F33">
        <v>640</v>
      </c>
      <c r="G33" t="s">
        <v>37</v>
      </c>
      <c r="H33">
        <v>3.49</v>
      </c>
    </row>
  </sheetData>
  <autoFilter ref="A8:H8">
    <sortState ref="A8:H31">
      <sortCondition ref="G6"/>
    </sortState>
  </autoFilter>
  <mergeCells count="2">
    <mergeCell ref="A7:B7"/>
    <mergeCell ref="C7:F7"/>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1:K36"/>
  <sheetViews>
    <sheetView zoomScaleNormal="100" workbookViewId="0">
      <pane xSplit="1" ySplit="12" topLeftCell="B13" activePane="bottomRight" state="frozen"/>
      <selection pane="topRight" activeCell="B1" sqref="B1"/>
      <selection pane="bottomLeft" activeCell="A11" sqref="A11"/>
      <selection pane="bottomRight" activeCell="A13" sqref="A13"/>
    </sheetView>
  </sheetViews>
  <sheetFormatPr defaultRowHeight="15" x14ac:dyDescent="0.25"/>
  <cols>
    <col min="1" max="1" width="37.28515625" bestFit="1" customWidth="1"/>
    <col min="2" max="2" width="19" customWidth="1"/>
    <col min="3" max="3" width="24.28515625" customWidth="1"/>
    <col min="4" max="4" width="12.140625" customWidth="1"/>
    <col min="5" max="5" width="12.5703125" customWidth="1"/>
    <col min="6" max="6" width="16.42578125" customWidth="1"/>
    <col min="7" max="7" width="56" bestFit="1" customWidth="1"/>
    <col min="8" max="8" width="16.42578125" customWidth="1"/>
    <col min="9" max="10" width="22.28515625" customWidth="1"/>
    <col min="11" max="11" width="21.5703125" bestFit="1" customWidth="1"/>
  </cols>
  <sheetData>
    <row r="1" spans="1:11" ht="24.75" hidden="1" customHeight="1" x14ac:dyDescent="0.25">
      <c r="A1" t="s">
        <v>0</v>
      </c>
      <c r="B1" t="s">
        <v>1</v>
      </c>
      <c r="C1" t="s">
        <v>90</v>
      </c>
    </row>
    <row r="2" spans="1:11" ht="24.75" hidden="1" customHeight="1" x14ac:dyDescent="0.25">
      <c r="A2" t="s">
        <v>0</v>
      </c>
      <c r="B2" t="s">
        <v>162</v>
      </c>
    </row>
    <row r="3" spans="1:11" ht="24.75" hidden="1" customHeight="1" x14ac:dyDescent="0.25">
      <c r="A3" t="s">
        <v>0</v>
      </c>
      <c r="B3" t="s">
        <v>124</v>
      </c>
      <c r="C3" t="s">
        <v>19</v>
      </c>
      <c r="D3" t="s">
        <v>31</v>
      </c>
    </row>
    <row r="4" spans="1:11" ht="24.75" hidden="1" customHeight="1" x14ac:dyDescent="0.25">
      <c r="A4" t="s">
        <v>0</v>
      </c>
      <c r="B4" t="s">
        <v>124</v>
      </c>
      <c r="C4" t="s">
        <v>51</v>
      </c>
      <c r="D4" t="str">
        <f ca="1">IF(B5="",RIGHT(CELL("filename",A1),LEN(CELL("filename",A1))-FIND("]",CELL("filename",A1))),B5)</f>
        <v>Internal Hosting</v>
      </c>
    </row>
    <row r="5" spans="1:11" ht="24.75" customHeight="1" x14ac:dyDescent="0.25">
      <c r="A5" s="10" t="s">
        <v>126</v>
      </c>
      <c r="B5" s="11" t="str">
        <f ca="1">RIGHT(CELL("filename",A1),LEN(CELL("filename",A1))-FIND("]",CELL("filename",A1)))</f>
        <v>Internal Hosting</v>
      </c>
    </row>
    <row r="6" spans="1:11" ht="24.75" customHeight="1" x14ac:dyDescent="0.25">
      <c r="A6" s="10" t="s">
        <v>151</v>
      </c>
      <c r="B6" s="11">
        <v>0.2</v>
      </c>
    </row>
    <row r="7" spans="1:11" ht="24.75" customHeight="1" x14ac:dyDescent="0.25">
      <c r="A7" s="10" t="s">
        <v>152</v>
      </c>
      <c r="B7" s="11">
        <v>0.05</v>
      </c>
    </row>
    <row r="8" spans="1:11" ht="24.75" customHeight="1" x14ac:dyDescent="0.25">
      <c r="A8" s="10" t="s">
        <v>153</v>
      </c>
      <c r="B8" s="11">
        <v>3000</v>
      </c>
    </row>
    <row r="9" spans="1:11" ht="13.5" customHeight="1" x14ac:dyDescent="0.25"/>
    <row r="10" spans="1:11" ht="24.75" customHeight="1" x14ac:dyDescent="0.35">
      <c r="A10" s="14" t="s">
        <v>154</v>
      </c>
      <c r="B10" s="15"/>
      <c r="C10" s="15" t="s">
        <v>54</v>
      </c>
      <c r="D10" s="16"/>
      <c r="E10" s="16"/>
      <c r="F10" s="16"/>
      <c r="G10" s="7" t="s">
        <v>55</v>
      </c>
      <c r="H10" s="15" t="s">
        <v>56</v>
      </c>
      <c r="I10" s="15"/>
      <c r="J10" s="15"/>
      <c r="K10" s="15"/>
    </row>
    <row r="11" spans="1:11" s="2" customFormat="1" ht="13.15" customHeight="1" x14ac:dyDescent="0.25">
      <c r="A11" s="1" t="s">
        <v>33</v>
      </c>
      <c r="B11" s="5" t="s">
        <v>4</v>
      </c>
      <c r="C11" s="1" t="s">
        <v>32</v>
      </c>
      <c r="D11" s="1" t="s">
        <v>16</v>
      </c>
      <c r="E11" s="1" t="s">
        <v>17</v>
      </c>
      <c r="F11" s="1" t="s">
        <v>18</v>
      </c>
      <c r="G11" s="1" t="s">
        <v>52</v>
      </c>
      <c r="H11" s="1" t="s">
        <v>46</v>
      </c>
      <c r="I11" s="5" t="s">
        <v>47</v>
      </c>
      <c r="J11" s="5" t="s">
        <v>48</v>
      </c>
      <c r="K11" s="13" t="s">
        <v>161</v>
      </c>
    </row>
    <row r="12" spans="1:11" hidden="1" x14ac:dyDescent="0.25">
      <c r="A12" t="s">
        <v>3</v>
      </c>
      <c r="B12" t="s">
        <v>5</v>
      </c>
      <c r="C12" t="s">
        <v>118</v>
      </c>
      <c r="D12" t="s">
        <v>13</v>
      </c>
      <c r="E12" t="s">
        <v>14</v>
      </c>
      <c r="F12" t="s">
        <v>15</v>
      </c>
      <c r="G12" t="s">
        <v>53</v>
      </c>
      <c r="H12" t="s">
        <v>45</v>
      </c>
      <c r="I12" t="s">
        <v>49</v>
      </c>
      <c r="J12" t="s">
        <v>50</v>
      </c>
      <c r="K12" t="s">
        <v>163</v>
      </c>
    </row>
    <row r="13" spans="1:11" ht="15.75" customHeight="1" x14ac:dyDescent="0.25">
      <c r="A13" t="s">
        <v>142</v>
      </c>
      <c r="C13" t="s">
        <v>26</v>
      </c>
      <c r="D13">
        <v>2</v>
      </c>
      <c r="E13">
        <v>4</v>
      </c>
      <c r="F13">
        <v>0</v>
      </c>
      <c r="G13" t="s">
        <v>35</v>
      </c>
      <c r="H13">
        <f>ROUNDUP(D13*$B$6*$B$7+($B$8/4/7/24)+K13/24/365,3)</f>
        <v>4.4850000000000003</v>
      </c>
      <c r="I13">
        <v>48</v>
      </c>
      <c r="J13">
        <f t="shared" ref="J13:J36" si="0">D13*44+E13*8+F13*1.4+2000</f>
        <v>2120</v>
      </c>
    </row>
    <row r="14" spans="1:11" x14ac:dyDescent="0.25">
      <c r="A14" t="s">
        <v>133</v>
      </c>
      <c r="C14" t="s">
        <v>122</v>
      </c>
      <c r="D14">
        <v>14</v>
      </c>
      <c r="E14">
        <v>31</v>
      </c>
      <c r="F14">
        <v>800</v>
      </c>
      <c r="G14" t="s">
        <v>35</v>
      </c>
      <c r="H14">
        <f t="shared" ref="H14:H35" si="1">ROUNDUP(D14*$B$6*$B$7+($B$8/4/7/24)+K14/24/365,3)</f>
        <v>4.6050000000000004</v>
      </c>
      <c r="I14">
        <v>48</v>
      </c>
      <c r="J14">
        <f t="shared" si="0"/>
        <v>3984</v>
      </c>
    </row>
    <row r="15" spans="1:11" x14ac:dyDescent="0.25">
      <c r="A15" t="s">
        <v>148</v>
      </c>
      <c r="C15" t="s">
        <v>29</v>
      </c>
      <c r="D15">
        <v>28</v>
      </c>
      <c r="E15">
        <v>61</v>
      </c>
      <c r="F15">
        <v>12000</v>
      </c>
      <c r="G15" t="s">
        <v>35</v>
      </c>
      <c r="H15">
        <f t="shared" si="1"/>
        <v>4.7450000000000001</v>
      </c>
      <c r="I15">
        <v>48</v>
      </c>
      <c r="J15">
        <f t="shared" si="0"/>
        <v>20520</v>
      </c>
    </row>
    <row r="16" spans="1:11" x14ac:dyDescent="0.25">
      <c r="A16" t="s">
        <v>139</v>
      </c>
      <c r="C16" t="s">
        <v>21</v>
      </c>
      <c r="D16">
        <v>28</v>
      </c>
      <c r="E16">
        <v>15</v>
      </c>
      <c r="F16">
        <v>160</v>
      </c>
      <c r="G16" t="s">
        <v>35</v>
      </c>
      <c r="H16">
        <f t="shared" si="1"/>
        <v>4.7450000000000001</v>
      </c>
      <c r="I16">
        <v>48</v>
      </c>
      <c r="J16">
        <f t="shared" si="0"/>
        <v>3576</v>
      </c>
    </row>
    <row r="17" spans="1:11" x14ac:dyDescent="0.25">
      <c r="A17" t="s">
        <v>145</v>
      </c>
      <c r="C17" t="s">
        <v>27</v>
      </c>
      <c r="D17">
        <v>53</v>
      </c>
      <c r="E17">
        <v>122</v>
      </c>
      <c r="F17">
        <v>3200</v>
      </c>
      <c r="G17" t="s">
        <v>35</v>
      </c>
      <c r="H17">
        <f t="shared" si="1"/>
        <v>4.9950000000000001</v>
      </c>
      <c r="I17">
        <v>48</v>
      </c>
      <c r="J17">
        <f t="shared" si="0"/>
        <v>9788</v>
      </c>
    </row>
    <row r="18" spans="1:11" x14ac:dyDescent="0.25">
      <c r="A18" t="s">
        <v>127</v>
      </c>
      <c r="C18" t="s">
        <v>121</v>
      </c>
      <c r="D18">
        <v>55</v>
      </c>
      <c r="E18">
        <v>30</v>
      </c>
      <c r="F18">
        <v>320</v>
      </c>
      <c r="G18" t="s">
        <v>35</v>
      </c>
      <c r="H18">
        <f t="shared" si="1"/>
        <v>5.0150000000000006</v>
      </c>
      <c r="I18">
        <v>48</v>
      </c>
      <c r="J18">
        <f t="shared" si="0"/>
        <v>5108</v>
      </c>
    </row>
    <row r="19" spans="1:11" x14ac:dyDescent="0.25">
      <c r="A19" t="s">
        <v>130</v>
      </c>
      <c r="C19" t="s">
        <v>20</v>
      </c>
      <c r="D19">
        <v>104</v>
      </c>
      <c r="E19">
        <v>60</v>
      </c>
      <c r="F19">
        <v>240</v>
      </c>
      <c r="G19" t="s">
        <v>35</v>
      </c>
      <c r="H19">
        <f t="shared" si="1"/>
        <v>5.5049999999999999</v>
      </c>
      <c r="I19">
        <v>48</v>
      </c>
      <c r="J19">
        <f t="shared" si="0"/>
        <v>7392</v>
      </c>
    </row>
    <row r="20" spans="1:11" x14ac:dyDescent="0.25">
      <c r="A20" t="s">
        <v>136</v>
      </c>
      <c r="C20" t="s">
        <v>123</v>
      </c>
      <c r="D20">
        <v>104</v>
      </c>
      <c r="E20">
        <v>244</v>
      </c>
      <c r="F20">
        <v>6400</v>
      </c>
      <c r="G20" t="s">
        <v>35</v>
      </c>
      <c r="H20">
        <f t="shared" si="1"/>
        <v>5.5049999999999999</v>
      </c>
      <c r="I20">
        <v>48</v>
      </c>
      <c r="J20">
        <f t="shared" si="0"/>
        <v>17488</v>
      </c>
    </row>
    <row r="21" spans="1:11" x14ac:dyDescent="0.25">
      <c r="A21" t="s">
        <v>143</v>
      </c>
      <c r="C21" t="s">
        <v>26</v>
      </c>
      <c r="D21">
        <v>3</v>
      </c>
      <c r="E21">
        <v>4</v>
      </c>
      <c r="F21">
        <v>4</v>
      </c>
      <c r="G21" t="s">
        <v>36</v>
      </c>
      <c r="H21">
        <f t="shared" si="1"/>
        <v>4.5150000000000006</v>
      </c>
      <c r="I21">
        <v>48</v>
      </c>
      <c r="J21">
        <f t="shared" si="0"/>
        <v>2169.6</v>
      </c>
      <c r="K21">
        <f>60*D21</f>
        <v>180</v>
      </c>
    </row>
    <row r="22" spans="1:11" x14ac:dyDescent="0.25">
      <c r="A22" t="s">
        <v>131</v>
      </c>
      <c r="C22" t="s">
        <v>20</v>
      </c>
      <c r="D22">
        <v>7</v>
      </c>
      <c r="E22">
        <v>15</v>
      </c>
      <c r="F22">
        <v>32</v>
      </c>
      <c r="G22" t="s">
        <v>36</v>
      </c>
      <c r="H22">
        <f t="shared" si="1"/>
        <v>4.5830000000000002</v>
      </c>
      <c r="I22">
        <v>48</v>
      </c>
      <c r="J22">
        <f t="shared" si="0"/>
        <v>2472.8000000000002</v>
      </c>
      <c r="K22">
        <f t="shared" ref="K22:K28" si="2">60*D22</f>
        <v>420</v>
      </c>
    </row>
    <row r="23" spans="1:11" x14ac:dyDescent="0.25">
      <c r="A23" t="s">
        <v>137</v>
      </c>
      <c r="C23" t="s">
        <v>123</v>
      </c>
      <c r="D23">
        <v>14</v>
      </c>
      <c r="E23">
        <v>31</v>
      </c>
      <c r="F23">
        <v>6000</v>
      </c>
      <c r="G23" t="s">
        <v>36</v>
      </c>
      <c r="H23">
        <f t="shared" si="1"/>
        <v>4.7010000000000005</v>
      </c>
      <c r="I23">
        <v>48</v>
      </c>
      <c r="J23">
        <f t="shared" si="0"/>
        <v>11264</v>
      </c>
      <c r="K23">
        <f t="shared" si="2"/>
        <v>840</v>
      </c>
    </row>
    <row r="24" spans="1:11" x14ac:dyDescent="0.25">
      <c r="A24" t="s">
        <v>134</v>
      </c>
      <c r="C24" t="s">
        <v>122</v>
      </c>
      <c r="D24">
        <v>27</v>
      </c>
      <c r="E24">
        <v>61</v>
      </c>
      <c r="F24">
        <v>1600</v>
      </c>
      <c r="G24" t="s">
        <v>36</v>
      </c>
      <c r="H24">
        <f t="shared" si="1"/>
        <v>4.92</v>
      </c>
      <c r="I24">
        <v>48</v>
      </c>
      <c r="J24">
        <f t="shared" si="0"/>
        <v>5916</v>
      </c>
      <c r="K24">
        <f t="shared" si="2"/>
        <v>1620</v>
      </c>
    </row>
    <row r="25" spans="1:11" x14ac:dyDescent="0.25">
      <c r="A25" t="s">
        <v>140</v>
      </c>
      <c r="C25" t="s">
        <v>21</v>
      </c>
      <c r="D25">
        <v>55</v>
      </c>
      <c r="E25">
        <v>30</v>
      </c>
      <c r="F25">
        <v>320</v>
      </c>
      <c r="G25" t="s">
        <v>36</v>
      </c>
      <c r="H25">
        <f t="shared" si="1"/>
        <v>5.391</v>
      </c>
      <c r="I25">
        <v>48</v>
      </c>
      <c r="J25">
        <f t="shared" si="0"/>
        <v>5108</v>
      </c>
      <c r="K25">
        <f t="shared" si="2"/>
        <v>3300</v>
      </c>
    </row>
    <row r="26" spans="1:11" x14ac:dyDescent="0.25">
      <c r="A26" t="s">
        <v>149</v>
      </c>
      <c r="C26" t="s">
        <v>29</v>
      </c>
      <c r="D26">
        <v>56</v>
      </c>
      <c r="E26">
        <v>122</v>
      </c>
      <c r="F26">
        <v>24000</v>
      </c>
      <c r="G26" t="s">
        <v>36</v>
      </c>
      <c r="H26">
        <f t="shared" si="1"/>
        <v>5.4080000000000004</v>
      </c>
      <c r="I26">
        <v>48</v>
      </c>
      <c r="J26">
        <f t="shared" si="0"/>
        <v>39040</v>
      </c>
      <c r="K26">
        <f t="shared" si="2"/>
        <v>3360</v>
      </c>
    </row>
    <row r="27" spans="1:11" x14ac:dyDescent="0.25">
      <c r="A27" t="s">
        <v>146</v>
      </c>
      <c r="C27" t="s">
        <v>27</v>
      </c>
      <c r="D27">
        <v>104</v>
      </c>
      <c r="E27">
        <v>244</v>
      </c>
      <c r="F27">
        <v>6400</v>
      </c>
      <c r="G27" t="s">
        <v>36</v>
      </c>
      <c r="H27">
        <f t="shared" si="1"/>
        <v>6.2170000000000005</v>
      </c>
      <c r="I27">
        <v>48</v>
      </c>
      <c r="J27">
        <f t="shared" si="0"/>
        <v>17488</v>
      </c>
      <c r="K27">
        <f t="shared" si="2"/>
        <v>6240</v>
      </c>
    </row>
    <row r="28" spans="1:11" x14ac:dyDescent="0.25">
      <c r="A28" t="s">
        <v>128</v>
      </c>
      <c r="C28" t="s">
        <v>121</v>
      </c>
      <c r="D28">
        <v>108</v>
      </c>
      <c r="E28">
        <v>60</v>
      </c>
      <c r="F28">
        <v>640</v>
      </c>
      <c r="G28" t="s">
        <v>36</v>
      </c>
      <c r="H28">
        <f t="shared" si="1"/>
        <v>6.2850000000000001</v>
      </c>
      <c r="I28">
        <v>48</v>
      </c>
      <c r="J28">
        <f t="shared" si="0"/>
        <v>8128</v>
      </c>
      <c r="K28">
        <f t="shared" si="2"/>
        <v>6480</v>
      </c>
    </row>
    <row r="29" spans="1:11" x14ac:dyDescent="0.25">
      <c r="A29" t="s">
        <v>144</v>
      </c>
      <c r="C29" t="s">
        <v>26</v>
      </c>
      <c r="D29">
        <v>7</v>
      </c>
      <c r="E29">
        <v>8</v>
      </c>
      <c r="F29">
        <v>32</v>
      </c>
      <c r="G29" t="s">
        <v>37</v>
      </c>
      <c r="H29">
        <f t="shared" si="1"/>
        <v>4.5580000000000007</v>
      </c>
      <c r="I29">
        <v>48</v>
      </c>
      <c r="J29">
        <f t="shared" si="0"/>
        <v>2416.8000000000002</v>
      </c>
      <c r="K29">
        <f t="shared" ref="K29:K35" si="3">200*ROUNDUP(D29/8,0)</f>
        <v>200</v>
      </c>
    </row>
    <row r="30" spans="1:11" x14ac:dyDescent="0.25">
      <c r="A30" t="s">
        <v>132</v>
      </c>
      <c r="C30" t="s">
        <v>20</v>
      </c>
      <c r="D30">
        <v>13</v>
      </c>
      <c r="E30">
        <v>31</v>
      </c>
      <c r="F30">
        <v>80</v>
      </c>
      <c r="G30" t="s">
        <v>37</v>
      </c>
      <c r="H30">
        <f t="shared" si="1"/>
        <v>4.6400000000000006</v>
      </c>
      <c r="I30">
        <v>48</v>
      </c>
      <c r="J30">
        <f t="shared" si="0"/>
        <v>2932</v>
      </c>
      <c r="K30">
        <f t="shared" si="3"/>
        <v>400</v>
      </c>
    </row>
    <row r="31" spans="1:11" x14ac:dyDescent="0.25">
      <c r="A31" t="s">
        <v>147</v>
      </c>
      <c r="C31" t="s">
        <v>27</v>
      </c>
      <c r="D31">
        <v>14</v>
      </c>
      <c r="E31">
        <v>31</v>
      </c>
      <c r="F31">
        <v>6000</v>
      </c>
      <c r="G31" t="s">
        <v>37</v>
      </c>
      <c r="H31">
        <f t="shared" si="1"/>
        <v>4.6500000000000004</v>
      </c>
      <c r="I31">
        <v>48</v>
      </c>
      <c r="J31">
        <f t="shared" si="0"/>
        <v>11264</v>
      </c>
      <c r="K31">
        <f t="shared" si="3"/>
        <v>400</v>
      </c>
    </row>
    <row r="32" spans="1:11" x14ac:dyDescent="0.25">
      <c r="A32" t="s">
        <v>129</v>
      </c>
      <c r="C32" t="s">
        <v>121</v>
      </c>
      <c r="D32">
        <v>26</v>
      </c>
      <c r="E32">
        <v>15</v>
      </c>
      <c r="F32">
        <v>60</v>
      </c>
      <c r="G32" t="s">
        <v>37</v>
      </c>
      <c r="H32">
        <f t="shared" si="1"/>
        <v>4.8160000000000007</v>
      </c>
      <c r="I32">
        <v>48</v>
      </c>
      <c r="J32">
        <f t="shared" si="0"/>
        <v>3348</v>
      </c>
      <c r="K32">
        <f t="shared" si="3"/>
        <v>800</v>
      </c>
    </row>
    <row r="33" spans="1:11" x14ac:dyDescent="0.25">
      <c r="A33" t="s">
        <v>138</v>
      </c>
      <c r="C33" t="s">
        <v>116</v>
      </c>
      <c r="D33">
        <v>28</v>
      </c>
      <c r="E33">
        <v>61</v>
      </c>
      <c r="F33">
        <v>12000</v>
      </c>
      <c r="G33" t="s">
        <v>37</v>
      </c>
      <c r="H33">
        <f t="shared" si="1"/>
        <v>4.8360000000000003</v>
      </c>
      <c r="I33">
        <v>48</v>
      </c>
      <c r="J33">
        <f t="shared" si="0"/>
        <v>20520</v>
      </c>
      <c r="K33">
        <f t="shared" si="3"/>
        <v>800</v>
      </c>
    </row>
    <row r="34" spans="1:11" x14ac:dyDescent="0.25">
      <c r="A34" t="s">
        <v>135</v>
      </c>
      <c r="C34" t="s">
        <v>115</v>
      </c>
      <c r="D34">
        <v>53</v>
      </c>
      <c r="E34">
        <v>122</v>
      </c>
      <c r="F34">
        <v>3200</v>
      </c>
      <c r="G34" t="s">
        <v>37</v>
      </c>
      <c r="H34">
        <f t="shared" si="1"/>
        <v>5.1550000000000002</v>
      </c>
      <c r="I34">
        <v>48</v>
      </c>
      <c r="J34">
        <f t="shared" si="0"/>
        <v>9788</v>
      </c>
      <c r="K34">
        <f t="shared" si="3"/>
        <v>1400</v>
      </c>
    </row>
    <row r="35" spans="1:11" x14ac:dyDescent="0.25">
      <c r="A35" t="s">
        <v>141</v>
      </c>
      <c r="C35" t="s">
        <v>21</v>
      </c>
      <c r="D35">
        <v>108</v>
      </c>
      <c r="E35">
        <v>60</v>
      </c>
      <c r="F35">
        <v>640</v>
      </c>
      <c r="G35" t="s">
        <v>37</v>
      </c>
      <c r="H35">
        <f t="shared" si="1"/>
        <v>5.8640000000000008</v>
      </c>
      <c r="I35">
        <v>48</v>
      </c>
      <c r="J35">
        <f t="shared" si="0"/>
        <v>8128</v>
      </c>
      <c r="K35">
        <f t="shared" si="3"/>
        <v>2800</v>
      </c>
    </row>
    <row r="36" spans="1:11" x14ac:dyDescent="0.25">
      <c r="A36" t="s">
        <v>150</v>
      </c>
      <c r="C36" t="s">
        <v>29</v>
      </c>
      <c r="D36">
        <v>116</v>
      </c>
      <c r="E36">
        <v>244</v>
      </c>
      <c r="F36">
        <v>48000</v>
      </c>
      <c r="G36" t="s">
        <v>37</v>
      </c>
      <c r="H36">
        <f>ROUNDUP(D36*$B$6*$B$7+($B$8/4/7/24)+K36/24/365,3)</f>
        <v>5.9670000000000005</v>
      </c>
      <c r="I36">
        <v>48</v>
      </c>
      <c r="J36">
        <f t="shared" si="0"/>
        <v>76256</v>
      </c>
      <c r="K36">
        <f>200*ROUNDUP(D36/8,0)</f>
        <v>3000</v>
      </c>
    </row>
  </sheetData>
  <autoFilter ref="A11:K36">
    <sortState ref="A11:K34">
      <sortCondition ref="G9:G34"/>
    </sortState>
  </autoFilter>
  <mergeCells count="3">
    <mergeCell ref="A10:B10"/>
    <mergeCell ref="C10:F10"/>
    <mergeCell ref="H10:K10"/>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Data Centers</vt:lpstr>
      <vt:lpstr>Server Classes</vt:lpstr>
      <vt:lpstr>Operating Systems</vt:lpstr>
      <vt:lpstr>HP Cloud</vt:lpstr>
      <vt:lpstr>Amazon AWS</vt:lpstr>
      <vt:lpstr>Internal Hosting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zavora</dc:creator>
  <dc:description>V2.00</dc:description>
  <cp:lastModifiedBy>Miroslav Malecha</cp:lastModifiedBy>
  <dcterms:created xsi:type="dcterms:W3CDTF">2015-08-20T12:04:50Z</dcterms:created>
  <dcterms:modified xsi:type="dcterms:W3CDTF">2015-11-16T21:45:03Z</dcterms:modified>
</cp:coreProperties>
</file>