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" l="1"/>
  <c r="C28" i="1"/>
  <c r="C29" i="1"/>
  <c r="B20" i="1"/>
  <c r="B21" i="1"/>
  <c r="B22" i="1" s="1"/>
  <c r="D19" i="1"/>
  <c r="C19" i="1"/>
  <c r="B19" i="1"/>
  <c r="D18" i="1"/>
  <c r="D17" i="1"/>
  <c r="D15" i="1"/>
  <c r="D14" i="1"/>
  <c r="D13" i="1"/>
  <c r="B9" i="1"/>
  <c r="C5" i="1"/>
  <c r="B5" i="1"/>
  <c r="D3" i="1"/>
  <c r="D4" i="1"/>
  <c r="D2" i="1"/>
  <c r="D5" i="1" l="1"/>
</calcChain>
</file>

<file path=xl/sharedStrings.xml><?xml version="1.0" encoding="utf-8"?>
<sst xmlns="http://schemas.openxmlformats.org/spreadsheetml/2006/main" count="57" uniqueCount="35">
  <si>
    <t>RECURSO HUMANO</t>
  </si>
  <si>
    <t>$/h</t>
  </si>
  <si>
    <t>No. Horas</t>
  </si>
  <si>
    <t>TOTAL</t>
  </si>
  <si>
    <t>FUENTE FINANCIADORA</t>
  </si>
  <si>
    <t>Investigador</t>
  </si>
  <si>
    <t>Director</t>
  </si>
  <si>
    <t>Asesor</t>
  </si>
  <si>
    <t>TOTAL TALENTO HUMANO</t>
  </si>
  <si>
    <t>COMPRA O ALQUILER DE MAQUINARIA Y EQUIPOS</t>
  </si>
  <si>
    <t>COSTO UNITARIO</t>
  </si>
  <si>
    <t>CANTIDAD</t>
  </si>
  <si>
    <t>Computadores</t>
  </si>
  <si>
    <t>Software</t>
  </si>
  <si>
    <t>TOTAL MAQUINARIA Y EQUIPO</t>
  </si>
  <si>
    <t>FUNGIBLES</t>
  </si>
  <si>
    <t>Materiales de prueba</t>
  </si>
  <si>
    <t>Materiales del modelo</t>
  </si>
  <si>
    <t>Libros</t>
  </si>
  <si>
    <t>Papelería y otros</t>
  </si>
  <si>
    <t>TOTAL FUNGIBLES</t>
  </si>
  <si>
    <t>Servicios públicos</t>
  </si>
  <si>
    <t>Viajes</t>
  </si>
  <si>
    <t>TOTAL OTROS GASTOS</t>
  </si>
  <si>
    <t>SUBTOTAL</t>
  </si>
  <si>
    <t>IMPREVISTOS (4 al 10%)</t>
  </si>
  <si>
    <t>COSTO TOTAL DEL PROYECTO</t>
  </si>
  <si>
    <t>Universidad Pedagógica y Tecnológica de Colombia</t>
  </si>
  <si>
    <t>OTROS GASTOS</t>
  </si>
  <si>
    <t>FUENTE</t>
  </si>
  <si>
    <t>COSTO A CARGO</t>
  </si>
  <si>
    <t>PORCENTAJE</t>
  </si>
  <si>
    <t>Universidad</t>
  </si>
  <si>
    <t>COSTO TOTAL PROYECTO</t>
  </si>
  <si>
    <t>Autor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</si>
</sst>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  <fill>
      <patternFill patternType="solid">
        <fgColor theme="0" tint="-0.249977111117893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double">
        <color rgb="FF000000"/>
      </bottom>
      <diagonal/>
    </border>
    <border>
      <left/>
      <right style="medium">
        <color rgb="FF000000"/>
      </right>
      <top/>
      <bottom style="double">
        <color rgb="FF000000"/>
      </bottom>
      <diagonal/>
    </border>
    <border>
      <left style="medium">
        <color rgb="FF000000"/>
      </left>
      <right/>
      <top style="double">
        <color rgb="FF000000"/>
      </top>
      <bottom style="medium">
        <color rgb="FF000000"/>
      </bottom>
      <diagonal/>
    </border>
    <border>
      <left/>
      <right/>
      <top style="double">
        <color rgb="FF000000"/>
      </top>
      <bottom style="medium">
        <color rgb="FF000000"/>
      </bottom>
      <diagonal/>
    </border>
    <border>
      <left/>
      <right style="medium">
        <color rgb="FF000000"/>
      </right>
      <top style="double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1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169" fontId="0" fillId="0" borderId="4" xfId="0" applyNumberFormat="1" applyBorder="1" applyAlignment="1">
      <alignment vertical="center" wrapText="1"/>
    </xf>
    <xf numFmtId="169" fontId="0" fillId="0" borderId="6" xfId="0" applyNumberFormat="1" applyBorder="1" applyAlignment="1">
      <alignment vertical="center" wrapText="1"/>
    </xf>
    <xf numFmtId="169" fontId="0" fillId="0" borderId="4" xfId="0" applyNumberFormat="1" applyBorder="1" applyAlignment="1">
      <alignment horizontal="center" vertical="center" wrapText="1"/>
    </xf>
    <xf numFmtId="169" fontId="0" fillId="0" borderId="7" xfId="0" applyNumberFormat="1" applyBorder="1" applyAlignment="1">
      <alignment vertical="center" wrapText="1"/>
    </xf>
    <xf numFmtId="169" fontId="0" fillId="0" borderId="10" xfId="0" applyNumberFormat="1" applyBorder="1" applyAlignment="1">
      <alignment vertical="center" wrapText="1"/>
    </xf>
    <xf numFmtId="0" fontId="0" fillId="3" borderId="2" xfId="0" applyFill="1" applyBorder="1" applyAlignment="1">
      <alignment vertical="center" wrapText="1"/>
    </xf>
    <xf numFmtId="0" fontId="1" fillId="3" borderId="12" xfId="0" applyFont="1" applyFill="1" applyBorder="1"/>
    <xf numFmtId="0" fontId="0" fillId="0" borderId="12" xfId="0" applyFont="1" applyBorder="1"/>
    <xf numFmtId="169" fontId="0" fillId="0" borderId="12" xfId="0" applyNumberFormat="1" applyBorder="1"/>
    <xf numFmtId="0" fontId="0" fillId="0" borderId="12" xfId="0" applyBorder="1"/>
    <xf numFmtId="9" fontId="0" fillId="0" borderId="12" xfId="0" applyNumberFormat="1" applyBorder="1"/>
    <xf numFmtId="10" fontId="0" fillId="0" borderId="1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tabSelected="1" topLeftCell="A15" zoomScale="76" workbookViewId="0">
      <selection activeCell="B27" sqref="B27:D30"/>
    </sheetView>
  </sheetViews>
  <sheetFormatPr baseColWidth="10" defaultColWidth="9.140625" defaultRowHeight="15" x14ac:dyDescent="0.25"/>
  <cols>
    <col min="1" max="1" width="27.7109375" customWidth="1"/>
    <col min="2" max="2" width="23.5703125" customWidth="1"/>
    <col min="3" max="3" width="28" customWidth="1"/>
    <col min="4" max="4" width="27.7109375" customWidth="1"/>
    <col min="5" max="5" width="46.140625" customWidth="1"/>
  </cols>
  <sheetData>
    <row r="1" spans="1:5" ht="21" customHeight="1" thickBot="1" x14ac:dyDescent="0.3">
      <c r="A1" s="1" t="s">
        <v>0</v>
      </c>
      <c r="B1" s="18" t="s">
        <v>1</v>
      </c>
      <c r="C1" s="2" t="s">
        <v>2</v>
      </c>
      <c r="D1" s="2" t="s">
        <v>3</v>
      </c>
      <c r="E1" s="2" t="s">
        <v>4</v>
      </c>
    </row>
    <row r="2" spans="1:5" ht="15.75" thickBot="1" x14ac:dyDescent="0.3">
      <c r="A2" s="3" t="s">
        <v>5</v>
      </c>
      <c r="B2" s="13">
        <v>15000</v>
      </c>
      <c r="C2" s="4">
        <v>100</v>
      </c>
      <c r="D2" s="13">
        <f>B2*C2</f>
        <v>1500000</v>
      </c>
      <c r="E2" s="4" t="s">
        <v>5</v>
      </c>
    </row>
    <row r="3" spans="1:5" ht="19.5" customHeight="1" thickBot="1" x14ac:dyDescent="0.3">
      <c r="A3" s="3" t="s">
        <v>6</v>
      </c>
      <c r="B3" s="15">
        <v>36628</v>
      </c>
      <c r="C3" s="4">
        <v>100</v>
      </c>
      <c r="D3" s="13">
        <f t="shared" ref="D3:D4" si="0">B3*C3</f>
        <v>3662800</v>
      </c>
      <c r="E3" s="4" t="s">
        <v>27</v>
      </c>
    </row>
    <row r="4" spans="1:5" ht="20.25" customHeight="1" thickBot="1" x14ac:dyDescent="0.3">
      <c r="A4" s="5" t="s">
        <v>7</v>
      </c>
      <c r="B4" s="14">
        <v>48728</v>
      </c>
      <c r="C4" s="6">
        <v>48</v>
      </c>
      <c r="D4" s="13">
        <f t="shared" si="0"/>
        <v>2338944</v>
      </c>
      <c r="E4" s="4" t="s">
        <v>27</v>
      </c>
    </row>
    <row r="5" spans="1:5" ht="22.5" customHeight="1" thickTop="1" thickBot="1" x14ac:dyDescent="0.3">
      <c r="A5" s="5" t="s">
        <v>8</v>
      </c>
      <c r="B5" s="14">
        <f>SUM(B2,B3,B4)</f>
        <v>100356</v>
      </c>
      <c r="C5" s="6">
        <f>SUM(C2:C4)</f>
        <v>248</v>
      </c>
      <c r="D5" s="13">
        <f>SUM(D2:D4)</f>
        <v>7501744</v>
      </c>
      <c r="E5" s="6"/>
    </row>
    <row r="6" spans="1:5" ht="30" customHeight="1" thickTop="1" thickBot="1" x14ac:dyDescent="0.3">
      <c r="A6" s="7" t="s">
        <v>9</v>
      </c>
      <c r="B6" s="8" t="s">
        <v>10</v>
      </c>
      <c r="C6" s="8" t="s">
        <v>11</v>
      </c>
      <c r="D6" s="8" t="s">
        <v>3</v>
      </c>
      <c r="E6" s="8" t="s">
        <v>4</v>
      </c>
    </row>
    <row r="7" spans="1:5" ht="18" customHeight="1" thickBot="1" x14ac:dyDescent="0.3">
      <c r="A7" s="3" t="s">
        <v>12</v>
      </c>
      <c r="B7" s="13">
        <v>7600000</v>
      </c>
      <c r="C7" s="4">
        <v>1</v>
      </c>
      <c r="D7" s="13">
        <v>7600000</v>
      </c>
      <c r="E7" s="4" t="s">
        <v>5</v>
      </c>
    </row>
    <row r="8" spans="1:5" ht="17.25" customHeight="1" thickBot="1" x14ac:dyDescent="0.3">
      <c r="A8" s="5" t="s">
        <v>13</v>
      </c>
      <c r="B8" s="14">
        <v>0</v>
      </c>
      <c r="C8" s="6">
        <v>1</v>
      </c>
      <c r="D8" s="14">
        <v>0</v>
      </c>
      <c r="E8" s="4" t="s">
        <v>5</v>
      </c>
    </row>
    <row r="9" spans="1:5" ht="19.5" customHeight="1" thickTop="1" thickBot="1" x14ac:dyDescent="0.3">
      <c r="A9" s="5" t="s">
        <v>14</v>
      </c>
      <c r="B9" s="14">
        <f>SUM(B7:B8)</f>
        <v>7600000</v>
      </c>
      <c r="C9" s="6">
        <v>2</v>
      </c>
      <c r="D9" s="13">
        <v>7600000</v>
      </c>
      <c r="E9" s="4"/>
    </row>
    <row r="10" spans="1:5" ht="17.25" customHeight="1" thickTop="1" thickBot="1" x14ac:dyDescent="0.3">
      <c r="A10" s="7" t="s">
        <v>15</v>
      </c>
      <c r="B10" s="8" t="s">
        <v>10</v>
      </c>
      <c r="C10" s="8" t="s">
        <v>11</v>
      </c>
      <c r="D10" s="8" t="s">
        <v>3</v>
      </c>
      <c r="E10" s="8" t="s">
        <v>4</v>
      </c>
    </row>
    <row r="11" spans="1:5" ht="16.5" customHeight="1" thickBot="1" x14ac:dyDescent="0.3">
      <c r="A11" s="3" t="s">
        <v>16</v>
      </c>
      <c r="B11" s="13">
        <v>0</v>
      </c>
      <c r="C11" s="4">
        <v>0</v>
      </c>
      <c r="D11" s="13">
        <v>0</v>
      </c>
      <c r="E11" s="4" t="s">
        <v>5</v>
      </c>
    </row>
    <row r="12" spans="1:5" ht="18.75" customHeight="1" thickBot="1" x14ac:dyDescent="0.3">
      <c r="A12" s="3" t="s">
        <v>17</v>
      </c>
      <c r="B12" s="13">
        <v>0</v>
      </c>
      <c r="C12" s="4">
        <v>0</v>
      </c>
      <c r="D12" s="13">
        <v>0</v>
      </c>
      <c r="E12" s="4" t="s">
        <v>5</v>
      </c>
    </row>
    <row r="13" spans="1:5" ht="17.25" customHeight="1" thickBot="1" x14ac:dyDescent="0.3">
      <c r="A13" s="3" t="s">
        <v>18</v>
      </c>
      <c r="B13" s="13">
        <v>0</v>
      </c>
      <c r="C13" s="4">
        <v>0</v>
      </c>
      <c r="D13" s="13">
        <f>C13*B13</f>
        <v>0</v>
      </c>
      <c r="E13" s="4" t="s">
        <v>27</v>
      </c>
    </row>
    <row r="14" spans="1:5" ht="16.5" customHeight="1" thickBot="1" x14ac:dyDescent="0.3">
      <c r="A14" s="5" t="s">
        <v>19</v>
      </c>
      <c r="B14" s="14">
        <v>80000</v>
      </c>
      <c r="C14" s="6">
        <v>15</v>
      </c>
      <c r="D14" s="13">
        <f>C14*B14</f>
        <v>1200000</v>
      </c>
      <c r="E14" s="4" t="s">
        <v>27</v>
      </c>
    </row>
    <row r="15" spans="1:5" ht="19.5" customHeight="1" thickTop="1" thickBot="1" x14ac:dyDescent="0.3">
      <c r="A15" s="5" t="s">
        <v>20</v>
      </c>
      <c r="B15" s="14">
        <v>80000</v>
      </c>
      <c r="C15" s="6">
        <v>15</v>
      </c>
      <c r="D15" s="13">
        <f>C15*B15</f>
        <v>1200000</v>
      </c>
      <c r="E15" s="6"/>
    </row>
    <row r="16" spans="1:5" ht="17.25" customHeight="1" thickTop="1" thickBot="1" x14ac:dyDescent="0.3">
      <c r="A16" s="7" t="s">
        <v>28</v>
      </c>
      <c r="B16" s="8" t="s">
        <v>10</v>
      </c>
      <c r="C16" s="8" t="s">
        <v>11</v>
      </c>
      <c r="D16" s="8" t="s">
        <v>3</v>
      </c>
      <c r="E16" s="8" t="s">
        <v>4</v>
      </c>
    </row>
    <row r="17" spans="1:5" ht="20.25" customHeight="1" thickBot="1" x14ac:dyDescent="0.3">
      <c r="A17" s="3" t="s">
        <v>21</v>
      </c>
      <c r="B17" s="13">
        <v>60000</v>
      </c>
      <c r="C17" s="4">
        <v>6</v>
      </c>
      <c r="D17" s="13">
        <f>B17*C17</f>
        <v>360000</v>
      </c>
      <c r="E17" s="4" t="s">
        <v>5</v>
      </c>
    </row>
    <row r="18" spans="1:5" ht="15.75" thickBot="1" x14ac:dyDescent="0.3">
      <c r="A18" s="3" t="s">
        <v>22</v>
      </c>
      <c r="B18" s="13">
        <v>18000</v>
      </c>
      <c r="C18" s="4">
        <v>180</v>
      </c>
      <c r="D18" s="13">
        <f>B18*C18</f>
        <v>3240000</v>
      </c>
      <c r="E18" s="4" t="s">
        <v>5</v>
      </c>
    </row>
    <row r="19" spans="1:5" ht="18.75" customHeight="1" thickBot="1" x14ac:dyDescent="0.3">
      <c r="A19" s="5" t="s">
        <v>23</v>
      </c>
      <c r="B19" s="14">
        <f>B17+B18</f>
        <v>78000</v>
      </c>
      <c r="C19" s="6">
        <f>C17+C18</f>
        <v>186</v>
      </c>
      <c r="D19" s="14">
        <f>D17+D18</f>
        <v>3600000</v>
      </c>
      <c r="E19" s="4" t="s">
        <v>5</v>
      </c>
    </row>
    <row r="20" spans="1:5" ht="19.5" customHeight="1" thickTop="1" thickBot="1" x14ac:dyDescent="0.3">
      <c r="A20" s="3" t="s">
        <v>24</v>
      </c>
      <c r="B20" s="16">
        <f>D5+D9+D19+D15</f>
        <v>19901744</v>
      </c>
      <c r="C20" s="9"/>
      <c r="D20" s="10"/>
      <c r="E20" s="4"/>
    </row>
    <row r="21" spans="1:5" ht="16.5" customHeight="1" thickBot="1" x14ac:dyDescent="0.3">
      <c r="A21" s="3" t="s">
        <v>25</v>
      </c>
      <c r="B21" s="17">
        <f>0.04*B20</f>
        <v>796069.76</v>
      </c>
      <c r="C21" s="11"/>
      <c r="D21" s="12"/>
      <c r="E21" s="4" t="s">
        <v>5</v>
      </c>
    </row>
    <row r="22" spans="1:5" ht="19.5" customHeight="1" thickBot="1" x14ac:dyDescent="0.3">
      <c r="A22" s="3" t="s">
        <v>26</v>
      </c>
      <c r="B22" s="17">
        <f>B20+B21</f>
        <v>20697813.760000002</v>
      </c>
      <c r="C22" s="11"/>
      <c r="D22" s="12"/>
      <c r="E22" s="4"/>
    </row>
    <row r="27" spans="1:5" x14ac:dyDescent="0.25">
      <c r="B27" s="19" t="s">
        <v>29</v>
      </c>
      <c r="C27" s="19" t="s">
        <v>30</v>
      </c>
      <c r="D27" s="19" t="s">
        <v>31</v>
      </c>
    </row>
    <row r="28" spans="1:5" x14ac:dyDescent="0.25">
      <c r="B28" s="20" t="s">
        <v>34</v>
      </c>
      <c r="C28" s="21">
        <f>D2+D7+D17+D18+B21</f>
        <v>13496069.76</v>
      </c>
      <c r="D28" s="24">
        <v>0.65210000000000001</v>
      </c>
    </row>
    <row r="29" spans="1:5" x14ac:dyDescent="0.25">
      <c r="B29" s="22" t="s">
        <v>32</v>
      </c>
      <c r="C29" s="21">
        <f>D3+D4+D14</f>
        <v>7201744</v>
      </c>
      <c r="D29" s="24">
        <v>0.34789999999999999</v>
      </c>
    </row>
    <row r="30" spans="1:5" x14ac:dyDescent="0.25">
      <c r="B30" s="22" t="s">
        <v>33</v>
      </c>
      <c r="C30" s="21">
        <f>C28+C29</f>
        <v>20697813.759999998</v>
      </c>
      <c r="D30" s="23">
        <v>1</v>
      </c>
    </row>
  </sheetData>
  <mergeCells count="3">
    <mergeCell ref="B20:D20"/>
    <mergeCell ref="B21:D21"/>
    <mergeCell ref="B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2024-06-25T21:47:16Z</dcterms:modified>
</cp:coreProperties>
</file>