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vid\Documents\D\results\"/>
    </mc:Choice>
  </mc:AlternateContent>
  <xr:revisionPtr revIDLastSave="0" documentId="13_ncr:1_{2ED70BF4-9273-4988-902A-DD5A96562E6A}" xr6:coauthVersionLast="47" xr6:coauthVersionMax="47" xr10:uidLastSave="{00000000-0000-0000-0000-000000000000}"/>
  <bookViews>
    <workbookView xWindow="-108" yWindow="-108" windowWidth="23256" windowHeight="12456" firstSheet="11" activeTab="18" xr2:uid="{00000000-000D-0000-FFFF-FFFF00000000}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MultiClassFinal" sheetId="11" r:id="rId10"/>
    <sheet name="MultiClassCHUSJ" sheetId="18" r:id="rId11"/>
    <sheet name="IRF" sheetId="10" r:id="rId12"/>
    <sheet name="SRF" sheetId="12" r:id="rId13"/>
    <sheet name="SRF_new" sheetId="14" r:id="rId14"/>
    <sheet name="PED" sheetId="13" r:id="rId15"/>
    <sheet name="PED_new" sheetId="15" r:id="rId16"/>
    <sheet name="BinaryFinal" sheetId="16" r:id="rId17"/>
    <sheet name="BinaryCHUSJ" sheetId="17" r:id="rId18"/>
    <sheet name="FluidEstimationMC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9" l="1"/>
  <c r="T4" i="19"/>
  <c r="U4" i="19"/>
  <c r="S5" i="19"/>
  <c r="T5" i="19"/>
  <c r="U5" i="19"/>
  <c r="S6" i="19"/>
  <c r="T6" i="19"/>
  <c r="U6" i="19"/>
  <c r="S7" i="19"/>
  <c r="T7" i="19"/>
  <c r="U7" i="19"/>
  <c r="S8" i="19"/>
  <c r="T8" i="19"/>
  <c r="U8" i="19"/>
  <c r="S9" i="19"/>
  <c r="T9" i="19"/>
  <c r="U9" i="19"/>
  <c r="S10" i="19"/>
  <c r="T10" i="19"/>
  <c r="U10" i="19"/>
  <c r="S11" i="19"/>
  <c r="T11" i="19"/>
  <c r="U11" i="19"/>
  <c r="S12" i="19"/>
  <c r="T12" i="19"/>
  <c r="U12" i="19"/>
  <c r="S13" i="19"/>
  <c r="T13" i="19"/>
  <c r="U13" i="19"/>
  <c r="S14" i="19"/>
  <c r="T14" i="19"/>
  <c r="U14" i="19"/>
  <c r="S15" i="19"/>
  <c r="T15" i="19"/>
  <c r="U15" i="19"/>
  <c r="S16" i="19"/>
  <c r="T16" i="19"/>
  <c r="U16" i="19"/>
  <c r="T3" i="19"/>
  <c r="U3" i="19"/>
  <c r="S3" i="19"/>
  <c r="O16" i="19"/>
  <c r="N16" i="19"/>
  <c r="M16" i="19"/>
  <c r="O15" i="19"/>
  <c r="N15" i="19"/>
  <c r="M15" i="19"/>
  <c r="O14" i="19"/>
  <c r="N14" i="19"/>
  <c r="M14" i="19"/>
  <c r="O13" i="19"/>
  <c r="N13" i="19"/>
  <c r="M13" i="19"/>
  <c r="O12" i="19"/>
  <c r="N12" i="19"/>
  <c r="M12" i="19"/>
  <c r="O11" i="19"/>
  <c r="N11" i="19"/>
  <c r="M11" i="19"/>
  <c r="O10" i="19"/>
  <c r="N10" i="19"/>
  <c r="M10" i="19"/>
  <c r="O9" i="19"/>
  <c r="N9" i="19"/>
  <c r="M9" i="19"/>
  <c r="O8" i="19"/>
  <c r="N8" i="19"/>
  <c r="M8" i="19"/>
  <c r="O7" i="19"/>
  <c r="N7" i="19"/>
  <c r="M7" i="19"/>
  <c r="O6" i="19"/>
  <c r="N6" i="19"/>
  <c r="M6" i="19"/>
  <c r="O5" i="19"/>
  <c r="N5" i="19"/>
  <c r="M5" i="19"/>
  <c r="O4" i="19"/>
  <c r="N4" i="19"/>
  <c r="M4" i="19"/>
  <c r="O3" i="19"/>
  <c r="N3" i="19"/>
  <c r="M3" i="19"/>
  <c r="G3" i="19"/>
  <c r="H3" i="19"/>
  <c r="G4" i="19"/>
  <c r="H4" i="19"/>
  <c r="G5" i="19"/>
  <c r="H5" i="19"/>
  <c r="G6" i="19"/>
  <c r="H6" i="19"/>
  <c r="G7" i="19"/>
  <c r="H7" i="19"/>
  <c r="G8" i="19"/>
  <c r="H8" i="19"/>
  <c r="G9" i="19"/>
  <c r="H9" i="19"/>
  <c r="G10" i="19"/>
  <c r="H10" i="19"/>
  <c r="G11" i="19"/>
  <c r="H11" i="19"/>
  <c r="G12" i="19"/>
  <c r="H12" i="19"/>
  <c r="G13" i="19"/>
  <c r="H13" i="19"/>
  <c r="G14" i="19"/>
  <c r="H14" i="19"/>
  <c r="G15" i="19"/>
  <c r="H15" i="19"/>
  <c r="G16" i="19"/>
  <c r="H16" i="19"/>
  <c r="I16" i="19"/>
  <c r="I4" i="19"/>
  <c r="I5" i="19"/>
  <c r="I6" i="19"/>
  <c r="I7" i="19"/>
  <c r="I8" i="19"/>
  <c r="I9" i="19"/>
  <c r="I10" i="19"/>
  <c r="I11" i="19"/>
  <c r="I12" i="19"/>
  <c r="I13" i="19"/>
  <c r="I14" i="19"/>
  <c r="I15" i="19"/>
  <c r="I3" i="19"/>
  <c r="L12" i="17"/>
  <c r="F12" i="17"/>
  <c r="A12" i="17"/>
  <c r="L11" i="17"/>
  <c r="F11" i="17"/>
  <c r="A11" i="17"/>
  <c r="A11" i="18"/>
  <c r="F11" i="18"/>
  <c r="L11" i="18"/>
  <c r="L10" i="18"/>
  <c r="F10" i="18"/>
  <c r="A10" i="18"/>
  <c r="A53" i="10"/>
  <c r="A52" i="10"/>
  <c r="A51" i="10"/>
  <c r="A49" i="10"/>
  <c r="A48" i="10"/>
  <c r="A47" i="10"/>
  <c r="A45" i="10"/>
  <c r="A44" i="10"/>
  <c r="A43" i="10"/>
  <c r="A41" i="10"/>
  <c r="A40" i="10"/>
  <c r="A39" i="10"/>
  <c r="A37" i="10"/>
  <c r="A24" i="16"/>
  <c r="A20" i="16"/>
  <c r="A22" i="16"/>
  <c r="A23" i="16"/>
  <c r="A18" i="16"/>
  <c r="A19" i="16"/>
  <c r="A42" i="7"/>
  <c r="A25" i="15"/>
  <c r="A34" i="15"/>
  <c r="A33" i="15"/>
  <c r="A32" i="15"/>
  <c r="A31" i="15"/>
  <c r="A30" i="15"/>
  <c r="A29" i="15"/>
  <c r="A28" i="15"/>
  <c r="A27" i="15"/>
  <c r="A26" i="15"/>
  <c r="A41" i="7"/>
  <c r="A34" i="14"/>
  <c r="A33" i="14"/>
  <c r="A32" i="14"/>
  <c r="A31" i="14"/>
  <c r="A30" i="14"/>
  <c r="A29" i="14"/>
  <c r="A28" i="14"/>
  <c r="A27" i="14"/>
  <c r="A26" i="14"/>
  <c r="A25" i="14"/>
  <c r="A40" i="7"/>
  <c r="A28" i="10"/>
  <c r="A29" i="10"/>
  <c r="A30" i="10"/>
  <c r="A31" i="10"/>
  <c r="A32" i="10"/>
  <c r="A33" i="10"/>
  <c r="A34" i="10"/>
  <c r="A35" i="10"/>
  <c r="A36" i="10"/>
  <c r="A27" i="10"/>
  <c r="A20" i="11"/>
  <c r="A19" i="11"/>
  <c r="A20" i="8"/>
  <c r="A38" i="7"/>
  <c r="A37" i="7"/>
  <c r="A31" i="7"/>
  <c r="A32" i="7"/>
  <c r="A33" i="7"/>
  <c r="A34" i="7"/>
  <c r="A41" i="4"/>
  <c r="A42" i="4"/>
  <c r="A43" i="4"/>
  <c r="A44" i="4"/>
  <c r="A45" i="4"/>
  <c r="A46" i="4"/>
  <c r="A47" i="4"/>
  <c r="A32" i="4"/>
  <c r="A33" i="4"/>
  <c r="A34" i="4"/>
  <c r="A35" i="4"/>
  <c r="A36" i="4"/>
  <c r="A37" i="4"/>
  <c r="A38" i="4"/>
  <c r="A39" i="4"/>
  <c r="A40" i="4"/>
  <c r="A31" i="4"/>
  <c r="A19" i="6"/>
  <c r="A18" i="11"/>
  <c r="A19" i="8"/>
  <c r="A23" i="8"/>
  <c r="A22" i="8"/>
  <c r="A21" i="8"/>
  <c r="A22" i="7"/>
  <c r="A23" i="7"/>
  <c r="A24" i="7"/>
  <c r="A21" i="7"/>
  <c r="A20" i="6"/>
  <c r="A21" i="6"/>
  <c r="A22" i="6"/>
  <c r="A23" i="6"/>
  <c r="A21" i="5"/>
  <c r="A19" i="5"/>
  <c r="A20" i="5"/>
  <c r="A18" i="5"/>
  <c r="A25" i="3"/>
  <c r="A26" i="3"/>
  <c r="A27" i="3"/>
  <c r="A28" i="3"/>
  <c r="A29" i="3"/>
  <c r="A30" i="3"/>
  <c r="A31" i="3"/>
  <c r="A32" i="3"/>
  <c r="A33" i="3"/>
  <c r="A24" i="3"/>
  <c r="A28" i="1"/>
  <c r="A25" i="1"/>
  <c r="A26" i="1"/>
  <c r="A27" i="1"/>
  <c r="A24" i="1"/>
  <c r="A25" i="2"/>
  <c r="A22" i="2"/>
  <c r="A23" i="2"/>
  <c r="A24" i="2"/>
  <c r="A21" i="2"/>
  <c r="C10" i="7" a="1"/>
  <c r="AC20" i="4" a="1"/>
  <c r="U20" i="4" a="1"/>
  <c r="AG20" i="4" a="1"/>
  <c r="B20" i="4" a="1"/>
  <c r="AL10" i="7" a="1"/>
  <c r="AA10" i="7" a="1"/>
  <c r="J10" i="7" a="1"/>
  <c r="T10" i="7" a="1"/>
  <c r="N20" i="4" a="1"/>
  <c r="J20" i="4" a="1"/>
  <c r="V20" i="4" a="1"/>
  <c r="AK10" i="7" a="1"/>
  <c r="AN10" i="7" a="1"/>
  <c r="G20" i="4" a="1"/>
  <c r="L20" i="4" a="1"/>
  <c r="S20" i="4" a="1"/>
  <c r="W20" i="4" a="1"/>
  <c r="M10" i="7" a="1"/>
  <c r="AM10" i="7" a="1"/>
  <c r="E20" i="4" a="1"/>
  <c r="F10" i="7" a="1"/>
  <c r="AD10" i="7" a="1"/>
  <c r="X10" i="7" a="1"/>
  <c r="AL20" i="4" a="1"/>
  <c r="X20" i="4" a="1"/>
  <c r="H10" i="7" a="1"/>
  <c r="C20" i="4" a="1"/>
  <c r="T20" i="4" a="1"/>
  <c r="H20" i="4" a="1"/>
  <c r="G10" i="7" a="1"/>
  <c r="AA20" i="4" a="1"/>
  <c r="R20" i="4" a="1"/>
  <c r="AJ20" i="4" a="1"/>
  <c r="W10" i="7" a="1"/>
  <c r="AC10" i="7" a="1"/>
  <c r="AE10" i="7" a="1"/>
  <c r="B10" i="7" a="1"/>
  <c r="P10" i="7" a="1"/>
  <c r="AF10" i="7" a="1"/>
  <c r="AH20" i="4" a="1"/>
  <c r="V10" i="7" a="1"/>
  <c r="U10" i="7" a="1"/>
  <c r="F20" i="4" a="1"/>
  <c r="D10" i="7" a="1"/>
  <c r="P20" i="4" a="1"/>
  <c r="N10" i="7" a="1"/>
  <c r="AH10" i="7" a="1"/>
  <c r="K20" i="4" a="1"/>
  <c r="Y20" i="4" a="1"/>
  <c r="Y10" i="7" a="1"/>
  <c r="S10" i="7" a="1"/>
  <c r="AE20" i="4" a="1"/>
  <c r="AI10" i="7" a="1"/>
  <c r="AJ10" i="7" a="1"/>
  <c r="M20" i="4" a="1"/>
  <c r="I20" i="4" a="1"/>
  <c r="AN20" i="4" a="1"/>
  <c r="AD20" i="4" a="1"/>
  <c r="O10" i="7" a="1"/>
  <c r="Z20" i="4" a="1"/>
  <c r="AG10" i="7" a="1"/>
  <c r="L10" i="7" a="1"/>
  <c r="Z10" i="7" a="1"/>
  <c r="Q10" i="7" a="1"/>
  <c r="AF20" i="4" a="1"/>
  <c r="Q20" i="4" a="1"/>
  <c r="AK20" i="4" a="1"/>
  <c r="AB10" i="7" a="1"/>
  <c r="R10" i="7" a="1"/>
  <c r="K10" i="7" a="1"/>
  <c r="I10" i="7" a="1"/>
  <c r="AI20" i="4" a="1"/>
  <c r="AB20" i="4" a="1"/>
  <c r="AM20" i="4" a="1"/>
  <c r="O20" i="4" a="1"/>
  <c r="D20" i="4" a="1"/>
  <c r="E10" i="7" a="1"/>
  <c r="E10" i="7" l="1"/>
  <c r="D20" i="4"/>
  <c r="O20" i="4"/>
  <c r="AM20" i="4"/>
  <c r="AB20" i="4"/>
  <c r="AI20" i="4"/>
  <c r="I10" i="7"/>
  <c r="K10" i="7"/>
  <c r="R10" i="7"/>
  <c r="AB10" i="7"/>
  <c r="AK20" i="4"/>
  <c r="Q20" i="4"/>
  <c r="AF20" i="4"/>
  <c r="Q10" i="7"/>
  <c r="Z10" i="7"/>
  <c r="L10" i="7"/>
  <c r="AG10" i="7"/>
  <c r="Z20" i="4"/>
  <c r="O10" i="7"/>
  <c r="AD20" i="4"/>
  <c r="AN20" i="4"/>
  <c r="I20" i="4"/>
  <c r="M20" i="4"/>
  <c r="AJ10" i="7"/>
  <c r="AI10" i="7"/>
  <c r="AE20" i="4"/>
  <c r="S10" i="7"/>
  <c r="Y10" i="7"/>
  <c r="Y20" i="4"/>
  <c r="K20" i="4"/>
  <c r="AH10" i="7"/>
  <c r="N10" i="7"/>
  <c r="P20" i="4"/>
  <c r="D10" i="7"/>
  <c r="F20" i="4"/>
  <c r="U10" i="7"/>
  <c r="V10" i="7"/>
  <c r="AH20" i="4"/>
  <c r="AF10" i="7"/>
  <c r="P10" i="7"/>
  <c r="B10" i="7"/>
  <c r="AE10" i="7"/>
  <c r="AC10" i="7"/>
  <c r="W10" i="7"/>
  <c r="AJ20" i="4"/>
  <c r="R20" i="4"/>
  <c r="AA20" i="4"/>
  <c r="G10" i="7"/>
  <c r="H20" i="4"/>
  <c r="T20" i="4"/>
  <c r="C20" i="4"/>
  <c r="H10" i="7"/>
  <c r="X20" i="4"/>
  <c r="AL20" i="4"/>
  <c r="X10" i="7"/>
  <c r="AD10" i="7"/>
  <c r="F10" i="7"/>
  <c r="E20" i="4"/>
  <c r="AM10" i="7"/>
  <c r="M10" i="7"/>
  <c r="W20" i="4"/>
  <c r="S20" i="4"/>
  <c r="L20" i="4"/>
  <c r="G20" i="4"/>
  <c r="AN10" i="7"/>
  <c r="AK10" i="7"/>
  <c r="V20" i="4"/>
  <c r="J20" i="4"/>
  <c r="N20" i="4"/>
  <c r="T10" i="7"/>
  <c r="J10" i="7"/>
  <c r="AA10" i="7"/>
  <c r="AL10" i="7"/>
  <c r="B20" i="4"/>
  <c r="AG20" i="4"/>
  <c r="U20" i="4"/>
  <c r="AC20" i="4"/>
  <c r="C10" i="7"/>
  <c r="A35" i="7" l="1"/>
  <c r="A25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F237BD-4D37-472A-A510-1EFDCB4FBEE8}" keepAlive="1" name="Consulta - Run058_resized_final_generated_masks_volumes" description="Ligação à consulta 'Run058_resized_final_generated_masks_volumes' no livro." type="5" refreshedVersion="0" background="1">
    <dbPr connection="Provider=Microsoft.Mashup.OleDb.1;Data Source=$Workbook$;Location=Run058_resized_final_generated_masks_volumes;Extended Properties=&quot;&quot;" command="SELECT * FROM [Run058_resized_final_generated_masks_volumes]"/>
  </connection>
  <connection id="2" xr16:uid="{C5D6B09C-259E-4EF5-9B17-C37D7BD47307}" keepAlive="1" name="Consulta - Run058_resized_final_intergen_masks_volumes" description="Ligação à consulta 'Run058_resized_final_intergen_masks_volumes' no livro." type="5" refreshedVersion="0" background="1">
    <dbPr connection="Provider=Microsoft.Mashup.OleDb.1;Data Source=$Workbook$;Location=Run058_resized_final_intergen_masks_volumes;Extended Properties=&quot;&quot;" command="SELECT * FROM [Run058_resized_final_intergen_masks_volumes]"/>
  </connection>
  <connection id="3" xr16:uid="{59485BA7-11CC-4BA7-9AE3-73BCEAB1616C}" keepAlive="1" name="Consulta - Run058_resized_final_retouch_gts_volumes" description="Ligação à consulta 'Run058_resized_final_retouch_gts_volumes' no livro." type="5" refreshedVersion="0" background="1">
    <dbPr connection="Provider=Microsoft.Mashup.OleDb.1;Data Source=$Workbook$;Location=Run058_resized_final_retouch_gts_volumes;Extended Properties=&quot;&quot;" command="SELECT * FROM [Run058_resized_final_retouch_gts_volumes]"/>
  </connection>
  <connection id="4" xr16:uid="{D64687E4-92DA-41A7-88A0-E39EFD81D782}" keepAlive="1" name="Consulta - Run058_resized_final_retouch_masks_volumes" description="Ligação à consulta 'Run058_resized_final_retouch_masks_volumes' no livro." type="5" refreshedVersion="0" background="1">
    <dbPr connection="Provider=Microsoft.Mashup.OleDb.1;Data Source=$Workbook$;Location=Run058_resized_final_retouch_masks_volumes;Extended Properties=&quot;&quot;" command="SELECT * FROM [Run058_resized_final_retouch_masks_volumes]"/>
  </connection>
  <connection id="5" xr16:uid="{4757496F-F083-4E2A-94D1-86BC92BF53F6}" keepAlive="1" name="Consulta - Run058_resized_final_retouch_masks_volumes (2)" description="Ligação à consulta 'Run058_resized_final_retouch_masks_volumes (2)' no livro." type="5" refreshedVersion="0" background="1">
    <dbPr connection="Provider=Microsoft.Mashup.OleDb.1;Data Source=$Workbook$;Location=&quot;Run058_resized_final_retouch_masks_volumes (2)&quot;;Extended Properties=&quot;&quot;" command="SELECT * FROM [Run058_resized_final_retouch_masks_volumes (2)]"/>
  </connection>
  <connection id="6" xr16:uid="{071AE1AD-7A67-4EA2-B755-B4D74D5F2310}" keepAlive="1" name="Consulta - Run076111114_resized_final_retouch_probability_masks_volumes" description="Ligação à consulta 'Run076111114_resized_final_retouch_probability_masks_volumes' no livro." type="5" refreshedVersion="0" background="1">
    <dbPr connection="Provider=Microsoft.Mashup.OleDb.1;Data Source=$Workbook$;Location=Run076111114_resized_final_retouch_probability_masks_volumes;Extended Properties=&quot;&quot;" command="SELECT * FROM [Run076111114_resized_final_retouch_probability_masks_volum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<sst xmlns="http://schemas.openxmlformats.org/spreadsheetml/2006/main" count="5115" uniqueCount="3278">
  <si>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</si>
  <si>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</si>
  <si>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</si>
  <si>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</si>
  <si>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</si>
  <si>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</si>
  <si>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</si>
  <si>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</si>
  <si>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</si>
  <si>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</si>
  <si>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</si>
  <si>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</si>
  <si>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</si>
  <si>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</si>
  <si>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</si>
  <si>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</si>
  <si>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</si>
  <si>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</si>
  <si>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</si>
  <si>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</si>
  <si>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</si>
  <si>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</si>
  <si>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</si>
  <si>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</si>
  <si>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</si>
  <si>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</si>
  <si>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</si>
  <si>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</si>
  <si>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</si>
  <si>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</si>
  <si>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</si>
  <si>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</si>
  <si>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</si>
  <si>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</si>
  <si>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</si>
  <si>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</si>
  <si>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</si>
  <si>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</si>
  <si>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</si>
  <si>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</si>
  <si>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</si>
  <si>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</si>
  <si>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</si>
  <si>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</si>
  <si>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</si>
  <si>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</si>
  <si>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</si>
  <si>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</si>
  <si>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</si>
  <si>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</si>
  <si>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</si>
  <si>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</si>
  <si>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</si>
  <si>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</si>
  <si>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</si>
  <si>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</si>
  <si>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</si>
  <si>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</si>
  <si>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</si>
  <si>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</si>
  <si>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</si>
  <si>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</si>
  <si>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</si>
  <si>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</si>
  <si>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</si>
  <si>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</si>
  <si>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</si>
  <si>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</si>
  <si>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</si>
  <si>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</si>
  <si>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</si>
  <si>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</si>
  <si>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</si>
  <si>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</si>
  <si>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</si>
  <si>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</si>
  <si>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</si>
  <si>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</si>
  <si>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</si>
  <si>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</si>
  <si>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</si>
  <si>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</si>
  <si>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</si>
  <si>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</si>
  <si>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</si>
  <si>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</si>
  <si>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</si>
  <si>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</si>
  <si>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</si>
  <si>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</si>
  <si>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</si>
  <si>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</si>
  <si>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</si>
  <si>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</si>
  <si>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</si>
  <si>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</si>
  <si>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</si>
  <si>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</si>
  <si>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</si>
  <si>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</si>
  <si>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</si>
  <si>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</si>
  <si>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</si>
  <si>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</si>
  <si>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</si>
  <si>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</si>
  <si>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</si>
  <si>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</si>
  <si>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</si>
  <si>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</si>
  <si>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</si>
  <si>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</si>
  <si>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</si>
  <si>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</si>
  <si>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</si>
  <si>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</si>
  <si>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</si>
  <si>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</si>
  <si>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</si>
  <si>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</si>
  <si>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</si>
  <si>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</si>
  <si>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</si>
  <si>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</si>
  <si>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</si>
  <si>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</si>
  <si>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</si>
  <si>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</si>
  <si>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</si>
  <si>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</si>
  <si>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</si>
  <si>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</si>
  <si>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</si>
  <si>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</si>
  <si>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</si>
  <si>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</si>
  <si>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</si>
  <si>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</si>
  <si>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</si>
  <si>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</si>
  <si>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</si>
  <si>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</si>
  <si>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</si>
  <si>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</si>
  <si>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</si>
  <si>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</si>
  <si>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</si>
  <si>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</si>
  <si>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</si>
  <si>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</si>
  <si>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</si>
  <si>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</si>
  <si>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</si>
  <si>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</si>
  <si>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</si>
  <si>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</si>
  <si>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</si>
  <si>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</si>
  <si>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</si>
  <si>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</si>
  <si>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</si>
  <si>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</si>
  <si>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</si>
  <si>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</si>
  <si>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</si>
  <si>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</si>
  <si>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</si>
  <si>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</si>
  <si>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</si>
  <si>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</si>
  <si>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</si>
  <si>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</si>
  <si>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</si>
  <si>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</si>
  <si>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</si>
  <si>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</si>
  <si>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</si>
  <si>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</si>
  <si>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</si>
  <si>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</si>
  <si>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</si>
  <si>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</si>
  <si>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</si>
  <si>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</si>
  <si>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</si>
  <si>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</si>
  <si>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</si>
  <si>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</si>
  <si>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</si>
  <si>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</si>
  <si>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</si>
  <si>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</si>
  <si>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</si>
  <si>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</si>
  <si>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</si>
  <si>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</si>
  <si>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</si>
  <si>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</si>
  <si>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</si>
  <si>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</si>
  <si>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</si>
  <si>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</si>
  <si>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</si>
  <si>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</si>
  <si>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</si>
  <si>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</si>
  <si>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</si>
  <si>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</si>
  <si>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</si>
  <si>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</si>
  <si>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</si>
  <si>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</si>
  <si>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</si>
  <si>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</si>
  <si>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</si>
  <si>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</si>
  <si>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</si>
  <si>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</si>
  <si>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</si>
  <si>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</si>
  <si>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</si>
  <si>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</si>
  <si>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</si>
  <si>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</si>
  <si>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</si>
  <si>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</si>
  <si>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</si>
  <si>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</si>
  <si>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</si>
  <si>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</si>
  <si>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</si>
  <si>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</si>
  <si>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</si>
  <si>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</si>
  <si>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</si>
  <si>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</si>
  <si>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</si>
  <si>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</si>
  <si>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</si>
  <si>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</si>
  <si>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</si>
  <si>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</si>
  <si>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</si>
  <si>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</si>
  <si>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</si>
  <si>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</si>
  <si>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</si>
  <si>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</si>
  <si>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</si>
  <si>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</si>
  <si>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</si>
  <si>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</si>
  <si>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</si>
  <si>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</si>
  <si>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</si>
  <si>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</si>
  <si>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</si>
  <si>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</si>
  <si>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</si>
  <si>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</si>
  <si>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</si>
  <si>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</si>
  <si>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</si>
  <si>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</si>
  <si>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</si>
  <si>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</si>
  <si>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</si>
  <si>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</si>
  <si>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</si>
  <si>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</si>
  <si>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</si>
  <si>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</si>
  <si>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</si>
  <si>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</si>
  <si>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</si>
  <si>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</si>
  <si>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</si>
  <si>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</si>
  <si>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</si>
  <si>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</si>
  <si>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</si>
  <si>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</si>
  <si>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</si>
  <si>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</si>
  <si>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</si>
  <si>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</si>
  <si>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</si>
  <si>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</si>
  <si>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</si>
  <si>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</si>
  <si>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</si>
  <si>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</si>
  <si>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</si>
  <si>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</si>
  <si>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</si>
  <si>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</si>
  <si>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</si>
  <si>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</si>
  <si>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</si>
  <si>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</si>
  <si>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</si>
  <si>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</si>
  <si>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</si>
  <si>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</si>
  <si>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</si>
  <si>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</si>
  <si>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</si>
  <si>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</si>
  <si>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</si>
  <si>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</si>
  <si>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</si>
  <si>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</si>
  <si>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</si>
  <si>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</si>
  <si>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</si>
  <si>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</si>
  <si>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</si>
  <si>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</si>
  <si>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</si>
  <si>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</si>
  <si>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</si>
  <si>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</si>
  <si>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</si>
  <si>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</si>
  <si>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</si>
  <si>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</si>
  <si>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</si>
  <si>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</si>
  <si>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</si>
  <si>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</si>
  <si>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</si>
  <si>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</si>
  <si>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</si>
  <si>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</si>
  <si>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</si>
  <si>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</si>
  <si>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</si>
  <si>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</si>
  <si>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</si>
  <si>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</si>
  <si>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</si>
  <si>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</si>
  <si>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</si>
  <si>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</si>
  <si>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</si>
  <si>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</si>
  <si>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</si>
  <si>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</si>
  <si>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</si>
  <si>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</si>
  <si>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</si>
  <si>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</si>
  <si>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</si>
  <si>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</si>
  <si>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</si>
  <si>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</si>
  <si>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</si>
  <si>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</si>
  <si>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</si>
  <si>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</si>
  <si>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</si>
  <si>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</si>
  <si>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</si>
  <si>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</si>
  <si>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</si>
  <si>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</si>
  <si>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</si>
  <si>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</si>
  <si>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</si>
  <si>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</si>
  <si>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</si>
  <si>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</si>
  <si>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</si>
  <si>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</si>
  <si>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</si>
  <si>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</si>
  <si>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</si>
  <si>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</si>
  <si>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</si>
  <si>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</si>
  <si>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</si>
  <si>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</si>
  <si>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</si>
  <si>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</si>
  <si>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</si>
  <si>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</si>
  <si>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</si>
  <si>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</si>
  <si>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</si>
  <si>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</si>
  <si>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</si>
  <si>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</si>
  <si>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</si>
  <si>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</si>
  <si>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</si>
  <si>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</si>
  <si>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</si>
  <si>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</si>
  <si>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</si>
  <si>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</si>
  <si>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</si>
  <si>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</si>
  <si>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</si>
  <si>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</si>
  <si>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</si>
  <si>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</si>
  <si>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</si>
  <si>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</si>
  <si>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</si>
  <si>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</si>
  <si>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</si>
  <si>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</si>
  <si>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</si>
  <si>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</si>
  <si>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</si>
  <si>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</si>
  <si>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</si>
  <si>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</si>
  <si>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</si>
  <si>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</si>
  <si>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</si>
  <si>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</si>
  <si>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</si>
  <si>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</si>
  <si>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</si>
  <si>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</si>
  <si>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</si>
  <si>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</si>
  <si>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</si>
  <si>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</si>
  <si>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</si>
  <si>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</si>
  <si>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</si>
  <si>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</si>
  <si>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</si>
  <si>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</si>
  <si>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</si>
  <si>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</si>
  <si>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</si>
  <si>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</si>
  <si>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</si>
  <si>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</si>
  <si>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</si>
  <si>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</si>
  <si>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</si>
  <si>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</si>
  <si>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</si>
  <si>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</si>
  <si>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</si>
  <si>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</si>
  <si>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</si>
  <si>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</si>
  <si>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</si>
  <si>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</si>
  <si>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</si>
  <si>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</si>
  <si>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</si>
  <si>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</si>
  <si>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</si>
  <si>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</si>
  <si>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</si>
  <si>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</si>
  <si>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</si>
  <si>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</si>
  <si>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</si>
  <si>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</si>
  <si>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</si>
  <si>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</si>
  <si>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</si>
  <si>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</si>
  <si>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</si>
  <si>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</si>
  <si>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</si>
  <si>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</si>
  <si>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</si>
  <si>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</si>
  <si>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</si>
  <si>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</si>
  <si>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</si>
  <si>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</si>
  <si>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</si>
  <si>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</si>
  <si>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</si>
  <si>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</si>
  <si>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</si>
  <si>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</si>
  <si>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</si>
  <si>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</si>
  <si>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</si>
  <si>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</si>
  <si>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</si>
  <si>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</si>
  <si>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</si>
  <si>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</si>
  <si>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</si>
  <si>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</si>
  <si>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</si>
  <si>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</si>
  <si>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</si>
  <si>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</si>
  <si>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</si>
  <si>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</si>
  <si>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</si>
  <si>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</si>
  <si>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</si>
  <si>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</si>
  <si>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</si>
  <si>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</si>
  <si>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</si>
  <si>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</si>
  <si>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</si>
  <si>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</si>
  <si>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</si>
  <si>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</si>
  <si>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</si>
  <si>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</si>
  <si>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</si>
  <si>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</si>
  <si>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</si>
  <si>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</si>
  <si>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</si>
  <si>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</si>
  <si>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</si>
  <si>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</si>
  <si>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</si>
  <si>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</si>
  <si>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</si>
  <si>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</si>
  <si>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</si>
  <si>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</si>
  <si>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</si>
  <si>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</si>
  <si>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</si>
  <si>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</si>
  <si>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</si>
  <si>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</si>
  <si>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</si>
  <si>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</si>
  <si>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</si>
  <si>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</si>
  <si>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</si>
  <si>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</si>
  <si>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</si>
  <si>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</si>
  <si>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</si>
  <si>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</si>
  <si>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</si>
  <si>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</si>
  <si>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</si>
  <si>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</si>
  <si>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</si>
  <si>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</si>
  <si>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</si>
  <si>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</si>
  <si>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</si>
  <si>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</si>
  <si>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</si>
  <si>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</si>
  <si>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</si>
  <si>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</si>
  <si>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</si>
  <si>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</si>
  <si>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</si>
  <si>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</si>
  <si>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</si>
  <si>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</si>
  <si>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</si>
  <si>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</si>
  <si>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</si>
  <si>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</si>
  <si>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</si>
  <si>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</si>
  <si>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</si>
  <si>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</si>
  <si>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</si>
  <si>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</si>
  <si>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</si>
  <si>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</si>
  <si>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</si>
  <si>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</si>
  <si>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</si>
  <si>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</si>
  <si>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</si>
  <si>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</si>
  <si>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</si>
  <si>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</si>
  <si>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</si>
  <si>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</si>
  <si>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</si>
  <si>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</si>
  <si>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</si>
  <si>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</si>
  <si>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</si>
  <si>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</si>
  <si>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</si>
  <si>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</si>
  <si>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</si>
  <si>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</si>
  <si>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</si>
  <si>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</si>
  <si>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</si>
  <si>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</si>
  <si>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</si>
  <si>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</si>
  <si>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</si>
  <si>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</si>
  <si>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</si>
  <si>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</si>
  <si>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</si>
  <si>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</si>
  <si>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</si>
  <si>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</si>
  <si>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</si>
  <si>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</si>
  <si>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</si>
  <si>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</si>
  <si>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</si>
  <si>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</si>
  <si>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</si>
  <si>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</si>
  <si>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</si>
  <si>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</si>
  <si>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</si>
  <si>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</si>
  <si>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</si>
  <si>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</si>
  <si>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</si>
  <si>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</si>
  <si>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</si>
  <si>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</si>
  <si>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</si>
  <si>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</si>
  <si>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</si>
  <si>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</si>
  <si>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</si>
  <si>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</si>
  <si>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</si>
  <si>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</si>
  <si>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</si>
  <si>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</si>
  <si>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</si>
  <si>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</si>
  <si>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</si>
  <si>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</si>
  <si>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</si>
  <si>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</si>
  <si>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</si>
  <si>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</si>
  <si>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</si>
  <si>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</si>
  <si>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</si>
  <si>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</si>
  <si>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</si>
  <si>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</si>
  <si>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</si>
  <si>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</si>
  <si>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</si>
  <si>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</si>
  <si>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</si>
  <si>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</si>
  <si>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</si>
  <si>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</si>
  <si>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</si>
  <si>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</si>
  <si>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</si>
  <si>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</si>
  <si>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</si>
  <si>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</si>
  <si>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</si>
  <si>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</si>
  <si>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</si>
  <si>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</si>
  <si>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</si>
  <si>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</si>
  <si>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</si>
  <si>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</si>
  <si>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</si>
  <si>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</si>
  <si>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</si>
  <si>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</si>
  <si>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</si>
  <si>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</si>
  <si>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</si>
  <si>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</si>
  <si>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</si>
  <si>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</si>
  <si>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</si>
  <si>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</si>
  <si>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</si>
  <si>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</si>
  <si>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</si>
  <si>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</si>
  <si>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</si>
  <si>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</si>
  <si>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</si>
  <si>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</si>
  <si>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</si>
  <si>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</si>
  <si>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</si>
  <si>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</si>
  <si>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</si>
  <si>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</si>
  <si>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</si>
  <si>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</si>
  <si>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</si>
  <si>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</si>
  <si>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</si>
  <si>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</si>
  <si>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</si>
  <si>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</si>
  <si>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</si>
  <si>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</si>
  <si>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</si>
  <si>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</si>
  <si>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</si>
  <si>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</si>
  <si>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</si>
  <si>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</si>
  <si>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</si>
  <si>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</si>
  <si>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</si>
  <si>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</si>
  <si>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</si>
  <si>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</si>
  <si>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</si>
  <si>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</si>
  <si>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</si>
  <si>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</si>
  <si>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</si>
  <si>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</si>
  <si>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</si>
  <si>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</si>
  <si>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</si>
  <si>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</si>
  <si>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</si>
  <si>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</si>
  <si>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</si>
  <si>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</si>
  <si>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</si>
  <si>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</si>
  <si>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</si>
  <si>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</si>
  <si>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</si>
  <si>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</si>
  <si>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</si>
  <si>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</si>
  <si>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</si>
  <si>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</si>
  <si>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</si>
  <si>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</si>
  <si>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</si>
  <si>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</si>
  <si>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</si>
  <si>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</si>
  <si>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</si>
  <si>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</si>
  <si>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</si>
  <si>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</si>
  <si>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</si>
  <si>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</si>
  <si>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</si>
  <si>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</si>
  <si>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</si>
  <si>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</si>
  <si>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</si>
  <si>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</si>
  <si>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</si>
  <si>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</si>
  <si>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</si>
  <si>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</si>
  <si>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</si>
  <si>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</si>
  <si>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</si>
  <si>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</si>
  <si>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</si>
  <si>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</si>
  <si>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</si>
  <si>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</si>
  <si>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</si>
  <si>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</si>
  <si>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</si>
  <si>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</si>
  <si>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</si>
  <si>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</si>
  <si>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</si>
  <si>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</si>
  <si>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</si>
  <si>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</si>
  <si>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</si>
  <si>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</si>
  <si>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</si>
  <si>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</si>
  <si>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</si>
  <si>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</si>
  <si>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</si>
  <si>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</si>
  <si>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</si>
  <si>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</si>
  <si>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</si>
  <si>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</si>
  <si>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</si>
  <si>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</si>
  <si>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</si>
  <si>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</si>
  <si>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</si>
  <si>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</si>
  <si>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</si>
  <si>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</si>
  <si>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</si>
  <si>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</si>
  <si>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</si>
  <si>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</si>
  <si>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</si>
  <si>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</si>
  <si>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</si>
  <si>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</si>
  <si>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</si>
  <si>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</si>
  <si>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</si>
  <si>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</si>
  <si>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</si>
  <si>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</si>
  <si>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</si>
  <si>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</si>
  <si>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</si>
  <si>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</si>
  <si>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</si>
  <si>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</si>
  <si>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</si>
  <si>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</si>
  <si>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</si>
  <si>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</si>
  <si>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</si>
  <si>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</si>
  <si>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</si>
  <si>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</si>
  <si>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</si>
  <si>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</si>
  <si>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</si>
  <si>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</si>
  <si>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</si>
  <si>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</si>
  <si>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</si>
  <si>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</si>
  <si>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</si>
  <si>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</si>
  <si>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</si>
  <si>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</si>
  <si>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</si>
  <si>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</si>
  <si>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</si>
  <si>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</si>
  <si>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</si>
  <si>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</si>
  <si>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</si>
  <si>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</si>
  <si>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</si>
  <si>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</si>
  <si>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</si>
  <si>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</si>
  <si>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</si>
  <si>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</si>
  <si>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</si>
  <si>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</si>
  <si>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</si>
  <si>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</si>
  <si>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</si>
  <si>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</si>
  <si>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</si>
  <si>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</si>
  <si>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</si>
  <si>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</si>
  <si>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</si>
  <si>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</si>
  <si>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</si>
  <si>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</si>
  <si>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</si>
  <si>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</si>
  <si>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</si>
  <si>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</si>
  <si>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</si>
  <si>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</si>
  <si>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</si>
  <si>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</si>
  <si>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</si>
  <si>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</si>
  <si>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</si>
  <si>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</si>
  <si>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</si>
  <si>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</si>
  <si>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</si>
  <si>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</si>
  <si>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</si>
  <si>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</si>
  <si>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</si>
  <si>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</si>
  <si>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</si>
  <si>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</si>
  <si>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</si>
  <si>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</si>
  <si>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</si>
  <si>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</si>
  <si>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</si>
  <si>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</si>
  <si>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</si>
  <si>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</si>
  <si>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</si>
  <si>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</si>
  <si>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</si>
  <si>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</si>
  <si>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</si>
  <si>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</si>
  <si>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</si>
  <si>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</si>
  <si>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</si>
  <si>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</si>
  <si>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</si>
  <si>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</si>
  <si>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</si>
  <si>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</si>
  <si>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</si>
  <si>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</si>
  <si>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</si>
  <si>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</si>
  <si>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</si>
  <si>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</si>
  <si>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</si>
  <si>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</si>
  <si>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</si>
  <si>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</si>
  <si>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</si>
  <si>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</si>
  <si>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</si>
  <si>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</si>
  <si>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</si>
  <si>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</si>
  <si>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</si>
  <si>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</si>
  <si>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</si>
  <si>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</si>
  <si>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</si>
  <si>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</si>
  <si>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</si>
  <si>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</si>
  <si>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</si>
  <si>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</si>
  <si>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</si>
  <si>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</si>
  <si>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</si>
  <si>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</si>
  <si>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</si>
  <si>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</si>
  <si>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</si>
  <si>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</si>
  <si>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</si>
  <si>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</si>
  <si>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</si>
  <si>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</si>
  <si>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</si>
  <si>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</si>
  <si>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</si>
  <si>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</si>
  <si>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</si>
  <si>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</si>
  <si>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</si>
  <si>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</si>
  <si>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</si>
  <si>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</si>
  <si>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</si>
  <si>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</si>
  <si>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</si>
  <si>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</si>
  <si>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</si>
  <si>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</si>
  <si>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</si>
  <si>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</si>
  <si>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</si>
  <si>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</si>
  <si>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</si>
  <si>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</si>
  <si>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</si>
  <si>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</si>
  <si>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</si>
  <si>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</si>
  <si>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</si>
  <si>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</si>
  <si>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</si>
  <si>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</si>
  <si>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</si>
  <si>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</si>
  <si>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</si>
  <si>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</si>
  <si>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</si>
  <si>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</si>
  <si>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</si>
  <si>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</si>
  <si>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</si>
  <si>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</si>
  <si>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</si>
  <si>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</si>
  <si>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</si>
  <si>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</si>
  <si>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</si>
  <si>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</si>
  <si>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</si>
  <si>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</si>
  <si>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</si>
  <si>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</si>
  <si>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</si>
  <si>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</si>
  <si>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</si>
  <si>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</si>
  <si>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</si>
  <si>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</si>
  <si>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</si>
  <si>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</si>
  <si>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</si>
  <si>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</si>
  <si>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</si>
  <si>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</si>
  <si>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</si>
  <si>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</si>
  <si>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</si>
  <si>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</si>
  <si>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</si>
  <si>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</si>
  <si>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</si>
  <si>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</si>
  <si>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</si>
  <si>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</si>
  <si>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</si>
  <si>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</si>
  <si>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</si>
  <si>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</si>
  <si>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</si>
  <si>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</si>
  <si>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</si>
  <si>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</si>
  <si>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</si>
  <si>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</si>
  <si>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</si>
  <si>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</si>
  <si>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</si>
  <si>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</si>
  <si>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</si>
  <si>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</si>
  <si>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</si>
  <si>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</si>
  <si>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</si>
  <si>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</si>
  <si>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</si>
  <si>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</si>
  <si>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</si>
  <si>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</si>
  <si>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</si>
  <si>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</si>
  <si>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</si>
  <si>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</si>
  <si>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</si>
  <si>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</si>
  <si>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</si>
  <si>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</si>
  <si>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</si>
  <si>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</si>
  <si>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</si>
  <si>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</si>
  <si>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</si>
  <si>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</si>
  <si>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</si>
  <si>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</si>
  <si>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</si>
  <si>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</si>
  <si>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</si>
  <si>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</si>
  <si>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</si>
  <si>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</si>
  <si>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</si>
  <si>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</si>
  <si>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</si>
  <si>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</si>
  <si>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</si>
  <si>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</si>
  <si>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</si>
  <si>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</si>
  <si>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</si>
  <si>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</si>
  <si>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</si>
  <si>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</si>
  <si>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</si>
  <si>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</si>
  <si>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</si>
  <si>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</si>
  <si>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</si>
  <si>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</si>
  <si>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</si>
  <si>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</si>
  <si>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</si>
  <si>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</si>
  <si>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</si>
  <si>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</si>
  <si>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</si>
  <si>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</si>
  <si>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</si>
  <si>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</si>
  <si>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</si>
  <si>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</si>
  <si>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</si>
  <si>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</si>
  <si>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</si>
  <si>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</si>
  <si>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</si>
  <si>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</si>
  <si>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</si>
  <si>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</si>
  <si>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</si>
  <si>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</si>
  <si>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</si>
  <si>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</si>
  <si>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</si>
  <si>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</si>
  <si>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</si>
  <si>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</si>
  <si>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</si>
  <si>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</si>
  <si>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</si>
  <si>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</si>
  <si>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</si>
  <si>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</si>
  <si>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</si>
  <si>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</si>
  <si>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</si>
  <si>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</si>
  <si>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</si>
  <si>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</si>
  <si>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</si>
  <si>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</si>
  <si>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</si>
  <si>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</si>
  <si>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</si>
  <si>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</si>
  <si>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</si>
  <si>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</si>
  <si>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</si>
  <si>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</si>
  <si>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</si>
  <si>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</si>
  <si>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</si>
  <si>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</si>
  <si>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</si>
  <si>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</si>
  <si>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</si>
  <si>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</si>
  <si>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</si>
  <si>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</si>
  <si>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</si>
  <si>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</si>
  <si>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</si>
  <si>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</si>
  <si>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</si>
  <si>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</si>
  <si>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</si>
  <si>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</si>
  <si>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</si>
  <si>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</si>
  <si>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</si>
  <si>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</si>
  <si>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</si>
  <si>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</si>
  <si>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</si>
  <si>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</si>
  <si>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</si>
  <si>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</si>
  <si>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</si>
  <si>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</si>
  <si>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</si>
  <si>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</si>
  <si>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</si>
  <si>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</si>
  <si>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</si>
  <si>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</si>
  <si>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</si>
  <si>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</si>
  <si>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</si>
  <si>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</si>
  <si>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</si>
  <si>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</si>
  <si>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</si>
  <si>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</si>
  <si>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</si>
  <si>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</si>
  <si>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</si>
  <si>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</si>
  <si>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</si>
  <si>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</si>
  <si>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</si>
  <si>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</si>
  <si>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</si>
  <si>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</si>
  <si>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</si>
  <si>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</si>
  <si>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</si>
  <si>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</si>
  <si>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</si>
  <si>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</si>
  <si>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</si>
  <si>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</si>
  <si>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</si>
  <si>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</si>
  <si>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</si>
  <si>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</si>
  <si>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</si>
  <si>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</si>
  <si>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</si>
  <si>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</si>
  <si>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</si>
  <si>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</si>
  <si>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</si>
  <si>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</si>
  <si>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</si>
  <si>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</si>
  <si>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</si>
  <si>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</si>
  <si>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</si>
  <si>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</si>
  <si>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</si>
  <si>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</si>
  <si>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</si>
  <si>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</si>
  <si>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</si>
  <si>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</si>
  <si>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</si>
  <si>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</si>
  <si>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</si>
  <si>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</si>
  <si>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</si>
  <si>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</si>
  <si>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</si>
  <si>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</si>
  <si>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</si>
  <si>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</si>
  <si>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</si>
  <si>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</si>
  <si>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</si>
  <si>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</si>
  <si>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</si>
  <si>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</si>
  <si>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</si>
  <si>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</si>
  <si>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</si>
  <si>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</si>
  <si>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</si>
  <si>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</si>
  <si>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</si>
  <si>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</si>
  <si>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</si>
  <si>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</si>
  <si>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</si>
  <si>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</si>
  <si>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</si>
  <si>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</si>
  <si>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</si>
  <si>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</si>
  <si>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</si>
  <si>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</si>
  <si>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</si>
  <si>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</si>
  <si>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</si>
  <si>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</si>
  <si>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</si>
  <si>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</si>
  <si>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</si>
  <si>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</si>
  <si>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</si>
  <si>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</si>
  <si>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</si>
  <si>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</si>
  <si>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</si>
  <si>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</si>
  <si>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</si>
  <si>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</si>
  <si>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</si>
  <si>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</si>
  <si>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</si>
  <si>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</si>
  <si>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</si>
  <si>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</si>
  <si>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</si>
  <si>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</si>
  <si>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</si>
  <si>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</si>
  <si>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</si>
  <si>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</si>
  <si>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</si>
  <si>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</si>
  <si>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</si>
  <si>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</si>
  <si>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</si>
  <si>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</si>
  <si>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</si>
  <si>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</si>
  <si>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</si>
  <si>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</si>
  <si>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</si>
  <si>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</si>
  <si>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</si>
  <si>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</si>
  <si>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</si>
  <si>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</si>
  <si>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</si>
  <si>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</si>
  <si>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</si>
  <si>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</si>
  <si>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</si>
  <si>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</si>
  <si>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</si>
  <si>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</si>
  <si>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</si>
  <si>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</si>
  <si>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</si>
  <si>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</si>
  <si>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</si>
  <si>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</si>
  <si>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</si>
  <si>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</si>
  <si>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</si>
  <si>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</si>
  <si>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</si>
  <si>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</si>
  <si>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</si>
  <si>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</si>
  <si>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</si>
  <si>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</si>
  <si>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</si>
  <si>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</si>
  <si>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</si>
  <si>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</si>
  <si>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</si>
  <si>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</si>
  <si>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</si>
  <si>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</si>
  <si>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</si>
  <si>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</si>
  <si>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</si>
  <si>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</si>
  <si>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</si>
  <si>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</si>
  <si>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</si>
  <si>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</si>
  <si>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</si>
  <si>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</si>
  <si>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</si>
  <si>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</si>
  <si>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</si>
  <si>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</si>
  <si>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</si>
  <si>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</si>
  <si>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</si>
  <si>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</si>
  <si>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</si>
  <si>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</si>
  <si>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</si>
  <si>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</si>
  <si>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</si>
  <si>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</si>
  <si>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</si>
  <si>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</si>
  <si>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</si>
  <si>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</si>
  <si>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</si>
  <si>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</si>
  <si>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</si>
  <si>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</si>
  <si>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</si>
  <si>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</si>
  <si>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</si>
  <si>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</si>
  <si>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</si>
  <si>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</si>
  <si>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</si>
  <si>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</si>
  <si>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</si>
  <si>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</si>
  <si>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</si>
  <si>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</si>
  <si>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</si>
  <si>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</si>
  <si>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</si>
  <si>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</si>
  <si>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</si>
  <si>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</si>
  <si>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</si>
  <si>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</si>
  <si>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</si>
  <si>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</si>
  <si>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</si>
  <si>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</si>
  <si>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</si>
  <si>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</si>
  <si>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</si>
  <si>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</si>
  <si>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</si>
  <si>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</si>
  <si>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</si>
  <si>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</si>
  <si>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</si>
  <si>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</si>
  <si>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</si>
  <si>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</si>
  <si>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</si>
  <si>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</si>
  <si>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</si>
  <si>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</si>
  <si>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</si>
  <si>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</si>
  <si>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</si>
  <si>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</si>
  <si>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</si>
  <si>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</si>
  <si>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</si>
  <si>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</si>
  <si>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</si>
  <si>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</si>
  <si>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</si>
  <si>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</si>
  <si>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</si>
  <si>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</si>
  <si>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</si>
  <si>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</si>
  <si>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</si>
  <si>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</si>
  <si>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</si>
  <si>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</si>
  <si>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</si>
  <si>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</si>
  <si>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</si>
  <si>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</si>
  <si>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</si>
  <si>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</si>
  <si>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</si>
  <si>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</si>
  <si>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</si>
  <si>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</si>
  <si>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</si>
  <si>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</si>
  <si>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</si>
  <si>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</si>
  <si>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</si>
  <si>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</si>
  <si>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</si>
  <si>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</si>
  <si>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</si>
  <si>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</si>
  <si>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</si>
  <si>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</si>
  <si>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</si>
  <si>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</si>
  <si>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</si>
  <si>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</si>
  <si>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</si>
  <si>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</si>
  <si>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</si>
  <si>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</si>
  <si>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</si>
  <si>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</si>
  <si>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</si>
  <si>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</si>
  <si>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</si>
  <si>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</si>
  <si>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</si>
  <si>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</si>
  <si>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</si>
  <si>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</si>
  <si>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</si>
  <si>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</si>
  <si>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</si>
  <si>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</si>
  <si>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</si>
  <si>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</si>
  <si>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</si>
  <si>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</si>
  <si>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</si>
  <si>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</si>
  <si>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</si>
  <si>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</si>
  <si>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</si>
  <si>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</si>
  <si>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</si>
  <si>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</si>
  <si>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</si>
  <si>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</si>
  <si>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</si>
  <si>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</si>
  <si>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</si>
  <si>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</si>
  <si>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</si>
  <si>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</si>
  <si>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</si>
  <si>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</si>
  <si>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</si>
  <si>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</si>
  <si>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</si>
  <si>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</si>
  <si>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</si>
  <si>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</si>
  <si>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</si>
  <si>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</si>
  <si>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</si>
  <si>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</si>
  <si>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</si>
  <si>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</si>
  <si>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</si>
  <si>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</si>
  <si>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</si>
  <si>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</si>
  <si>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</si>
  <si>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</si>
  <si>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</si>
  <si>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</si>
  <si>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</si>
  <si>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</si>
  <si>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</si>
  <si>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</si>
  <si>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</si>
  <si>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</si>
  <si>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</si>
  <si>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</si>
  <si>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</si>
  <si>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</si>
  <si>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</si>
  <si>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</si>
  <si>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</si>
  <si>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</si>
  <si>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</si>
  <si>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</si>
  <si>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</si>
  <si>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</si>
  <si>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</si>
  <si>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</si>
  <si>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</si>
  <si>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</si>
  <si>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</si>
  <si>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</si>
  <si>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</si>
  <si>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</si>
  <si>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</si>
  <si>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</si>
  <si>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</si>
  <si>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</si>
  <si>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</si>
  <si>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</si>
  <si>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</si>
  <si>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</si>
  <si>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</si>
  <si>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</si>
  <si>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</si>
  <si>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</si>
  <si>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</si>
  <si>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</si>
  <si>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</si>
  <si>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</si>
  <si>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</si>
  <si>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</si>
  <si>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</si>
  <si>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</si>
  <si>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</si>
  <si>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</si>
  <si>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</si>
  <si>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</si>
  <si>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</si>
  <si>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</si>
  <si>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</si>
  <si>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</si>
  <si>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</si>
  <si>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</si>
  <si>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</si>
  <si>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</si>
  <si>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</si>
  <si>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</si>
  <si>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</si>
  <si>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</si>
  <si>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</si>
  <si>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</si>
  <si>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</si>
  <si>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</si>
  <si>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</si>
  <si>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</si>
  <si>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</si>
  <si>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</si>
  <si>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</si>
  <si>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</si>
  <si>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</si>
  <si>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</si>
  <si>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</si>
  <si>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</si>
  <si>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</si>
  <si>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</si>
  <si>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</si>
  <si>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</si>
  <si>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</si>
  <si>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</si>
  <si>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</si>
  <si>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</si>
  <si>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</si>
  <si>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</si>
  <si>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</si>
  <si>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</si>
  <si>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</si>
  <si>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</si>
  <si>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</si>
  <si>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</si>
  <si>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</si>
  <si>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</si>
  <si>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</si>
  <si>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</si>
  <si>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</si>
  <si>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</si>
  <si>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</si>
  <si>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</si>
  <si>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</si>
  <si>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</si>
  <si>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</si>
  <si>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</si>
  <si>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</si>
  <si>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</si>
  <si>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</si>
  <si>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</si>
  <si>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</si>
  <si>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</si>
  <si>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</si>
  <si>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</si>
  <si>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</si>
  <si>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</si>
  <si>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</si>
  <si>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</si>
  <si>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</si>
  <si>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</si>
  <si>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</si>
  <si>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</si>
  <si>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</si>
  <si>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</si>
  <si>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</si>
  <si>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</si>
  <si>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</si>
  <si>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</si>
  <si>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</si>
  <si>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</si>
  <si>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</si>
  <si>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</si>
  <si>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</si>
  <si>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</si>
  <si>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</si>
  <si>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</si>
  <si>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</si>
  <si>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</si>
  <si>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</si>
  <si>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</si>
  <si>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</si>
  <si>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</si>
  <si>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</si>
  <si>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</si>
  <si>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</si>
  <si>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</si>
  <si>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</si>
  <si>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</si>
  <si>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</si>
  <si>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</si>
  <si>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</si>
  <si>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</si>
  <si>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</si>
  <si>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</si>
  <si>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</si>
  <si>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</si>
  <si>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</si>
  <si>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</si>
  <si>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</si>
  <si>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</si>
  <si>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</si>
  <si>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</si>
  <si>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</si>
  <si>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</si>
  <si>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</si>
  <si>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</si>
  <si>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</si>
  <si>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</si>
  <si>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</si>
  <si>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</si>
  <si>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</si>
  <si>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</si>
  <si>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</si>
  <si>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</si>
  <si>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</si>
  <si>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</si>
  <si>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</si>
  <si>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</si>
  <si>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</si>
  <si>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</si>
  <si>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</si>
  <si>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</si>
  <si>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</si>
  <si>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</si>
  <si>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</si>
  <si>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</si>
  <si>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</si>
  <si>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</si>
  <si>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</si>
  <si>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</si>
  <si>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</si>
  <si>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</si>
  <si>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</si>
  <si>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</si>
  <si>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</si>
  <si>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</si>
  <si>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</si>
  <si>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</si>
  <si>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</si>
  <si>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</si>
  <si>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</si>
  <si>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</si>
  <si>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</si>
  <si>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</si>
  <si>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</si>
  <si>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</si>
  <si>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</si>
  <si>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</si>
  <si>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</si>
  <si>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</si>
  <si>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</si>
  <si>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</si>
  <si>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</si>
  <si>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</si>
  <si>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</si>
  <si>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</si>
  <si>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</si>
  <si>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</si>
  <si>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</si>
  <si>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</si>
  <si>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</si>
  <si>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</si>
  <si>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</si>
  <si>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</si>
  <si>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</si>
  <si>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</si>
  <si>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</si>
  <si>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</si>
  <si>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</si>
  <si>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</si>
  <si>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</si>
  <si>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</si>
  <si>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</si>
  <si>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</si>
  <si>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</si>
  <si>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</si>
  <si>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</si>
  <si>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</si>
  <si>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</si>
  <si>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</si>
  <si>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</si>
  <si>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</si>
  <si>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</si>
  <si>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</si>
  <si>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</si>
  <si>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</si>
  <si>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</si>
  <si>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</si>
  <si>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</si>
  <si>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</si>
  <si>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</si>
  <si>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</si>
  <si>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</si>
  <si>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</si>
  <si>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</si>
  <si>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</si>
  <si>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</si>
  <si>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</si>
  <si>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</si>
  <si>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</si>
  <si>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</si>
  <si>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</si>
  <si>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</si>
  <si>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</si>
  <si>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</si>
  <si>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</si>
  <si>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</si>
  <si>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</si>
  <si>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</si>
  <si>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</si>
  <si>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</si>
  <si>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</si>
  <si>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</si>
  <si>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</si>
  <si>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</si>
  <si>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</si>
  <si>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</si>
  <si>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</si>
  <si>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</si>
  <si>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</si>
  <si>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</si>
  <si>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</si>
  <si>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</si>
  <si>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</si>
  <si>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</si>
  <si>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</si>
  <si>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</si>
  <si>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</si>
  <si>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</si>
  <si>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</si>
  <si>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</si>
  <si>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</si>
  <si>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</si>
  <si>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</si>
  <si>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</si>
  <si>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</si>
  <si>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</si>
  <si>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</si>
  <si>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</si>
  <si>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</si>
  <si>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</si>
  <si>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</si>
  <si>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</si>
  <si>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</si>
  <si>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</si>
  <si>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</si>
  <si>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</si>
  <si>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</si>
  <si>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</si>
  <si>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</si>
  <si>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</si>
  <si>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</si>
  <si>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</si>
  <si>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</si>
  <si>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</si>
  <si>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</si>
  <si>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</si>
  <si>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</si>
  <si>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</si>
  <si>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</si>
  <si>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</si>
  <si>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</si>
  <si>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</si>
  <si>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</si>
  <si>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</si>
  <si>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</si>
  <si>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</si>
  <si>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</si>
  <si>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</si>
  <si>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</si>
  <si>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</si>
  <si>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</si>
  <si>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</si>
  <si>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</si>
  <si>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</si>
  <si>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</si>
  <si>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</si>
  <si>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</si>
  <si>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</si>
  <si>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</si>
  <si>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</si>
  <si>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</si>
  <si>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</si>
  <si>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</si>
  <si>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</si>
  <si>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</si>
  <si>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</si>
  <si>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</si>
  <si>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</si>
  <si>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</si>
  <si>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</si>
  <si>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</si>
  <si>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</si>
  <si>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</si>
  <si>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</si>
  <si>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</si>
  <si>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</si>
  <si>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</si>
  <si>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</si>
  <si>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</si>
  <si>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</si>
  <si>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</si>
  <si>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</si>
  <si>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</si>
  <si>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</si>
  <si>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</si>
  <si>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</si>
  <si>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</si>
  <si>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</si>
  <si>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</si>
  <si>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</si>
  <si>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</si>
  <si>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</si>
  <si>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</si>
  <si>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</si>
  <si>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</si>
  <si>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</si>
  <si>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</si>
  <si>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</si>
  <si>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</si>
  <si>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</si>
  <si>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</si>
  <si>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</si>
  <si>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</si>
  <si>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</si>
  <si>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</si>
  <si>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</si>
  <si>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</si>
  <si>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</si>
  <si>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</si>
  <si>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</si>
  <si>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</si>
  <si>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</si>
  <si>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</si>
  <si>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</si>
  <si>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</si>
  <si>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</si>
  <si>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</si>
  <si>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</si>
  <si>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</si>
  <si>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</si>
  <si>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</si>
  <si>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</si>
  <si>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</si>
  <si>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</si>
  <si>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</si>
  <si>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</si>
  <si>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</si>
  <si>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</si>
  <si>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</si>
  <si>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</si>
  <si>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</si>
  <si>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</si>
  <si>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</si>
  <si>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</si>
  <si>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</si>
  <si>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</si>
  <si>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</si>
  <si>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</si>
  <si>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</si>
  <si>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</si>
  <si>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</si>
  <si>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</si>
  <si>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</si>
  <si>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</si>
  <si>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</si>
  <si>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</si>
  <si>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</si>
  <si>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</si>
  <si>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</si>
  <si>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</si>
  <si>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</si>
  <si>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</si>
  <si>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</si>
  <si>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</si>
  <si>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</si>
  <si>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</si>
  <si>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</si>
  <si>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</si>
  <si>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</si>
  <si>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</si>
  <si>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</si>
  <si>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</si>
  <si>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</si>
  <si>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</si>
  <si>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</si>
  <si>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</si>
  <si>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</si>
  <si>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</si>
  <si>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</si>
  <si>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</si>
  <si>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</si>
  <si>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</si>
  <si>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</si>
  <si>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</si>
  <si>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</si>
  <si>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</si>
  <si>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</si>
  <si>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</si>
  <si>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</si>
  <si>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</si>
  <si>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</si>
  <si>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</si>
  <si>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</si>
  <si>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</si>
  <si>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</si>
  <si>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</si>
  <si>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</si>
  <si>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</si>
  <si>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</si>
  <si>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</si>
  <si>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</si>
  <si>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</si>
  <si>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</si>
  <si>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</si>
  <si>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</si>
  <si>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</si>
  <si>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</si>
  <si>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</si>
  <si>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</si>
  <si>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</si>
  <si>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</si>
  <si>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</si>
  <si>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</si>
  <si>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</si>
  <si>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</si>
  <si>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</si>
  <si>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</si>
  <si>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</si>
  <si>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</si>
  <si>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</si>
  <si>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</si>
  <si>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</si>
  <si>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</si>
  <si>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</si>
  <si>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</si>
  <si>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</si>
  <si>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</si>
  <si>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</si>
  <si>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</si>
  <si>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</si>
  <si>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</si>
  <si>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</si>
  <si>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</si>
  <si>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</si>
  <si>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</si>
  <si>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</si>
  <si>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</si>
  <si>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</si>
  <si>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</si>
  <si>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</si>
  <si>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</si>
  <si>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</si>
  <si>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</si>
  <si>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</si>
  <si>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</si>
  <si>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</si>
  <si>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</si>
  <si>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</si>
  <si>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</si>
  <si>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</si>
  <si>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</si>
  <si>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</si>
  <si>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</si>
  <si>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</si>
  <si>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</si>
  <si>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</si>
  <si>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</si>
  <si>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</si>
  <si>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</si>
  <si>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</si>
  <si>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</si>
  <si>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</si>
  <si>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</si>
  <si>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</si>
  <si>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</si>
  <si>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</si>
  <si>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</si>
  <si>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</si>
  <si>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</si>
  <si>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</si>
  <si>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</si>
  <si>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</si>
  <si>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</si>
  <si>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</si>
  <si>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</si>
  <si>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</si>
  <si>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</si>
  <si>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</si>
  <si>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</si>
  <si>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</si>
  <si>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</si>
  <si>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</si>
  <si>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</si>
  <si>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</si>
  <si>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</si>
  <si>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</si>
  <si>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</si>
  <si>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</si>
  <si>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</si>
  <si>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</si>
  <si>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</si>
  <si>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</si>
  <si>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</si>
  <si>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</si>
  <si>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</si>
  <si>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</si>
  <si>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</si>
  <si>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</si>
  <si>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</si>
  <si>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</si>
  <si>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</si>
  <si>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</si>
  <si>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</si>
  <si>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</si>
  <si>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</si>
  <si>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</si>
  <si>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</si>
  <si>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</si>
  <si>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</si>
  <si>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</si>
  <si>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</si>
  <si>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</si>
  <si>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</si>
  <si>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</si>
  <si>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</si>
  <si>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</si>
  <si>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</si>
  <si>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</si>
  <si>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</si>
  <si>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</si>
  <si>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</si>
  <si>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</si>
  <si>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</si>
  <si>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</si>
  <si>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</si>
  <si>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</si>
  <si>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</si>
  <si>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</si>
  <si>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</si>
  <si>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</si>
  <si>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</si>
  <si>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</si>
  <si>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</si>
  <si>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</si>
  <si>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</si>
  <si>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</si>
  <si>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</si>
  <si>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</si>
  <si>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</si>
  <si>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</si>
  <si>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</si>
  <si>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</si>
  <si>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</si>
  <si>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</si>
  <si>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</si>
  <si>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</si>
  <si>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</si>
  <si>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</si>
  <si>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</si>
  <si>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</si>
  <si>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</si>
  <si>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</si>
  <si>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</si>
  <si>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</si>
  <si>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</si>
  <si>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</si>
  <si>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</si>
  <si>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</si>
  <si>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</si>
  <si>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</si>
  <si>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</si>
  <si>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</si>
  <si>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</si>
  <si>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</si>
  <si>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</si>
  <si>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</si>
  <si>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</si>
  <si>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</si>
  <si>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</si>
  <si>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</si>
  <si>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</si>
  <si>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</si>
  <si>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</si>
  <si>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</si>
  <si>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</si>
  <si>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</si>
  <si>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</si>
  <si>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</si>
  <si>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</si>
  <si>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</si>
  <si>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</si>
  <si>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</si>
  <si>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</si>
  <si>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</si>
  <si>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</si>
  <si>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</si>
  <si>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</si>
  <si>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</si>
  <si>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</si>
  <si>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</si>
  <si>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</si>
  <si>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</si>
  <si>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</si>
  <si>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</si>
  <si>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</si>
  <si>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</si>
  <si>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</si>
  <si>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</si>
  <si>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</si>
  <si>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</si>
  <si>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</si>
  <si>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</si>
  <si>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</si>
  <si>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</si>
  <si>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</si>
  <si>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</si>
  <si>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</si>
  <si>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</si>
  <si>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</si>
  <si>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</si>
  <si>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</si>
  <si>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</si>
  <si>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</si>
  <si>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</si>
  <si>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</si>
  <si>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</si>
  <si>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</si>
  <si>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</si>
  <si>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</si>
  <si>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</si>
  <si>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</si>
  <si>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</si>
  <si>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</si>
  <si>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</si>
  <si>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</si>
  <si>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</si>
  <si>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</si>
  <si>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</si>
  <si>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</si>
  <si>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</si>
  <si>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</si>
  <si>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</si>
  <si>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</si>
  <si>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</si>
  <si>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</si>
  <si>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</si>
  <si>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</si>
  <si>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</si>
  <si>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</si>
  <si>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</si>
  <si>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</si>
  <si>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</si>
  <si>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</si>
  <si>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</si>
  <si>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</si>
  <si>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</si>
  <si>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</si>
  <si>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</si>
  <si>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</si>
  <si>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</si>
  <si>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</si>
  <si>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</si>
  <si>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</si>
  <si>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</si>
  <si>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</si>
  <si>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</si>
  <si>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</si>
  <si>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</si>
  <si>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</si>
  <si>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</si>
  <si>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</si>
  <si>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</si>
  <si>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</si>
  <si>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</si>
  <si>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</si>
  <si>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</si>
  <si>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</si>
  <si>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</si>
  <si>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</si>
  <si>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</si>
  <si>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</si>
  <si>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</si>
  <si>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</si>
  <si>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</si>
  <si>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</si>
  <si>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</si>
  <si>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</si>
  <si>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</si>
  <si>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</si>
  <si>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</si>
  <si>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</si>
  <si>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</si>
  <si>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</si>
  <si>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</si>
  <si>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</si>
  <si>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</si>
  <si>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</si>
  <si>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</si>
  <si>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</si>
  <si>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</si>
  <si>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</si>
  <si>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</si>
  <si>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</si>
  <si>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</si>
  <si>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</si>
  <si>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</si>
  <si>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</si>
  <si>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</si>
  <si>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</si>
  <si>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</si>
  <si>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</si>
  <si>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</si>
  <si>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</si>
  <si>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</si>
  <si>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</si>
  <si>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</si>
  <si>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</si>
  <si>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</si>
  <si>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</si>
  <si>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</si>
  <si>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</si>
  <si>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</si>
  <si>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</si>
  <si>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</si>
  <si>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</si>
  <si>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</si>
  <si>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</si>
  <si>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</si>
  <si>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</si>
  <si>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</si>
  <si>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</si>
  <si>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</si>
  <si>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</si>
  <si>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</si>
  <si>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</si>
  <si>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</si>
  <si>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</si>
  <si>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</si>
  <si>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</si>
  <si>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</si>
  <si>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</si>
  <si>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</si>
  <si>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</si>
  <si>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</si>
  <si>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</si>
  <si>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</si>
  <si>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</si>
  <si>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</si>
  <si>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</si>
  <si>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</si>
  <si>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</si>
  <si>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</si>
  <si>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</si>
  <si>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</si>
  <si>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</si>
  <si>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</si>
  <si>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</si>
  <si>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</si>
  <si>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</si>
  <si>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</si>
  <si>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</si>
  <si>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</si>
  <si>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</si>
  <si>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</si>
  <si>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</si>
  <si>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</si>
  <si>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</si>
  <si>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</si>
  <si>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</si>
  <si>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</si>
  <si>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</si>
  <si>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</si>
  <si>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</si>
  <si>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</si>
  <si>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</si>
  <si>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</si>
  <si>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</si>
  <si>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</si>
  <si>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</si>
  <si>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</si>
  <si>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</si>
  <si>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</si>
  <si>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</si>
  <si>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</si>
  <si>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</si>
  <si>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</si>
  <si>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</si>
  <si>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</si>
  <si>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</si>
  <si>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</si>
  <si>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</si>
  <si>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</si>
  <si>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</si>
  <si>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</si>
  <si>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</si>
  <si>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</si>
  <si>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</si>
  <si>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</si>
  <si>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</si>
  <si>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</si>
  <si>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</si>
  <si>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</si>
  <si>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</si>
  <si>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</si>
  <si>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</si>
  <si>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</si>
  <si>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</si>
  <si>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</si>
  <si>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</si>
  <si>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</si>
  <si>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</si>
  <si>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</si>
  <si>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</si>
  <si>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</si>
  <si>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</si>
  <si>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</si>
  <si>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</si>
  <si>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</si>
  <si>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</si>
  <si>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</si>
  <si>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</si>
  <si>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</si>
  <si>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</si>
  <si>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</si>
  <si>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</si>
  <si>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</si>
  <si>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</si>
  <si>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</si>
  <si>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</si>
  <si>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</si>
  <si>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</si>
  <si>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</si>
  <si>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</si>
  <si>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</si>
  <si>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</si>
  <si>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</si>
  <si>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</si>
  <si>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</si>
  <si>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</si>
  <si>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</si>
  <si>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</si>
  <si>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</si>
  <si>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</si>
  <si>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</si>
  <si>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</si>
  <si>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</si>
  <si>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</si>
  <si>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</si>
  <si>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</si>
  <si>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</si>
  <si>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</si>
  <si>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</si>
  <si>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</si>
  <si>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</si>
  <si>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</si>
  <si>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</si>
  <si>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</si>
  <si>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</si>
  <si>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</si>
  <si>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</si>
  <si>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</si>
  <si>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</si>
  <si>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</si>
  <si>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</si>
  <si>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</si>
  <si>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</si>
  <si>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</si>
  <si>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</si>
  <si>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</si>
  <si>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</si>
  <si>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</si>
  <si>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</si>
  <si>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</si>
  <si>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</si>
  <si>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</si>
  <si>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</si>
  <si>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</si>
  <si>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</si>
  <si>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</si>
  <si>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</si>
  <si>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</si>
  <si>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</si>
  <si>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</si>
  <si>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</si>
  <si>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</si>
  <si>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</si>
  <si>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</si>
  <si>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</si>
  <si>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</si>
  <si>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</si>
  <si>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</si>
  <si>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</si>
  <si>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</si>
  <si>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</si>
  <si>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</si>
  <si>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</si>
  <si>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</si>
  <si>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</si>
  <si>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</si>
  <si>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</si>
  <si>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</si>
  <si>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</si>
  <si>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</si>
  <si>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</si>
  <si>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</si>
  <si>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</si>
  <si>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</si>
  <si>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</si>
  <si>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</si>
  <si>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</si>
  <si>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</si>
  <si>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</si>
  <si>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</si>
  <si>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</si>
  <si>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</si>
  <si>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</si>
  <si>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</si>
  <si>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</si>
  <si>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</si>
  <si>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</si>
  <si>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</si>
  <si>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</si>
  <si>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</si>
  <si>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</si>
  <si>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</si>
  <si>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</si>
  <si>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</si>
  <si>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</si>
  <si>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</si>
  <si>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</si>
  <si>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</si>
  <si>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</si>
  <si>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</si>
  <si>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</si>
  <si>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</si>
  <si>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</si>
  <si>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</si>
  <si>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</si>
  <si>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</si>
  <si>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</si>
  <si>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</si>
  <si>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</si>
  <si>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</si>
  <si>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</si>
  <si>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</si>
  <si>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</si>
  <si>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</si>
  <si>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</si>
  <si>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</si>
  <si>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</si>
  <si>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</si>
  <si>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</si>
  <si>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</si>
  <si>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</si>
  <si>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</si>
  <si>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</si>
  <si>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</si>
  <si>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</si>
  <si>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</si>
  <si>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</si>
  <si>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</si>
  <si>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</si>
  <si>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</si>
  <si>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</si>
  <si>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</si>
  <si>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</si>
  <si>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</si>
  <si>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</si>
  <si>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</si>
  <si>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</si>
  <si>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</si>
  <si>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</si>
  <si>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</si>
  <si>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</si>
  <si>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</si>
  <si>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</si>
  <si>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</si>
  <si>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</si>
  <si>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</si>
  <si>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</si>
  <si>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</si>
  <si>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</si>
  <si>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</si>
  <si>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</si>
  <si>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</si>
  <si>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</si>
  <si>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</si>
  <si>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</si>
  <si>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</si>
  <si>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</si>
  <si>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</si>
  <si>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</si>
  <si>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</si>
  <si>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</si>
  <si>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</si>
  <si>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</si>
  <si>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</si>
  <si>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</si>
  <si>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</si>
  <si>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</si>
  <si>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</si>
  <si>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</si>
  <si>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</si>
  <si>
    <t>0.852 (0.261)</t>
  </si>
  <si>
    <t>0.654 (0.195)</t>
  </si>
  <si>
    <t>0.941 (0.237)</t>
  </si>
  <si>
    <t>0.918 (0.182)</t>
  </si>
  <si>
    <t>0.799 (0.156)</t>
  </si>
  <si>
    <t>0.972 (0.166)</t>
  </si>
  <si>
    <t>0.934 (0.180)</t>
  </si>
  <si>
    <t>0.767 (0.197)</t>
  </si>
  <si>
    <t>0.978 (0.147)</t>
  </si>
  <si>
    <t>0.645 (0.383)</t>
  </si>
  <si>
    <t>0.645 (0.238)</t>
  </si>
  <si>
    <t>0.646 (0.480)</t>
  </si>
  <si>
    <t>0.821 (0.331)</t>
  </si>
  <si>
    <t>0.687 (0.322)</t>
  </si>
  <si>
    <t>0.889 (0.315)</t>
  </si>
  <si>
    <t>0.852 (0.310)</t>
  </si>
  <si>
    <t>0.703 (0.209)</t>
  </si>
  <si>
    <t>0.885 (0.320)</t>
  </si>
  <si>
    <t>0.818 (0.330)</t>
  </si>
  <si>
    <t>0.624 (0.278)</t>
  </si>
  <si>
    <t>0.884 (0.321)</t>
  </si>
  <si>
    <t>0.929 (0.215)</t>
  </si>
  <si>
    <t>0.744 (0.229)</t>
  </si>
  <si>
    <t>0.960 (0.197)</t>
  </si>
  <si>
    <t>0.755 (0.415)</t>
  </si>
  <si>
    <t>0.799 (0.325)</t>
  </si>
  <si>
    <t>0.641 (0.238)</t>
  </si>
  <si>
    <t>0.873 (0.334)</t>
  </si>
  <si>
    <t>0.905 (0.233)</t>
  </si>
  <si>
    <t>0.756 (0.231)</t>
  </si>
  <si>
    <t>0.952 (0.213)</t>
  </si>
  <si>
    <t>0.716 (0.212)</t>
  </si>
  <si>
    <t>0.742 (0.326)</t>
  </si>
  <si>
    <t>0.702 (0.218)</t>
  </si>
  <si>
    <t>0.786 (0.410)</t>
  </si>
  <si>
    <t>Run058 (final)</t>
  </si>
  <si>
    <t>Used the model from run 58 to infer the predictions for the testing set</t>
  </si>
  <si>
    <t>Run064</t>
  </si>
  <si>
    <t>0.536 (0.451)</t>
  </si>
  <si>
    <t>0.452 (0.281)</t>
  </si>
  <si>
    <t>0.567 (0.496)</t>
  </si>
  <si>
    <t>0.514 (0.430)</t>
  </si>
  <si>
    <t>0.588 (0.230)</t>
  </si>
  <si>
    <t>0.475 (0.501)</t>
  </si>
  <si>
    <t>0.820 (0.342)</t>
  </si>
  <si>
    <t>0.706 (0.211)</t>
  </si>
  <si>
    <t>0.847 (0.361)</t>
  </si>
  <si>
    <t>0.637 (0.433)</t>
  </si>
  <si>
    <t>0.553 (0.273)</t>
  </si>
  <si>
    <t>0.665 (0.472)</t>
  </si>
  <si>
    <t>Run065</t>
  </si>
  <si>
    <t>0.545 (0.440)</t>
  </si>
  <si>
    <t>0.683 (0.202)</t>
  </si>
  <si>
    <t>0.482 (0.500)</t>
  </si>
  <si>
    <t>0.617 (0.399)</t>
  </si>
  <si>
    <t>0.670 (0.167)</t>
  </si>
  <si>
    <t>0.581 (0.495)</t>
  </si>
  <si>
    <t>0.540 (0.441)</t>
  </si>
  <si>
    <t>0.484 (0.264)</t>
  </si>
  <si>
    <t>0.564 (0.496)</t>
  </si>
  <si>
    <t>0.552 (0.435)</t>
  </si>
  <si>
    <t>0.600 (0.244)</t>
  </si>
  <si>
    <t>Run066</t>
  </si>
  <si>
    <t>0.576 (0.418)</t>
  </si>
  <si>
    <t>0.619 (0.162)</t>
  </si>
  <si>
    <t>0.555 (0.498)</t>
  </si>
  <si>
    <t>0.695 (0.353)</t>
  </si>
  <si>
    <t>0.682 (0.174)</t>
  </si>
  <si>
    <t>0.705 (0.458)</t>
  </si>
  <si>
    <t>0.661 (0.408)</t>
  </si>
  <si>
    <t>0.599 (0.182)</t>
  </si>
  <si>
    <t>0.628 (0.406)</t>
  </si>
  <si>
    <t>0.628 (0.174)</t>
  </si>
  <si>
    <t>0.628 (0.484)</t>
  </si>
  <si>
    <t>Resized to 496x512</t>
  </si>
  <si>
    <t>Run067</t>
  </si>
  <si>
    <t>0.866 (0.263)</t>
  </si>
  <si>
    <t>0.784 (0.176)</t>
  </si>
  <si>
    <t>0.908 (0.289)</t>
  </si>
  <si>
    <t>0.882 (0.280)</t>
  </si>
  <si>
    <t>0.826 (0.181)</t>
  </si>
  <si>
    <t>0.956 (0.175)</t>
  </si>
  <si>
    <t>0.645 (0.332)</t>
  </si>
  <si>
    <t>0.988 (0.110)</t>
  </si>
  <si>
    <t>0.899 (0.244)</t>
  </si>
  <si>
    <t>0.774 (0.210)</t>
  </si>
  <si>
    <t>0.938 (0.241)</t>
  </si>
  <si>
    <t>Run068</t>
  </si>
  <si>
    <t>0.599 (0.433)</t>
  </si>
  <si>
    <t>0.574 (0.217)</t>
  </si>
  <si>
    <t>0.741 (0.407)</t>
  </si>
  <si>
    <t>0.843 (0.156)</t>
  </si>
  <si>
    <t>0.708 (0.456)</t>
  </si>
  <si>
    <t>0.820 (0.350)</t>
  </si>
  <si>
    <t>0.737 (0.121)</t>
  </si>
  <si>
    <t>0.834 (0.373)</t>
  </si>
  <si>
    <t>0.705 (0.412)</t>
  </si>
  <si>
    <t>0.666 (0.216)</t>
  </si>
  <si>
    <t>0.715 (0.451)</t>
  </si>
  <si>
    <t>Run069</t>
  </si>
  <si>
    <t>0.769 (0.410)</t>
  </si>
  <si>
    <t>0.645 (0.221)</t>
  </si>
  <si>
    <t>0.874 (0.286)</t>
  </si>
  <si>
    <t>0.873 (0.136)</t>
  </si>
  <si>
    <t>0.845 (0.303)</t>
  </si>
  <si>
    <t>0.689 (0.230)</t>
  </si>
  <si>
    <t>0.728 (0.225)</t>
  </si>
  <si>
    <t>0.833 (0.373)</t>
  </si>
  <si>
    <t>Run070</t>
  </si>
  <si>
    <t>0.667 (0.440)</t>
  </si>
  <si>
    <t>0.795 (0.085)</t>
  </si>
  <si>
    <t>0.637 (0.481)</t>
  </si>
  <si>
    <t>0.765 (0.380)</t>
  </si>
  <si>
    <t>0.776 (0.248)</t>
  </si>
  <si>
    <t>0.760 (0.428)</t>
  </si>
  <si>
    <t>0.773 (0.404)</t>
  </si>
  <si>
    <t>0.643 (0.234)</t>
  </si>
  <si>
    <t>0.783 (0.413)</t>
  </si>
  <si>
    <t>0.723 (0.420)</t>
  </si>
  <si>
    <t>0.765 (0.188)</t>
  </si>
  <si>
    <t>Only segments SRF</t>
  </si>
  <si>
    <t>Only segments IRF</t>
  </si>
  <si>
    <t>Run071</t>
  </si>
  <si>
    <t>0.305 (0.392)</t>
  </si>
  <si>
    <t>0.482 (0.179)</t>
  </si>
  <si>
    <t>0.239 (0.427)</t>
  </si>
  <si>
    <t>0.555 (0.460)</t>
  </si>
  <si>
    <t>0.623 (0.198)</t>
  </si>
  <si>
    <t>0.540 (0.500)</t>
  </si>
  <si>
    <t>0.626 (0.446)</t>
  </si>
  <si>
    <t>0.552 (0.164)</t>
  </si>
  <si>
    <t>0.640 (0.481)</t>
  </si>
  <si>
    <t>0.459 (0.449)</t>
  </si>
  <si>
    <t>0.522 (0.185)</t>
  </si>
  <si>
    <t>Run072</t>
  </si>
  <si>
    <t>0.447 (0.457)</t>
  </si>
  <si>
    <t>0.508 (0.249)</t>
  </si>
  <si>
    <t>0.431 (0.496)</t>
  </si>
  <si>
    <t>0.437 (0.437)</t>
  </si>
  <si>
    <t>0.628 (0.242)</t>
  </si>
  <si>
    <t>0.347 (0.478)</t>
  </si>
  <si>
    <t>0.769 (0.345)</t>
  </si>
  <si>
    <t>0.623 (0.203)</t>
  </si>
  <si>
    <t>0.563 (0.444)</t>
  </si>
  <si>
    <t>0.583 (0.235)</t>
  </si>
  <si>
    <t>Run073</t>
  </si>
  <si>
    <t>0.368 (0.449)</t>
  </si>
  <si>
    <t>0.594 (0.150)</t>
  </si>
  <si>
    <t>0.330 (0.471)</t>
  </si>
  <si>
    <t>0.346 (0.381)</t>
  </si>
  <si>
    <t>0.566 (0.218)</t>
  </si>
  <si>
    <t>0.191 (0.395)</t>
  </si>
  <si>
    <t>0.328 (0.395)</t>
  </si>
  <si>
    <t>0.618 (0.126)</t>
  </si>
  <si>
    <t>0.208 (0.406)</t>
  </si>
  <si>
    <t>0.348 (0.418)</t>
  </si>
  <si>
    <t>0.600 (0.158)</t>
  </si>
  <si>
    <t>0.266 (0.442)</t>
  </si>
  <si>
    <t>Run074</t>
  </si>
  <si>
    <t>0.484 (0.466)</t>
  </si>
  <si>
    <t>0.547 (0.277)</t>
  </si>
  <si>
    <t>0.469 (0.500)</t>
  </si>
  <si>
    <t>0.326 (0.419)</t>
  </si>
  <si>
    <t>0.639 (0.160)</t>
  </si>
  <si>
    <t>0.240 (0.428)</t>
  </si>
  <si>
    <t>0.460 (0.169)</t>
  </si>
  <si>
    <t>0.729 (0.445)</t>
  </si>
  <si>
    <t>0.534 (0.465)</t>
  </si>
  <si>
    <t>0.545 (0.238)</t>
  </si>
  <si>
    <t>0.532 (0.499)</t>
  </si>
  <si>
    <t>Only segments PED</t>
  </si>
  <si>
    <t>Iteration21</t>
  </si>
  <si>
    <t>0.40 (0.07)</t>
  </si>
  <si>
    <t>0.37 (0.09)</t>
  </si>
  <si>
    <t>0.42 (0.09)</t>
  </si>
  <si>
    <t>0.33 (0.13)</t>
  </si>
  <si>
    <t>0.61 (0.17)</t>
  </si>
  <si>
    <t>0.56 (0.07)</t>
  </si>
  <si>
    <t>0.60 (0.24)</t>
  </si>
  <si>
    <t>0.45 (0.11)</t>
  </si>
  <si>
    <t>Iteration20</t>
  </si>
  <si>
    <t>0.73 (0.10)</t>
  </si>
  <si>
    <t>0.70 (0.09)</t>
  </si>
  <si>
    <t>0.73 (0.12)</t>
  </si>
  <si>
    <t>0.85 (0.07)</t>
  </si>
  <si>
    <t>0.68 (0.04)</t>
  </si>
  <si>
    <t>0.87 (0.08)</t>
  </si>
  <si>
    <t>0.73 (0.04)</t>
  </si>
  <si>
    <t>0.80 (0.09)</t>
  </si>
  <si>
    <t>Iteration19</t>
  </si>
  <si>
    <t>0.50 (0.06)</t>
  </si>
  <si>
    <t>0.69 (0.10)</t>
  </si>
  <si>
    <t>0.72 (0.11)</t>
  </si>
  <si>
    <t>0.60 (0.05)</t>
  </si>
  <si>
    <t>Run075</t>
  </si>
  <si>
    <t>Run076</t>
  </si>
  <si>
    <t>Run077</t>
  </si>
  <si>
    <t>Run078</t>
  </si>
  <si>
    <t>Iteration22</t>
  </si>
  <si>
    <t>Run079</t>
  </si>
  <si>
    <t>Run080</t>
  </si>
  <si>
    <t>Run081</t>
  </si>
  <si>
    <t>Run082</t>
  </si>
  <si>
    <t>Iteration23</t>
  </si>
  <si>
    <t>Run083</t>
  </si>
  <si>
    <t>Run084</t>
  </si>
  <si>
    <t>0.585 (0.493)</t>
  </si>
  <si>
    <t>Run085</t>
  </si>
  <si>
    <t>Run086</t>
  </si>
  <si>
    <t>Iteration24</t>
  </si>
  <si>
    <t>0.654 (0.412)</t>
  </si>
  <si>
    <t>0.663 (0.246)</t>
  </si>
  <si>
    <t>0.649 (0.478)</t>
  </si>
  <si>
    <t>0.541 (0.386)</t>
  </si>
  <si>
    <t>0.606 (0.218)</t>
  </si>
  <si>
    <t>0.648 (0.409)</t>
  </si>
  <si>
    <t>0.619 (0.196)</t>
  </si>
  <si>
    <t>0.632 (0.408)</t>
  </si>
  <si>
    <t>0.635 (0.225)</t>
  </si>
  <si>
    <t>0.630 (0.483)</t>
  </si>
  <si>
    <t>0.507 (0.428)</t>
  </si>
  <si>
    <t>0.641 (0.157)</t>
  </si>
  <si>
    <t>0.442 (0.497)</t>
  </si>
  <si>
    <t>0.741 (0.338)</t>
  </si>
  <si>
    <t>0.670 (0.179)</t>
  </si>
  <si>
    <t>0.775 (0.379)</t>
  </si>
  <si>
    <t>0.675 (0.221)</t>
  </si>
  <si>
    <t>0.649 (0.418)</t>
  </si>
  <si>
    <t>0.656 (0.180)</t>
  </si>
  <si>
    <t>0.646 (0.478)</t>
  </si>
  <si>
    <t>0.583 (0.455)</t>
  </si>
  <si>
    <t>0.516 (0.279)</t>
  </si>
  <si>
    <t>0.689 (0.344)</t>
  </si>
  <si>
    <t>0.660 (0.184)</t>
  </si>
  <si>
    <t>0.719 (0.451)</t>
  </si>
  <si>
    <t>0.310 (0.419)</t>
  </si>
  <si>
    <t>0.451 (0.251)</t>
  </si>
  <si>
    <t>0.272 (0.446)</t>
  </si>
  <si>
    <t>0.502 (0.450)</t>
  </si>
  <si>
    <t>0.546 (0.256)</t>
  </si>
  <si>
    <t>0.486 (0.500)</t>
  </si>
  <si>
    <t>0.618 (0.419)</t>
  </si>
  <si>
    <t>0.566 (0.248)</t>
  </si>
  <si>
    <t>0.643 (0.480)</t>
  </si>
  <si>
    <t>0.644 (0.433)</t>
  </si>
  <si>
    <t>0.686 (0.127)</t>
  </si>
  <si>
    <t>0.588 (0.417)</t>
  </si>
  <si>
    <t>0.600 (0.198)</t>
  </si>
  <si>
    <t>0.582 (0.494)</t>
  </si>
  <si>
    <t>0.611 (0.421)</t>
  </si>
  <si>
    <t>0.594 (0.220)</t>
  </si>
  <si>
    <t>0.619 (0.486)</t>
  </si>
  <si>
    <t>0.59 (0.05)</t>
  </si>
  <si>
    <t>0.58 (0.08)</t>
  </si>
  <si>
    <t>0.65 (0.07)</t>
  </si>
  <si>
    <t>0.66 (0.03)</t>
  </si>
  <si>
    <t>0.65 (0.12)</t>
  </si>
  <si>
    <t>0.58 (0.17)</t>
  </si>
  <si>
    <t>0.58 (0.19)</t>
  </si>
  <si>
    <t>0.61 (0.04)</t>
  </si>
  <si>
    <t>0.63 (0.12)</t>
  </si>
  <si>
    <t>0.66 (0.08)</t>
  </si>
  <si>
    <t>0.79 (0.06)</t>
  </si>
  <si>
    <t>0.78 (0.08)</t>
  </si>
  <si>
    <t>0.66 (0.06)</t>
  </si>
  <si>
    <t>0.73 (0.05)</t>
  </si>
  <si>
    <t>0.70 (0.04)</t>
  </si>
  <si>
    <t>0.74 (0.07)</t>
  </si>
  <si>
    <t>0.634 (0.451)</t>
  </si>
  <si>
    <t>0.798 (0.127)</t>
  </si>
  <si>
    <t>0.593 (0.492)</t>
  </si>
  <si>
    <t>0.791 (0.366)</t>
  </si>
  <si>
    <t>0.811 (0.183)</t>
  </si>
  <si>
    <t>0.719 (0.422)</t>
  </si>
  <si>
    <t>0.696 (0.273)</t>
  </si>
  <si>
    <t>0.693 (0.430)</t>
  </si>
  <si>
    <t>0.768 (0.203)</t>
  </si>
  <si>
    <t>0.673 (0.469)</t>
  </si>
  <si>
    <t>0.590 (0.405)</t>
  </si>
  <si>
    <t>0.864 (0.307)</t>
  </si>
  <si>
    <t>0.855 (0.157)</t>
  </si>
  <si>
    <t>0.706 (0.163)</t>
  </si>
  <si>
    <t>0.736 (0.378)</t>
  </si>
  <si>
    <t>0.686 (0.194)</t>
  </si>
  <si>
    <t>0.821 (0.357)</t>
  </si>
  <si>
    <t>0.603 (0.266)</t>
  </si>
  <si>
    <t>0.694 (0.409)</t>
  </si>
  <si>
    <t>0.779 (0.173)</t>
  </si>
  <si>
    <t>0.654 (0.477)</t>
  </si>
  <si>
    <t>0.859 (0.334)</t>
  </si>
  <si>
    <t>0.555 (0.336)</t>
  </si>
  <si>
    <t>0.819 (0.359)</t>
  </si>
  <si>
    <t>0.654 (0.272)</t>
  </si>
  <si>
    <t>0.487 (0.474)</t>
  </si>
  <si>
    <t>0.602 (0.180)</t>
  </si>
  <si>
    <t>0.471 (0.500)</t>
  </si>
  <si>
    <t>0.815 (0.343)</t>
  </si>
  <si>
    <t>0.798 (0.213)</t>
  </si>
  <si>
    <t>0.822 (0.384)</t>
  </si>
  <si>
    <t>0.876 (0.285)</t>
  </si>
  <si>
    <t>0.689 (0.190)</t>
  </si>
  <si>
    <t>0.687 (0.433)</t>
  </si>
  <si>
    <t>0.693 (0.209)</t>
  </si>
  <si>
    <t>0.398 (0.419)</t>
  </si>
  <si>
    <t>0.475 (0.139)</t>
  </si>
  <si>
    <t>0.369 (0.483)</t>
  </si>
  <si>
    <t>0.683 (0.394)</t>
  </si>
  <si>
    <t>0.644 (0.189)</t>
  </si>
  <si>
    <t>0.701 (0.459)</t>
  </si>
  <si>
    <t>0.607 (0.419)</t>
  </si>
  <si>
    <t>0.566 (0.194)</t>
  </si>
  <si>
    <t>0.625 (0.485)</t>
  </si>
  <si>
    <t>0.525 (0.431)</t>
  </si>
  <si>
    <t>0.541 (0.183)</t>
  </si>
  <si>
    <t>0.518 (0.500)</t>
  </si>
  <si>
    <t>0.283 (0.418)</t>
  </si>
  <si>
    <t>0.504 (0.246)</t>
  </si>
  <si>
    <t>0.244 (0.430)</t>
  </si>
  <si>
    <t>0.495 (0.439)</t>
  </si>
  <si>
    <t>0.636 (0.231)</t>
  </si>
  <si>
    <t>0.428 (0.496)</t>
  </si>
  <si>
    <t>0.434 (0.445)</t>
  </si>
  <si>
    <t>0.537 (0.136)</t>
  </si>
  <si>
    <t>0.407 (0.492)</t>
  </si>
  <si>
    <t>0.373 (0.440)</t>
  </si>
  <si>
    <t>0.555 (0.215)</t>
  </si>
  <si>
    <t>0.327 (0.469)</t>
  </si>
  <si>
    <t>0.374 (0.440)</t>
  </si>
  <si>
    <t>0.592 (0.189)</t>
  </si>
  <si>
    <t>0.320 (0.467)</t>
  </si>
  <si>
    <t>0.293 (0.390)</t>
  </si>
  <si>
    <t>0.556 (0.202)</t>
  </si>
  <si>
    <t>0.196 (0.398)</t>
  </si>
  <si>
    <t>0.555 (0.440)</t>
  </si>
  <si>
    <t>0.485 (0.156)</t>
  </si>
  <si>
    <t>0.577 (0.495)</t>
  </si>
  <si>
    <t>0.426 (0.443)</t>
  </si>
  <si>
    <t>0.543 (0.186)</t>
  </si>
  <si>
    <t>0.392 (0.488)</t>
  </si>
  <si>
    <t>0.592 (0.458)</t>
  </si>
  <si>
    <t>0.622 (0.242)</t>
  </si>
  <si>
    <t>0.482 (0.469)</t>
  </si>
  <si>
    <t>0.690 (0.197)</t>
  </si>
  <si>
    <t>0.438 (0.498)</t>
  </si>
  <si>
    <t>0.764 (0.387)</t>
  </si>
  <si>
    <t>0.680 (0.178)</t>
  </si>
  <si>
    <t>0.652 (0.443)</t>
  </si>
  <si>
    <t>0.655 (0.213)</t>
  </si>
  <si>
    <t>0.41 (0.11)</t>
  </si>
  <si>
    <t>0.55 (0.06)</t>
  </si>
  <si>
    <t>0.49 (0.14)</t>
  </si>
  <si>
    <t>0.63 (0.05)</t>
  </si>
  <si>
    <t>0.44 (0.18)</t>
  </si>
  <si>
    <t>0.59 (0.12)</t>
  </si>
  <si>
    <t>0.57 (0.07)</t>
  </si>
  <si>
    <t>0.60 (0.13)</t>
  </si>
  <si>
    <t>Used the model from run 58 to infer the predictions for the training set</t>
  </si>
  <si>
    <t>Run999_final</t>
  </si>
  <si>
    <t>0.823 (0.310)</t>
  </si>
  <si>
    <t>0.743 (0.151)</t>
  </si>
  <si>
    <t>0.856 (0.351)</t>
  </si>
  <si>
    <t>0.919 (0.216)</t>
  </si>
  <si>
    <t>0.826 (0.125)</t>
  </si>
  <si>
    <t>0.945 (0.229)</t>
  </si>
  <si>
    <t>0.897 (0.259)</t>
  </si>
  <si>
    <t>0.836 (0.114)</t>
  </si>
  <si>
    <t>0.913 (0.282)</t>
  </si>
  <si>
    <t>0.831 (0.269)</t>
  </si>
  <si>
    <t>0.743 (0.131)</t>
  </si>
  <si>
    <t>0.924 (0.222)</t>
  </si>
  <si>
    <t>0.905 (0.077)</t>
  </si>
  <si>
    <t>0.931 (0.254)</t>
  </si>
  <si>
    <t>0.892 (0.243)</t>
  </si>
  <si>
    <t>0.833 (0.116)</t>
  </si>
  <si>
    <t>0.917 (0.276)</t>
  </si>
  <si>
    <t>0.885 (0.240)</t>
  </si>
  <si>
    <t>0.719 (0.161)</t>
  </si>
  <si>
    <t>0.941 (0.236)</t>
  </si>
  <si>
    <t>0.910 (0.238)</t>
  </si>
  <si>
    <t>0.793 (0.123)</t>
  </si>
  <si>
    <t>0.934 (0.249)</t>
  </si>
  <si>
    <t>0.910 (0.215)</t>
  </si>
  <si>
    <t>0.809 (0.137)</t>
  </si>
  <si>
    <t>0.848 (0.280)</t>
  </si>
  <si>
    <t>0.916 (0.226)</t>
  </si>
  <si>
    <t>0.901 (0.240)</t>
  </si>
  <si>
    <t>0.735 (0.151)</t>
  </si>
  <si>
    <t>0.832 (0.123)</t>
  </si>
  <si>
    <t>0.824 (0.125)</t>
  </si>
  <si>
    <t>0.926 (0.262)</t>
  </si>
  <si>
    <t>0.815 (0.287)</t>
  </si>
  <si>
    <t>0.795 (0.139)</t>
  </si>
  <si>
    <t>Run105</t>
  </si>
  <si>
    <t>0.088 (0.172)</t>
  </si>
  <si>
    <t>0.320 (0.173)</t>
  </si>
  <si>
    <t>0.002 (0.046)</t>
  </si>
  <si>
    <t>0.164 (0.264)</t>
  </si>
  <si>
    <t>0.390 (0.211)</t>
  </si>
  <si>
    <t>0.044 (0.205)</t>
  </si>
  <si>
    <t>0.121 (0.256)</t>
  </si>
  <si>
    <t>0.472 (0.171)</t>
  </si>
  <si>
    <t>0.041 (0.198)</t>
  </si>
  <si>
    <t>0.113 (0.225)</t>
  </si>
  <si>
    <t>0.378 (0.193)</t>
  </si>
  <si>
    <t>Run116</t>
  </si>
  <si>
    <t>0.130 (0.214)</t>
  </si>
  <si>
    <t>0.399 (0.183)</t>
  </si>
  <si>
    <t>0.250 (0.323)</t>
  </si>
  <si>
    <t>0.531 (0.216)</t>
  </si>
  <si>
    <t>0.052 (0.223)</t>
  </si>
  <si>
    <t>0.142 (0.288)</t>
  </si>
  <si>
    <t>0.549 (0.176)</t>
  </si>
  <si>
    <t>0.053 (0.224)</t>
  </si>
  <si>
    <t>0.151 (0.266)</t>
  </si>
  <si>
    <t>0.466 (0.201)</t>
  </si>
  <si>
    <t>0.030 (0.172)</t>
  </si>
  <si>
    <t>DESB. BG</t>
  </si>
  <si>
    <t>DESPROP. ENTRE FOLDS</t>
  </si>
  <si>
    <t>New data split</t>
  </si>
  <si>
    <t>Run108</t>
  </si>
  <si>
    <t>0.509 (0.444)</t>
  </si>
  <si>
    <t>0.758 (0.160)</t>
  </si>
  <si>
    <t>0.382 (0.486)</t>
  </si>
  <si>
    <t>0.617 (0.456)</t>
  </si>
  <si>
    <t>0.793 (0.197)</t>
  </si>
  <si>
    <t>0.564 (0.497)</t>
  </si>
  <si>
    <t>0.759 (0.414)</t>
  </si>
  <si>
    <t>0.607 (0.324)</t>
  </si>
  <si>
    <t>0.774 (0.419)</t>
  </si>
  <si>
    <t>0.613 (0.450)</t>
  </si>
  <si>
    <t>0.745 (0.202)</t>
  </si>
  <si>
    <t>0.572 (0.495)</t>
  </si>
  <si>
    <t>Run109</t>
  </si>
  <si>
    <t>0.743 (0.383)</t>
  </si>
  <si>
    <t>0.733 (0.173)</t>
  </si>
  <si>
    <t>0.776 (0.390)</t>
  </si>
  <si>
    <t>0.885 (0.100)</t>
  </si>
  <si>
    <t>0.741 (0.440)</t>
  </si>
  <si>
    <t>0.901 (0.260)</t>
  </si>
  <si>
    <t>0.801 (0.087)</t>
  </si>
  <si>
    <t>0.918 (0.275)</t>
  </si>
  <si>
    <t>0.807 (0.352)</t>
  </si>
  <si>
    <t>0.779 (0.156)</t>
  </si>
  <si>
    <t>Run110</t>
  </si>
  <si>
    <t>0.720 (0.439)</t>
  </si>
  <si>
    <t>0.722 (0.169)</t>
  </si>
  <si>
    <t>0.864 (0.299)</t>
  </si>
  <si>
    <t>0.875 (0.132)</t>
  </si>
  <si>
    <t>0.859 (0.349)</t>
  </si>
  <si>
    <t>0.816 (0.341)</t>
  </si>
  <si>
    <t>0.803 (0.141)</t>
  </si>
  <si>
    <t>0.820 (0.384)</t>
  </si>
  <si>
    <t>0.781 (0.386)</t>
  </si>
  <si>
    <t>0.809 (0.150)</t>
  </si>
  <si>
    <t>Run111</t>
  </si>
  <si>
    <t>0.775 (0.394)</t>
  </si>
  <si>
    <t>0.872 (0.074)</t>
  </si>
  <si>
    <t>0.752 (0.432)</t>
  </si>
  <si>
    <t>0.810 (0.341)</t>
  </si>
  <si>
    <t>0.826 (0.159)</t>
  </si>
  <si>
    <t>0.879 (0.307)</t>
  </si>
  <si>
    <t>0.676 (0.220)</t>
  </si>
  <si>
    <t>0.819 (0.358)</t>
  </si>
  <si>
    <t>0.826 (0.152)</t>
  </si>
  <si>
    <t>Iteration30</t>
  </si>
  <si>
    <t>0.77 (0.06)</t>
  </si>
  <si>
    <t>0.77 (0.09)</t>
  </si>
  <si>
    <t>0.85 (0.06)</t>
  </si>
  <si>
    <t>0.79 (0.03)</t>
  </si>
  <si>
    <t>0.74 (0.10)</t>
  </si>
  <si>
    <t>Run112</t>
  </si>
  <si>
    <t>0.357 (0.417)</t>
  </si>
  <si>
    <t>0.282 (0.450)</t>
  </si>
  <si>
    <t>0.304 (0.428)</t>
  </si>
  <si>
    <t>0.720 (0.213)</t>
  </si>
  <si>
    <t>0.210 (0.408)</t>
  </si>
  <si>
    <t>0.456 (0.462)</t>
  </si>
  <si>
    <t>0.593 (0.169)</t>
  </si>
  <si>
    <t>0.429 (0.496)</t>
  </si>
  <si>
    <t>0.381 (0.438)</t>
  </si>
  <si>
    <t>0.594 (0.201)</t>
  </si>
  <si>
    <t>0.321 (0.467)</t>
  </si>
  <si>
    <t>Run113</t>
  </si>
  <si>
    <t>0.232 (0.368)</t>
  </si>
  <si>
    <t>0.581 (0.181)</t>
  </si>
  <si>
    <t>0.143 (0.351)</t>
  </si>
  <si>
    <t>0.305 (0.390)</t>
  </si>
  <si>
    <t>0.574 (0.236)</t>
  </si>
  <si>
    <t>0.180 (0.385)</t>
  </si>
  <si>
    <t>0.361 (0.410)</t>
  </si>
  <si>
    <t>0.568 (0.195)</t>
  </si>
  <si>
    <t>0.272 (0.445)</t>
  </si>
  <si>
    <t>0.292 (0.392)</t>
  </si>
  <si>
    <t>0.574 (0.199)</t>
  </si>
  <si>
    <t>Run114</t>
  </si>
  <si>
    <t>0.456 (0.466)</t>
  </si>
  <si>
    <t>0.648 (0.117)</t>
  </si>
  <si>
    <t>0.345 (0.388)</t>
  </si>
  <si>
    <t>0.601 (0.237)</t>
  </si>
  <si>
    <t>0.165 (0.373)</t>
  </si>
  <si>
    <t>0.588 (0.443)</t>
  </si>
  <si>
    <t>0.775 (0.135)</t>
  </si>
  <si>
    <t>0.511 (0.500)</t>
  </si>
  <si>
    <t>0.499 (0.455)</t>
  </si>
  <si>
    <t>0.703 (0.177)</t>
  </si>
  <si>
    <t>0.432 (0.496)</t>
  </si>
  <si>
    <t>Run115</t>
  </si>
  <si>
    <t>0.515 (0.466)</t>
  </si>
  <si>
    <t>0.490 (0.500)</t>
  </si>
  <si>
    <t>0.558 (0.460)</t>
  </si>
  <si>
    <t>0.769 (0.116)</t>
  </si>
  <si>
    <t>0.500 (0.501)</t>
  </si>
  <si>
    <t>0.672 (0.441)</t>
  </si>
  <si>
    <t>0.529 (0.171)</t>
  </si>
  <si>
    <t>0.580 (0.461)</t>
  </si>
  <si>
    <t>0.630 (0.222)</t>
  </si>
  <si>
    <t>Iteration31</t>
  </si>
  <si>
    <t>0.39 (0.11)</t>
  </si>
  <si>
    <t>0.38 (0.11)</t>
  </si>
  <si>
    <t>0.26 (0.14)</t>
  </si>
  <si>
    <t>0.52 (0.12)</t>
  </si>
  <si>
    <t>0.62 (0.09)</t>
  </si>
  <si>
    <t>0.48 (0.15)</t>
  </si>
  <si>
    <t>0.44 (0.11)</t>
  </si>
  <si>
    <t>0.38 (0.14)</t>
  </si>
  <si>
    <t>Run076111114_final</t>
  </si>
  <si>
    <t>0.693 (0.396)</t>
  </si>
  <si>
    <t>0.687 (0.183)</t>
  </si>
  <si>
    <t>0.776 (0.342)</t>
  </si>
  <si>
    <t>0.670 (0.196)</t>
  </si>
  <si>
    <t>0.425 (0.453)</t>
  </si>
  <si>
    <t>0.573 (0.234)</t>
  </si>
  <si>
    <t>0.387 (0.488)</t>
  </si>
  <si>
    <t>0.587 (0.397)</t>
  </si>
  <si>
    <t>0.660 (0.217)</t>
  </si>
  <si>
    <t>0.520 (0.502)</t>
  </si>
  <si>
    <t>0.623 (0.431)</t>
  </si>
  <si>
    <t>0.659 (0.282)</t>
  </si>
  <si>
    <t>0.605 (0.490)</t>
  </si>
  <si>
    <t>0.177 (0.331)</t>
  </si>
  <si>
    <t>0.632 (0.183)</t>
  </si>
  <si>
    <t>0.075 (0.264)</t>
  </si>
  <si>
    <t>0.808 (0.337)</t>
  </si>
  <si>
    <t>0.634 (0.261)</t>
  </si>
  <si>
    <t>0.867 (0.339)</t>
  </si>
  <si>
    <t>0.858 (0.312)</t>
  </si>
  <si>
    <t>0.560 (0.269)</t>
  </si>
  <si>
    <t>0.531 (0.486)</t>
  </si>
  <si>
    <t>0.484 (0.228)</t>
  </si>
  <si>
    <t>0.534 (0.499)</t>
  </si>
  <si>
    <t>0.723 (0.381)</t>
  </si>
  <si>
    <t>0.661 (0.223)</t>
  </si>
  <si>
    <t>0.783 (0.358)</t>
  </si>
  <si>
    <t>0.640 (0.243)</t>
  </si>
  <si>
    <t>0.425 (0.466)</t>
  </si>
  <si>
    <t>0.570 (0.226)</t>
  </si>
  <si>
    <t>0.402 (0.490)</t>
  </si>
  <si>
    <t>0.544 (0.388)</t>
  </si>
  <si>
    <t>0.639 (0.211)</t>
  </si>
  <si>
    <t>0.440 (0.497)</t>
  </si>
  <si>
    <t>Used the model from run 76 (IRF), 111 (SRF), 114 (PED) to infer the predictions for the testing set</t>
  </si>
  <si>
    <t>Merging</t>
  </si>
  <si>
    <t>Priority (SRF &gt; IRF &gt; PED)</t>
  </si>
  <si>
    <t>Highest Probability</t>
  </si>
  <si>
    <t>0.697 (0.394)</t>
  </si>
  <si>
    <t>0.688 (0.182)</t>
  </si>
  <si>
    <t>0.787 (0.332)</t>
  </si>
  <si>
    <t>0.663 (0.197)</t>
  </si>
  <si>
    <t>0.428 (0.455)</t>
  </si>
  <si>
    <t>0.586 (0.239)</t>
  </si>
  <si>
    <t>0.628 (0.384)</t>
  </si>
  <si>
    <t>0.660 (0.212)</t>
  </si>
  <si>
    <t>0.598 (0.492)</t>
  </si>
  <si>
    <t>0.631 (0.427)</t>
  </si>
  <si>
    <t>0.646 (0.280)</t>
  </si>
  <si>
    <t>0.623 (0.486)</t>
  </si>
  <si>
    <t>0.178 (0.332)</t>
  </si>
  <si>
    <t>0.636 (0.185)</t>
  </si>
  <si>
    <t>0.810 (0.335)</t>
  </si>
  <si>
    <t>0.632 (0.261)</t>
  </si>
  <si>
    <t>0.864 (0.306)</t>
  </si>
  <si>
    <t>0.537 (0.277)</t>
  </si>
  <si>
    <t>0.733 (0.375)</t>
  </si>
  <si>
    <t>0.661 (0.221)</t>
  </si>
  <si>
    <t>0.766 (0.423)</t>
  </si>
  <si>
    <t>0.792 (0.351)</t>
  </si>
  <si>
    <t>0.627 (0.247)</t>
  </si>
  <si>
    <t>0.844 (0.363)</t>
  </si>
  <si>
    <t>0.427 (0.467)</t>
  </si>
  <si>
    <t>0.578 (0.230)</t>
  </si>
  <si>
    <t xml:space="preserve">\textbf{Set 1} &amp; \multicolumn{1}{c|}{B4} &amp; \multicolumn{1}{c|}{E4} &amp; H4 &amp; \multicolumn{1}{c|}{K4} &amp; \multicolumn{1}{c|}{N4} &amp; Q4 &amp; \multicolumn{1}{l|}{T4} &amp; \multicolumn{1}{l|}{W4} &amp; Z4 &amp; AC4 &amp; AF4 &amp; AI4 &amp; AL4 \\ </t>
  </si>
  <si>
    <t xml:space="preserve">\textbf{Set 1} &amp; \multicolumn{1}{c|}{C4} &amp; \multicolumn{1}{c|}{F4} &amp; H4 &amp; \multicolumn{1}{c|}{L4} &amp; \multicolumn{1}{c|}{O4} &amp; R4 &amp; \multicolumn{1}{l|}{U4} &amp; \multicolumn{1}{l|}{X4} &amp; AA4 &amp; AD4 &amp; AG4 &amp; AJ4 &amp; AM4 \\ </t>
  </si>
  <si>
    <t>0.046 (0.178)</t>
  </si>
  <si>
    <t>0.403 (0.274)</t>
  </si>
  <si>
    <t>0.019 (0.137)</t>
  </si>
  <si>
    <t>0.498 (0.412)</t>
  </si>
  <si>
    <t>0.460 (0.178)</t>
  </si>
  <si>
    <t>0.521 (0.503)</t>
  </si>
  <si>
    <t>0.001 (0.008)</t>
  </si>
  <si>
    <t>0.054 (0.037)</t>
  </si>
  <si>
    <t>0.079 (0.123)</t>
  </si>
  <si>
    <t>0.180 (0.128)</t>
  </si>
  <si>
    <t>Used the model from run 76 (IRF), 111 (SRF), 114 (PED) to infer the predictions for the CHUSJ dataset</t>
  </si>
  <si>
    <t>0.167 (0.357)</t>
  </si>
  <si>
    <t>0.510 (0.271)</t>
  </si>
  <si>
    <t>0.142 (0.350)</t>
  </si>
  <si>
    <t>0.441 (0.415)</t>
  </si>
  <si>
    <t>0.541 (0.221)</t>
  </si>
  <si>
    <t>0.380 (0.489)</t>
  </si>
  <si>
    <t>0.011 (0.016)</t>
  </si>
  <si>
    <t>0.209 (0.295)</t>
  </si>
  <si>
    <t>0.317 (0.192)</t>
  </si>
  <si>
    <t>0.125 (0.333)</t>
  </si>
  <si>
    <t>Run076111114 (final)</t>
  </si>
  <si>
    <t>Resized</t>
  </si>
  <si>
    <t>No</t>
  </si>
  <si>
    <t>0.191 (0.378)</t>
  </si>
  <si>
    <t>0.475 (0.270)</t>
  </si>
  <si>
    <t>0.170 (0.377)</t>
  </si>
  <si>
    <t>0.455 (0.418)</t>
  </si>
  <si>
    <t>0.533 (0.230)</t>
  </si>
  <si>
    <t>0.408 (0.495)</t>
  </si>
  <si>
    <t>0.132 (0.339)</t>
  </si>
  <si>
    <t>0.023 (0.032)</t>
  </si>
  <si>
    <t>0.134 (0.342)</t>
  </si>
  <si>
    <t>0.176 (0.261)</t>
  </si>
  <si>
    <t>0.300 (0.187)</t>
  </si>
  <si>
    <t>0.078 (0.270)</t>
  </si>
  <si>
    <t>Yes</t>
  </si>
  <si>
    <t>0.038 (0.155)</t>
  </si>
  <si>
    <t>0.412 (0.274)</t>
  </si>
  <si>
    <t>0.009 (0.097)</t>
  </si>
  <si>
    <t>0.563 (0.407)</t>
  </si>
  <si>
    <t>0.468 (0.183)</t>
  </si>
  <si>
    <t>0.620 (0.489)</t>
  </si>
  <si>
    <t>0.001 (0.007)</t>
  </si>
  <si>
    <t>0.040 (0.041)</t>
  </si>
  <si>
    <t>0.078 (0.122)</t>
  </si>
  <si>
    <t>0.178 (0.127)</t>
  </si>
  <si>
    <t>Set</t>
  </si>
  <si>
    <t>VolumeNumber</t>
  </si>
  <si>
    <t>Vendor</t>
  </si>
  <si>
    <t>TrainingSet</t>
  </si>
  <si>
    <t>TRAIN002</t>
  </si>
  <si>
    <t>TRAIN012</t>
  </si>
  <si>
    <t>TRAIN014</t>
  </si>
  <si>
    <t>TRAIN016</t>
  </si>
  <si>
    <t>TRAIN027</t>
  </si>
  <si>
    <t>TRAIN033</t>
  </si>
  <si>
    <t>TRAIN039</t>
  </si>
  <si>
    <t>TRAIN042</t>
  </si>
  <si>
    <t>TRAIN048</t>
  </si>
  <si>
    <t>TRAIN062</t>
  </si>
  <si>
    <t>TRAIN063</t>
  </si>
  <si>
    <t>TRAIN064</t>
  </si>
  <si>
    <t>TRAIN067</t>
  </si>
  <si>
    <t>TRAIN068</t>
  </si>
  <si>
    <t>GT</t>
  </si>
  <si>
    <t>Volumes</t>
  </si>
  <si>
    <t>Original Prediction</t>
  </si>
  <si>
    <t>Prediction on Real Slices Alterning with Generated Slices</t>
  </si>
  <si>
    <t>0.763 (0.350)</t>
  </si>
  <si>
    <t>0.475 (0.249)</t>
  </si>
  <si>
    <t>0.893 (0.309)</t>
  </si>
  <si>
    <t>0.899 (0.208)</t>
  </si>
  <si>
    <t>0.768 (0.164)</t>
  </si>
  <si>
    <t>0.959 (0.198)</t>
  </si>
  <si>
    <t>0.928 (0.189)</t>
  </si>
  <si>
    <t>0.715 (0.239)</t>
  </si>
  <si>
    <t>0.985 (0.122)</t>
  </si>
  <si>
    <t>0.363 (0.367)</t>
  </si>
  <si>
    <t>0.390 (0.204)</t>
  </si>
  <si>
    <t>0.336 (0.474)</t>
  </si>
  <si>
    <t>0.750 (0.382)</t>
  </si>
  <si>
    <t>0.614 (0.342)</t>
  </si>
  <si>
    <t>0.824 (0.382)</t>
  </si>
  <si>
    <t>0.846 (0.310)</t>
  </si>
  <si>
    <t>0.638 (0.222)</t>
  </si>
  <si>
    <t>0.895 (0.308)</t>
  </si>
  <si>
    <t>0.752 (0.376)</t>
  </si>
  <si>
    <t>0.479 (0.270)</t>
  </si>
  <si>
    <t>0.908 (0.253)</t>
  </si>
  <si>
    <t>0.690 (0.283)</t>
  </si>
  <si>
    <t>0.944 (0.229)</t>
  </si>
  <si>
    <t>0.732 (0.430)</t>
  </si>
  <si>
    <t>0.534 (0.266)</t>
  </si>
  <si>
    <t>0.745 (0.436)</t>
  </si>
  <si>
    <t>0.453 (0.248)</t>
  </si>
  <si>
    <t>0.876 (0.272)</t>
  </si>
  <si>
    <t>0.709 (0.258)</t>
  </si>
  <si>
    <t>0.828 (0.345)</t>
  </si>
  <si>
    <t>0.662 (0.249)</t>
  </si>
  <si>
    <t>0.639 (0.372)</t>
  </si>
  <si>
    <t>0.572 (0.267)</t>
  </si>
  <si>
    <t>Relative Differences Compared to Original Prediction</t>
  </si>
  <si>
    <t>Prediction just on Generated Slices</t>
  </si>
  <si>
    <t>Relative Differences Compared to GT</t>
  </si>
  <si>
    <t>Run058 (final generated slices)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</si>
</sst>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E+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C1EAB0"/>
        <bgColor indexed="64"/>
      </patternFill>
    </fill>
    <fill>
      <patternFill patternType="solid">
        <fgColor rgb="FFA4E18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6EA7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theme="9" tint="0.79998168889431442"/>
      </patternFill>
    </fill>
    <fill>
      <patternFill patternType="solid">
        <fgColor theme="6" tint="0.79998168889431442"/>
        <bgColor theme="9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theme="9" tint="0.79998168889431442"/>
      </patternFill>
    </fill>
    <fill>
      <patternFill patternType="solid">
        <fgColor theme="3" tint="0.89999084444715716"/>
        <bgColor theme="9" tint="0.79998168889431442"/>
      </patternFill>
    </fill>
    <fill>
      <patternFill patternType="solid">
        <fgColor theme="5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20" borderId="0" xfId="0" applyFill="1"/>
    <xf numFmtId="0" fontId="1" fillId="13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7" fillId="19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9" fontId="0" fillId="8" borderId="0" xfId="1" applyFont="1" applyFill="1" applyBorder="1"/>
    <xf numFmtId="0" fontId="0" fillId="25" borderId="0" xfId="0" applyFill="1" applyBorder="1"/>
    <xf numFmtId="166" fontId="0" fillId="3" borderId="0" xfId="0" applyNumberFormat="1" applyFill="1" applyBorder="1"/>
    <xf numFmtId="166" fontId="0" fillId="4" borderId="0" xfId="0" applyNumberFormat="1" applyFont="1" applyFill="1" applyBorder="1"/>
    <xf numFmtId="166" fontId="0" fillId="25" borderId="0" xfId="0" applyNumberFormat="1" applyFont="1" applyFill="1" applyBorder="1"/>
    <xf numFmtId="166" fontId="0" fillId="7" borderId="0" xfId="0" applyNumberFormat="1" applyFill="1" applyBorder="1"/>
    <xf numFmtId="166" fontId="0" fillId="21" borderId="0" xfId="0" applyNumberFormat="1" applyFill="1" applyBorder="1"/>
    <xf numFmtId="0" fontId="0" fillId="24" borderId="0" xfId="0" applyFill="1" applyBorder="1" applyAlignment="1">
      <alignment horizontal="center" vertical="center"/>
    </xf>
    <xf numFmtId="0" fontId="0" fillId="21" borderId="0" xfId="0" applyFill="1" applyBorder="1" applyAlignment="1">
      <alignment horizontal="center" vertical="center"/>
    </xf>
    <xf numFmtId="0" fontId="0" fillId="26" borderId="0" xfId="0" applyFill="1" applyBorder="1" applyAlignment="1">
      <alignment horizontal="center" vertical="center"/>
    </xf>
    <xf numFmtId="0" fontId="0" fillId="25" borderId="0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22" borderId="0" xfId="0" applyFill="1" applyBorder="1" applyAlignment="1">
      <alignment horizontal="center" vertical="center"/>
    </xf>
    <xf numFmtId="0" fontId="0" fillId="4" borderId="0" xfId="0" applyFill="1" applyBorder="1"/>
    <xf numFmtId="166" fontId="0" fillId="23" borderId="0" xfId="0" applyNumberFormat="1" applyFill="1" applyBorder="1"/>
    <xf numFmtId="166" fontId="0" fillId="22" borderId="0" xfId="0" applyNumberFormat="1" applyFill="1" applyBorder="1"/>
    <xf numFmtId="0" fontId="0" fillId="8" borderId="1" xfId="0" applyFont="1" applyFill="1" applyBorder="1" applyAlignment="1">
      <alignment horizontal="center" vertical="center" wrapText="1"/>
    </xf>
    <xf numFmtId="0" fontId="0" fillId="2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colors>
    <mruColors>
      <color rgb="FFFFFFCC"/>
      <color rgb="FFFF8989"/>
      <color rgb="FFFF5353"/>
      <color rgb="FF6EA7E0"/>
      <color rgb="FFA4E18F"/>
      <color rgb="FFC1EAB0"/>
      <color rgb="FFE2F5DB"/>
      <color rgb="FFD6F1CB"/>
      <color rgb="FFFFD5D5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workbookViewId="0">
      <selection activeCell="E20" sqref="E20"/>
    </sheetView>
  </sheetViews>
  <sheetFormatPr defaultRowHeight="14.4" x14ac:dyDescent="0.3"/>
  <cols>
    <col min="1" max="1" width="8.88671875" style="17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8" x14ac:dyDescent="0.3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8" x14ac:dyDescent="0.3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8" x14ac:dyDescent="0.3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8" x14ac:dyDescent="0.3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8" x14ac:dyDescent="0.3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8" x14ac:dyDescent="0.3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8" x14ac:dyDescent="0.3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 x14ac:dyDescent="0.3">
      <c r="A12"/>
    </row>
    <row r="13" spans="1:40" x14ac:dyDescent="0.3">
      <c r="A13" s="16" t="s">
        <v>2508</v>
      </c>
    </row>
    <row r="14" spans="1:40" x14ac:dyDescent="0.3">
      <c r="A14" s="17" t="s">
        <v>2509</v>
      </c>
      <c r="G14" s="18" t="s">
        <v>2217</v>
      </c>
      <c r="H14" s="19" t="s">
        <v>2519</v>
      </c>
    </row>
    <row r="15" spans="1:40" x14ac:dyDescent="0.3">
      <c r="A15" s="17" t="s">
        <v>2528</v>
      </c>
      <c r="G15" s="18" t="s">
        <v>2254</v>
      </c>
      <c r="H15" s="20" t="s">
        <v>2520</v>
      </c>
    </row>
    <row r="16" spans="1:40" x14ac:dyDescent="0.3">
      <c r="A16" s="17" t="s">
        <v>2510</v>
      </c>
      <c r="G16" s="18" t="s">
        <v>2290</v>
      </c>
      <c r="H16" s="19" t="s">
        <v>2521</v>
      </c>
    </row>
    <row r="17" spans="1:8" x14ac:dyDescent="0.3">
      <c r="A17" s="17" t="s">
        <v>2511</v>
      </c>
      <c r="G17" s="18" t="s">
        <v>2327</v>
      </c>
      <c r="H17" s="19" t="s">
        <v>2522</v>
      </c>
    </row>
    <row r="18" spans="1:8" x14ac:dyDescent="0.3">
      <c r="A18" s="17" t="s">
        <v>2512</v>
      </c>
      <c r="G18" s="18" t="s">
        <v>2362</v>
      </c>
      <c r="H18" s="19" t="s">
        <v>2523</v>
      </c>
    </row>
    <row r="19" spans="1:8" x14ac:dyDescent="0.3">
      <c r="A19" s="17" t="s">
        <v>2513</v>
      </c>
      <c r="G19" s="18" t="s">
        <v>2399</v>
      </c>
      <c r="H19" s="19" t="s">
        <v>2524</v>
      </c>
    </row>
    <row r="20" spans="1:8" x14ac:dyDescent="0.3">
      <c r="A20" s="17" t="s">
        <v>2514</v>
      </c>
      <c r="G20" s="18" t="s">
        <v>2437</v>
      </c>
      <c r="H20" s="20" t="s">
        <v>2525</v>
      </c>
    </row>
    <row r="21" spans="1:8" x14ac:dyDescent="0.3">
      <c r="G21" s="18" t="s">
        <v>2473</v>
      </c>
      <c r="H21" s="19" t="s">
        <v>2526</v>
      </c>
    </row>
  </sheetData>
  <mergeCells count="17"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8"/>
  <sheetViews>
    <sheetView zoomScaleNormal="100" workbookViewId="0">
      <selection activeCell="AC14" sqref="AC14"/>
    </sheetView>
  </sheetViews>
  <sheetFormatPr defaultRowHeight="14.4" x14ac:dyDescent="0.3"/>
  <cols>
    <col min="2" max="2" width="6.6640625" bestFit="1" customWidth="1"/>
    <col min="3" max="3" width="6.6640625" hidden="1" customWidth="1"/>
    <col min="4" max="4" width="7.44140625" hidden="1" customWidth="1"/>
    <col min="5" max="5" width="6.6640625" bestFit="1" customWidth="1"/>
    <col min="6" max="6" width="6.6640625" hidden="1" customWidth="1"/>
    <col min="7" max="7" width="7.44140625" hidden="1" customWidth="1"/>
    <col min="8" max="8" width="6.6640625" bestFit="1" customWidth="1"/>
    <col min="9" max="9" width="6.6640625" hidden="1" customWidth="1"/>
    <col min="10" max="10" width="7.44140625" hidden="1" customWidth="1"/>
    <col min="11" max="11" width="6.6640625" bestFit="1" customWidth="1"/>
    <col min="12" max="12" width="6.6640625" hidden="1" customWidth="1"/>
    <col min="13" max="13" width="7.44140625" hidden="1" customWidth="1"/>
    <col min="14" max="14" width="6.6640625" bestFit="1" customWidth="1"/>
    <col min="15" max="15" width="6.6640625" hidden="1" customWidth="1"/>
    <col min="16" max="16" width="7.44140625" hidden="1" customWidth="1"/>
    <col min="17" max="17" width="6.6640625" bestFit="1" customWidth="1"/>
    <col min="18" max="18" width="6.6640625" hidden="1" customWidth="1"/>
    <col min="19" max="19" width="7.44140625" hidden="1" customWidth="1"/>
    <col min="20" max="20" width="6.6640625" bestFit="1" customWidth="1"/>
    <col min="21" max="21" width="6.6640625" hidden="1" customWidth="1"/>
    <col min="22" max="22" width="7.44140625" hidden="1" customWidth="1"/>
    <col min="23" max="23" width="6.6640625" bestFit="1" customWidth="1"/>
    <col min="24" max="24" width="6.6640625" hidden="1" customWidth="1"/>
    <col min="25" max="25" width="7.44140625" hidden="1" customWidth="1"/>
    <col min="26" max="26" width="6.6640625" bestFit="1" customWidth="1"/>
    <col min="27" max="27" width="6.6640625" hidden="1" customWidth="1"/>
    <col min="28" max="28" width="7.44140625" hidden="1" customWidth="1"/>
    <col min="29" max="29" width="6.6640625" bestFit="1" customWidth="1"/>
    <col min="30" max="30" width="6.6640625" hidden="1" customWidth="1"/>
    <col min="31" max="31" width="7.44140625" hidden="1" customWidth="1"/>
    <col min="32" max="32" width="6.6640625" bestFit="1" customWidth="1"/>
    <col min="33" max="33" width="6.6640625" hidden="1" customWidth="1"/>
    <col min="34" max="34" width="7.44140625" hidden="1" customWidth="1"/>
    <col min="35" max="35" width="6.6640625" bestFit="1" customWidth="1"/>
    <col min="36" max="36" width="6.6640625" hidden="1" customWidth="1"/>
    <col min="37" max="37" width="7.44140625" hidden="1" customWidth="1"/>
    <col min="38" max="38" width="6.6640625" bestFit="1" customWidth="1"/>
    <col min="39" max="39" width="6.6640625" hidden="1" customWidth="1"/>
    <col min="40" max="40" width="7.44140625" hidden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8" x14ac:dyDescent="0.3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8" x14ac:dyDescent="0.3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8" x14ac:dyDescent="0.3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8" x14ac:dyDescent="0.3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8" x14ac:dyDescent="0.3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8" x14ac:dyDescent="0.3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8" x14ac:dyDescent="0.3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8" x14ac:dyDescent="0.3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8" x14ac:dyDescent="0.3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2513</v>
      </c>
    </row>
    <row r="23" spans="1:40" x14ac:dyDescent="0.3">
      <c r="A23" s="17" t="s">
        <v>3170</v>
      </c>
    </row>
    <row r="24" spans="1:40" x14ac:dyDescent="0.3">
      <c r="A24" t="str">
        <f>"\textbf{Set 1} &amp; \multicolumn{1}{c|}{"&amp;LEFT(B7,SEARCH("(",B7)-2)&amp;"} &amp; \multicolumn{1}{c|}{"&amp;LEFT(E7,SEARCH("(",E7)-2)&amp;"} &amp; "&amp;LEFT(H7,SEARCH("(",H7)-2)&amp;" &amp; \multicolumn{1}{c|}{"&amp;LEFT(K7,SEARCH("(",K7)-2)&amp;"} &amp; \multicolumn{1}{c|}{"&amp;LEFT(N7,SEARCH("(",N7)-2)&amp;"} &amp; "&amp;LEFT(Q7,SEARCH("(",Q7)-2)&amp;" &amp; \multicolumn{1}{l|}{"&amp;LEFT(T7,SEARCH("(",T7)-2)&amp;"} &amp; \multicolumn{1}{l|}{"&amp;LEFT(W7,SEARCH("(",W7)-2)&amp;"} &amp; "&amp;LEFT(Z7,SEARCH("(",Z7)-2)&amp;" &amp; "&amp;LEFT(AC7,SEARCH("(",AC7)-2)&amp;" &amp; "&amp;LEFT(AF7,SEARCH("(",AF7)-2)&amp;" &amp; "&amp;LEFT(AI7,SEARCH("(",AI7)-2)&amp;" &amp; "&amp;LEFT(AL7,SEARCH("(",AL7)-2)&amp;" \\"</f>
        <v>\textbf{Set 1} &amp; \multicolumn{1}{c|}{0.166} &amp; \multicolumn{1}{c|}{0.179} &amp; 0.041 &amp; \multicolumn{1}{c|}{0.307} &amp; \multicolumn{1}{c|}{0.343} &amp; 0.243 &amp; \multicolumn{1}{l|}{0.371} &amp; \multicolumn{1}{l|}{0.376} &amp; 0.052 &amp; 0.266 &amp; 0.280 &amp; 0.081 &amp; 0.165 \\</v>
      </c>
    </row>
    <row r="25" spans="1:40" x14ac:dyDescent="0.3">
      <c r="A25" t="str">
        <f t="shared" ref="A25:A27" si="0">"\textbf{Set 1} &amp; \multicolumn{1}{c|}{"&amp;LEFT(B8,SEARCH("(",B8)-2)&amp;"} &amp; \multicolumn{1}{c|}{"&amp;LEFT(E8,SEARCH("(",E8)-2)&amp;"} &amp; "&amp;LEFT(H8,SEARCH("(",H8)-2)&amp;" &amp; \multicolumn{1}{c|}{"&amp;LEFT(K8,SEARCH("(",K8)-2)&amp;"} &amp; \multicolumn{1}{c|}{"&amp;LEFT(N8,SEARCH("(",N8)-2)&amp;"} &amp; "&amp;LEFT(Q8,SEARCH("(",Q8)-2)&amp;" &amp; \multicolumn{1}{l|}{"&amp;LEFT(T8,SEARCH("(",T8)-2)&amp;"} &amp; \multicolumn{1}{l|}{"&amp;LEFT(W8,SEARCH("(",W8)-2)&amp;"} &amp; "&amp;LEFT(Z8,SEARCH("(",Z8)-2)&amp;" &amp; "&amp;LEFT(AC8,SEARCH("(",AC8)-2)&amp;" &amp; "&amp;LEFT(AF8,SEARCH("(",AF8)-2)&amp;" &amp; "&amp;LEFT(AI8,SEARCH("(",AI8)-2)&amp;" &amp; "&amp;LEFT(AL8,SEARCH("(",AL8)-2)&amp;" \\"</f>
        <v>\textbf{Set 1} &amp; \multicolumn{1}{c|}{0.16} &amp; \multicolumn{1}{c|}{0.18} &amp; 0.09 &amp; \multicolumn{1}{c|}{0.27} &amp; \multicolumn{1}{c|}{0.45} &amp; 0.34 &amp; \multicolumn{1}{l|}{0.33} &amp; \multicolumn{1}{l|}{0.49} &amp; 0.14 &amp; 0.24 &amp; 0.34 &amp; 0.15 &amp; 0.20 \\</v>
      </c>
    </row>
    <row r="26" spans="1:40" x14ac:dyDescent="0.3">
      <c r="A26" t="str">
        <f t="shared" si="0"/>
        <v>\textbf{Set 1} &amp; \multicolumn{1}{c|}{0.106} &amp; \multicolumn{1}{c|}{0.152} &amp; 0.085 &amp; \multicolumn{1}{c|}{0.290} &amp; \multicolumn{1}{c|}{0.406} &amp; 0.256 &amp; \multicolumn{1}{l|}{0.433} &amp; \multicolumn{1}{l|}{0.443} &amp; 0.065 &amp; 0.250 &amp; 0.296 &amp; 0.110 &amp; 0.175 \\</v>
      </c>
    </row>
    <row r="27" spans="1:40" x14ac:dyDescent="0.3">
      <c r="A27" t="str">
        <f t="shared" si="0"/>
        <v>\textbf{Set 1} &amp; \multicolumn{1}{c|}{0.370} &amp; \multicolumn{1}{c|}{0.297} &amp; 0.454 &amp; \multicolumn{1}{c|}{0.410} &amp; \multicolumn{1}{c|}{0.735} &amp; 0.673 &amp; \multicolumn{1}{l|}{0.205} &amp; \multicolumn{1}{l|}{0.821} &amp; 0.672 &amp; 0.317 &amp; 0.566 &amp; 0.572 &amp; 0.299 \\</v>
      </c>
    </row>
    <row r="28" spans="1:40" x14ac:dyDescent="0.3">
      <c r="A28" t="str">
        <f>"\textbf{Set 1} &amp; \multicolumn{1}{c|}{"&amp;LEFT(B11,SEARCH("(",B11)-2)&amp;"} &amp; \multicolumn{1}{c|}{"&amp;LEFT(E11,SEARCH("(",E11)-2)&amp;"} &amp; "&amp;LEFT(H11,SEARCH("(",H11)-2)&amp;" &amp; \multicolumn{1}{c|}{"&amp;LEFT(K11,SEARCH("(",K11)-2)&amp;"} &amp; \multicolumn{1}{c|}{"&amp;LEFT(N11,SEARCH("(",N11)-2)&amp;"} &amp; "&amp;LEFT(Q11,SEARCH("(",Q11)-2)&amp;" &amp; \multicolumn{1}{l|}{"&amp;LEFT(T11,SEARCH("(",T11)-2)&amp;"} &amp; \multicolumn{1}{l|}{"&amp;LEFT(W11,SEARCH("(",W11)-2)&amp;"} &amp; "&amp;LEFT(Z11,SEARCH("(",Z11)-2)&amp;" &amp; "&amp;LEFT(AC11,SEARCH("(",AC11)-2)&amp;" &amp; "&amp;LEFT(AF11,SEARCH("(",AF11)-2)&amp;" &amp; "&amp;LEFT(AI11,SEARCH("(",AI11)-2)&amp;" &amp; "&amp;LEFT(AL11,SEARCH("(",AL11)-2)&amp;" \\"</f>
        <v>\textbf{Set 1} &amp; \multicolumn{1}{c|}{0.590} &amp; \multicolumn{1}{c|}{0.265} &amp; 0.666 &amp; \multicolumn{1}{c|}{0.296} &amp; \multicolumn{1}{c|}{0.372} &amp; 0.498 &amp; \multicolumn{1}{l|}{0.687} &amp; \multicolumn{1}{l|}{0.683} &amp; 0.555 &amp; 0.593 &amp; 0.460 &amp; 0.596 &amp; 0.420 \\</v>
      </c>
    </row>
  </sheetData>
  <mergeCells count="17">
    <mergeCell ref="A1:A3"/>
    <mergeCell ref="T2:V2"/>
    <mergeCell ref="W2:Y2"/>
    <mergeCell ref="Z2:AB2"/>
    <mergeCell ref="T1:AB1"/>
    <mergeCell ref="B2:D2"/>
    <mergeCell ref="E2:G2"/>
    <mergeCell ref="H2:J2"/>
    <mergeCell ref="B1:J1"/>
    <mergeCell ref="K1:S1"/>
    <mergeCell ref="K2:M2"/>
    <mergeCell ref="N2:P2"/>
    <mergeCell ref="Q2:S2"/>
    <mergeCell ref="AI1:AK2"/>
    <mergeCell ref="AL1:AN2"/>
    <mergeCell ref="AC1:AE2"/>
    <mergeCell ref="AF1:A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>
      <selection activeCell="A7" sqref="A7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8" x14ac:dyDescent="0.3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8" x14ac:dyDescent="0.3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8" x14ac:dyDescent="0.3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8" x14ac:dyDescent="0.3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8" x14ac:dyDescent="0.3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 x14ac:dyDescent="0.3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3170</v>
      </c>
    </row>
    <row r="21" spans="1:40" x14ac:dyDescent="0.3">
      <c r="A2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\multicolumn{1}{c|}{0.291} &amp; \multicolumn{1}{c|}{0.450} &amp; 0.281 &amp; \multicolumn{1}{c|}{0.472} &amp; \multicolumn{1}{c|}{0.638} &amp; 0.394 &amp; \multicolumn{1}{l|}{0.505} &amp; \multicolumn{1}{l|}{0.647} &amp; 0.573 &amp; 0.396 &amp; 0.551 &amp; 0.400 &amp; 0.393 \\</v>
      </c>
    </row>
    <row r="22" spans="1:40" x14ac:dyDescent="0.3">
      <c r="A22" t="str">
        <f t="shared" ref="A22:A25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\multicolumn{1}{c|}{0.586} &amp; \multicolumn{1}{c|}{0.619} &amp; 0.727 &amp; \multicolumn{1}{c|}{0.482} &amp; \multicolumn{1}{c|}{0.780} &amp; 0.698 &amp; \multicolumn{1}{l|}{0.749} &amp; \multicolumn{1}{l|}{0.793} &amp; 0.788 &amp; 0.627 &amp; 0.711 &amp; 0.744 &amp; 0.667 \\</v>
      </c>
    </row>
    <row r="23" spans="1:40" x14ac:dyDescent="0.3">
      <c r="A23" t="str">
        <f t="shared" si="0"/>
        <v>\textbf{Set 1} &amp; \multicolumn{1}{c|}{0.281} &amp; \multicolumn{1}{c|}{0.453} &amp; 0.415 &amp; \multicolumn{1}{c|}{0.429} &amp; \multicolumn{1}{c|}{0.503} &amp; 0.322 &amp; \multicolumn{1}{l|}{0.228} &amp; \multicolumn{1}{l|}{0.532} &amp; 0.324 &amp; 0.278 &amp; 0.494 &amp; 0.363 &amp; 0.296 \\</v>
      </c>
    </row>
    <row r="24" spans="1:40" x14ac:dyDescent="0.3">
      <c r="A24" t="str">
        <f t="shared" si="0"/>
        <v>\textbf{Set 1} &amp; \multicolumn{1}{c|}{0.242} &amp; \multicolumn{1}{c|}{0.334} &amp; 0.336 &amp; \multicolumn{1}{c|}{0.551} &amp; \multicolumn{1}{c|}{0.564} &amp; 0.423 &amp; \multicolumn{1}{l|}{0.321} &amp; \multicolumn{1}{l|}{0.643} &amp; 0.407 &amp; 0.325 &amp; 0.488 &amp; 0.377 &amp; 0.339 \\</v>
      </c>
    </row>
    <row r="25" spans="1:40" x14ac:dyDescent="0.3">
      <c r="A25" t="str">
        <f t="shared" si="0"/>
        <v>\textbf{Set 1} &amp; \multicolumn{1}{c|}{0.35} &amp; \multicolumn{1}{c|}{0.46} &amp; 0.44 &amp; \multicolumn{1}{c|}{0.48} &amp; \multicolumn{1}{c|}{0.62} &amp; 0.46 &amp; \multicolumn{1}{l|}{0.45} &amp; \multicolumn{1}{l|}{0.65} &amp; 0.52 &amp; 0.41 &amp; 0.56 &amp; 0.47 &amp; 0.42 \\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33"/>
  <sheetViews>
    <sheetView workbookViewId="0">
      <selection activeCell="A9" sqref="A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8" x14ac:dyDescent="0.3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8" x14ac:dyDescent="0.3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8" x14ac:dyDescent="0.3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8" x14ac:dyDescent="0.3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8" x14ac:dyDescent="0.3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8" x14ac:dyDescent="0.3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8" x14ac:dyDescent="0.3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8" x14ac:dyDescent="0.3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8" x14ac:dyDescent="0.3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2654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2529</v>
      </c>
    </row>
    <row r="23" spans="1:40" x14ac:dyDescent="0.3">
      <c r="A23" s="17" t="s">
        <v>3170</v>
      </c>
    </row>
    <row r="24" spans="1:40" x14ac:dyDescent="0.3">
      <c r="A24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\multicolumn{1}{c|}{0.411} &amp; \multicolumn{1}{c|}{0.665} &amp; 0.498 &amp; \multicolumn{1}{c|}{0.654} &amp; \multicolumn{1}{c|}{0.735} &amp; 0.611 &amp; \multicolumn{1}{l|}{0.731} &amp; \multicolumn{1}{l|}{0.743} &amp; 0.519 &amp; 0.563 &amp; 0.704 &amp; 0.526 &amp; 0.581 \\</v>
      </c>
    </row>
    <row r="25" spans="1:40" x14ac:dyDescent="0.3">
      <c r="A25" t="str">
        <f t="shared" ref="A25:A33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\multicolumn{1}{c|}{0.390} &amp; \multicolumn{1}{c|}{0.520} &amp; 0.217 &amp; \multicolumn{1}{c|}{0.403} &amp; \multicolumn{1}{c|}{0.564} &amp; 0.429 &amp; \multicolumn{1}{l|}{0.378} &amp; \multicolumn{1}{l|}{0.754} &amp; 0.477 &amp; 0.388 &amp; 0.614 &amp; 0.350 &amp; 0.386 \\</v>
      </c>
    </row>
    <row r="26" spans="1:40" x14ac:dyDescent="0.3">
      <c r="A26" t="str">
        <f t="shared" si="0"/>
        <v>\textbf{Set 1} &amp; \multicolumn{1}{c|}{0.792} &amp; \multicolumn{1}{c|}{0.846} &amp; 0.883 &amp; \multicolumn{1}{c|}{0.732} &amp; \multicolumn{1}{c|}{0.901} &amp; 0.733 &amp; \multicolumn{1}{l|}{0.615} &amp; \multicolumn{1}{l|}{0.758} &amp; 0.656 &amp; 0.707 &amp; 0.815 &amp; 0.765 &amp; 0.652 \\</v>
      </c>
    </row>
    <row r="27" spans="1:40" x14ac:dyDescent="0.3">
      <c r="A27" t="str">
        <f t="shared" si="0"/>
        <v>\textbf{Set 1} &amp; \multicolumn{1}{c|}{0.810} &amp; \multicolumn{1}{c|}{0.834} &amp; 0.715 &amp; \multicolumn{1}{c|}{0.779} &amp; \multicolumn{1}{c|}{0.857} &amp; 0.753 &amp; \multicolumn{1}{l|}{0.783} &amp; \multicolumn{1}{l|}{0.924} &amp; 0.882 &amp; 0.795 &amp; 0.871 &amp; 0.783 &amp; 0.709 \\</v>
      </c>
    </row>
    <row r="28" spans="1:40" x14ac:dyDescent="0.3">
      <c r="A28" t="str">
        <f t="shared" si="0"/>
        <v>\textbf{Set 1} &amp; \multicolumn{1}{c|}{0.60} &amp; \multicolumn{1}{c|}{0.72} &amp; 0.58 &amp; \multicolumn{1}{c|}{0.64} &amp; \multicolumn{1}{c|}{0.76} &amp; 0.63 &amp; \multicolumn{1}{l|}{0.63} &amp; \multicolumn{1}{l|}{0.79} &amp; 0.63 &amp; 0.61 &amp; 0.75 &amp; 0.61 &amp; 0.58 \\</v>
      </c>
    </row>
    <row r="29" spans="1:40" x14ac:dyDescent="0.3">
      <c r="A29" t="str">
        <f t="shared" si="0"/>
        <v>\textbf{Set 1} &amp; \multicolumn{1}{c|}{0.522} &amp; \multicolumn{1}{c|}{0.784} &amp; 0.703 &amp; \multicolumn{1}{c|}{0.805} &amp; \multicolumn{1}{c|}{0.765} &amp; 0.865 &amp; \multicolumn{1}{l|}{0.828} &amp; \multicolumn{1}{l|}{0.879} &amp; 0.835 &amp; 0.677 &amp; 0.813 &amp; 0.777 &amp; 0.684 \\</v>
      </c>
    </row>
    <row r="30" spans="1:40" x14ac:dyDescent="0.3">
      <c r="A30" t="str">
        <f t="shared" si="0"/>
        <v>\textbf{Set 1} &amp; \multicolumn{1}{c|}{0.509} &amp; \multicolumn{1}{c|}{0.654} &amp; 0.598 &amp; \multicolumn{1}{c|}{0.590} &amp; \multicolumn{1}{c|}{0.806} &amp; 0.755 &amp; \multicolumn{1}{l|}{0.777} &amp; \multicolumn{1}{l|}{0.787} &amp; 0.792 &amp; 0.621 &amp; 0.729 &amp; 0.697 &amp; 0.622 \\</v>
      </c>
    </row>
    <row r="31" spans="1:40" x14ac:dyDescent="0.3">
      <c r="A31" t="str">
        <f t="shared" si="0"/>
        <v>\textbf{Set 1} &amp; \multicolumn{1}{c|}{0.377} &amp; \multicolumn{1}{c|}{0.387} &amp; 0.398 &amp; \multicolumn{1}{c|}{0.478} &amp; \multicolumn{1}{c|}{0.624} &amp; 0.398 &amp; \multicolumn{1}{l|}{0.483} &amp; \multicolumn{1}{l|}{0.729} &amp; 0.448 &amp; 0.436 &amp; 0.567 &amp; 0.420 &amp; 0.399 \\</v>
      </c>
    </row>
    <row r="32" spans="1:40" x14ac:dyDescent="0.3">
      <c r="A32" t="str">
        <f t="shared" si="0"/>
        <v>\textbf{Set 1} &amp; \multicolumn{1}{c|}{0.753} &amp; \multicolumn{1}{c|}{0.697} &amp; 0.696 &amp; \multicolumn{1}{c|}{0.779} &amp; \multicolumn{1}{c|}{0.844} &amp; 0.783 &amp; \multicolumn{1}{l|}{0.691} &amp; \multicolumn{1}{l|}{0.720} &amp; 0.671 &amp; 0.735 &amp; 0.731 &amp; 0.702 &amp; 0.637 \\</v>
      </c>
    </row>
    <row r="33" spans="1:1" x14ac:dyDescent="0.3">
      <c r="A33" t="str">
        <f t="shared" si="0"/>
        <v>\textbf{Set 1} &amp; \multicolumn{1}{c|}{0.54} &amp; \multicolumn{1}{c|}{0.63} &amp; 0.60 &amp; \multicolumn{1}{c|}{0.66} &amp; \multicolumn{1}{c|}{0.76} &amp; 0.70 &amp; \multicolumn{1}{l|}{0.69} &amp; \multicolumn{1}{l|}{0.78} &amp; 0.69 &amp; 0.62 &amp; 0.71 &amp; 0.65 &amp; 0.59 \\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7"/>
  <sheetViews>
    <sheetView topLeftCell="A6" zoomScaleNormal="100" workbookViewId="0">
      <selection activeCell="B20" sqref="B20"/>
    </sheetView>
  </sheetViews>
  <sheetFormatPr defaultRowHeight="14.4" x14ac:dyDescent="0.3"/>
  <cols>
    <col min="1" max="1" width="10.21875" bestFit="1" customWidth="1"/>
    <col min="2" max="2" width="6.88671875" bestFit="1" customWidth="1"/>
    <col min="3" max="3" width="6.6640625" bestFit="1" customWidth="1"/>
    <col min="4" max="4" width="7.44140625" bestFit="1" customWidth="1"/>
    <col min="5" max="5" width="6.6640625" customWidth="1"/>
    <col min="6" max="6" width="6.6640625" bestFit="1" customWidth="1"/>
    <col min="7" max="7" width="7.44140625" bestFit="1" customWidth="1"/>
    <col min="8" max="8" width="6.6640625" bestFit="1" customWidth="1"/>
    <col min="9" max="9" width="8.441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8" x14ac:dyDescent="0.3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8" x14ac:dyDescent="0.3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8" x14ac:dyDescent="0.3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8" x14ac:dyDescent="0.3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8" x14ac:dyDescent="0.3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8" x14ac:dyDescent="0.3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8" x14ac:dyDescent="0.3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8" x14ac:dyDescent="0.3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8" x14ac:dyDescent="0.3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8" x14ac:dyDescent="0.3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8" x14ac:dyDescent="0.3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8" x14ac:dyDescent="0.3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8" x14ac:dyDescent="0.3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8" x14ac:dyDescent="0.3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8" x14ac:dyDescent="0.3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8" x14ac:dyDescent="0.3">
      <c r="A20" s="3" t="s">
        <v>2101</v>
      </c>
      <c r="B20" s="3" t="str" cm="1">
        <f t="array" ref="B20">REPLACE(TEXT(AVERAGE(VALUE(REPLACE(LEFT((_xlfn.VSTACK(B10:B14,B16:B19)), FIND(" (", _xlfn.VSTACK(B10:B14,B16:B19)) - 1),2,1,","))),"0,00"),2,1,".") &amp; " (" &amp; REPLACE(TEXT(_xlfn.STDEV.S(VALUE(REPLACE(LEFT((_xlfn.VSTACK(B10:B14,B16:B19)), FIND(" (", _xlfn.VSTACK(B10:B14,B16:B19)) - 1),2,1,","))),"0,00"),2,1,".") &amp; ")"</f>
        <v>0.66 (0.07)</v>
      </c>
      <c r="C20" s="3" t="str" cm="1">
        <f t="array" ref="C20">REPLACE(TEXT(AVERAGE(VALUE(REPLACE(LEFT((_xlfn.VSTACK(C10:C14,C16:C19)), FIND(" (", _xlfn.VSTACK(C10:C14,C16:C19)) - 1),2,1,","))),"0,00"),2,1,".") &amp; " (" &amp; REPLACE(TEXT(_xlfn.STDEV.S(VALUE(REPLACE(LEFT((_xlfn.VSTACK(C10:C14,C16:C19)), FIND(" (", _xlfn.VSTACK(C10:C14,C16:C19)) - 1),2,1,","))),"0,00"),2,1,".") &amp; ")"</f>
        <v>0.51 (0.04)</v>
      </c>
      <c r="D20" s="3" t="str" cm="1">
        <f t="array" ref="D20">REPLACE(TEXT(AVERAGE(VALUE(REPLACE(LEFT((_xlfn.VSTACK(D10:D14,D16:D19)), FIND(" (", _xlfn.VSTACK(D10:D14,D16:D19)) - 1),2,1,","))),"0,00"),2,1,".") &amp; " (" &amp; REPLACE(TEXT(_xlfn.STDEV.S(VALUE(REPLACE(LEFT((_xlfn.VSTACK(D10:D14,D16:D19)), FIND(" (", _xlfn.VSTACK(D10:D14,D16:D19)) - 1),2,1,","))),"0,00"),2,1,".") &amp; ")"</f>
        <v>0.72 (0.11)</v>
      </c>
      <c r="E20" s="3" t="str" cm="1">
        <f t="array" ref="E20">REPLACE(TEXT(AVERAGE(VALUE(REPLACE(LEFT((_xlfn.VSTACK(E10:E14,E16:E19)), FIND(" (", _xlfn.VSTACK(E10:E14,E16:E19)) - 1),2,1,","))),"0,00"),2,1,".") &amp; " (" &amp; REPLACE(TEXT(_xlfn.STDEV.S(VALUE(REPLACE(LEFT((_xlfn.VSTACK(E10:E14,E16:E19)), FIND(" (", _xlfn.VSTACK(E10:E14,E16:E19)) - 1),2,1,","))),"0,00"),2,1,".") &amp; ")"</f>
        <v>0.76 (0.07)</v>
      </c>
      <c r="F20" s="3" t="str" cm="1">
        <f t="array" ref="F20">REPLACE(TEXT(AVERAGE(VALUE(REPLACE(LEFT((_xlfn.VSTACK(F10:F14,F16:F19)), FIND(" (", _xlfn.VSTACK(F10:F14,F16:F19)) - 1),2,1,","))),"0,00"),2,1,".") &amp; " (" &amp; REPLACE(TEXT(_xlfn.STDEV.S(VALUE(REPLACE(LEFT((_xlfn.VSTACK(F10:F14,F16:F19)), FIND(" (", _xlfn.VSTACK(F10:F14,F16:F19)) - 1),2,1,","))),"0,00"),2,1,".") &amp; ")"</f>
        <v>0.71 (0.03)</v>
      </c>
      <c r="G20" s="3" t="str" cm="1">
        <f t="array" ref="G20">REPLACE(TEXT(AVERAGE(VALUE(REPLACE(LEFT((_xlfn.VSTACK(G10:G14,G16:G19)), FIND(" (", _xlfn.VSTACK(G10:G14,G16:G19)) - 1),2,1,","))),"0,00"),2,1,".") &amp; " (" &amp; REPLACE(TEXT(_xlfn.STDEV.S(VALUE(REPLACE(LEFT((_xlfn.VSTACK(G10:G14,G16:G19)), FIND(" (", _xlfn.VSTACK(G10:G14,G16:G19)) - 1),2,1,","))),"0,00"),2,1,".") &amp; ")"</f>
        <v>0.78 (0.10)</v>
      </c>
      <c r="H20" s="3" t="str" cm="1">
        <f t="array" ref="H20">REPLACE(TEXT(AVERAGE(VALUE(REPLACE(LEFT((_xlfn.VSTACK(H10:H14,H16:H19)), FIND(" (", _xlfn.VSTACK(H10:H14,H16:H19)) - 1),2,1,","))),"0,00"),2,1,".") &amp; " (" &amp; REPLACE(TEXT(_xlfn.STDEV.S(VALUE(REPLACE(LEFT((_xlfn.VSTACK(H10:H14,H16:H19)), FIND(" (", _xlfn.VSTACK(H10:H14,H16:H19)) - 1),2,1,","))),"0,00"),2,1,".") &amp; ")"</f>
        <v>0.61 (0.10)</v>
      </c>
      <c r="I20" s="3" t="str" cm="1">
        <f t="array" ref="I20">REPLACE(TEXT(AVERAGE(VALUE(REPLACE(LEFT((_xlfn.VSTACK(I10:I14,I16:I19)), FIND(" (", _xlfn.VSTACK(I10:I14,I16:I19)) - 1),2,1,","))),"0,00"),2,1,".") &amp; " (" &amp; REPLACE(TEXT(_xlfn.STDEV.S(VALUE(REPLACE(LEFT((_xlfn.VSTACK(I10:I14,I16:I19)), FIND(" (", _xlfn.VSTACK(I10:I14,I16:I19)) - 1),2,1,","))),"0,00"),2,1,".") &amp; ")"</f>
        <v>0.60 (0.02)</v>
      </c>
      <c r="J20" s="3" t="str" cm="1">
        <f t="array" ref="J20">REPLACE(TEXT(AVERAGE(VALUE(REPLACE(LEFT((_xlfn.VSTACK(J10:J14,J16:J19)), FIND(" (", _xlfn.VSTACK(J10:J14,J16:J19)) - 1),2,1,","))),"0,00"),2,1,".") &amp; " (" &amp; REPLACE(TEXT(_xlfn.STDEV.S(VALUE(REPLACE(LEFT((_xlfn.VSTACK(J10:J14,J16:J19)), FIND(" (", _xlfn.VSTACK(J10:J14,J16:J19)) - 1),2,1,","))),"0,00"),2,1,".") &amp; ")"</f>
        <v>0.61 (0.12)</v>
      </c>
      <c r="K20" s="3" t="str" cm="1">
        <f t="array" ref="K20">REPLACE(TEXT(AVERAGE(VALUE(REPLACE(LEFT((_xlfn.VSTACK(K10:K14,K16:K19)), FIND(" (", _xlfn.VSTACK(K10:K14,K16:K19)) - 1),2,1,","))),"0,00"),2,1,".") &amp; " (" &amp; REPLACE(TEXT(_xlfn.STDEV.S(VALUE(REPLACE(LEFT((_xlfn.VSTACK(K10:K14,K16:K19)), FIND(" (", _xlfn.VSTACK(K10:K14,K16:K19)) - 1),2,1,","))),"0,00"),2,1,".") &amp; ")"</f>
        <v>0.63 (0.07)</v>
      </c>
      <c r="L20" s="3" t="str" cm="1">
        <f t="array" ref="L20">REPLACE(TEXT(AVERAGE(VALUE(REPLACE(LEFT((_xlfn.VSTACK(L10:L14,L16:L19)), FIND(" (", _xlfn.VSTACK(L10:L14,L16:L19)) - 1),2,1,","))),"0,00"),2,1,".") &amp; " (" &amp; REPLACE(TEXT(_xlfn.STDEV.S(VALUE(REPLACE(LEFT((_xlfn.VSTACK(L10:L14,L16:L19)), FIND(" (", _xlfn.VSTACK(L10:L14,L16:L19)) - 1),2,1,","))),"0,00"),2,1,".") &amp; ")"</f>
        <v>0.59 (0.02)</v>
      </c>
      <c r="M20" s="3" t="str" cm="1">
        <f t="array" ref="M20">REPLACE(TEXT(AVERAGE(VALUE(REPLACE(LEFT((_xlfn.VSTACK(M10:M14,M16:M19)), FIND(" (", _xlfn.VSTACK(M10:M14,M16:M19)) - 1),2,1,","))),"0,00"),2,1,".") &amp; " (" &amp; REPLACE(TEXT(_xlfn.STDEV.S(VALUE(REPLACE(LEFT((_xlfn.VSTACK(M10:M14,M16:M19)), FIND(" (", _xlfn.VSTACK(M10:M14,M16:M19)) - 1),2,1,","))),"0,00"),2,1,".") &amp; ")"</f>
        <v>0.64 (0.10)</v>
      </c>
      <c r="N20" s="3" t="str" cm="1">
        <f t="array" ref="N20">REPLACE(TEXT(AVERAGE(VALUE(REPLACE(LEFT((_xlfn.VSTACK(N10:N14,N16:N19)), FIND(" (", _xlfn.VSTACK(N10:N14,N16:N19)) - 1),2,1,","))),"0,00"),2,1,".") &amp; " (" &amp; REPLACE(TEXT(_xlfn.STDEV.S(VALUE(REPLACE(LEFT((_xlfn.VSTACK(N10:N14,N16:N19)), FIND(" (", _xlfn.VSTACK(N10:N14,N16:N19)) - 1),2,1,","))),"0,00"),2,1,".") &amp; ")"</f>
        <v>0.83 (0.07)</v>
      </c>
      <c r="O20" s="3" t="str" cm="1">
        <f t="array" ref="O20">REPLACE(TEXT(AVERAGE(VALUE(REPLACE(LEFT((_xlfn.VSTACK(O10:O14,O16:O19)), FIND(" (", _xlfn.VSTACK(O10:O14,O16:O19)) - 1),2,1,","))),"0,00"),2,1,".") &amp; " (" &amp; REPLACE(TEXT(_xlfn.STDEV.S(VALUE(REPLACE(LEFT((_xlfn.VSTACK(O10:O14,O16:O19)), FIND(" (", _xlfn.VSTACK(O10:O14,O16:O19)) - 1),2,1,","))),"0,00"),2,1,".") &amp; ")"</f>
        <v>0.86 (0.01)</v>
      </c>
      <c r="P20" s="3" t="str" cm="1">
        <f t="array" ref="P20">REPLACE(TEXT(AVERAGE(VALUE(REPLACE(LEFT((_xlfn.VSTACK(P10:P14,P16:P19)), FIND(" (", _xlfn.VSTACK(P10:P14,P16:P19)) - 1),2,1,","))),"0,00"),2,1,".") &amp; " (" &amp; REPLACE(TEXT(_xlfn.STDEV.S(VALUE(REPLACE(LEFT((_xlfn.VSTACK(P10:P14,P16:P19)), FIND(" (", _xlfn.VSTACK(P10:P14,P16:P19)) - 1),2,1,","))),"0,00"),2,1,".") &amp; ")"</f>
        <v>0.82 (0.09)</v>
      </c>
      <c r="Q20" s="3" t="str" cm="1">
        <f t="array" ref="Q20">REPLACE(TEXT(AVERAGE(VALUE(REPLACE(LEFT((_xlfn.VSTACK(Q10:Q14,Q16:Q19)), FIND(" (", _xlfn.VSTACK(Q10:Q14,Q16:Q19)) - 1),2,1,","))),"0,00"),2,1,".") &amp; " (" &amp; REPLACE(TEXT(_xlfn.STDEV.S(VALUE(REPLACE(LEFT((_xlfn.VSTACK(Q10:Q14,Q16:Q19)), FIND(" (", _xlfn.VSTACK(Q10:Q14,Q16:Q19)) - 1),2,1,","))),"0,00"),2,1,".") &amp; ")"</f>
        <v>0.74 (0.04)</v>
      </c>
      <c r="R20" s="3" t="str" cm="1">
        <f t="array" ref="R20">REPLACE(TEXT(AVERAGE(VALUE(REPLACE(LEFT((_xlfn.VSTACK(R10:R14,R16:R19)), FIND(" (", _xlfn.VSTACK(R10:R14,R16:R19)) - 1),2,1,","))),"0,00"),2,1,".") &amp; " (" &amp; REPLACE(TEXT(_xlfn.STDEV.S(VALUE(REPLACE(LEFT((_xlfn.VSTACK(R10:R14,R16:R19)), FIND(" (", _xlfn.VSTACK(R10:R14,R16:R19)) - 1),2,1,","))),"0,00"),2,1,".") &amp; ")"</f>
        <v>0.59 (0.02)</v>
      </c>
      <c r="S20" s="3" t="str" cm="1">
        <f t="array" ref="S20">REPLACE(TEXT(AVERAGE(VALUE(REPLACE(LEFT((_xlfn.VSTACK(S10:S14,S16:S19)), FIND(" (", _xlfn.VSTACK(S10:S14,S16:S19)) - 1),2,1,","))),"0,00"),2,1,".") &amp; " (" &amp; REPLACE(TEXT(_xlfn.STDEV.S(VALUE(REPLACE(LEFT((_xlfn.VSTACK(S10:S14,S16:S19)), FIND(" (", _xlfn.VSTACK(S10:S14,S16:S19)) - 1),2,1,","))),"0,00"),2,1,".") &amp; ")"</f>
        <v>0.81 (0.07)</v>
      </c>
      <c r="T20" s="3" t="str" cm="1">
        <f t="array" ref="T20">REPLACE(TEXT(AVERAGE(VALUE(REPLACE(LEFT((_xlfn.VSTACK(T10:T14,T16:T19)), FIND(" (", _xlfn.VSTACK(T10:T14,T16:T19)) - 1),2,1,","))),"0,00"),2,1,".") &amp; " (" &amp; REPLACE(TEXT(_xlfn.STDEV.S(VALUE(REPLACE(LEFT((_xlfn.VSTACK(T10:T14,T16:T19)), FIND(" (", _xlfn.VSTACK(T10:T14,T16:T19)) - 1),2,1,","))),"0,00"),2,1,".") &amp; ")"</f>
        <v>0.80 (0.06)</v>
      </c>
      <c r="U20" s="3" t="str" cm="1">
        <f t="array" ref="U20">REPLACE(TEXT(AVERAGE(VALUE(REPLACE(LEFT((_xlfn.VSTACK(U10:U14,U16:U19)), FIND(" (", _xlfn.VSTACK(U10:U14,U16:U19)) - 1),2,1,","))),"0,00"),2,1,".") &amp; " (" &amp; REPLACE(TEXT(_xlfn.STDEV.S(VALUE(REPLACE(LEFT((_xlfn.VSTACK(U10:U14,U16:U19)), FIND(" (", _xlfn.VSTACK(U10:U14,U16:U19)) - 1),2,1,","))),"0,00"),2,1,".") &amp; ")"</f>
        <v>0.68 (0.03)</v>
      </c>
      <c r="V20" s="3" t="str" cm="1">
        <f t="array" ref="V20">REPLACE(TEXT(AVERAGE(VALUE(REPLACE(LEFT((_xlfn.VSTACK(V10:V14,V16:V19)), FIND(" (", _xlfn.VSTACK(V10:V14,V16:V19)) - 1),2,1,","))),"0,00"),2,1,".") &amp; " (" &amp; REPLACE(TEXT(_xlfn.STDEV.S(VALUE(REPLACE(LEFT((_xlfn.VSTACK(V10:V14,V16:V19)), FIND(" (", _xlfn.VSTACK(V10:V14,V16:V19)) - 1),2,1,","))),"0,00"),2,1,".") &amp; ")"</f>
        <v>0.83 (0.07)</v>
      </c>
      <c r="W20" s="3" t="str" cm="1">
        <f t="array" ref="W20">REPLACE(TEXT(AVERAGE(VALUE(REPLACE(LEFT((_xlfn.VSTACK(W10:W14,W16:W19)), FIND(" (", _xlfn.VSTACK(W10:W14,W16:W19)) - 1),2,1,","))),"0,00"),2,1,".") &amp; " (" &amp; REPLACE(TEXT(_xlfn.STDEV.S(VALUE(REPLACE(LEFT((_xlfn.VSTACK(W10:W14,W16:W19)), FIND(" (", _xlfn.VSTACK(W10:W14,W16:W19)) - 1),2,1,","))),"0,00"),2,1,".") &amp; ")"</f>
        <v>0.85 (0.02)</v>
      </c>
      <c r="X20" s="3" t="str" cm="1">
        <f t="array" ref="X20">REPLACE(TEXT(AVERAGE(VALUE(REPLACE(LEFT((_xlfn.VSTACK(X10:X14,X16:X19)), FIND(" (", _xlfn.VSTACK(X10:X14,X16:X19)) - 1),2,1,","))),"0,00"),2,1,".") &amp; " (" &amp; REPLACE(TEXT(_xlfn.STDEV.S(VALUE(REPLACE(LEFT((_xlfn.VSTACK(X10:X14,X16:X19)), FIND(" (", _xlfn.VSTACK(X10:X14,X16:X19)) - 1),2,1,","))),"0,00"),2,1,".") &amp; ")"</f>
        <v>0.65 (0.08)</v>
      </c>
      <c r="Y20" s="3" t="str" cm="1">
        <f t="array" ref="Y20">REPLACE(TEXT(AVERAGE(VALUE(REPLACE(LEFT((_xlfn.VSTACK(Y10:Y14,Y16:Y19)), FIND(" (", _xlfn.VSTACK(Y10:Y14,Y16:Y19)) - 1),2,1,","))),"0,00"),2,1,".") &amp; " (" &amp; REPLACE(TEXT(_xlfn.STDEV.S(VALUE(REPLACE(LEFT((_xlfn.VSTACK(Y10:Y14,Y16:Y19)), FIND(" (", _xlfn.VSTACK(Y10:Y14,Y16:Y19)) - 1),2,1,","))),"0,00"),2,1,".") &amp; ")"</f>
        <v>0.88 (0.02)</v>
      </c>
      <c r="Z20" s="3" t="str" cm="1">
        <f t="array" ref="Z20">REPLACE(TEXT(AVERAGE(VALUE(REPLACE(LEFT((_xlfn.VSTACK(Z10:Z14,Z16:Z19)), FIND(" (", _xlfn.VSTACK(Z10:Z14,Z16:Z19)) - 1),2,1,","))),"0,00"),2,1,".") &amp; " (" &amp; REPLACE(TEXT(_xlfn.STDEV.S(VALUE(REPLACE(LEFT((_xlfn.VSTACK(Z10:Z14,Z16:Z19)), FIND(" (", _xlfn.VSTACK(Z10:Z14,Z16:Z19)) - 1),2,1,","))),"0,00"),2,1,".") &amp; ")"</f>
        <v>0.76 (0.05)</v>
      </c>
      <c r="AA20" s="3" t="str" cm="1">
        <f t="array" ref="AA20">REPLACE(TEXT(AVERAGE(VALUE(REPLACE(LEFT((_xlfn.VSTACK(AA10:AA14,AA16:AA19)), FIND(" (", _xlfn.VSTACK(AA10:AA14,AA16:AA19)) - 1),2,1,","))),"0,00"),2,1,".") &amp; " (" &amp; REPLACE(TEXT(_xlfn.STDEV.S(VALUE(REPLACE(LEFT((_xlfn.VSTACK(AA10:AA14,AA16:AA19)), FIND(" (", _xlfn.VSTACK(AA10:AA14,AA16:AA19)) - 1),2,1,","))),"0,00"),2,1,".") &amp; ")"</f>
        <v>0.58 (0.03)</v>
      </c>
      <c r="AB20" s="3" t="str" cm="1">
        <f t="array" ref="AB20">REPLACE(TEXT(AVERAGE(VALUE(REPLACE(LEFT((_xlfn.VSTACK(AB10:AB14,AB16:AB19)), FIND(" (", _xlfn.VSTACK(AB10:AB14,AB16:AB19)) - 1),2,1,","))),"0,00"),2,1,".") &amp; " (" &amp; REPLACE(TEXT(_xlfn.STDEV.S(VALUE(REPLACE(LEFT((_xlfn.VSTACK(AB10:AB14,AB16:AB19)), FIND(" (", _xlfn.VSTACK(AB10:AB14,AB16:AB19)) - 1),2,1,","))),"0,00"),2,1,".") &amp; ")"</f>
        <v>0.84 (0.07)</v>
      </c>
      <c r="AC20" s="3" t="str" cm="1">
        <f t="array" ref="AC20">REPLACE(TEXT(AVERAGE(VALUE(REPLACE(LEFT((_xlfn.VSTACK(AC10:AC14,AC16:AC19)), FIND(" (", _xlfn.VSTACK(AC10:AC14,AC16:AC19)) - 1),2,1,","))),"0,00"),2,1,".") &amp; " (" &amp; REPLACE(TEXT(_xlfn.STDEV.S(VALUE(REPLACE(LEFT((_xlfn.VSTACK(AC10:AC14,AC16:AC19)), FIND(" (", _xlfn.VSTACK(AC10:AC14,AC16:AC19)) - 1),2,1,","))),"0,00"),2,1,".") &amp; ")"</f>
        <v>0.71 (0.06)</v>
      </c>
      <c r="AD20" s="3" t="str" cm="1">
        <f t="array" ref="AD20">REPLACE(TEXT(AVERAGE(VALUE(REPLACE(LEFT((_xlfn.VSTACK(AD10:AD14,AD16:AD19)), FIND(" (", _xlfn.VSTACK(AD10:AD14,AD16:AD19)) - 1),2,1,","))),"0,00"),2,1,".") &amp; " (" &amp; REPLACE(TEXT(_xlfn.STDEV.S(VALUE(REPLACE(LEFT((_xlfn.VSTACK(AD10:AD14,AD16:AD19)), FIND(" (", _xlfn.VSTACK(AD10:AD14,AD16:AD19)) - 1),2,1,","))),"0,00"),2,1,".") &amp; ")"</f>
        <v>0.58 (0.03)</v>
      </c>
      <c r="AE20" s="3" t="str" cm="1">
        <f t="array" ref="AE20">REPLACE(TEXT(AVERAGE(VALUE(REPLACE(LEFT((_xlfn.VSTACK(AE10:AE14,AE16:AE19)), FIND(" (", _xlfn.VSTACK(AE10:AE14,AE16:AE19)) - 1),2,1,","))),"0,00"),2,1,".") &amp; " (" &amp; REPLACE(TEXT(_xlfn.STDEV.S(VALUE(REPLACE(LEFT((_xlfn.VSTACK(AE10:AE14,AE16:AE19)), FIND(" (", _xlfn.VSTACK(AE10:AE14,AE16:AE19)) - 1),2,1,","))),"0,00"),2,1,".") &amp; ")"</f>
        <v>0.75 (0.08)</v>
      </c>
      <c r="AF20" s="3" t="str" cm="1">
        <f t="array" ref="AF20">REPLACE(TEXT(AVERAGE(VALUE(REPLACE(LEFT((_xlfn.VSTACK(AF10:AF14,AF16:AF19)), FIND(" (", _xlfn.VSTACK(AF10:AF14,AF16:AF19)) - 1),2,1,","))),"0,00"),2,1,".") &amp; " (" &amp; REPLACE(TEXT(_xlfn.STDEV.S(VALUE(REPLACE(LEFT((_xlfn.VSTACK(AF10:AF14,AF16:AF19)), FIND(" (", _xlfn.VSTACK(AF10:AF14,AF16:AF19)) - 1),2,1,","))),"0,00"),2,1,".") &amp; ")"</f>
        <v>0.81 (0.04)</v>
      </c>
      <c r="AG20" s="3" t="str" cm="1">
        <f t="array" ref="AG20">REPLACE(TEXT(AVERAGE(VALUE(REPLACE(LEFT((_xlfn.VSTACK(AG10:AG14,AG16:AG19)), FIND(" (", _xlfn.VSTACK(AG10:AG14,AG16:AG19)) - 1),2,1,","))),"0,00"),2,1,".") &amp; " (" &amp; REPLACE(TEXT(_xlfn.STDEV.S(VALUE(REPLACE(LEFT((_xlfn.VSTACK(AG10:AG14,AG16:AG19)), FIND(" (", _xlfn.VSTACK(AG10:AG14,AG16:AG19)) - 1),2,1,","))),"0,00"),2,1,".") &amp; ")"</f>
        <v>0.72 (0.03)</v>
      </c>
      <c r="AH20" s="3" t="str" cm="1">
        <f t="array" ref="AH20">REPLACE(TEXT(AVERAGE(VALUE(REPLACE(LEFT((_xlfn.VSTACK(AH10:AH14,AH16:AH19)), FIND(" (", _xlfn.VSTACK(AH10:AH14,AH16:AH19)) - 1),2,1,","))),"0,00"),2,1,".") &amp; " (" &amp; REPLACE(TEXT(_xlfn.STDEV.S(VALUE(REPLACE(LEFT((_xlfn.VSTACK(AH10:AH14,AH16:AH19)), FIND(" (", _xlfn.VSTACK(AH10:AH14,AH16:AH19)) - 1),2,1,","))),"0,00"),2,1,".") &amp; ")"</f>
        <v>0.83 (0.06)</v>
      </c>
      <c r="AI20" s="3" t="str" cm="1">
        <f t="array" ref="AI20">REPLACE(TEXT(AVERAGE(VALUE(REPLACE(LEFT((_xlfn.VSTACK(AI10:AI14,AI16:AI19)), FIND(" (", _xlfn.VSTACK(AI10:AI14,AI16:AI19)) - 1),2,1,","))),"0,00"),2,1,".") &amp; " (" &amp; REPLACE(TEXT(_xlfn.STDEV.S(VALUE(REPLACE(LEFT((_xlfn.VSTACK(AI10:AI14,AI16:AI19)), FIND(" (", _xlfn.VSTACK(AI10:AI14,AI16:AI19)) - 1),2,1,","))),"0,00"),2,1,".") &amp; ")"</f>
        <v>0.69 (0.07)</v>
      </c>
      <c r="AJ20" s="3" t="str" cm="1">
        <f t="array" ref="AJ20">REPLACE(TEXT(AVERAGE(VALUE(REPLACE(LEFT((_xlfn.VSTACK(AJ10:AJ14,AJ16:AJ19)), FIND(" (", _xlfn.VSTACK(AJ10:AJ14,AJ16:AJ19)) - 1),2,1,","))),"0,00"),2,1,".") &amp; " (" &amp; REPLACE(TEXT(_xlfn.STDEV.S(VALUE(REPLACE(LEFT((_xlfn.VSTACK(AJ10:AJ14,AJ16:AJ19)), FIND(" (", _xlfn.VSTACK(AJ10:AJ14,AJ16:AJ19)) - 1),2,1,","))),"0,00"),2,1,".") &amp; ")"</f>
        <v>0.59 (0.02)</v>
      </c>
      <c r="AK20" s="3" t="str" cm="1">
        <f t="array" ref="AK20">REPLACE(TEXT(AVERAGE(VALUE(REPLACE(LEFT((_xlfn.VSTACK(AK10:AK14,AK16:AK19)), FIND(" (", _xlfn.VSTACK(AK10:AK14,AK16:AK19)) - 1),2,1,","))),"0,00"),2,1,".") &amp; " (" &amp; REPLACE(TEXT(_xlfn.STDEV.S(VALUE(REPLACE(LEFT((_xlfn.VSTACK(AK10:AK14,AK16:AK19)), FIND(" (", _xlfn.VSTACK(AK10:AK14,AK16:AK19)) - 1),2,1,","))),"0,00"),2,1,".") &amp; ")"</f>
        <v>0.72 (0.09)</v>
      </c>
      <c r="AL20" s="3" t="str" cm="1">
        <f t="array" ref="AL20">REPLACE(TEXT(AVERAGE(VALUE(REPLACE(LEFT((_xlfn.VSTACK(AL10:AL14,AL16:AL19)), FIND(" (", _xlfn.VSTACK(AL10:AL14,AL16:AL19)) - 1),2,1,","))),"0,00"),2,1,".") &amp; " (" &amp; REPLACE(TEXT(_xlfn.STDEV.S(VALUE(REPLACE(LEFT((_xlfn.VSTACK(AL10:AL14,AL16:AL19)), FIND(" (", _xlfn.VSTACK(AL10:AL14,AL16:AL19)) - 1),2,1,","))),"0,00"),2,1,".") &amp; ")"</f>
        <v>0.66 (0.06)</v>
      </c>
      <c r="AM20" s="3" t="str" cm="1">
        <f t="array" ref="AM20">REPLACE(TEXT(AVERAGE(VALUE(REPLACE(LEFT((_xlfn.VSTACK(AM10:AM14,AM16:AM19)), FIND(" (", _xlfn.VSTACK(AM10:AM14,AM16:AM19)) - 1),2,1,","))),"0,00"),2,1,".") &amp; " (" &amp; REPLACE(TEXT(_xlfn.STDEV.S(VALUE(REPLACE(LEFT((_xlfn.VSTACK(AM10:AM14,AM16:AM19)), FIND(" (", _xlfn.VSTACK(AM10:AM14,AM16:AM19)) - 1),2,1,","))),"0,00"),2,1,".") &amp; ")"</f>
        <v>0.64 (0.02)</v>
      </c>
      <c r="AN20" s="3" t="str" cm="1">
        <f t="array" ref="AN20">REPLACE(TEXT(AVERAGE(VALUE(REPLACE(LEFT((_xlfn.VSTACK(AN10:AN14,AN16:AN19)), FIND(" (", _xlfn.VSTACK(AN10:AN14,AN16:AN19)) - 1),2,1,","))),"0,00"),2,1,".") &amp; " (" &amp; REPLACE(TEXT(_xlfn.STDEV.S(VALUE(REPLACE(LEFT((_xlfn.VSTACK(AN10:AN14,AN16:AN19)), FIND(" (", _xlfn.VSTACK(AN10:AN14,AN16:AN19)) - 1),2,1,","))),"0,00"),2,1,".") &amp; ")"</f>
        <v>0.68 (0.11)</v>
      </c>
    </row>
    <row r="22" spans="1:40" x14ac:dyDescent="0.3">
      <c r="A22" s="16" t="s">
        <v>2508</v>
      </c>
    </row>
    <row r="23" spans="1:40" x14ac:dyDescent="0.3">
      <c r="A23" s="17" t="s">
        <v>2518</v>
      </c>
    </row>
    <row r="24" spans="1:40" x14ac:dyDescent="0.3">
      <c r="A24" s="17" t="s">
        <v>2531</v>
      </c>
    </row>
    <row r="25" spans="1:40" x14ac:dyDescent="0.3">
      <c r="A25" s="17" t="s">
        <v>2654</v>
      </c>
    </row>
    <row r="26" spans="1:40" x14ac:dyDescent="0.3">
      <c r="A26" s="17" t="s">
        <v>2511</v>
      </c>
    </row>
    <row r="27" spans="1:40" x14ac:dyDescent="0.3">
      <c r="A27" s="17" t="s">
        <v>2512</v>
      </c>
    </row>
    <row r="28" spans="1:40" x14ac:dyDescent="0.3">
      <c r="A28" s="17" t="s">
        <v>2513</v>
      </c>
    </row>
    <row r="30" spans="1:40" x14ac:dyDescent="0.3">
      <c r="A30" s="17" t="s">
        <v>3170</v>
      </c>
    </row>
    <row r="31" spans="1:40" x14ac:dyDescent="0.3">
      <c r="A3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\multicolumn{1}{c|}{0.555} &amp; \multicolumn{1}{c|}{0.773} &amp; 0.634 &amp; \multicolumn{1}{c|}{0.849} &amp; \multicolumn{1}{c|}{0.857} &amp; 0.839 &amp; \multicolumn{1}{l|}{0.783} &amp; \multicolumn{1}{l|}{0.869} &amp; 0.765 &amp; 0.686 &amp; 0.821 &amp; 0.716 &amp; 0.663 \\</v>
      </c>
    </row>
    <row r="32" spans="1:40" x14ac:dyDescent="0.3">
      <c r="A32" t="str">
        <f t="shared" ref="A32:A47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\multicolumn{1}{c|}{0.490} &amp; \multicolumn{1}{c|}{0.813} &amp; 0.698 &amp; \multicolumn{1}{c|}{0.786} &amp; \multicolumn{1}{c|}{0.848} &amp; 0.856 &amp; \multicolumn{1}{l|}{0.772} &amp; \multicolumn{1}{l|}{0.903} &amp; 0.834 &amp; 0.639 &amp; 0.850 &amp; 0.773 &amp; 0.692 \\</v>
      </c>
    </row>
    <row r="33" spans="1:1" x14ac:dyDescent="0.3">
      <c r="A33" t="str">
        <f t="shared" si="0"/>
        <v>\textbf{Set 1} &amp; \multicolumn{1}{c|}{0.349} &amp; \multicolumn{1}{c|}{0.774} &amp; 0.600 &amp; \multicolumn{1}{c|}{0.544} &amp; \multicolumn{1}{c|}{0.799} &amp; 0.759 &amp; \multicolumn{1}{l|}{0.674} &amp; \multicolumn{1}{l|}{0.894} &amp; 0.772 &amp; 0.494 &amp; 0.819 &amp; 0.687 &amp; 0.561 \\</v>
      </c>
    </row>
    <row r="34" spans="1:1" x14ac:dyDescent="0.3">
      <c r="A34" t="str">
        <f t="shared" si="0"/>
        <v>\textbf{Set 1} &amp; \multicolumn{1}{c|}{0.542} &amp; \multicolumn{1}{c|}{0.776} &amp; 0.677 &amp; \multicolumn{1}{c|}{0.831} &amp; \multicolumn{1}{c|}{0.826} &amp; 0.822 &amp; \multicolumn{1}{l|}{0.852} &amp; \multicolumn{1}{l|}{0.873} &amp; 0.856 &amp; 0.699 &amp; 0.818 &amp; 0.764 &amp; 0.685 \\</v>
      </c>
    </row>
    <row r="35" spans="1:1" x14ac:dyDescent="0.3">
      <c r="A35" t="str">
        <f t="shared" si="0"/>
        <v>\textbf{Set 1} &amp; \multicolumn{1}{c|}{0.611} &amp; \multicolumn{1}{c|}{0.817} &amp; 0.626 &amp; \multicolumn{1}{c|}{0.832} &amp; \multicolumn{1}{c|}{0.836} &amp; 0.834 &amp; \multicolumn{1}{l|}{0.850} &amp; \multicolumn{1}{l|}{0.913} &amp; 0.822 &amp; 0.732 &amp; 0.853 &amp; 0.730 &amp; 0.685 \\</v>
      </c>
    </row>
    <row r="36" spans="1:1" x14ac:dyDescent="0.3">
      <c r="A36" t="str">
        <f t="shared" si="0"/>
        <v>\textbf{Set 1} &amp; \multicolumn{1}{c|}{0.51} &amp; \multicolumn{1}{c|}{0.79} &amp; 0.65 &amp; \multicolumn{1}{c|}{0.77} &amp; \multicolumn{1}{c|}{0.83} &amp; 0.82 &amp; \multicolumn{1}{l|}{0.79} &amp; \multicolumn{1}{l|}{0.89} &amp; 0.81 &amp; 0.65 &amp; 0.83 &amp; 0.73 &amp; 0.66 \\</v>
      </c>
    </row>
    <row r="37" spans="1:1" x14ac:dyDescent="0.3">
      <c r="A37" t="str">
        <f t="shared" si="0"/>
        <v>\textbf{Set 1} &amp; \multicolumn{1}{c|}{0.661} &amp; \multicolumn{1}{c|}{0.746} &amp; 0.495 &amp; \multicolumn{1}{c|}{0.632} &amp; \multicolumn{1}{c|}{0.842} &amp; 0.736 &amp; \multicolumn{1}{l|}{0.702} &amp; \multicolumn{1}{l|}{0.875} &amp; 0.728 &amp; 0.671 &amp; 0.810 &amp; 0.622 &amp; 0.617 \\</v>
      </c>
    </row>
    <row r="38" spans="1:1" x14ac:dyDescent="0.3">
      <c r="A38" t="str">
        <f t="shared" si="0"/>
        <v>\textbf{Set 1} &amp; \multicolumn{1}{c|}{0.688} &amp; \multicolumn{1}{c|}{0.622} &amp; 0.596 &amp; \multicolumn{1}{c|}{0.665} &amp; \multicolumn{1}{c|}{0.707} &amp; 0.728 &amp; \multicolumn{1}{l|}{0.846} &amp; \multicolumn{1}{l|}{0.851} &amp; 0.747 &amp; 0.742 &amp; 0.721 &amp; 0.675 &amp; 0.634 \\</v>
      </c>
    </row>
    <row r="39" spans="1:1" x14ac:dyDescent="0.3">
      <c r="A39" t="str">
        <f t="shared" si="0"/>
        <v>\textbf{Set 1} &amp; \multicolumn{1}{c|}{0.794} &amp; \multicolumn{1}{c|}{0.862} &amp; 0.632 &amp; \multicolumn{1}{c|}{0.663} &amp; \multicolumn{1}{c|}{0.887} &amp; 0.778 &amp; \multicolumn{1}{l|}{0.874} &amp; \multicolumn{1}{l|}{0.833} &amp; 0.780 &amp; 0.801 &amp; 0.856 &amp; 0.712 &amp; 0.719 \\</v>
      </c>
    </row>
    <row r="40" spans="1:1" x14ac:dyDescent="0.3">
      <c r="A40" t="str">
        <f t="shared" si="0"/>
        <v>\textbf{Set 1} &amp; \multicolumn{1}{c|}{0.622} &amp; \multicolumn{1}{c|}{0.822} &amp; 0.682 &amp; \multicolumn{1}{c|}{0.677} &amp; \multicolumn{1}{c|}{0.846} &amp; 0.758 &amp; \multicolumn{1}{l|}{0.736} &amp; \multicolumn{1}{l|}{0.853} &amp; 0.741 &amp; 0.673 &amp; 0.838 &amp; 0.717 &amp; 0.685 \\</v>
      </c>
    </row>
    <row r="41" spans="1:1" x14ac:dyDescent="0.3">
      <c r="A41" t="str">
        <f>"\textbf{Set 1} &amp; \multicolumn{1}{c|}{"&amp;LEFT(B14,SEARCH("(",B14)-2)&amp;"} &amp; \multicolumn{1}{c|}{"&amp;LEFT(E14,SEARCH("(",E14)-2)&amp;"} &amp; "&amp;LEFT(H14,SEARCH("(",H14)-2)&amp;" &amp; \multicolumn{1}{c|}{"&amp;LEFT(K14,SEARCH("(",K14)-2)&amp;"} &amp; \multicolumn{1}{c|}{"&amp;LEFT(N14,SEARCH("(",N14)-2)&amp;"} &amp; "&amp;LEFT(Q14,SEARCH("(",Q14)-2)&amp;" &amp; \multicolumn{1}{l|}{"&amp;LEFT(T14,SEARCH("(",T14)-2)&amp;"} &amp; \multicolumn{1}{l|}{"&amp;LEFT(W14,SEARCH("(",W14)-2)&amp;"} &amp; "&amp;LEFT(Z14,SEARCH("(",Z14)-2)&amp;" &amp; "&amp;LEFT(AC14,SEARCH("(",AC14)-2)&amp;" &amp; "&amp;LEFT(AF14,SEARCH("(",AF14)-2)&amp;" &amp; "&amp;LEFT(AI14,SEARCH("(",AI14)-2)&amp;" &amp; "&amp;LEFT(AL14,SEARCH("(",AL14)-2)&amp;" \\"</f>
        <v>\textbf{Set 1} &amp; \multicolumn{1}{c|}{0.649} &amp; \multicolumn{1}{c|}{0.718} &amp; 0.671 &amp; \multicolumn{1}{c|}{0.653} &amp; \multicolumn{1}{c|}{0.872} &amp; 0.760 &amp; \multicolumn{1}{l|}{0.828} &amp; \multicolumn{1}{l|}{0.824} &amp; 0.792 &amp; 0.715 &amp; 0.784 &amp; 0.731 &amp; 0.700 \\</v>
      </c>
    </row>
    <row r="42" spans="1:1" x14ac:dyDescent="0.3">
      <c r="A42" t="str">
        <f t="shared" si="0"/>
        <v>\textbf{Set 1} &amp; \multicolumn{1}{c|}{0.68} &amp; \multicolumn{1}{c|}{0.75} &amp; 0.62 &amp; \multicolumn{1}{c|}{0.66} &amp; \multicolumn{1}{c|}{0.83} &amp; 0.75 &amp; \multicolumn{1}{l|}{0.80} &amp; \multicolumn{1}{l|}{0.85} &amp; 0.76 &amp; 0.72 &amp; 0.80 &amp; 0.69 &amp; 0.67 \\</v>
      </c>
    </row>
    <row r="43" spans="1:1" x14ac:dyDescent="0.3">
      <c r="A43" t="str">
        <f t="shared" si="0"/>
        <v>\textbf{Set 1} &amp; \multicolumn{1}{c|}{0.607} &amp; \multicolumn{1}{c|}{0.802} &amp; 0.614 &amp; \multicolumn{1}{c|}{0.669} &amp; \multicolumn{1}{c|}{0.841} &amp; 0.760 &amp; \multicolumn{1}{l|}{0.837} &amp; \multicolumn{1}{l|}{0.864} &amp; 0.787 &amp; 0.702 &amp; 0.831 &amp; 0.703 &amp; 0.697 \\</v>
      </c>
    </row>
    <row r="44" spans="1:1" x14ac:dyDescent="0.3">
      <c r="A44" t="str">
        <f t="shared" si="0"/>
        <v>\textbf{Set 1} &amp; \multicolumn{1}{c|}{0.565} &amp; \multicolumn{1}{c|}{0.788} &amp; 0.671 &amp; \multicolumn{1}{c|}{0.550} &amp; \multicolumn{1}{c|}{0.868} &amp; 0.755 &amp; \multicolumn{1}{l|}{0.784} &amp; \multicolumn{1}{l|}{0.831} &amp; 0.773 &amp; 0.643 &amp; 0.818 &amp; 0.723 &amp; 0.648 \\</v>
      </c>
    </row>
    <row r="45" spans="1:1" x14ac:dyDescent="0.3">
      <c r="A45" t="str">
        <f t="shared" si="0"/>
        <v>\textbf{Set 1} &amp; \multicolumn{1}{c|}{0.618} &amp; \multicolumn{1}{c|}{0.699} &amp; 0.406 &amp; \multicolumn{1}{c|}{0.471} &amp; \multicolumn{1}{c|}{0.724} &amp; 0.630 &amp; \multicolumn{1}{l|}{0.752} &amp; \multicolumn{1}{l|}{0.878} &amp; 0.645 &amp; 0.641 &amp; 0.769 &amp; 0.533 &amp; 0.531 \\</v>
      </c>
    </row>
    <row r="46" spans="1:1" x14ac:dyDescent="0.3">
      <c r="A46" t="str">
        <f t="shared" si="0"/>
        <v>\textbf{Set 1} &amp; \multicolumn{1}{c|}{0.757} &amp; \multicolumn{1}{c|}{0.815} &amp; 0.701 &amp; \multicolumn{1}{c|}{0.646} &amp; \multicolumn{1}{c|}{0.894} &amp; 0.773 &amp; \multicolumn{1}{l|}{0.881} &amp; \multicolumn{1}{l|}{0.848} &amp; 0.836 &amp; 0.783 &amp; 0.841 &amp; 0.763 &amp; 0.738 \\</v>
      </c>
    </row>
    <row r="47" spans="1:1" x14ac:dyDescent="0.3">
      <c r="A47" t="str">
        <f t="shared" si="0"/>
        <v>\textbf{Set 1} &amp; \multicolumn{1}{c|}{0.66} &amp; \multicolumn{1}{c|}{0.76} &amp; 0.61 &amp; \multicolumn{1}{c|}{0.63} &amp; \multicolumn{1}{c|}{0.83} &amp; 0.74 &amp; \multicolumn{1}{l|}{0.80} &amp; \multicolumn{1}{l|}{0.85} &amp; 0.76 &amp; 0.71 &amp; 0.81 &amp; 0.69 &amp; 0.66 \\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1"/>
  <sheetViews>
    <sheetView topLeftCell="A4" workbookViewId="0">
      <selection activeCell="A19" sqref="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8" x14ac:dyDescent="0.3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8" x14ac:dyDescent="0.3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8" x14ac:dyDescent="0.3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x14ac:dyDescent="0.3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2654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3170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\multicolumn{1}{c|}{0.556} &amp; \multicolumn{1}{c|}{0.837} &amp; 0.672 &amp; \multicolumn{1}{c|}{0.761} &amp; \multicolumn{1}{c|}{0.853} &amp; 0.848 &amp; \multicolumn{1}{l|}{0.829} &amp; \multicolumn{1}{l|}{0.908} &amp; 0.858 &amp; 0.685 &amp; 0.864 &amp; 0.767 &amp; 0.681 \\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 t="shared" ref="A19:A20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\multicolumn{1}{c|}{0.734} &amp; \multicolumn{1}{c|}{0.855} &amp; 0.836 &amp; \multicolumn{1}{c|}{0.636} &amp; \multicolumn{1}{c|}{0.846} &amp; 0.689 &amp; \multicolumn{1}{l|}{0.686} &amp; \multicolumn{1}{l|}{0.781} &amp; 0.731 &amp; 0.700 &amp; 0.822 &amp; 0.771 &amp; 0.672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 t="shared" si="0"/>
        <v>\textbf{Set 1} &amp; \multicolumn{1}{c|}{0.500} &amp; \multicolumn{1}{c|}{0.762} &amp; 0.635 &amp; \multicolumn{1}{c|}{0.672} &amp; \multicolumn{1}{c|}{0.790} &amp; 0.773 &amp; \multicolumn{1}{l|}{0.819} &amp; \multicolumn{1}{l|}{0.936} &amp; 0.805 &amp; 0.639 &amp; 0.826 &amp; 0.718 &amp; 0.637 \\</v>
      </c>
    </row>
    <row r="21" spans="1:40" x14ac:dyDescent="0.3">
      <c r="A21" t="str">
        <f>"\textbf{Set 1} &amp; \multicolumn{1}{c|}{"&amp;LEFT(B7,SEARCH("(",B7)-2)&amp;"} &amp; \multicolumn{1}{c|}{"&amp;LEFT(E7,SEARCH("(",E7)-2)&amp;"} &amp; "&amp;LEFT(H7,SEARCH("(",H7)-2)&amp;" &amp; \multicolumn{1}{c|}{"&amp;LEFT(K7,SEARCH("(",K7)-2)&amp;"} &amp; \multicolumn{1}{c|}{"&amp;LEFT(N7,SEARCH("(",N7)-2)&amp;"} &amp; "&amp;LEFT(Q7,SEARCH("(",Q7)-2)&amp;" &amp; \multicolumn{1}{l|}{"&amp;LEFT(T7,SEARCH("(",T7)-2)&amp;"} &amp; \multicolumn{1}{l|}{"&amp;LEFT(W7,SEARCH("(",W7)-2)&amp;"} &amp; "&amp;LEFT(Z7,SEARCH("(",Z7)-2)&amp;" &amp; "&amp;LEFT(AC7,SEARCH("(",AC7)-2)&amp;" &amp; "&amp;LEFT(AF7,SEARCH("(",AF7)-2)&amp;" &amp; "&amp;LEFT(AI7,SEARCH("(",AI7)-2)&amp;" &amp; "&amp;LEFT(AL7,SEARCH("(",AL7)-2)&amp;" \\"</f>
        <v>\textbf{Set 1} &amp; \multicolumn{1}{c|}{0.612} &amp; \multicolumn{1}{c|}{0.648} &amp; 0.882 &amp; \multicolumn{1}{c|}{0.455} &amp; \multicolumn{1}{c|}{0.636} &amp; 0.548 &amp; \multicolumn{1}{l|}{0.499} &amp; \multicolumn{1}{l|}{0.593} &amp; 0.668 &amp; 0.542 &amp; 0.622 &amp; 0.745 &amp; 0.536 \\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23"/>
  <sheetViews>
    <sheetView workbookViewId="0">
      <selection activeCell="A19" sqref="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8" x14ac:dyDescent="0.3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8" x14ac:dyDescent="0.3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8" x14ac:dyDescent="0.3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8" x14ac:dyDescent="0.3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3170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\multicolumn{1}{c|}{0.406} &amp; \multicolumn{1}{c|}{0.789} &amp; 0.656 &amp; \multicolumn{1}{c|}{0.595} &amp; \multicolumn{1}{c|}{0.805} &amp; 0.786 &amp; \multicolumn{1}{l|}{0.762} &amp; \multicolumn{1}{l|}{0.841} &amp; 0.797 &amp; 0.560 &amp; 0.809 &amp; 0.727 &amp; 0.620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 t="shared" ref="A20:A23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\multicolumn{1}{c|}{0.589} &amp; \multicolumn{1}{c|}{0.775} &amp; 0.553 &amp; \multicolumn{1}{c|}{0.586} &amp; \multicolumn{1}{c|}{0.803} &amp; 0.766 &amp; \multicolumn{1}{l|}{0.769} &amp; \multicolumn{1}{l|}{0.827} &amp; 0.755 &amp; 0.654 &amp; 0.799 &amp; 0.664 &amp; 0.617 \\</v>
      </c>
    </row>
    <row r="21" spans="1:40" x14ac:dyDescent="0.3">
      <c r="A21" t="str">
        <f t="shared" si="0"/>
        <v>\textbf{Set 1} &amp; \multicolumn{1}{c|}{0.797} &amp; \multicolumn{1}{c|}{0.845} &amp; 0.827 &amp; \multicolumn{1}{c|}{0.734} &amp; \multicolumn{1}{c|}{0.782} &amp; 0.659 &amp; \multicolumn{1}{l|}{0.533} &amp; \multicolumn{1}{l|}{0.756} &amp; 0.553 &amp; 0.674 &amp; 0.798 &amp; 0.686 &amp; 0.626 \\</v>
      </c>
    </row>
    <row r="22" spans="1:40" x14ac:dyDescent="0.3">
      <c r="A22" t="str">
        <f t="shared" si="0"/>
        <v>\textbf{Set 1} &amp; \multicolumn{1}{c|}{0.677} &amp; \multicolumn{1}{c|}{0.842} &amp; 0.699 &amp; \multicolumn{1}{c|}{0.681} &amp; \multicolumn{1}{c|}{0.799} &amp; 0.732 &amp; \multicolumn{1}{l|}{0.791} &amp; \multicolumn{1}{l|}{0.846} &amp; 0.854 &amp; 0.719 &amp; 0.836 &amp; 0.762 &amp; 0.665 \\</v>
      </c>
    </row>
    <row r="23" spans="1:40" x14ac:dyDescent="0.3">
      <c r="A23" t="str">
        <f t="shared" si="0"/>
        <v>\textbf{Set 1} &amp; \multicolumn{1}{c|}{0.62} &amp; \multicolumn{1}{c|}{0.81} &amp; 0.68 &amp; \multicolumn{1}{c|}{0.65} &amp; \multicolumn{1}{c|}{0.80} &amp; 0.74 &amp; \multicolumn{1}{l|}{0.71} &amp; \multicolumn{1}{l|}{0.82} &amp; 0.74 &amp; 0.65 &amp; 0.81 &amp; 0.71 &amp; 0.63 \\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2"/>
  <sheetViews>
    <sheetView topLeftCell="A24" workbookViewId="0">
      <selection activeCell="A42" sqref="A42"/>
    </sheetView>
  </sheetViews>
  <sheetFormatPr defaultRowHeight="14.4" x14ac:dyDescent="0.3"/>
  <cols>
    <col min="1" max="1" width="12" customWidth="1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8" x14ac:dyDescent="0.3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8" x14ac:dyDescent="0.3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8" x14ac:dyDescent="0.3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8" x14ac:dyDescent="0.3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8" x14ac:dyDescent="0.3">
      <c r="A9" s="8" t="s">
        <v>2535</v>
      </c>
      <c r="B9" s="8" t="s">
        <v>2536</v>
      </c>
      <c r="C9" s="8" t="s">
        <v>2537</v>
      </c>
      <c r="D9" s="8" t="s">
        <v>447</v>
      </c>
      <c r="E9" s="8" t="s">
        <v>2538</v>
      </c>
      <c r="F9" s="8" t="s">
        <v>2539</v>
      </c>
      <c r="G9" s="8" t="s">
        <v>410</v>
      </c>
      <c r="H9" s="8" t="s">
        <v>2540</v>
      </c>
      <c r="I9" s="8" t="s">
        <v>2541</v>
      </c>
      <c r="J9" s="8" t="s">
        <v>834</v>
      </c>
      <c r="K9" s="8" t="s">
        <v>2542</v>
      </c>
      <c r="L9" s="8" t="s">
        <v>2543</v>
      </c>
      <c r="M9" s="8" t="s">
        <v>2544</v>
      </c>
      <c r="N9" s="8" t="s">
        <v>2545</v>
      </c>
      <c r="O9" s="8" t="s">
        <v>2546</v>
      </c>
      <c r="P9" s="8" t="s">
        <v>1241</v>
      </c>
      <c r="Q9" s="8" t="s">
        <v>2547</v>
      </c>
      <c r="R9" s="8" t="s">
        <v>2548</v>
      </c>
      <c r="S9" s="8" t="s">
        <v>2549</v>
      </c>
      <c r="T9" s="8" t="s">
        <v>2550</v>
      </c>
      <c r="U9" s="8" t="s">
        <v>884</v>
      </c>
      <c r="V9" s="8" t="s">
        <v>1207</v>
      </c>
      <c r="W9" s="8" t="s">
        <v>2551</v>
      </c>
      <c r="X9" s="8" t="s">
        <v>2552</v>
      </c>
      <c r="Y9" s="8" t="s">
        <v>2553</v>
      </c>
      <c r="Z9" s="8" t="s">
        <v>2554</v>
      </c>
      <c r="AA9" s="8" t="s">
        <v>2555</v>
      </c>
      <c r="AB9" s="8" t="s">
        <v>2556</v>
      </c>
      <c r="AC9" s="8" t="s">
        <v>2557</v>
      </c>
      <c r="AD9" s="8" t="s">
        <v>2558</v>
      </c>
      <c r="AE9" s="8" t="s">
        <v>2559</v>
      </c>
      <c r="AF9" s="8" t="s">
        <v>2560</v>
      </c>
      <c r="AG9" s="8" t="s">
        <v>2561</v>
      </c>
      <c r="AH9" s="8" t="s">
        <v>691</v>
      </c>
      <c r="AI9" s="8" t="s">
        <v>2562</v>
      </c>
      <c r="AJ9" s="8" t="s">
        <v>2563</v>
      </c>
      <c r="AK9" s="8" t="s">
        <v>419</v>
      </c>
      <c r="AL9" s="8" t="s">
        <v>2564</v>
      </c>
      <c r="AM9" s="8" t="s">
        <v>2565</v>
      </c>
      <c r="AN9" s="8" t="s">
        <v>2566</v>
      </c>
    </row>
    <row r="10" spans="1:40" ht="28.8" x14ac:dyDescent="0.3">
      <c r="A10" s="3" t="s">
        <v>2567</v>
      </c>
      <c r="B10" s="3" t="str" cm="1">
        <f t="array" ref="B10">REPLACE(TEXT(AVERAGE(VALUE(REPLACE(LEFT((_xlfn.VSTACK(B4,B6:B7,B9)), FIND(" (", _xlfn.VSTACK(B4,B6:B7,B9)) - 1),2,1,","))),"0,00"),2,1,".") &amp; " (" &amp; REPLACE(TEXT(_xlfn.STDEV.S(VALUE(REPLACE(LEFT((_xlfn.VSTACK(B4,B6:B7,B9)), FIND(" (", _xlfn.VSTACK(B4,B6:B7,B9)) - 1),2,1,","))),"0,00"),2,1,".") &amp; ")"</f>
        <v>0.60 (0.15)</v>
      </c>
      <c r="C10" s="3" t="str" cm="1">
        <f t="array" ref="C10">REPLACE(TEXT(AVERAGE(VALUE(REPLACE(LEFT((_xlfn.VSTACK(C4,C6:C7,C9)), FIND(" (", _xlfn.VSTACK(C4,C6:C7,C9)) - 1),2,1,","))),"0,00"),2,1,".") &amp; " (" &amp; REPLACE(TEXT(_xlfn.STDEV.S(VALUE(REPLACE(LEFT((_xlfn.VSTACK(C4,C6:C7,C9)), FIND(" (", _xlfn.VSTACK(C4,C6:C7,C9)) - 1),2,1,","))),"0,00"),2,1,".") &amp; ")"</f>
        <v>0.61 (0.08)</v>
      </c>
      <c r="D10" s="3" t="str" cm="1">
        <f t="array" ref="D10">REPLACE(TEXT(AVERAGE(VALUE(REPLACE(LEFT((_xlfn.VSTACK(D4,D6:D7,D9)), FIND(" (", _xlfn.VSTACK(D4,D6:D7,D9)) - 1),2,1,","))),"0,00"),2,1,".") &amp; " (" &amp; REPLACE(TEXT(_xlfn.STDEV.S(VALUE(REPLACE(LEFT((_xlfn.VSTACK(D4,D6:D7,D9)), FIND(" (", _xlfn.VSTACK(D4,D6:D7,D9)) - 1),2,1,","))),"0,00"),2,1,".") &amp; ")"</f>
        <v>0.60 (0.20)</v>
      </c>
      <c r="E10" s="3" t="str" cm="1">
        <f t="array" ref="E10">REPLACE(TEXT(AVERAGE(VALUE(REPLACE(LEFT((_xlfn.VSTACK(E4,E6:E7,E9)), FIND(" (", _xlfn.VSTACK(E4,E6:E7,E9)) - 1),2,1,","))),"0,00"),2,1,".") &amp; " (" &amp; REPLACE(TEXT(_xlfn.STDEV.S(VALUE(REPLACE(LEFT((_xlfn.VSTACK(E4,E6:E7,E9)), FIND(" (", _xlfn.VSTACK(E4,E6:E7,E9)) - 1),2,1,","))),"0,00"),2,1,".") &amp; ")"</f>
        <v>0.78 (0.07)</v>
      </c>
      <c r="F10" s="3" t="str" cm="1">
        <f t="array" ref="F10">REPLACE(TEXT(AVERAGE(VALUE(REPLACE(LEFT((_xlfn.VSTACK(F4,F6:F7,F9)), FIND(" (", _xlfn.VSTACK(F4,F6:F7,F9)) - 1),2,1,","))),"0,00"),2,1,".") &amp; " (" &amp; REPLACE(TEXT(_xlfn.STDEV.S(VALUE(REPLACE(LEFT((_xlfn.VSTACK(F4,F6:F7,F9)), FIND(" (", _xlfn.VSTACK(F4,F6:F7,F9)) - 1),2,1,","))),"0,00"),2,1,".") &amp; ")"</f>
        <v>0.74 (0.08)</v>
      </c>
      <c r="G10" s="3" t="str" cm="1">
        <f t="array" ref="G10">REPLACE(TEXT(AVERAGE(VALUE(REPLACE(LEFT((_xlfn.VSTACK(G4,G6:G7,G9)), FIND(" (", _xlfn.VSTACK(G4,G6:G7,G9)) - 1),2,1,","))),"0,00"),2,1,".") &amp; " (" &amp; REPLACE(TEXT(_xlfn.STDEV.S(VALUE(REPLACE(LEFT((_xlfn.VSTACK(G4,G6:G7,G9)), FIND(" (", _xlfn.VSTACK(G4,G6:G7,G9)) - 1),2,1,","))),"0,00"),2,1,".") &amp; ")"</f>
        <v>0.79 (0.08)</v>
      </c>
      <c r="H10" s="3" t="str" cm="1">
        <f t="array" ref="H10">REPLACE(TEXT(AVERAGE(VALUE(REPLACE(LEFT((_xlfn.VSTACK(H4,H6:H7,H9)), FIND(" (", _xlfn.VSTACK(H4,H6:H7,H9)) - 1),2,1,","))),"0,00"),2,1,".") &amp; " (" &amp; REPLACE(TEXT(_xlfn.STDEV.S(VALUE(REPLACE(LEFT((_xlfn.VSTACK(H4,H6:H7,H9)), FIND(" (", _xlfn.VSTACK(H4,H6:H7,H9)) - 1),2,1,","))),"0,00"),2,1,".") &amp; ")"</f>
        <v>0.68 (0.09)</v>
      </c>
      <c r="I10" s="3" t="str" cm="1">
        <f t="array" ref="I10">REPLACE(TEXT(AVERAGE(VALUE(REPLACE(LEFT((_xlfn.VSTACK(I4,I6:I7,I9)), FIND(" (", _xlfn.VSTACK(I4,I6:I7,I9)) - 1),2,1,","))),"0,00"),2,1,".") &amp; " (" &amp; REPLACE(TEXT(_xlfn.STDEV.S(VALUE(REPLACE(LEFT((_xlfn.VSTACK(I4,I6:I7,I9)), FIND(" (", _xlfn.VSTACK(I4,I6:I7,I9)) - 1),2,1,","))),"0,00"),2,1,".") &amp; ")"</f>
        <v>0.59 (0.03)</v>
      </c>
      <c r="J10" s="3" t="str" cm="1">
        <f t="array" ref="J10">REPLACE(TEXT(AVERAGE(VALUE(REPLACE(LEFT((_xlfn.VSTACK(J4,J6:J7,J9)), FIND(" (", _xlfn.VSTACK(J4,J6:J7,J9)) - 1),2,1,","))),"0,00"),2,1,".") &amp; " (" &amp; REPLACE(TEXT(_xlfn.STDEV.S(VALUE(REPLACE(LEFT((_xlfn.VSTACK(J4,J6:J7,J9)), FIND(" (", _xlfn.VSTACK(J4,J6:J7,J9)) - 1),2,1,","))),"0,00"),2,1,".") &amp; ")"</f>
        <v>0.71 (0.10)</v>
      </c>
      <c r="K10" s="3" t="str" cm="1">
        <f t="array" ref="K10">REPLACE(TEXT(AVERAGE(VALUE(REPLACE(LEFT((_xlfn.VSTACK(K4,K6:K7,K9)), FIND(" (", _xlfn.VSTACK(K4,K6:K7,K9)) - 1),2,1,","))),"0,00"),2,1,".") &amp; " (" &amp; REPLACE(TEXT(_xlfn.STDEV.S(VALUE(REPLACE(LEFT((_xlfn.VSTACK(K4,K6:K7,K9)), FIND(" (", _xlfn.VSTACK(K4,K6:K7,K9)) - 1),2,1,","))),"0,00"),2,1,".") &amp; ")"</f>
        <v>0.71 (0.09)</v>
      </c>
      <c r="L10" s="3" t="str" cm="1">
        <f t="array" ref="L10">REPLACE(TEXT(AVERAGE(VALUE(REPLACE(LEFT((_xlfn.VSTACK(L4,L6:L7,L9)), FIND(" (", _xlfn.VSTACK(L4,L6:L7,L9)) - 1),2,1,","))),"0,00"),2,1,".") &amp; " (" &amp; REPLACE(TEXT(_xlfn.STDEV.S(VALUE(REPLACE(LEFT((_xlfn.VSTACK(L4,L6:L7,L9)), FIND(" (", _xlfn.VSTACK(L4,L6:L7,L9)) - 1),2,1,","))),"0,00"),2,1,".") &amp; ")"</f>
        <v>0.65 (0.05)</v>
      </c>
      <c r="M10" s="3" t="str" cm="1">
        <f t="array" ref="M10">REPLACE(TEXT(AVERAGE(VALUE(REPLACE(LEFT((_xlfn.VSTACK(M4,M6:M7,M9)), FIND(" (", _xlfn.VSTACK(M4,M6:M7,M9)) - 1),2,1,","))),"0,00"),2,1,".") &amp; " (" &amp; REPLACE(TEXT(_xlfn.STDEV.S(VALUE(REPLACE(LEFT((_xlfn.VSTACK(M4,M6:M7,M9)), FIND(" (", _xlfn.VSTACK(M4,M6:M7,M9)) - 1),2,1,","))),"0,00"),2,1,".") &amp; ")"</f>
        <v>0.76 (0.12)</v>
      </c>
      <c r="N10" s="3" t="str" cm="1">
        <f t="array" ref="N10">REPLACE(TEXT(AVERAGE(VALUE(REPLACE(LEFT((_xlfn.VSTACK(N4,N6:N7,N9)), FIND(" (", _xlfn.VSTACK(N4,N6:N7,N9)) - 1),2,1,","))),"0,00"),2,1,".") &amp; " (" &amp; REPLACE(TEXT(_xlfn.STDEV.S(VALUE(REPLACE(LEFT((_xlfn.VSTACK(N4,N6:N7,N9)), FIND(" (", _xlfn.VSTACK(N4,N6:N7,N9)) - 1),2,1,","))),"0,00"),2,1,".") &amp; ")"</f>
        <v>0.85 (0.04)</v>
      </c>
      <c r="O10" s="3" t="str" cm="1">
        <f t="array" ref="O10">REPLACE(TEXT(AVERAGE(VALUE(REPLACE(LEFT((_xlfn.VSTACK(O4,O6:O7,O9)), FIND(" (", _xlfn.VSTACK(O4,O6:O7,O9)) - 1),2,1,","))),"0,00"),2,1,".") &amp; " (" &amp; REPLACE(TEXT(_xlfn.STDEV.S(VALUE(REPLACE(LEFT((_xlfn.VSTACK(O4,O6:O7,O9)), FIND(" (", _xlfn.VSTACK(O4,O6:O7,O9)) - 1),2,1,","))),"0,00"),2,1,".") &amp; ")"</f>
        <v>0.85 (0.04)</v>
      </c>
      <c r="P10" s="3" t="str" cm="1">
        <f t="array" ref="P10">REPLACE(TEXT(AVERAGE(VALUE(REPLACE(LEFT((_xlfn.VSTACK(P4,P6:P7,P9)), FIND(" (", _xlfn.VSTACK(P4,P6:P7,P9)) - 1),2,1,","))),"0,00"),2,1,".") &amp; " (" &amp; REPLACE(TEXT(_xlfn.STDEV.S(VALUE(REPLACE(LEFT((_xlfn.VSTACK(P4,P6:P7,P9)), FIND(" (", _xlfn.VSTACK(P4,P6:P7,P9)) - 1),2,1,","))),"0,00"),2,1,".") &amp; ")"</f>
        <v>0.85 (0.08)</v>
      </c>
      <c r="Q10" s="3" t="str" cm="1">
        <f t="array" ref="Q10">REPLACE(TEXT(AVERAGE(VALUE(REPLACE(LEFT((_xlfn.VSTACK(Q4,Q6:Q7,Q9)), FIND(" (", _xlfn.VSTACK(Q4,Q6:Q7,Q9)) - 1),2,1,","))),"0,00"),2,1,".") &amp; " (" &amp; REPLACE(TEXT(_xlfn.STDEV.S(VALUE(REPLACE(LEFT((_xlfn.VSTACK(Q4,Q6:Q7,Q9)), FIND(" (", _xlfn.VSTACK(Q4,Q6:Q7,Q9)) - 1),2,1,","))),"0,00"),2,1,".") &amp; ")"</f>
        <v>0.77 (0.10)</v>
      </c>
      <c r="R10" s="3" t="str" cm="1">
        <f t="array" ref="R10">REPLACE(TEXT(AVERAGE(VALUE(REPLACE(LEFT((_xlfn.VSTACK(R4,R6:R7,R9)), FIND(" (", _xlfn.VSTACK(R4,R6:R7,R9)) - 1),2,1,","))),"0,00"),2,1,".") &amp; " (" &amp; REPLACE(TEXT(_xlfn.STDEV.S(VALUE(REPLACE(LEFT((_xlfn.VSTACK(R4,R6:R7,R9)), FIND(" (", _xlfn.VSTACK(R4,R6:R7,R9)) - 1),2,1,","))),"0,00"),2,1,".") &amp; ")"</f>
        <v>0.65 (0.07)</v>
      </c>
      <c r="S10" s="3" t="str" cm="1">
        <f t="array" ref="S10">REPLACE(TEXT(AVERAGE(VALUE(REPLACE(LEFT((_xlfn.VSTACK(S4,S6:S7,S9)), FIND(" (", _xlfn.VSTACK(S4,S6:S7,S9)) - 1),2,1,","))),"0,00"),2,1,".") &amp; " (" &amp; REPLACE(TEXT(_xlfn.STDEV.S(VALUE(REPLACE(LEFT((_xlfn.VSTACK(S4,S6:S7,S9)), FIND(" (", _xlfn.VSTACK(S4,S6:S7,S9)) - 1),2,1,","))),"0,00"),2,1,".") &amp; ")"</f>
        <v>0.81 (0.12)</v>
      </c>
      <c r="T10" s="3" t="str" cm="1">
        <f t="array" ref="T10">REPLACE(TEXT(AVERAGE(VALUE(REPLACE(LEFT((_xlfn.VSTACK(T4,T6:T7,T9)), FIND(" (", _xlfn.VSTACK(T4,T6:T7,T9)) - 1),2,1,","))),"0,00"),2,1,".") &amp; " (" &amp; REPLACE(TEXT(_xlfn.STDEV.S(VALUE(REPLACE(LEFT((_xlfn.VSTACK(T4,T6:T7,T9)), FIND(" (", _xlfn.VSTACK(T4,T6:T7,T9)) - 1),2,1,","))),"0,00"),2,1,".") &amp; ")"</f>
        <v>0.74 (0.19)</v>
      </c>
      <c r="U10" s="3" t="str" cm="1">
        <f t="array" ref="U10">REPLACE(TEXT(AVERAGE(VALUE(REPLACE(LEFT((_xlfn.VSTACK(U4,U6:U7,U9)), FIND(" (", _xlfn.VSTACK(U4,U6:U7,U9)) - 1),2,1,","))),"0,00"),2,1,".") &amp; " (" &amp; REPLACE(TEXT(_xlfn.STDEV.S(VALUE(REPLACE(LEFT((_xlfn.VSTACK(U4,U6:U7,U9)), FIND(" (", _xlfn.VSTACK(U4,U6:U7,U9)) - 1),2,1,","))),"0,00"),2,1,".") &amp; ")"</f>
        <v>0.58 (0.08)</v>
      </c>
      <c r="V10" s="3" t="str" cm="1">
        <f t="array" ref="V10">REPLACE(TEXT(AVERAGE(VALUE(REPLACE(LEFT((_xlfn.VSTACK(V4,V6:V7,V9)), FIND(" (", _xlfn.VSTACK(V4,V6:V7,V9)) - 1),2,1,","))),"0,00"),2,1,".") &amp; " (" &amp; REPLACE(TEXT(_xlfn.STDEV.S(VALUE(REPLACE(LEFT((_xlfn.VSTACK(V4,V6:V7,V9)), FIND(" (", _xlfn.VSTACK(V4,V6:V7,V9)) - 1),2,1,","))),"0,00"),2,1,".") &amp; ")"</f>
        <v>0.78 (0.23)</v>
      </c>
      <c r="W10" s="3" t="str" cm="1">
        <f t="array" ref="W10">REPLACE(TEXT(AVERAGE(VALUE(REPLACE(LEFT((_xlfn.VSTACK(W4,W6:W7,W9)), FIND(" (", _xlfn.VSTACK(W4,W6:W7,W9)) - 1),2,1,","))),"0,00"),2,1,".") &amp; " (" &amp; REPLACE(TEXT(_xlfn.STDEV.S(VALUE(REPLACE(LEFT((_xlfn.VSTACK(W4,W6:W7,W9)), FIND(" (", _xlfn.VSTACK(W4,W6:W7,W9)) - 1),2,1,","))),"0,00"),2,1,".") &amp; ")"</f>
        <v>0.80 (0.14)</v>
      </c>
      <c r="X10" s="3" t="str" cm="1">
        <f t="array" ref="X10">REPLACE(TEXT(AVERAGE(VALUE(REPLACE(LEFT((_xlfn.VSTACK(X4,X6:X7,X9)), FIND(" (", _xlfn.VSTACK(X4,X6:X7,X9)) - 1),2,1,","))),"0,00"),2,1,".") &amp; " (" &amp; REPLACE(TEXT(_xlfn.STDEV.S(VALUE(REPLACE(LEFT((_xlfn.VSTACK(X4,X6:X7,X9)), FIND(" (", _xlfn.VSTACK(X4,X6:X7,X9)) - 1),2,1,","))),"0,00"),2,1,".") &amp; ")"</f>
        <v>0.62 (0.09)</v>
      </c>
      <c r="Y10" s="3" t="str" cm="1">
        <f t="array" ref="Y10">REPLACE(TEXT(AVERAGE(VALUE(REPLACE(LEFT((_xlfn.VSTACK(Y4,Y6:Y7,Y9)), FIND(" (", _xlfn.VSTACK(Y4,Y6:Y7,Y9)) - 1),2,1,","))),"0,00"),2,1,".") &amp; " (" &amp; REPLACE(TEXT(_xlfn.STDEV.S(VALUE(REPLACE(LEFT((_xlfn.VSTACK(Y4,Y6:Y7,Y9)), FIND(" (", _xlfn.VSTACK(Y4,Y6:Y7,Y9)) - 1),2,1,","))),"0,00"),2,1,".") &amp; ")"</f>
        <v>0.82 (0.16)</v>
      </c>
      <c r="Z10" s="3" t="str" cm="1">
        <f t="array" ref="Z10">REPLACE(TEXT(AVERAGE(VALUE(REPLACE(LEFT((_xlfn.VSTACK(Z4,Z6:Z7,Z9)), FIND(" (", _xlfn.VSTACK(Z4,Z6:Z7,Z9)) - 1),2,1,","))),"0,00"),2,1,".") &amp; " (" &amp; REPLACE(TEXT(_xlfn.STDEV.S(VALUE(REPLACE(LEFT((_xlfn.VSTACK(Z4,Z6:Z7,Z9)), FIND(" (", _xlfn.VSTACK(Z4,Z6:Z7,Z9)) - 1),2,1,","))),"0,00"),2,1,".") &amp; ")"</f>
        <v>0.75 (0.15)</v>
      </c>
      <c r="AA10" s="3" t="str" cm="1">
        <f t="array" ref="AA10">REPLACE(TEXT(AVERAGE(VALUE(REPLACE(LEFT((_xlfn.VSTACK(AA4,AA6:AA7,AA9)), FIND(" (", _xlfn.VSTACK(AA4,AA6:AA7,AA9)) - 1),2,1,","))),"0,00"),2,1,".") &amp; " (" &amp; REPLACE(TEXT(_xlfn.STDEV.S(VALUE(REPLACE(LEFT((_xlfn.VSTACK(AA4,AA6:AA7,AA9)), FIND(" (", _xlfn.VSTACK(AA4,AA6:AA7,AA9)) - 1),2,1,","))),"0,00"),2,1,".") &amp; ")"</f>
        <v>0.55 (0.09)</v>
      </c>
      <c r="AB10" s="3" t="str" cm="1">
        <f t="array" ref="AB10">REPLACE(TEXT(AVERAGE(VALUE(REPLACE(LEFT((_xlfn.VSTACK(AB4,AB6:AB7,AB9)), FIND(" (", _xlfn.VSTACK(AB4,AB6:AB7,AB9)) - 1),2,1,","))),"0,00"),2,1,".") &amp; " (" &amp; REPLACE(TEXT(_xlfn.STDEV.S(VALUE(REPLACE(LEFT((_xlfn.VSTACK(AB4,AB6:AB7,AB9)), FIND(" (", _xlfn.VSTACK(AB4,AB6:AB7,AB9)) - 1),2,1,","))),"0,00"),2,1,".") &amp; ")"</f>
        <v>0.79 (0.21)</v>
      </c>
      <c r="AC10" s="3" t="str" cm="1">
        <f t="array" ref="AC10">REPLACE(TEXT(AVERAGE(VALUE(REPLACE(LEFT((_xlfn.VSTACK(AC4,AC6:AC7,AC9)), FIND(" (", _xlfn.VSTACK(AC4,AC6:AC7,AC9)) - 1),2,1,","))),"0,00"),2,1,".") &amp; " (" &amp; REPLACE(TEXT(_xlfn.STDEV.S(VALUE(REPLACE(LEFT((_xlfn.VSTACK(AC4,AC6:AC7,AC9)), FIND(" (", _xlfn.VSTACK(AC4,AC6:AC7,AC9)) - 1),2,1,","))),"0,00"),2,1,".") &amp; ")"</f>
        <v>0.67 (0.10)</v>
      </c>
      <c r="AD10" s="3" t="str" cm="1">
        <f t="array" ref="AD10">REPLACE(TEXT(AVERAGE(VALUE(REPLACE(LEFT((_xlfn.VSTACK(AD4,AD6:AD7,AD9)), FIND(" (", _xlfn.VSTACK(AD4,AD6:AD7,AD9)) - 1),2,1,","))),"0,00"),2,1,".") &amp; " (" &amp; REPLACE(TEXT(_xlfn.STDEV.S(VALUE(REPLACE(LEFT((_xlfn.VSTACK(AD4,AD6:AD7,AD9)), FIND(" (", _xlfn.VSTACK(AD4,AD6:AD7,AD9)) - 1),2,1,","))),"0,00"),2,1,".") &amp; ")"</f>
        <v>0.60 (0.02)</v>
      </c>
      <c r="AE10" s="3" t="str" cm="1">
        <f t="array" ref="AE10">REPLACE(TEXT(AVERAGE(VALUE(REPLACE(LEFT((_xlfn.VSTACK(AE4,AE6:AE7,AE9)), FIND(" (", _xlfn.VSTACK(AE4,AE6:AE7,AE9)) - 1),2,1,","))),"0,00"),2,1,".") &amp; " (" &amp; REPLACE(TEXT(_xlfn.STDEV.S(VALUE(REPLACE(LEFT((_xlfn.VSTACK(AE4,AE6:AE7,AE9)), FIND(" (", _xlfn.VSTACK(AE4,AE6:AE7,AE9)) - 1),2,1,","))),"0,00"),2,1,".") &amp; ")"</f>
        <v>0.69 (0.14)</v>
      </c>
      <c r="AF10" s="3" t="str" cm="1">
        <f t="array" ref="AF10">REPLACE(TEXT(AVERAGE(VALUE(REPLACE(LEFT((_xlfn.VSTACK(AF4,AF6:AF7,AF9)), FIND(" (", _xlfn.VSTACK(AF4,AF6:AF7,AF9)) - 1),2,1,","))),"0,00"),2,1,".") &amp; " (" &amp; REPLACE(TEXT(_xlfn.STDEV.S(VALUE(REPLACE(LEFT((_xlfn.VSTACK(AF4,AF6:AF7,AF9)), FIND(" (", _xlfn.VSTACK(AF4,AF6:AF7,AF9)) - 1),2,1,","))),"0,00"),2,1,".") &amp; ")"</f>
        <v>0.80 (0.09)</v>
      </c>
      <c r="AG10" s="3" t="str" cm="1">
        <f t="array" ref="AG10">REPLACE(TEXT(AVERAGE(VALUE(REPLACE(LEFT((_xlfn.VSTACK(AG4,AG6:AG7,AG9)), FIND(" (", _xlfn.VSTACK(AG4,AG6:AG7,AG9)) - 1),2,1,","))),"0,00"),2,1,".") &amp; " (" &amp; REPLACE(TEXT(_xlfn.STDEV.S(VALUE(REPLACE(LEFT((_xlfn.VSTACK(AG4,AG6:AG7,AG9)), FIND(" (", _xlfn.VSTACK(AG4,AG6:AG7,AG9)) - 1),2,1,","))),"0,00"),2,1,".") &amp; ")"</f>
        <v>0.75 (0.03)</v>
      </c>
      <c r="AH10" s="3" t="str" cm="1">
        <f t="array" ref="AH10">REPLACE(TEXT(AVERAGE(VALUE(REPLACE(LEFT((_xlfn.VSTACK(AH4,AH6:AH7,AH9)), FIND(" (", _xlfn.VSTACK(AH4,AH6:AH7,AH9)) - 1),2,1,","))),"0,00"),2,1,".") &amp; " (" &amp; REPLACE(TEXT(_xlfn.STDEV.S(VALUE(REPLACE(LEFT((_xlfn.VSTACK(AH4,AH6:AH7,AH9)), FIND(" (", _xlfn.VSTACK(AH4,AH6:AH7,AH9)) - 1),2,1,","))),"0,00"),2,1,".") &amp; ")"</f>
        <v>0.81 (0.10)</v>
      </c>
      <c r="AI10" s="3" t="str" cm="1">
        <f t="array" ref="AI10">REPLACE(TEXT(AVERAGE(VALUE(REPLACE(LEFT((_xlfn.VSTACK(AI4,AI6:AI7,AI9)), FIND(" (", _xlfn.VSTACK(AI4,AI6:AI7,AI9)) - 1),2,1,","))),"0,00"),2,1,".") &amp; " (" &amp; REPLACE(TEXT(_xlfn.STDEV.S(VALUE(REPLACE(LEFT((_xlfn.VSTACK(AI4,AI6:AI7,AI9)), FIND(" (", _xlfn.VSTACK(AI4,AI6:AI7,AI9)) - 1),2,1,","))),"0,00"),2,1,".") &amp; ")"</f>
        <v>0.72 (0.07)</v>
      </c>
      <c r="AJ10" s="3" t="str" cm="1">
        <f t="array" ref="AJ10">REPLACE(TEXT(AVERAGE(VALUE(REPLACE(LEFT((_xlfn.VSTACK(AJ4,AJ6:AJ7,AJ9)), FIND(" (", _xlfn.VSTACK(AJ4,AJ6:AJ7,AJ9)) - 1),2,1,","))),"0,00"),2,1,".") &amp; " (" &amp; REPLACE(TEXT(_xlfn.STDEV.S(VALUE(REPLACE(LEFT((_xlfn.VSTACK(AJ4,AJ6:AJ7,AJ9)), FIND(" (", _xlfn.VSTACK(AJ4,AJ6:AJ7,AJ9)) - 1),2,1,","))),"0,00"),2,1,".") &amp; ")"</f>
        <v>0.59 (0.03)</v>
      </c>
      <c r="AK10" s="3" t="str" cm="1">
        <f t="array" ref="AK10">REPLACE(TEXT(AVERAGE(VALUE(REPLACE(LEFT((_xlfn.VSTACK(AK4,AK6:AK7,AK9)), FIND(" (", _xlfn.VSTACK(AK4,AK6:AK7,AK9)) - 1),2,1,","))),"0,00"),2,1,".") &amp; " (" &amp; REPLACE(TEXT(_xlfn.STDEV.S(VALUE(REPLACE(LEFT((_xlfn.VSTACK(AK4,AK6:AK7,AK9)), FIND(" (", _xlfn.VSTACK(AK4,AK6:AK7,AK9)) - 1),2,1,","))),"0,00"),2,1,".") &amp; ")"</f>
        <v>0.75 (0.09)</v>
      </c>
      <c r="AL10" s="3" t="str" cm="1">
        <f t="array" ref="AL10">REPLACE(TEXT(AVERAGE(VALUE(REPLACE(LEFT((_xlfn.VSTACK(AL4,AL6:AL7,AL9)), FIND(" (", _xlfn.VSTACK(AL4,AL6:AL7,AL9)) - 1),2,1,","))),"0,00"),2,1,".") &amp; " (" &amp; REPLACE(TEXT(_xlfn.STDEV.S(VALUE(REPLACE(LEFT((_xlfn.VSTACK(AL4,AL6:AL7,AL9)), FIND(" (", _xlfn.VSTACK(AL4,AL6:AL7,AL9)) - 1),2,1,","))),"0,00"),2,1,".") &amp; ")"</f>
        <v>0.63 (0.08)</v>
      </c>
      <c r="AM10" s="3" t="str" cm="1">
        <f t="array" ref="AM10">REPLACE(TEXT(AVERAGE(VALUE(REPLACE(LEFT((_xlfn.VSTACK(AM4,AM6:AM7,AM9)), FIND(" (", _xlfn.VSTACK(AM4,AM6:AM7,AM9)) - 1),2,1,","))),"0,00"),2,1,".") &amp; " (" &amp; REPLACE(TEXT(_xlfn.STDEV.S(VALUE(REPLACE(LEFT((_xlfn.VSTACK(AM4,AM6:AM7,AM9)), FIND(" (", _xlfn.VSTACK(AM4,AM6:AM7,AM9)) - 1),2,1,","))),"0,00"),2,1,".") &amp; ")"</f>
        <v>0.64 (0.01)</v>
      </c>
      <c r="AN10" s="3" t="str" cm="1">
        <f t="array" ref="AN10">REPLACE(TEXT(AVERAGE(VALUE(REPLACE(LEFT((_xlfn.VSTACK(AN4,AN6:AN7,AN9)), FIND(" (", _xlfn.VSTACK(AN4,AN6:AN7,AN9)) - 1),2,1,","))),"0,00"),2,1,".") &amp; " (" &amp; REPLACE(TEXT(_xlfn.STDEV.S(VALUE(REPLACE(LEFT((_xlfn.VSTACK(AN4,AN6:AN7,AN9)), FIND(" (", _xlfn.VSTACK(AN4,AN6:AN7,AN9)) - 1),2,1,","))),"0,00"),2,1,".") &amp; ")"</f>
        <v>0.63 (0.15)</v>
      </c>
    </row>
    <row r="11" spans="1:40" ht="28.8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2996</v>
      </c>
      <c r="AB11" s="4"/>
      <c r="AC11" s="4">
        <v>0.61</v>
      </c>
      <c r="AD11" s="4">
        <v>0.6</v>
      </c>
      <c r="AE11" s="4">
        <v>0.6</v>
      </c>
      <c r="AF11" s="4" t="s">
        <v>1945</v>
      </c>
      <c r="AG11" s="4" t="s">
        <v>2767</v>
      </c>
      <c r="AH11" s="4" t="s">
        <v>2768</v>
      </c>
      <c r="AI11" s="4" t="s">
        <v>2203</v>
      </c>
      <c r="AJ11" s="4" t="s">
        <v>319</v>
      </c>
      <c r="AK11" s="4" t="s">
        <v>2759</v>
      </c>
      <c r="AL11" s="4"/>
      <c r="AM11" s="4"/>
      <c r="AN11" s="4"/>
    </row>
    <row r="12" spans="1:40" ht="57.6" x14ac:dyDescent="0.3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2997</v>
      </c>
      <c r="AB12" s="4"/>
      <c r="AC12" s="4">
        <v>0.6</v>
      </c>
      <c r="AD12" s="4">
        <v>0.61</v>
      </c>
      <c r="AE12" s="4">
        <v>0.6</v>
      </c>
      <c r="AF12" s="4" t="s">
        <v>2845</v>
      </c>
      <c r="AG12" s="4" t="s">
        <v>2846</v>
      </c>
      <c r="AH12" s="4" t="s">
        <v>2847</v>
      </c>
      <c r="AI12" s="4" t="s">
        <v>2174</v>
      </c>
      <c r="AJ12" s="4" t="s">
        <v>1927</v>
      </c>
      <c r="AK12" s="4" t="s">
        <v>2115</v>
      </c>
      <c r="AL12" s="4"/>
      <c r="AM12" s="4"/>
      <c r="AN12" s="4"/>
    </row>
    <row r="13" spans="1:40" x14ac:dyDescent="0.3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2654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3170</v>
      </c>
    </row>
    <row r="21" spans="1:40" x14ac:dyDescent="0.3">
      <c r="A2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\multicolumn{1}{c|}{0.497} &amp; \multicolumn{1}{c|}{0.783} &amp; 0.609 &amp; \multicolumn{1}{c|}{0.763} &amp; \multicolumn{1}{c|}{0.851} &amp; 0.822 &amp; \multicolumn{1}{l|}{0.832} &amp; \multicolumn{1}{l|}{0.904} &amp; 0.799 &amp; 0.658 &amp; 0.836 &amp; 0.712 &amp; 0.666 \\</v>
      </c>
    </row>
    <row r="22" spans="1:40" x14ac:dyDescent="0.3">
      <c r="A22" t="str">
        <f>"\textbf{Set 1} &amp; \multicolumn{1}{c|}{"&amp;LEFT(B9,SEARCH("(",B9)-2)&amp;"} &amp; \multicolumn{1}{c|}{"&amp;LEFT(E9,SEARCH("(",E9)-2)&amp;"} &amp; "&amp;LEFT(H9,SEARCH("(",H9)-2)&amp;" &amp; \multicolumn{1}{c|}{"&amp;LEFT(K9,SEARCH("(",K9)-2)&amp;"} &amp; \multicolumn{1}{c|}{"&amp;LEFT(N9,SEARCH("(",N9)-2)&amp;"} &amp; "&amp;LEFT(Q9,SEARCH("(",Q9)-2)&amp;" &amp; \multicolumn{1}{l|}{"&amp;LEFT(T9,SEARCH("(",T9)-2)&amp;"} &amp; \multicolumn{1}{l|}{"&amp;LEFT(W9,SEARCH("(",W9)-2)&amp;"} &amp; "&amp;LEFT(Z9,SEARCH("(",Z9)-2)&amp;" &amp; "&amp;LEFT(AC9,SEARCH("(",AC9)-2)&amp;" &amp; "&amp;LEFT(AF9,SEARCH("(",AF9)-2)&amp;" &amp; "&amp;LEFT(AI9,SEARCH("(",AI9)-2)&amp;" &amp; "&amp;LEFT(AL9,SEARCH("(",AL9)-2)&amp;" \\"</f>
        <v>\textbf{Set 1} &amp; \multicolumn{1}{c|}{0.475} &amp; \multicolumn{1}{c|}{0.747} &amp; 0.613 &amp; \multicolumn{1}{c|}{0.656} &amp; \multicolumn{1}{c|}{0.846} &amp; 0.757 &amp; \multicolumn{1}{l|}{0.856} &amp; \multicolumn{1}{l|}{0.869} &amp; 0.835 &amp; 0.646 &amp; 0.809 &amp; 0.720 &amp; 0.646 \\</v>
      </c>
    </row>
    <row r="23" spans="1:40" x14ac:dyDescent="0.3">
      <c r="A23" t="str">
        <f t="shared" ref="A23:A24" si="0">"\textbf{Set 1} &amp; \multicolumn{1}{c|}{"&amp;LEFT(B6,SEARCH("(",B6)-2)&amp;"} &amp; \multicolumn{1}{c|}{"&amp;LEFT(E6,SEARCH("(",E6)-2)&amp;"} &amp; "&amp;LEFT(H6,SEARCH("(",H6)-2)&amp;" &amp; \multicolumn{1}{c|}{"&amp;LEFT(K6,SEARCH("(",K6)-2)&amp;"} &amp; \multicolumn{1}{c|}{"&amp;LEFT(N6,SEARCH("(",N6)-2)&amp;"} &amp; "&amp;LEFT(Q6,SEARCH("(",Q6)-2)&amp;" &amp; \multicolumn{1}{l|}{"&amp;LEFT(T6,SEARCH("(",T6)-2)&amp;"} &amp; \multicolumn{1}{l|}{"&amp;LEFT(W6,SEARCH("(",W6)-2)&amp;"} &amp; "&amp;LEFT(Z6,SEARCH("(",Z6)-2)&amp;" &amp; "&amp;LEFT(AC6,SEARCH("(",AC6)-2)&amp;" &amp; "&amp;LEFT(AF6,SEARCH("(",AF6)-2)&amp;" &amp; "&amp;LEFT(AI6,SEARCH("(",AI6)-2)&amp;" &amp; "&amp;LEFT(AL6,SEARCH("(",AL6)-2)&amp;" \\"</f>
        <v>\textbf{Set 1} &amp; \multicolumn{1}{c|}{0.643} &amp; \multicolumn{1}{c|}{0.709} &amp; 0.747 &amp; \multicolumn{1}{c|}{0.627} &amp; \multicolumn{1}{c|}{0.800} &amp; 0.635 &amp; \multicolumn{1}{l|}{0.457} &amp; \multicolumn{1}{l|}{0.599} &amp; 0.529 &amp; 0.560 &amp; 0.673 &amp; 0.638 &amp; 0.523 \\</v>
      </c>
    </row>
    <row r="24" spans="1:40" x14ac:dyDescent="0.3">
      <c r="A24" t="str">
        <f t="shared" si="0"/>
        <v>\textbf{Set 1} &amp; \multicolumn{1}{c|}{0.794} &amp; \multicolumn{1}{c|}{0.878} &amp; 0.770 &amp; \multicolumn{1}{c|}{0.807} &amp; \multicolumn{1}{c|}{0.902} &amp; 0.862 &amp; \multicolumn{1}{l|}{0.796} &amp; \multicolumn{1}{l|}{0.842} &amp; 0.830 &amp; 0.797 &amp; 0.869 &amp; 0.808 &amp; 0.698 \\</v>
      </c>
    </row>
    <row r="25" spans="1:40" x14ac:dyDescent="0.3">
      <c r="A25" t="str">
        <f>"\textbf{Set 1} &amp; \multicolumn{1}{c|}{"&amp;LEFT(B10,SEARCH("(",B10)-2)&amp;"} &amp; \multicolumn{1}{c|}{"&amp;LEFT(E10,SEARCH("(",E10)-2)&amp;"} &amp; "&amp;LEFT(H10,SEARCH("(",H10)-2)&amp;" &amp; \multicolumn{1}{c|}{"&amp;LEFT(K10,SEARCH("(",K10)-2)&amp;"} &amp; \multicolumn{1}{c|}{"&amp;LEFT(N10,SEARCH("(",N10)-2)&amp;"} &amp; "&amp;LEFT(Q10,SEARCH("(",Q10)-2)&amp;" &amp; \multicolumn{1}{l|}{"&amp;LEFT(T10,SEARCH("(",T10)-2)&amp;"} &amp; \multicolumn{1}{l|}{"&amp;LEFT(W10,SEARCH("(",W10)-2)&amp;"} &amp; "&amp;LEFT(Z10,SEARCH("(",Z10)-2)&amp;" &amp; "&amp;LEFT(AC10,SEARCH("(",AC10)-2)&amp;" &amp; "&amp;LEFT(AF10,SEARCH("(",AF10)-2)&amp;" &amp; "&amp;LEFT(AI10,SEARCH("(",AI10)-2)&amp;" &amp; "&amp;LEFT(AL10,SEARCH("(",AL10)-2)&amp;" \\"</f>
        <v>\textbf{Set 1} &amp; \multicolumn{1}{c|}{0.60} &amp; \multicolumn{1}{c|}{0.78} &amp; 0.68 &amp; \multicolumn{1}{c|}{0.71} &amp; \multicolumn{1}{c|}{0.85} &amp; 0.77 &amp; \multicolumn{1}{l|}{0.74} &amp; \multicolumn{1}{l|}{0.80} &amp; 0.75 &amp; 0.67 &amp; 0.80 &amp; 0.72 &amp; 0.63 \\</v>
      </c>
    </row>
    <row r="27" spans="1:40" ht="28.8" x14ac:dyDescent="0.3">
      <c r="A27" s="5" t="s">
        <v>1478</v>
      </c>
      <c r="B27" s="6" t="s">
        <v>1479</v>
      </c>
      <c r="C27" s="6" t="s">
        <v>1480</v>
      </c>
      <c r="D27" s="6" t="s">
        <v>1481</v>
      </c>
      <c r="E27" s="6" t="s">
        <v>1482</v>
      </c>
      <c r="F27" s="6" t="s">
        <v>1483</v>
      </c>
      <c r="G27" s="6" t="s">
        <v>664</v>
      </c>
      <c r="H27" s="6" t="s">
        <v>1484</v>
      </c>
      <c r="I27" s="6" t="s">
        <v>1485</v>
      </c>
      <c r="J27" s="6" t="s">
        <v>1486</v>
      </c>
      <c r="K27" s="6" t="s">
        <v>1487</v>
      </c>
      <c r="L27" s="6" t="s">
        <v>1488</v>
      </c>
      <c r="M27" s="6" t="s">
        <v>1080</v>
      </c>
      <c r="N27" s="6" t="s">
        <v>1489</v>
      </c>
      <c r="O27" s="6" t="s">
        <v>1490</v>
      </c>
      <c r="P27" s="6" t="s">
        <v>1491</v>
      </c>
      <c r="Q27" s="6" t="s">
        <v>1492</v>
      </c>
      <c r="R27" s="6" t="s">
        <v>1493</v>
      </c>
      <c r="S27" s="6" t="s">
        <v>1494</v>
      </c>
      <c r="T27" s="6" t="s">
        <v>1495</v>
      </c>
      <c r="U27" s="6" t="s">
        <v>1496</v>
      </c>
      <c r="V27" s="6" t="s">
        <v>1497</v>
      </c>
      <c r="W27" s="6" t="s">
        <v>1498</v>
      </c>
      <c r="X27" s="6" t="s">
        <v>1499</v>
      </c>
      <c r="Y27" s="6" t="s">
        <v>995</v>
      </c>
      <c r="Z27" s="6" t="s">
        <v>1500</v>
      </c>
      <c r="AA27" s="6" t="s">
        <v>1501</v>
      </c>
      <c r="AB27" s="6" t="s">
        <v>1502</v>
      </c>
      <c r="AC27" s="6" t="s">
        <v>1503</v>
      </c>
      <c r="AD27" s="6" t="s">
        <v>1504</v>
      </c>
      <c r="AE27" s="6" t="s">
        <v>1505</v>
      </c>
      <c r="AF27" s="6" t="s">
        <v>1506</v>
      </c>
      <c r="AG27" s="6" t="s">
        <v>1507</v>
      </c>
      <c r="AH27" s="6" t="s">
        <v>1508</v>
      </c>
      <c r="AI27" s="6" t="s">
        <v>1509</v>
      </c>
      <c r="AJ27" s="6" t="s">
        <v>1510</v>
      </c>
      <c r="AK27" s="6" t="s">
        <v>1511</v>
      </c>
      <c r="AL27" s="6" t="s">
        <v>1512</v>
      </c>
      <c r="AM27" s="6" t="s">
        <v>1513</v>
      </c>
      <c r="AN27" s="6" t="s">
        <v>882</v>
      </c>
    </row>
    <row r="28" spans="1:40" ht="28.8" x14ac:dyDescent="0.3">
      <c r="A28" s="7" t="s">
        <v>1548</v>
      </c>
      <c r="B28" s="8" t="s">
        <v>1549</v>
      </c>
      <c r="C28" s="8" t="s">
        <v>1550</v>
      </c>
      <c r="D28" s="8" t="s">
        <v>1298</v>
      </c>
      <c r="E28" s="8" t="s">
        <v>1551</v>
      </c>
      <c r="F28" s="8" t="s">
        <v>1552</v>
      </c>
      <c r="G28" s="8" t="s">
        <v>1553</v>
      </c>
      <c r="H28" s="8" t="s">
        <v>1095</v>
      </c>
      <c r="I28" s="8" t="s">
        <v>1554</v>
      </c>
      <c r="J28" s="8" t="s">
        <v>1555</v>
      </c>
      <c r="K28" s="8" t="s">
        <v>1556</v>
      </c>
      <c r="L28" s="8" t="s">
        <v>1557</v>
      </c>
      <c r="M28" s="8" t="s">
        <v>1558</v>
      </c>
      <c r="N28" s="8" t="s">
        <v>1559</v>
      </c>
      <c r="O28" s="8" t="s">
        <v>1560</v>
      </c>
      <c r="P28" s="8" t="s">
        <v>1561</v>
      </c>
      <c r="Q28" s="8" t="s">
        <v>1562</v>
      </c>
      <c r="R28" s="8" t="s">
        <v>1563</v>
      </c>
      <c r="S28" s="8" t="s">
        <v>676</v>
      </c>
      <c r="T28" s="8" t="s">
        <v>1564</v>
      </c>
      <c r="U28" s="8" t="s">
        <v>1565</v>
      </c>
      <c r="V28" s="8" t="s">
        <v>1566</v>
      </c>
      <c r="W28" s="8" t="s">
        <v>1567</v>
      </c>
      <c r="X28" s="8" t="s">
        <v>1568</v>
      </c>
      <c r="Y28" s="8" t="s">
        <v>1439</v>
      </c>
      <c r="Z28" s="8" t="s">
        <v>1569</v>
      </c>
      <c r="AA28" s="8" t="s">
        <v>1570</v>
      </c>
      <c r="AB28" s="8" t="s">
        <v>1571</v>
      </c>
      <c r="AC28" s="8" t="s">
        <v>1572</v>
      </c>
      <c r="AD28" s="8" t="s">
        <v>1154</v>
      </c>
      <c r="AE28" s="8" t="s">
        <v>1119</v>
      </c>
      <c r="AF28" s="8" t="s">
        <v>1573</v>
      </c>
      <c r="AG28" s="8" t="s">
        <v>1574</v>
      </c>
      <c r="AH28" s="8" t="s">
        <v>661</v>
      </c>
      <c r="AI28" s="8" t="s">
        <v>1575</v>
      </c>
      <c r="AJ28" s="8" t="s">
        <v>1576</v>
      </c>
      <c r="AK28" s="8" t="s">
        <v>691</v>
      </c>
      <c r="AL28" s="8" t="s">
        <v>1577</v>
      </c>
      <c r="AM28" s="8" t="s">
        <v>1578</v>
      </c>
      <c r="AN28" s="8" t="s">
        <v>1579</v>
      </c>
    </row>
    <row r="30" spans="1:40" x14ac:dyDescent="0.3">
      <c r="A30" s="17" t="s">
        <v>3171</v>
      </c>
    </row>
    <row r="31" spans="1:40" x14ac:dyDescent="0.3">
      <c r="A31" t="str">
        <f>"\textbf{Set 1} &amp; \multicolumn{1}{c|}{"&amp;LEFT(C9,SEARCH("(",C9)-2)&amp;"} &amp; \multicolumn{1}{c|}{"&amp;LEFT(F9,SEARCH("(",F9)-2)&amp;"} &amp; "&amp;LEFT(I9,SEARCH("(",I9)-2)&amp;" &amp; \multicolumn{1}{c|}{"&amp;LEFT(L9,SEARCH("(",L9)-2)&amp;"} &amp; \multicolumn{1}{c|}{"&amp;LEFT(O9,SEARCH("(",O9)-2)&amp;"} &amp; "&amp;LEFT(R9,SEARCH("(",R9)-2)&amp;" &amp; \multicolumn{1}{l|}{"&amp;LEFT(U9,SEARCH("(",U9)-2)&amp;"} &amp; \multicolumn{1}{l|}{"&amp;LEFT(X9,SEARCH("(",X9)-2)&amp;"} &amp; "&amp;LEFT(AA9,SEARCH("(",AA9)-2)&amp;" &amp; "&amp;LEFT(AD9,SEARCH("(",AD9)-2)&amp;" &amp; "&amp;LEFT(AG9,SEARCH("(",AG9)-2)&amp;" &amp; "&amp;LEFT(AJ9,SEARCH("(",AJ9)-2)&amp;" &amp; "&amp;LEFT(AM9,SEARCH("(",AM9)-2)&amp;" \\"</f>
        <v>\textbf{Set 1} &amp; \multicolumn{1}{c|}{0.499} &amp; \multicolumn{1}{c|}{0.730} &amp; 0.603 &amp; \multicolumn{1}{c|}{0.596} &amp; \multicolumn{1}{c|}{0.854} &amp; 0.583 &amp; \multicolumn{1}{l|}{0.696} &amp; \multicolumn{1}{l|}{0.629} &amp; 0.577 &amp; 0.575 &amp; 0.731 &amp; 0.588 &amp; 0.645 \\</v>
      </c>
    </row>
    <row r="32" spans="1:40" x14ac:dyDescent="0.3">
      <c r="A32" t="str">
        <f t="shared" ref="A32:A34" si="1">"\textbf{Set 1} &amp; \multicolumn{1}{c|}{"&amp;LEFT(C5,SEARCH("(",C5)-2)&amp;"} &amp; \multicolumn{1}{c|}{"&amp;LEFT(F5,SEARCH("(",F5)-2)&amp;"} &amp; "&amp;LEFT(I5,SEARCH("(",I5)-2)&amp;" &amp; \multicolumn{1}{c|}{"&amp;LEFT(L5,SEARCH("(",L5)-2)&amp;"} &amp; \multicolumn{1}{c|}{"&amp;LEFT(O5,SEARCH("(",O5)-2)&amp;"} &amp; "&amp;LEFT(R5,SEARCH("(",R5)-2)&amp;" &amp; \multicolumn{1}{l|}{"&amp;LEFT(U5,SEARCH("(",U5)-2)&amp;"} &amp; \multicolumn{1}{l|}{"&amp;LEFT(X5,SEARCH("(",X5)-2)&amp;"} &amp; "&amp;LEFT(AA5,SEARCH("(",AA5)-2)&amp;" &amp; "&amp;LEFT(AD5,SEARCH("(",AD5)-2)&amp;" &amp; "&amp;LEFT(AG5,SEARCH("(",AG5)-2)&amp;" &amp; "&amp;LEFT(AJ5,SEARCH("(",AJ5)-2)&amp;" &amp; "&amp;LEFT(AM5,SEARCH("(",AM5)-2)&amp;" \\"</f>
        <v>\textbf{Set 1} &amp; \multicolumn{1}{c|}{0.535} &amp; \multicolumn{1}{c|}{0.675} &amp; 0.584 &amp; \multicolumn{1}{c|}{0.519} &amp; \multicolumn{1}{c|}{0.837} &amp; 0.592 &amp; \multicolumn{1}{l|}{0.646} &amp; \multicolumn{1}{l|}{0.735} &amp; 0.605 &amp; 0.561 &amp; 0.721 &amp; 0.595 &amp; 0.623 \\</v>
      </c>
    </row>
    <row r="33" spans="1:1" x14ac:dyDescent="0.3">
      <c r="A33" t="str">
        <f t="shared" si="1"/>
        <v>\textbf{Set 1} &amp; \multicolumn{1}{c|}{0.691} &amp; \multicolumn{1}{c|}{0.637} &amp; 0.602 &amp; \multicolumn{1}{c|}{0.619} &amp; \multicolumn{1}{c|}{0.899} &amp; 0.623 &amp; \multicolumn{1}{l|}{0.506} &amp; \multicolumn{1}{l|}{0.651} &amp; 0.656 &amp; 0.603 &amp; 0.709 &amp; 0.635 &amp; 0.646 \\</v>
      </c>
    </row>
    <row r="34" spans="1:1" x14ac:dyDescent="0.3">
      <c r="A34" t="str">
        <f t="shared" si="1"/>
        <v>\textbf{Set 1} &amp; \multicolumn{1}{c|}{0.627} &amp; \multicolumn{1}{c|}{0.815} &amp; 0.590 &amp; \multicolumn{1}{c|}{0.705} &amp; \multicolumn{1}{c|}{0.808} &amp; 0.646 &amp; \multicolumn{1}{l|}{0.563} &amp; \multicolumn{1}{l|}{0.489} &amp; 0.521 &amp; 0.627 &amp; 0.761 &amp; 0.585 &amp; 0.645 \\</v>
      </c>
    </row>
    <row r="35" spans="1:1" x14ac:dyDescent="0.3">
      <c r="A35" t="str">
        <f>"\textbf{Set 1} &amp; \multicolumn{1}{c|}{"&amp;LEFT(C10,SEARCH("(",C10)-2)&amp;"} &amp; \multicolumn{1}{c|}{"&amp;LEFT(F10,SEARCH("(",F10)-2)&amp;"} &amp; "&amp;LEFT(I10,SEARCH("(",I10)-2)&amp;" &amp; \multicolumn{1}{c|}{"&amp;LEFT(L10,SEARCH("(",L10)-2)&amp;"} &amp; \multicolumn{1}{c|}{"&amp;LEFT(O10,SEARCH("(",O10)-2)&amp;"} &amp; "&amp;LEFT(R10,SEARCH("(",R10)-2)&amp;" &amp; \multicolumn{1}{l|}{"&amp;LEFT(U10,SEARCH("(",U10)-2)&amp;"} &amp; \multicolumn{1}{l|}{"&amp;LEFT(X10,SEARCH("(",X10)-2)&amp;"} &amp; "&amp;LEFT(AA10,SEARCH("(",AA10)-2)&amp;" &amp; "&amp;LEFT(AD10,SEARCH("(",AD10)-2)&amp;" &amp; "&amp;LEFT(AG10,SEARCH("(",AG10)-2)&amp;" &amp; "&amp;LEFT(AJ10,SEARCH("(",AJ10)-2)&amp;" &amp; "&amp;LEFT(AM10,SEARCH("(",AM10)-2)&amp;" \\"</f>
        <v>\textbf{Set 1} &amp; \multicolumn{1}{c|}{0.61} &amp; \multicolumn{1}{c|}{0.74} &amp; 0.59 &amp; \multicolumn{1}{c|}{0.65} &amp; \multicolumn{1}{c|}{0.85} &amp; 0.65 &amp; \multicolumn{1}{l|}{0.58} &amp; \multicolumn{1}{l|}{0.62} &amp; 0.55 &amp; 0.60 &amp; 0.75 &amp; 0.59 &amp; 0.64 \\</v>
      </c>
    </row>
    <row r="37" spans="1:1" x14ac:dyDescent="0.3">
      <c r="A37" t="str">
        <f>"\textbf{Set 1} &amp; \multicolumn{1}{c|}{"&amp;LEFT(C27,SEARCH("(",C27)-2)&amp;"} &amp; \multicolumn{1}{c|}{"&amp;LEFT(F27,SEARCH("(",F27)-2)&amp;"} &amp; "&amp;LEFT(I27,SEARCH("(",I27)-2)&amp;" &amp; \multicolumn{1}{c|}{"&amp;LEFT(L27,SEARCH("(",L27)-2)&amp;"} &amp; \multicolumn{1}{c|}{"&amp;LEFT(O27,SEARCH("(",O27)-2)&amp;"} &amp; "&amp;LEFT(R27,SEARCH("(",R27)-2)&amp;" &amp; \multicolumn{1}{l|}{"&amp;LEFT(U27,SEARCH("(",U27)-2)&amp;"} &amp; \multicolumn{1}{l|}{"&amp;LEFT(X27,SEARCH("(",X27)-2)&amp;"} &amp; "&amp;LEFT(AA27,SEARCH("(",AA27)-2)&amp;" &amp; "&amp;LEFT(AD27,SEARCH("(",AD27)-2)&amp;" &amp; "&amp;LEFT(AG27,SEARCH("(",AG27)-2)&amp;" &amp; "&amp;LEFT(AJ27,SEARCH("(",AJ27)-2)&amp;" &amp; "&amp;LEFT(AM27,SEARCH("(",AM27)-2)&amp;" \\"</f>
        <v>\textbf{Set 1} &amp; \multicolumn{1}{c|}{0.626} &amp; \multicolumn{1}{c|}{0.795} &amp; 0.449 &amp; \multicolumn{1}{c|}{0.681} &amp; \multicolumn{1}{c|}{0.842} &amp; 0.771 &amp; \multicolumn{1}{l|}{0.613} &amp; \multicolumn{1}{l|}{0.697} &amp; 0.524 &amp; 0.636 &amp; 0.791 &amp; 0.518 &amp; 0.636 \\</v>
      </c>
    </row>
    <row r="38" spans="1:1" x14ac:dyDescent="0.3">
      <c r="A38" t="str">
        <f>"\textbf{Set 1} &amp; \multicolumn{1}{c|}{"&amp;LEFT(C28,SEARCH("(",C28)-2)&amp;"} &amp; \multicolumn{1}{c|}{"&amp;LEFT(F28,SEARCH("(",F28)-2)&amp;"} &amp; "&amp;LEFT(I28,SEARCH("(",I28)-2)&amp;" &amp; \multicolumn{1}{c|}{"&amp;LEFT(L28,SEARCH("(",L28)-2)&amp;"} &amp; \multicolumn{1}{c|}{"&amp;LEFT(O28,SEARCH("(",O28)-2)&amp;"} &amp; "&amp;LEFT(R28,SEARCH("(",R28)-2)&amp;" &amp; \multicolumn{1}{l|}{"&amp;LEFT(U28,SEARCH("(",U28)-2)&amp;"} &amp; \multicolumn{1}{l|}{"&amp;LEFT(X28,SEARCH("(",X28)-2)&amp;"} &amp; "&amp;LEFT(AA28,SEARCH("(",AA28)-2)&amp;" &amp; "&amp;LEFT(AD28,SEARCH("(",AD28)-2)&amp;" &amp; "&amp;LEFT(AG28,SEARCH("(",AG28)-2)&amp;" &amp; "&amp;LEFT(AJ28,SEARCH("(",AJ28)-2)&amp;" &amp; "&amp;LEFT(AM28,SEARCH("(",AM28)-2)&amp;" \\"</f>
        <v>\textbf{Set 1} &amp; \multicolumn{1}{c|}{0.720} &amp; \multicolumn{1}{c|}{0.687} &amp; 0.554 &amp; \multicolumn{1}{c|}{0.653} &amp; \multicolumn{1}{c|}{0.914} &amp; 0.543 &amp; \multicolumn{1}{l|}{0.569} &amp; \multicolumn{1}{l|}{0.679} &amp; 0.615 &amp; 0.647 &amp; 0.738 &amp; 0.583 &amp; 0.651 \\</v>
      </c>
    </row>
    <row r="40" spans="1:1" x14ac:dyDescent="0.3">
      <c r="A40" t="str">
        <f>"\textbf{Set 1} &amp; "&amp;LEFT(B10,SEARCH("(",B10)-2)&amp;" &amp; "&amp;LEFT(C10,SEARCH("(",C10)-2)&amp;" &amp; "&amp;LEFT(K10,SEARCH("(",K10)-2)&amp;" &amp; "&amp;LEFT(L10,SEARCH("(",L10)-2)&amp;" &amp; "&amp;LEFT(T10,SEARCH("(",T10)-2)&amp;" &amp; "&amp;LEFT(U10,SEARCH("(",U10)-2)&amp;" &amp; "&amp;LEFT(AC10,SEARCH("(",AC10)-2)&amp;" &amp; "&amp;LEFT(AD10,SEARCH("(",AD10)-2)&amp;" \\"</f>
        <v>\textbf{Set 1} &amp; 0.60 &amp; 0.61 &amp; 0.71 &amp; 0.65 &amp; 0.74 &amp; 0.58 &amp; 0.67 &amp; 0.60 \\</v>
      </c>
    </row>
    <row r="41" spans="1:1" x14ac:dyDescent="0.3">
      <c r="A41" t="str">
        <f>"\textbf{Set 1} &amp; "&amp;LEFT(E10,SEARCH("(",E10)-2)&amp;" &amp; "&amp;LEFT(F10,SEARCH("(",F10)-2)&amp;" &amp; "&amp;LEFT(N10,SEARCH("(",N10)-2)&amp;" &amp; "&amp;LEFT(O10,SEARCH("(",O10)-2)&amp;" &amp; "&amp;LEFT(W10,SEARCH("(",W10)-2)&amp;" &amp; "&amp;LEFT(X10,SEARCH("(",X10)-2)&amp;" &amp; "&amp;LEFT(AF10,SEARCH("(",AF10)-2)&amp;" &amp; "&amp;LEFT(AG10,SEARCH("(",AG10)-2)&amp;" \\"</f>
        <v>\textbf{Set 1} &amp; 0.78 &amp; 0.74 &amp; 0.85 &amp; 0.85 &amp; 0.80 &amp; 0.62 &amp; 0.80 &amp; 0.75 \\</v>
      </c>
    </row>
    <row r="42" spans="1:1" x14ac:dyDescent="0.3">
      <c r="A42" t="str">
        <f>"\textbf{Set 1} &amp; "&amp;LEFT(H10,SEARCH("(",H10)-2)&amp;" &amp; "&amp;LEFT(I10,SEARCH("(",I10)-2)&amp;" &amp; "&amp;LEFT(Q10,SEARCH("(",Q10)-2)&amp;" &amp; "&amp;LEFT(R10,SEARCH("(",R10)-2)&amp;" &amp; "&amp;LEFT(Z10,SEARCH("(",Z10)-2)&amp;" &amp; "&amp;LEFT(AA10,SEARCH("(",AA10)-2)&amp;" &amp; "&amp;LEFT(AI10,SEARCH("(",AI10)-2)&amp;" &amp; "&amp;LEFT(AJ10,SEARCH("(",AJ10)-2)&amp;" \\"</f>
        <v>\textbf{Set 1} &amp; 0.68 &amp; 0.59 &amp; 0.77 &amp; 0.65 &amp; 0.75 &amp; 0.55 &amp; 0.72 &amp; 0.59 \\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23"/>
  <sheetViews>
    <sheetView topLeftCell="A4" workbookViewId="0">
      <selection activeCell="A18" sqref="A18: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8" x14ac:dyDescent="0.3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8" x14ac:dyDescent="0.3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8" x14ac:dyDescent="0.3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8" x14ac:dyDescent="0.3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3170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\multicolumn{1}{c|}{0.598} &amp; \multicolumn{1}{c|}{0.824} &amp; 0.719 &amp; \multicolumn{1}{c|}{0.805} &amp; \multicolumn{1}{c|}{0.873} &amp; 0.887 &amp; \multicolumn{1}{l|}{0.848} &amp; \multicolumn{1}{l|}{0.947} &amp; 0.863 &amp; 0.720 &amp; 0.874 &amp; 0.798 &amp; 0.733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\multicolumn{1}{c|}{0.298} &amp; \multicolumn{1}{c|}{0.701} &amp; 0.436 &amp; \multicolumn{1}{c|}{0.442} &amp; \multicolumn{1}{c|}{0.785} &amp; 0.720 &amp; \multicolumn{1}{l|}{0.717} &amp; \multicolumn{1}{l|}{0.814} &amp; 0.746 &amp; 0.477 &amp; 0.757 &amp; 0.599 &amp; 0.530 \\</v>
      </c>
    </row>
    <row r="21" spans="1:40" x14ac:dyDescent="0.3">
      <c r="A21" t="str">
        <f t="shared" ref="A21:A23" si="0">"\textbf{Set 1} &amp; \multicolumn{1}{c|}{"&amp;LEFT(B6,SEARCH("(",B6)-2)&amp;"} &amp; \multicolumn{1}{c|}{"&amp;LEFT(E6,SEARCH("(",E6)-2)&amp;"} &amp; "&amp;LEFT(H6,SEARCH("(",H6)-2)&amp;" &amp; \multicolumn{1}{c|}{"&amp;LEFT(K6,SEARCH("(",K6)-2)&amp;"} &amp; \multicolumn{1}{c|}{"&amp;LEFT(N6,SEARCH("(",N6)-2)&amp;"} &amp; "&amp;LEFT(Q6,SEARCH("(",Q6)-2)&amp;" &amp; \multicolumn{1}{l|}{"&amp;LEFT(T6,SEARCH("(",T6)-2)&amp;"} &amp; \multicolumn{1}{l|}{"&amp;LEFT(W6,SEARCH("(",W6)-2)&amp;"} &amp; "&amp;LEFT(Z6,SEARCH("(",Z6)-2)&amp;" &amp; "&amp;LEFT(AC6,SEARCH("(",AC6)-2)&amp;" &amp; "&amp;LEFT(AF6,SEARCH("(",AF6)-2)&amp;" &amp; "&amp;LEFT(AI6,SEARCH("(",AI6)-2)&amp;" &amp; "&amp;LEFT(AL6,SEARCH("(",AL6)-2)&amp;" \\"</f>
        <v>\textbf{Set 1} &amp; \multicolumn{1}{c|}{0.670} &amp; \multicolumn{1}{c|}{0.796} &amp; 0.850 &amp; \multicolumn{1}{c|}{0.531} &amp; \multicolumn{1}{c|}{0.825} &amp; 0.701 &amp; \multicolumn{1}{l|}{0.509} &amp; \multicolumn{1}{l|}{0.703} &amp; 0.674 &amp; 0.582 &amp; 0.759 &amp; 0.754 &amp; 0.578 \\</v>
      </c>
    </row>
    <row r="22" spans="1:40" x14ac:dyDescent="0.3">
      <c r="A22" t="str">
        <f t="shared" si="0"/>
        <v>\textbf{Set 1} &amp; \multicolumn{1}{c|}{0.695} &amp; \multicolumn{1}{c|}{0.816} &amp; 0.737 &amp; \multicolumn{1}{c|}{0.761} &amp; \multicolumn{1}{c|}{0.882} &amp; 0.838 &amp; \multicolumn{1}{l|}{0.728} &amp; \multicolumn{1}{l|}{0.867} &amp; 0.775 &amp; 0.719 &amp; 0.846 &amp; 0.769 &amp; 0.635 \\</v>
      </c>
    </row>
    <row r="23" spans="1:40" x14ac:dyDescent="0.3">
      <c r="A23" t="str">
        <f t="shared" si="0"/>
        <v>\textbf{Set 1} &amp; \multicolumn{1}{c|}{0.57} &amp; \multicolumn{1}{c|}{0.78} &amp; 0.69 &amp; \multicolumn{1}{c|}{0.63} &amp; \multicolumn{1}{c|}{0.84} &amp; 0.79 &amp; \multicolumn{1}{l|}{0.70} &amp; \multicolumn{1}{l|}{0.83} &amp; 0.76 &amp; 0.62 &amp; 0.81 &amp; 0.73 &amp; 0.62 \\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20"/>
  <sheetViews>
    <sheetView topLeftCell="P1" workbookViewId="0">
      <selection sqref="A1:AN4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43.2" x14ac:dyDescent="0.3">
      <c r="A4" s="21" t="s">
        <v>2615</v>
      </c>
      <c r="B4" s="33" t="s">
        <v>2580</v>
      </c>
      <c r="C4" s="21" t="s">
        <v>2581</v>
      </c>
      <c r="D4" s="33" t="s">
        <v>2582</v>
      </c>
      <c r="E4" s="21" t="s">
        <v>2583</v>
      </c>
      <c r="F4" s="21" t="s">
        <v>2584</v>
      </c>
      <c r="G4" s="33" t="s">
        <v>2585</v>
      </c>
      <c r="H4" s="33" t="s">
        <v>2586</v>
      </c>
      <c r="I4" s="21" t="s">
        <v>2587</v>
      </c>
      <c r="J4" s="33" t="s">
        <v>2588</v>
      </c>
      <c r="K4" s="21" t="s">
        <v>2589</v>
      </c>
      <c r="L4" s="21" t="s">
        <v>2590</v>
      </c>
      <c r="M4" s="21" t="s">
        <v>2591</v>
      </c>
      <c r="N4" s="21" t="s">
        <v>2592</v>
      </c>
      <c r="O4" s="21" t="s">
        <v>2593</v>
      </c>
      <c r="P4" s="21" t="s">
        <v>2594</v>
      </c>
      <c r="Q4" s="21" t="s">
        <v>2595</v>
      </c>
      <c r="R4" s="21" t="s">
        <v>2596</v>
      </c>
      <c r="S4" s="21" t="s">
        <v>2597</v>
      </c>
      <c r="T4" s="21" t="s">
        <v>2598</v>
      </c>
      <c r="U4" s="21" t="s">
        <v>2599</v>
      </c>
      <c r="V4" s="21" t="s">
        <v>2600</v>
      </c>
      <c r="W4" s="33" t="s">
        <v>2601</v>
      </c>
      <c r="X4" s="21" t="s">
        <v>2602</v>
      </c>
      <c r="Y4" s="33" t="s">
        <v>2603</v>
      </c>
      <c r="Z4" s="21" t="s">
        <v>2604</v>
      </c>
      <c r="AA4" s="21" t="s">
        <v>284</v>
      </c>
      <c r="AB4" s="21" t="s">
        <v>419</v>
      </c>
      <c r="AC4" s="21" t="s">
        <v>2605</v>
      </c>
      <c r="AD4" s="21" t="s">
        <v>2606</v>
      </c>
      <c r="AE4" s="21" t="s">
        <v>2607</v>
      </c>
      <c r="AF4" s="21" t="s">
        <v>2608</v>
      </c>
      <c r="AG4" s="21" t="s">
        <v>2609</v>
      </c>
      <c r="AH4" s="33" t="s">
        <v>2610</v>
      </c>
      <c r="AI4" s="21" t="s">
        <v>1312</v>
      </c>
      <c r="AJ4" s="21" t="s">
        <v>2611</v>
      </c>
      <c r="AK4" s="21" t="s">
        <v>1257</v>
      </c>
      <c r="AL4" s="21" t="s">
        <v>2612</v>
      </c>
      <c r="AM4" s="21" t="s">
        <v>2613</v>
      </c>
      <c r="AN4" s="21" t="s">
        <v>2614</v>
      </c>
    </row>
    <row r="6" spans="1:40" x14ac:dyDescent="0.3">
      <c r="A6" s="16" t="s">
        <v>2508</v>
      </c>
    </row>
    <row r="7" spans="1:40" x14ac:dyDescent="0.3">
      <c r="A7" s="17" t="s">
        <v>2616</v>
      </c>
    </row>
    <row r="8" spans="1:40" x14ac:dyDescent="0.3">
      <c r="A8" s="17"/>
    </row>
    <row r="9" spans="1:40" x14ac:dyDescent="0.3">
      <c r="A9" s="44" t="s">
        <v>2100</v>
      </c>
      <c r="B9" s="44" t="s">
        <v>2091</v>
      </c>
      <c r="C9" s="44"/>
      <c r="D9" s="44"/>
      <c r="E9" s="44"/>
      <c r="F9" s="44"/>
      <c r="G9" s="44"/>
      <c r="H9" s="44"/>
      <c r="I9" s="44"/>
      <c r="J9" s="44"/>
      <c r="K9" s="44" t="s">
        <v>2098</v>
      </c>
      <c r="L9" s="44"/>
      <c r="M9" s="44"/>
      <c r="N9" s="44"/>
      <c r="O9" s="44"/>
      <c r="P9" s="44"/>
      <c r="Q9" s="44"/>
      <c r="R9" s="44"/>
      <c r="S9" s="44"/>
      <c r="T9" s="44" t="s">
        <v>2099</v>
      </c>
      <c r="U9" s="44"/>
      <c r="V9" s="44"/>
      <c r="W9" s="44"/>
      <c r="X9" s="44"/>
      <c r="Y9" s="44"/>
      <c r="Z9" s="44"/>
      <c r="AA9" s="44"/>
      <c r="AB9" s="44"/>
      <c r="AC9" s="44" t="s">
        <v>2092</v>
      </c>
      <c r="AD9" s="44"/>
      <c r="AE9" s="44"/>
      <c r="AF9" s="44" t="s">
        <v>2096</v>
      </c>
      <c r="AG9" s="44"/>
      <c r="AH9" s="44"/>
      <c r="AI9" s="44" t="s">
        <v>2097</v>
      </c>
      <c r="AJ9" s="44"/>
      <c r="AK9" s="44"/>
      <c r="AL9" s="44" t="s">
        <v>2094</v>
      </c>
      <c r="AM9" s="44"/>
      <c r="AN9" s="44"/>
    </row>
    <row r="10" spans="1:40" x14ac:dyDescent="0.3">
      <c r="A10" s="44"/>
      <c r="B10" s="44" t="s">
        <v>2092</v>
      </c>
      <c r="C10" s="44"/>
      <c r="D10" s="44"/>
      <c r="E10" s="44" t="s">
        <v>2096</v>
      </c>
      <c r="F10" s="44"/>
      <c r="G10" s="44"/>
      <c r="H10" s="44" t="s">
        <v>2097</v>
      </c>
      <c r="I10" s="44"/>
      <c r="J10" s="44"/>
      <c r="K10" s="44" t="s">
        <v>2092</v>
      </c>
      <c r="L10" s="44"/>
      <c r="M10" s="44"/>
      <c r="N10" s="44" t="s">
        <v>2096</v>
      </c>
      <c r="O10" s="44"/>
      <c r="P10" s="44"/>
      <c r="Q10" s="44" t="s">
        <v>2097</v>
      </c>
      <c r="R10" s="44"/>
      <c r="S10" s="44"/>
      <c r="T10" s="44" t="s">
        <v>2092</v>
      </c>
      <c r="U10" s="44"/>
      <c r="V10" s="44"/>
      <c r="W10" s="44" t="s">
        <v>2096</v>
      </c>
      <c r="X10" s="44"/>
      <c r="Y10" s="44"/>
      <c r="Z10" s="44" t="s">
        <v>2097</v>
      </c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</row>
    <row r="11" spans="1:40" x14ac:dyDescent="0.3">
      <c r="A11" s="44"/>
      <c r="B11" s="2" t="s">
        <v>2093</v>
      </c>
      <c r="C11" s="2" t="s">
        <v>2094</v>
      </c>
      <c r="D11" s="2" t="s">
        <v>2095</v>
      </c>
      <c r="E11" s="2" t="s">
        <v>2093</v>
      </c>
      <c r="F11" s="2" t="s">
        <v>2094</v>
      </c>
      <c r="G11" s="2" t="s">
        <v>2095</v>
      </c>
      <c r="H11" s="2" t="s">
        <v>2093</v>
      </c>
      <c r="I11" s="2" t="s">
        <v>2094</v>
      </c>
      <c r="J11" s="2" t="s">
        <v>2095</v>
      </c>
      <c r="K11" s="2" t="s">
        <v>2093</v>
      </c>
      <c r="L11" s="2" t="s">
        <v>2094</v>
      </c>
      <c r="M11" s="2" t="s">
        <v>2095</v>
      </c>
      <c r="N11" s="2" t="s">
        <v>2093</v>
      </c>
      <c r="O11" s="2" t="s">
        <v>2094</v>
      </c>
      <c r="P11" s="2" t="s">
        <v>2095</v>
      </c>
      <c r="Q11" s="2" t="s">
        <v>2093</v>
      </c>
      <c r="R11" s="2" t="s">
        <v>2094</v>
      </c>
      <c r="S11" s="2" t="s">
        <v>2095</v>
      </c>
      <c r="T11" s="2" t="s">
        <v>2093</v>
      </c>
      <c r="U11" s="2" t="s">
        <v>2094</v>
      </c>
      <c r="V11" s="2" t="s">
        <v>2095</v>
      </c>
      <c r="W11" s="2" t="s">
        <v>2093</v>
      </c>
      <c r="X11" s="2" t="s">
        <v>2094</v>
      </c>
      <c r="Y11" s="2" t="s">
        <v>2095</v>
      </c>
      <c r="Z11" s="2" t="s">
        <v>2093</v>
      </c>
      <c r="AA11" s="2" t="s">
        <v>2094</v>
      </c>
      <c r="AB11" s="2" t="s">
        <v>2095</v>
      </c>
      <c r="AC11" s="2" t="s">
        <v>2093</v>
      </c>
      <c r="AD11" s="2" t="s">
        <v>2094</v>
      </c>
      <c r="AE11" s="2" t="s">
        <v>2095</v>
      </c>
      <c r="AF11" s="2" t="s">
        <v>2093</v>
      </c>
      <c r="AG11" s="2" t="s">
        <v>2094</v>
      </c>
      <c r="AH11" s="2" t="s">
        <v>2095</v>
      </c>
      <c r="AI11" s="2" t="s">
        <v>2093</v>
      </c>
      <c r="AJ11" s="2" t="s">
        <v>2094</v>
      </c>
      <c r="AK11" s="2" t="s">
        <v>2095</v>
      </c>
      <c r="AL11" s="2" t="s">
        <v>2093</v>
      </c>
      <c r="AM11" s="2" t="s">
        <v>2094</v>
      </c>
      <c r="AN11" s="2" t="s">
        <v>2095</v>
      </c>
    </row>
    <row r="12" spans="1:40" ht="43.2" x14ac:dyDescent="0.3">
      <c r="A12" s="24" t="s">
        <v>2937</v>
      </c>
      <c r="B12" s="24" t="s">
        <v>2938</v>
      </c>
      <c r="C12" s="34" t="s">
        <v>2939</v>
      </c>
      <c r="D12" s="24" t="s">
        <v>2940</v>
      </c>
      <c r="E12" s="34" t="s">
        <v>2941</v>
      </c>
      <c r="F12" s="34" t="s">
        <v>2942</v>
      </c>
      <c r="G12" s="24" t="s">
        <v>2943</v>
      </c>
      <c r="H12" s="24" t="s">
        <v>2944</v>
      </c>
      <c r="I12" s="34" t="s">
        <v>2945</v>
      </c>
      <c r="J12" s="24" t="s">
        <v>2946</v>
      </c>
      <c r="K12" s="34" t="s">
        <v>2947</v>
      </c>
      <c r="L12" s="34" t="s">
        <v>2948</v>
      </c>
      <c r="M12" s="34" t="s">
        <v>961</v>
      </c>
      <c r="N12" s="34" t="s">
        <v>2949</v>
      </c>
      <c r="O12" s="34" t="s">
        <v>2950</v>
      </c>
      <c r="P12" s="34" t="s">
        <v>2951</v>
      </c>
      <c r="Q12" s="34" t="s">
        <v>2952</v>
      </c>
      <c r="R12" s="34" t="s">
        <v>2953</v>
      </c>
      <c r="S12" s="34" t="s">
        <v>2954</v>
      </c>
      <c r="T12" s="34" t="s">
        <v>2955</v>
      </c>
      <c r="U12" s="34" t="s">
        <v>2956</v>
      </c>
      <c r="V12" s="34" t="s">
        <v>2957</v>
      </c>
      <c r="W12" s="24" t="s">
        <v>2958</v>
      </c>
      <c r="X12" s="34" t="s">
        <v>2959</v>
      </c>
      <c r="Y12" s="24" t="s">
        <v>2960</v>
      </c>
      <c r="Z12" s="34" t="s">
        <v>2961</v>
      </c>
      <c r="AA12" s="34" t="s">
        <v>2962</v>
      </c>
      <c r="AB12" s="34" t="s">
        <v>1894</v>
      </c>
      <c r="AC12" s="34" t="s">
        <v>2963</v>
      </c>
      <c r="AD12" s="34" t="s">
        <v>2966</v>
      </c>
      <c r="AE12" s="34" t="s">
        <v>776</v>
      </c>
      <c r="AF12" s="34" t="s">
        <v>2964</v>
      </c>
      <c r="AG12" s="34" t="s">
        <v>2967</v>
      </c>
      <c r="AH12" s="35" t="s">
        <v>2666</v>
      </c>
      <c r="AI12" s="34" t="s">
        <v>2965</v>
      </c>
      <c r="AJ12" s="34" t="s">
        <v>2968</v>
      </c>
      <c r="AK12" s="34" t="s">
        <v>2969</v>
      </c>
      <c r="AL12" s="34" t="s">
        <v>2970</v>
      </c>
      <c r="AM12" s="34" t="s">
        <v>2971</v>
      </c>
      <c r="AN12" s="34" t="s">
        <v>2687</v>
      </c>
    </row>
    <row r="14" spans="1:40" x14ac:dyDescent="0.3">
      <c r="A14" s="16" t="s">
        <v>2508</v>
      </c>
    </row>
    <row r="15" spans="1:40" x14ac:dyDescent="0.3">
      <c r="A15" s="17" t="s">
        <v>2936</v>
      </c>
    </row>
    <row r="17" spans="1:1" x14ac:dyDescent="0.3">
      <c r="A17" s="17" t="s">
        <v>3170</v>
      </c>
    </row>
    <row r="18" spans="1:1" x14ac:dyDescent="0.3">
      <c r="A18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\multicolumn{1}{c|}{0.852} &amp; \multicolumn{1}{c|}{0.918} &amp; 0.934 &amp; \multicolumn{1}{c|}{0.645} &amp; \multicolumn{1}{c|}{0.821} &amp; 0.852 &amp; \multicolumn{1}{l|}{0.818} &amp; \multicolumn{1}{l|}{0.929} &amp; 0.755 &amp; 0.799 &amp; 0.905 &amp; 0.841 &amp; 0.742 \\</v>
      </c>
    </row>
    <row r="19" spans="1:1" x14ac:dyDescent="0.3">
      <c r="A19" t="str">
        <f>"\textbf{Set 1} &amp; \multicolumn{1}{c|}{"&amp;LEFT(C4,SEARCH("(",C4)-2)&amp;"} &amp; \multicolumn{1}{c|}{"&amp;LEFT(F4,SEARCH("(",F4)-2)&amp;"} &amp; "&amp;LEFT(I4,SEARCH("(",I4)-2)&amp;" &amp; \multicolumn{1}{c|}{"&amp;LEFT(L4,SEARCH("(",L4)-2)&amp;"} &amp; \multicolumn{1}{c|}{"&amp;LEFT(O4,SEARCH("(",O4)-2)&amp;"} &amp; "&amp;LEFT(R4,SEARCH("(",R4)-2)&amp;" &amp; \multicolumn{1}{l|}{"&amp;LEFT(U4,SEARCH("(",U4)-2)&amp;"} &amp; \multicolumn{1}{l|}{"&amp;LEFT(X4,SEARCH("(",X4)-2)&amp;"} &amp; "&amp;LEFT(AA4,SEARCH("(",AA4)-2)&amp;" &amp; "&amp;LEFT(AD4,SEARCH("(",AD4)-2)&amp;" &amp; "&amp;LEFT(AG4,SEARCH("(",AG4)-2)&amp;" &amp; "&amp;LEFT(AJ4,SEARCH("(",AJ4)-2)&amp;" &amp; "&amp;LEFT(AM4,SEARCH("(",AM4)-2)&amp;" \\"</f>
        <v>\textbf{Set 1} &amp; \multicolumn{1}{c|}{0.654} &amp; \multicolumn{1}{c|}{0.799} &amp; 0.767 &amp; \multicolumn{1}{c|}{0.645} &amp; \multicolumn{1}{c|}{0.687} &amp; 0.703 &amp; \multicolumn{1}{l|}{0.624} &amp; \multicolumn{1}{l|}{0.744} &amp; 0.588 &amp; 0.641 &amp; 0.756 &amp; 0.716 &amp; 0.702 \\</v>
      </c>
    </row>
    <row r="20" spans="1:1" x14ac:dyDescent="0.3">
      <c r="A20" t="str">
        <f>"\textbf{Set 1} &amp; \multicolumn{1}{c|}{"&amp;LEFT(D4,SEARCH("(",D4)-2)&amp;"} &amp; \multicolumn{1}{c|}{"&amp;LEFT(G4,SEARCH("(",G4)-2)&amp;"} &amp; "&amp;LEFT(J4,SEARCH("(",J4)-2)&amp;" &amp; \multicolumn{1}{c|}{"&amp;LEFT(M4,SEARCH("(",M4)-2)&amp;"} &amp; \multicolumn{1}{c|}{"&amp;LEFT(P4,SEARCH("(",P4)-2)&amp;"} &amp; "&amp;LEFT(S4,SEARCH("(",S4)-2)&amp;" &amp; \multicolumn{1}{l|}{"&amp;LEFT(V4,SEARCH("(",V4)-2)&amp;"} &amp; \multicolumn{1}{l|}{"&amp;LEFT(Y4,SEARCH("(",Y4)-2)&amp;"} &amp; "&amp;LEFT(AB4,SEARCH("(",AB4)-2)&amp;" &amp; "&amp;LEFT(AE4,SEARCH("(",AE4)-2)&amp;" &amp; "&amp;LEFT(AH4,SEARCH("(",AH4)-2)&amp;" &amp; "&amp;LEFT(AK4,SEARCH("(",AK4)-2)&amp;" &amp; "&amp;LEFT(AN4,SEARCH("(",AN4)-2)&amp;" \\"</f>
        <v>\textbf{Set 1} &amp; \multicolumn{1}{c|}{0.941} &amp; \multicolumn{1}{c|}{0.972} &amp; 0.978 &amp; \multicolumn{1}{c|}{0.646} &amp; \multicolumn{1}{c|}{0.889} &amp; 0.885 &amp; \multicolumn{1}{l|}{0.884} &amp; \multicolumn{1}{l|}{0.960} &amp; 0.766 &amp; 0.873 &amp; 0.952 &amp; 0.862 &amp; 0.786 \\</v>
      </c>
    </row>
  </sheetData>
  <mergeCells count="34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  <mergeCell ref="A1:A3"/>
    <mergeCell ref="B1:J1"/>
    <mergeCell ref="K1:S1"/>
    <mergeCell ref="T1:AB1"/>
    <mergeCell ref="AC1:AE2"/>
    <mergeCell ref="Z2:AB2"/>
    <mergeCell ref="A9:A11"/>
    <mergeCell ref="B9:J9"/>
    <mergeCell ref="K9:S9"/>
    <mergeCell ref="T9:AB9"/>
    <mergeCell ref="AC9:AE10"/>
    <mergeCell ref="AF9:AH10"/>
    <mergeCell ref="AI9:AK10"/>
    <mergeCell ref="AL9:AN10"/>
    <mergeCell ref="B10:D10"/>
    <mergeCell ref="E10:G10"/>
    <mergeCell ref="H10:J10"/>
    <mergeCell ref="K10:M10"/>
    <mergeCell ref="N10:P10"/>
    <mergeCell ref="Q10:S10"/>
    <mergeCell ref="T10:V10"/>
    <mergeCell ref="W10:Y10"/>
    <mergeCell ref="Z10:A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05A6-9736-4BD4-A97D-D199FFA87C24}">
  <dimension ref="A1:W11"/>
  <sheetViews>
    <sheetView topLeftCell="A4" workbookViewId="0">
      <selection activeCell="L16" sqref="L16"/>
    </sheetView>
  </sheetViews>
  <sheetFormatPr defaultRowHeight="14.4" x14ac:dyDescent="0.3"/>
  <cols>
    <col min="3" max="4" width="6.6640625" bestFit="1" customWidth="1"/>
    <col min="5" max="5" width="7.44140625" bestFit="1" customWidth="1"/>
    <col min="6" max="7" width="6.6640625" bestFit="1" customWidth="1"/>
    <col min="8" max="8" width="7.44140625" bestFit="1" customWidth="1"/>
    <col min="9" max="10" width="6.6640625" bestFit="1" customWidth="1"/>
    <col min="11" max="11" width="7.44140625" bestFit="1" customWidth="1"/>
    <col min="12" max="13" width="6.6640625" bestFit="1" customWidth="1"/>
    <col min="14" max="14" width="7.44140625" bestFit="1" customWidth="1"/>
    <col min="15" max="16" width="6.6640625" bestFit="1" customWidth="1"/>
    <col min="17" max="17" width="7.44140625" bestFit="1" customWidth="1"/>
    <col min="18" max="19" width="6.6640625" bestFit="1" customWidth="1"/>
    <col min="20" max="20" width="7.44140625" bestFit="1" customWidth="1"/>
    <col min="21" max="22" width="6.6640625" bestFit="1" customWidth="1"/>
    <col min="23" max="23" width="7.44140625" bestFit="1" customWidth="1"/>
  </cols>
  <sheetData>
    <row r="1" spans="1:23" x14ac:dyDescent="0.3">
      <c r="A1" s="44" t="s">
        <v>2100</v>
      </c>
      <c r="B1" s="45" t="s">
        <v>3194</v>
      </c>
      <c r="C1" s="44" t="s">
        <v>2098</v>
      </c>
      <c r="D1" s="44"/>
      <c r="E1" s="44"/>
      <c r="F1" s="44"/>
      <c r="G1" s="44"/>
      <c r="H1" s="44"/>
      <c r="I1" s="44"/>
      <c r="J1" s="44"/>
      <c r="K1" s="44"/>
      <c r="L1" s="44" t="s">
        <v>2092</v>
      </c>
      <c r="M1" s="44"/>
      <c r="N1" s="44"/>
      <c r="O1" s="44" t="s">
        <v>2096</v>
      </c>
      <c r="P1" s="44"/>
      <c r="Q1" s="44"/>
      <c r="R1" s="44" t="s">
        <v>2097</v>
      </c>
      <c r="S1" s="44"/>
      <c r="T1" s="44"/>
      <c r="U1" s="44" t="s">
        <v>2094</v>
      </c>
      <c r="V1" s="44"/>
      <c r="W1" s="44"/>
    </row>
    <row r="2" spans="1:23" x14ac:dyDescent="0.3">
      <c r="A2" s="44"/>
      <c r="B2" s="46"/>
      <c r="C2" s="44" t="s">
        <v>2092</v>
      </c>
      <c r="D2" s="44"/>
      <c r="E2" s="44"/>
      <c r="F2" s="44" t="s">
        <v>2096</v>
      </c>
      <c r="G2" s="44"/>
      <c r="H2" s="44"/>
      <c r="I2" s="44" t="s">
        <v>2097</v>
      </c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3" x14ac:dyDescent="0.3">
      <c r="A3" s="44"/>
      <c r="B3" s="47"/>
      <c r="C3" s="2" t="s">
        <v>2093</v>
      </c>
      <c r="D3" s="2" t="s">
        <v>2094</v>
      </c>
      <c r="E3" s="2" t="s">
        <v>2095</v>
      </c>
      <c r="F3" s="2" t="s">
        <v>2093</v>
      </c>
      <c r="G3" s="2" t="s">
        <v>2094</v>
      </c>
      <c r="H3" s="2" t="s">
        <v>2095</v>
      </c>
      <c r="I3" s="2" t="s">
        <v>2093</v>
      </c>
      <c r="J3" s="2" t="s">
        <v>2094</v>
      </c>
      <c r="K3" s="2" t="s">
        <v>2095</v>
      </c>
      <c r="L3" s="2" t="s">
        <v>2093</v>
      </c>
      <c r="M3" s="2" t="s">
        <v>2094</v>
      </c>
      <c r="N3" s="2" t="s">
        <v>2095</v>
      </c>
      <c r="O3" s="2" t="s">
        <v>2093</v>
      </c>
      <c r="P3" s="2" t="s">
        <v>2094</v>
      </c>
      <c r="Q3" s="2" t="s">
        <v>2095</v>
      </c>
      <c r="R3" s="2" t="s">
        <v>2093</v>
      </c>
      <c r="S3" s="2" t="s">
        <v>2094</v>
      </c>
      <c r="T3" s="2" t="s">
        <v>2095</v>
      </c>
      <c r="U3" s="2" t="s">
        <v>2093</v>
      </c>
      <c r="V3" s="2" t="s">
        <v>2094</v>
      </c>
      <c r="W3" s="2" t="s">
        <v>2095</v>
      </c>
    </row>
    <row r="4" spans="1:23" ht="28.8" x14ac:dyDescent="0.3">
      <c r="A4" s="21" t="s">
        <v>2615</v>
      </c>
      <c r="B4" s="21" t="s">
        <v>3195</v>
      </c>
      <c r="C4" s="21" t="s">
        <v>3183</v>
      </c>
      <c r="D4" s="21" t="s">
        <v>3184</v>
      </c>
      <c r="E4" s="21" t="s">
        <v>3185</v>
      </c>
      <c r="F4" s="21" t="s">
        <v>3186</v>
      </c>
      <c r="G4" s="21" t="s">
        <v>3187</v>
      </c>
      <c r="H4" s="21" t="s">
        <v>3188</v>
      </c>
      <c r="I4" s="21" t="s">
        <v>249</v>
      </c>
      <c r="J4" s="21" t="s">
        <v>3189</v>
      </c>
      <c r="K4" s="21" t="s">
        <v>3065</v>
      </c>
      <c r="L4" s="21" t="s">
        <v>3183</v>
      </c>
      <c r="M4" s="21" t="s">
        <v>3184</v>
      </c>
      <c r="N4" s="21" t="s">
        <v>3185</v>
      </c>
      <c r="O4" s="21" t="s">
        <v>3186</v>
      </c>
      <c r="P4" s="21" t="s">
        <v>3187</v>
      </c>
      <c r="Q4" s="21" t="s">
        <v>3188</v>
      </c>
      <c r="R4" s="21" t="s">
        <v>249</v>
      </c>
      <c r="S4" s="21" t="s">
        <v>3189</v>
      </c>
      <c r="T4" s="21" t="s">
        <v>3065</v>
      </c>
      <c r="U4" s="21" t="s">
        <v>3190</v>
      </c>
      <c r="V4" s="21" t="s">
        <v>3191</v>
      </c>
      <c r="W4" s="21" t="s">
        <v>3192</v>
      </c>
    </row>
    <row r="5" spans="1:23" ht="28.8" x14ac:dyDescent="0.3">
      <c r="A5" s="21" t="s">
        <v>2615</v>
      </c>
      <c r="B5" s="21" t="s">
        <v>3208</v>
      </c>
      <c r="C5" s="21" t="s">
        <v>3196</v>
      </c>
      <c r="D5" s="21" t="s">
        <v>3197</v>
      </c>
      <c r="E5" s="21" t="s">
        <v>3198</v>
      </c>
      <c r="F5" s="21" t="s">
        <v>3199</v>
      </c>
      <c r="G5" s="21" t="s">
        <v>3200</v>
      </c>
      <c r="H5" s="21" t="s">
        <v>3201</v>
      </c>
      <c r="I5" s="21" t="s">
        <v>3202</v>
      </c>
      <c r="J5" s="21" t="s">
        <v>3203</v>
      </c>
      <c r="K5" s="21" t="s">
        <v>3204</v>
      </c>
      <c r="L5" s="21" t="s">
        <v>3196</v>
      </c>
      <c r="M5" s="21" t="s">
        <v>3197</v>
      </c>
      <c r="N5" s="21" t="s">
        <v>3198</v>
      </c>
      <c r="O5" s="21" t="s">
        <v>3199</v>
      </c>
      <c r="P5" s="21" t="s">
        <v>3200</v>
      </c>
      <c r="Q5" s="21" t="s">
        <v>3201</v>
      </c>
      <c r="R5" s="21" t="s">
        <v>3202</v>
      </c>
      <c r="S5" s="21" t="s">
        <v>3203</v>
      </c>
      <c r="T5" s="21" t="s">
        <v>3204</v>
      </c>
      <c r="U5" s="21" t="s">
        <v>3205</v>
      </c>
      <c r="V5" s="21" t="s">
        <v>3206</v>
      </c>
      <c r="W5" s="21" t="s">
        <v>3207</v>
      </c>
    </row>
    <row r="6" spans="1:23" x14ac:dyDescent="0.3">
      <c r="A6" s="16" t="s">
        <v>2508</v>
      </c>
      <c r="B6" s="16"/>
    </row>
    <row r="7" spans="1:23" x14ac:dyDescent="0.3">
      <c r="A7" s="17" t="s">
        <v>2616</v>
      </c>
      <c r="B7" s="17"/>
    </row>
    <row r="8" spans="1:23" x14ac:dyDescent="0.3">
      <c r="A8" s="17"/>
      <c r="B8" s="17"/>
    </row>
    <row r="9" spans="1:23" x14ac:dyDescent="0.3">
      <c r="A9" s="17" t="s">
        <v>3170</v>
      </c>
    </row>
    <row r="10" spans="1:23" x14ac:dyDescent="0.3">
      <c r="A10" t="str">
        <f>"\textbf{Set 1} &amp; "&amp;LEFT(C4,SEARCH("(",C4)-2)&amp;" &amp; "&amp;LEFT(F4,SEARCH("(",F4)-2)&amp;" &amp; "&amp;LEFT(I4,SEARCH("(",I4)-2)&amp;" &amp; "&amp;LEFT(U4,SEARCH("(",U4)-2)&amp;" \\"</f>
        <v>\textbf{Set 1} &amp; 0.167 &amp; 0.441 &amp; 0.141 &amp; 0.209 \\</v>
      </c>
      <c r="F10" t="str">
        <f>"\textbf{Set 1} &amp; "&amp;LEFT(D4,SEARCH("(",D4)-2)&amp;" &amp; "&amp;LEFT(G4,SEARCH("(",G4)-2)&amp;" &amp; "&amp;LEFT(J4,SEARCH("(",J4)-2)&amp;" &amp; "&amp;LEFT(V4,SEARCH("(",V4)-2)&amp;" \\"</f>
        <v>\textbf{Set 1} &amp; 0.510 &amp; 0.541 &amp; 0.011 &amp; 0.317 \\</v>
      </c>
      <c r="L10" t="str">
        <f>"\textbf{Set 1} &amp; "&amp;LEFT(E4,SEARCH("(",E4)-2)&amp;" &amp; "&amp;LEFT(H4,SEARCH("(",H4)-2)&amp;" &amp; "&amp;LEFT(K4,SEARCH("(",K4)-2)&amp;" &amp; "&amp;LEFT(W4,SEARCH("(",W4)-2)&amp;"\\"</f>
        <v>\textbf{Set 1} &amp; 0.142 &amp; 0.380 &amp; 0.143 &amp; 0.125\\</v>
      </c>
    </row>
    <row r="11" spans="1:23" x14ac:dyDescent="0.3">
      <c r="A11" t="str">
        <f>"\textbf{Set 1} &amp; "&amp;LEFT(C5,SEARCH("(",C5)-2)&amp;" &amp; "&amp;LEFT(F5,SEARCH("(",F5)-2)&amp;" &amp; "&amp;LEFT(I5,SEARCH("(",I5)-2)&amp;" &amp; "&amp;LEFT(U5,SEARCH("(",U5)-2)&amp;" \\"</f>
        <v>\textbf{Set 1} &amp; 0.191 &amp; 0.455 &amp; 0.132 &amp; 0.176 \\</v>
      </c>
      <c r="F11" t="str">
        <f>"\textbf{Set 1} &amp; "&amp;LEFT(D5,SEARCH("(",D5)-2)&amp;" &amp; "&amp;LEFT(G5,SEARCH("(",G5)-2)&amp;" &amp; "&amp;LEFT(J5,SEARCH("(",J5)-2)&amp;" &amp; "&amp;LEFT(V5,SEARCH("(",V5)-2)&amp;" \\"</f>
        <v>\textbf{Set 1} &amp; 0.475 &amp; 0.533 &amp; 0.023 &amp; 0.300 \\</v>
      </c>
      <c r="L11" t="str">
        <f>"\textbf{Set 1} &amp; "&amp;LEFT(E5,SEARCH("(",E5)-2)&amp;" &amp; "&amp;LEFT(H5,SEARCH("(",H5)-2)&amp;" &amp; "&amp;LEFT(K5,SEARCH("(",K5)-2)&amp;" &amp; "&amp;LEFT(W5,SEARCH("(",W5)-2)&amp;"\\"</f>
        <v>\textbf{Set 1} &amp; 0.170 &amp; 0.408 &amp; 0.134 &amp; 0.078\\</v>
      </c>
    </row>
  </sheetData>
  <mergeCells count="10">
    <mergeCell ref="A1:A3"/>
    <mergeCell ref="C1:K1"/>
    <mergeCell ref="L1:N2"/>
    <mergeCell ref="O1:Q2"/>
    <mergeCell ref="B1:B3"/>
    <mergeCell ref="R1:T2"/>
    <mergeCell ref="U1:W2"/>
    <mergeCell ref="C2:E2"/>
    <mergeCell ref="F2:H2"/>
    <mergeCell ref="I2:K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3"/>
  <sheetViews>
    <sheetView topLeftCell="A26" workbookViewId="0">
      <selection activeCell="A47" sqref="A47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2092</v>
      </c>
      <c r="L1" s="44"/>
      <c r="M1" s="44"/>
    </row>
    <row r="2" spans="1:14" x14ac:dyDescent="0.3">
      <c r="A2" s="44"/>
      <c r="B2" s="44" t="s">
        <v>2092</v>
      </c>
      <c r="C2" s="44"/>
      <c r="D2" s="44"/>
      <c r="E2" s="44" t="s">
        <v>2092</v>
      </c>
      <c r="F2" s="44"/>
      <c r="G2" s="44"/>
      <c r="H2" s="44" t="s">
        <v>2092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2568</v>
      </c>
      <c r="B4" s="6" t="s">
        <v>2569</v>
      </c>
      <c r="C4" s="6" t="s">
        <v>2570</v>
      </c>
      <c r="D4" s="6" t="s">
        <v>2571</v>
      </c>
      <c r="E4" s="6" t="s">
        <v>2572</v>
      </c>
      <c r="F4" s="6" t="s">
        <v>2573</v>
      </c>
      <c r="G4" s="6" t="s">
        <v>2574</v>
      </c>
      <c r="H4" s="6" t="s">
        <v>2575</v>
      </c>
      <c r="I4" s="6" t="s">
        <v>2576</v>
      </c>
      <c r="J4" s="6" t="s">
        <v>816</v>
      </c>
      <c r="K4" s="6" t="s">
        <v>2577</v>
      </c>
      <c r="L4" s="6" t="s">
        <v>2578</v>
      </c>
      <c r="M4" s="6" t="s">
        <v>2579</v>
      </c>
    </row>
    <row r="5" spans="1:14" ht="28.8" x14ac:dyDescent="0.3">
      <c r="A5" s="8" t="s">
        <v>2617</v>
      </c>
      <c r="B5" s="8" t="s">
        <v>2618</v>
      </c>
      <c r="C5" s="8" t="s">
        <v>2619</v>
      </c>
      <c r="D5" s="8" t="s">
        <v>2620</v>
      </c>
      <c r="E5" s="8" t="s">
        <v>2621</v>
      </c>
      <c r="F5" s="8" t="s">
        <v>2622</v>
      </c>
      <c r="G5" s="8" t="s">
        <v>2623</v>
      </c>
      <c r="H5" s="8" t="s">
        <v>2624</v>
      </c>
      <c r="I5" s="8" t="s">
        <v>2625</v>
      </c>
      <c r="J5" s="8" t="s">
        <v>2626</v>
      </c>
      <c r="K5" s="8" t="s">
        <v>2627</v>
      </c>
      <c r="L5" s="8" t="s">
        <v>2628</v>
      </c>
      <c r="M5" s="8" t="s">
        <v>2629</v>
      </c>
    </row>
    <row r="6" spans="1:14" ht="28.8" x14ac:dyDescent="0.3">
      <c r="A6" s="10" t="s">
        <v>2630</v>
      </c>
      <c r="B6" s="10" t="s">
        <v>2631</v>
      </c>
      <c r="C6" s="10" t="s">
        <v>2632</v>
      </c>
      <c r="D6" s="10" t="s">
        <v>2633</v>
      </c>
      <c r="E6" s="10" t="s">
        <v>2634</v>
      </c>
      <c r="F6" s="10" t="s">
        <v>2635</v>
      </c>
      <c r="G6" s="10" t="s">
        <v>2636</v>
      </c>
      <c r="H6" s="10" t="s">
        <v>2637</v>
      </c>
      <c r="I6" s="10" t="s">
        <v>2638</v>
      </c>
      <c r="J6" s="10" t="s">
        <v>2639</v>
      </c>
      <c r="K6" s="10" t="s">
        <v>2640</v>
      </c>
      <c r="L6" s="10" t="s">
        <v>2641</v>
      </c>
      <c r="M6" s="10" t="s">
        <v>547</v>
      </c>
    </row>
    <row r="7" spans="1:14" ht="28.8" x14ac:dyDescent="0.3">
      <c r="A7" s="12" t="s">
        <v>2642</v>
      </c>
      <c r="B7" s="12" t="s">
        <v>2643</v>
      </c>
      <c r="C7" s="12" t="s">
        <v>2644</v>
      </c>
      <c r="D7" s="12" t="s">
        <v>2645</v>
      </c>
      <c r="E7" s="12" t="s">
        <v>2646</v>
      </c>
      <c r="F7" s="12" t="s">
        <v>2647</v>
      </c>
      <c r="G7" s="12" t="s">
        <v>2648</v>
      </c>
      <c r="H7" s="12" t="s">
        <v>2649</v>
      </c>
      <c r="I7" s="12" t="s">
        <v>2650</v>
      </c>
      <c r="J7" s="12" t="s">
        <v>209</v>
      </c>
      <c r="K7" s="12" t="s">
        <v>2651</v>
      </c>
      <c r="L7" s="12" t="s">
        <v>2652</v>
      </c>
      <c r="M7" s="12" t="s">
        <v>2653</v>
      </c>
    </row>
    <row r="8" spans="1:14" ht="28.8" x14ac:dyDescent="0.3">
      <c r="A8" s="3" t="s">
        <v>2769</v>
      </c>
      <c r="B8" s="3" t="s">
        <v>930</v>
      </c>
      <c r="C8" s="3" t="s">
        <v>1934</v>
      </c>
      <c r="D8" s="3" t="s">
        <v>2770</v>
      </c>
      <c r="E8" s="3" t="s">
        <v>1923</v>
      </c>
      <c r="F8" s="3" t="s">
        <v>1445</v>
      </c>
      <c r="G8" s="3" t="s">
        <v>565</v>
      </c>
      <c r="H8" s="3" t="s">
        <v>2771</v>
      </c>
      <c r="I8" s="3" t="s">
        <v>926</v>
      </c>
      <c r="J8" s="3" t="s">
        <v>2772</v>
      </c>
      <c r="K8" s="3" t="s">
        <v>348</v>
      </c>
      <c r="L8" s="3" t="s">
        <v>2140</v>
      </c>
      <c r="M8" s="3" t="s">
        <v>2773</v>
      </c>
    </row>
    <row r="9" spans="1:14" ht="28.8" x14ac:dyDescent="0.3">
      <c r="A9" s="25" t="s">
        <v>2774</v>
      </c>
      <c r="B9" s="25" t="s">
        <v>2790</v>
      </c>
      <c r="C9" s="25" t="s">
        <v>2791</v>
      </c>
      <c r="D9" s="25" t="s">
        <v>2792</v>
      </c>
      <c r="E9" s="25" t="s">
        <v>2793</v>
      </c>
      <c r="F9" s="25" t="s">
        <v>2794</v>
      </c>
      <c r="G9" s="25" t="s">
        <v>2035</v>
      </c>
      <c r="H9" s="25" t="s">
        <v>2795</v>
      </c>
      <c r="I9" s="25" t="s">
        <v>2796</v>
      </c>
      <c r="J9" s="25" t="s">
        <v>1362</v>
      </c>
      <c r="K9" s="25" t="s">
        <v>2797</v>
      </c>
      <c r="L9" s="25" t="s">
        <v>2798</v>
      </c>
      <c r="M9" s="25" t="s">
        <v>2799</v>
      </c>
    </row>
    <row r="10" spans="1:14" ht="28.8" x14ac:dyDescent="0.3">
      <c r="A10" s="36" t="s">
        <v>2775</v>
      </c>
      <c r="B10" s="22" t="s">
        <v>2800</v>
      </c>
      <c r="C10" s="22" t="s">
        <v>2801</v>
      </c>
      <c r="D10" s="22" t="s">
        <v>2802</v>
      </c>
      <c r="E10" s="22" t="s">
        <v>2803</v>
      </c>
      <c r="F10" s="22" t="s">
        <v>2804</v>
      </c>
      <c r="G10" s="22" t="s">
        <v>676</v>
      </c>
      <c r="H10" s="22" t="s">
        <v>2805</v>
      </c>
      <c r="I10" s="22" t="s">
        <v>2806</v>
      </c>
      <c r="J10" s="22" t="s">
        <v>1623</v>
      </c>
      <c r="K10" s="22" t="s">
        <v>2807</v>
      </c>
      <c r="L10" s="22" t="s">
        <v>2808</v>
      </c>
      <c r="M10" s="22" t="s">
        <v>2809</v>
      </c>
      <c r="N10" s="37"/>
    </row>
    <row r="11" spans="1:14" ht="28.8" x14ac:dyDescent="0.3">
      <c r="A11" s="23" t="s">
        <v>2776</v>
      </c>
      <c r="B11" s="23" t="s">
        <v>2810</v>
      </c>
      <c r="C11" s="23" t="s">
        <v>2811</v>
      </c>
      <c r="D11" s="23" t="s">
        <v>1087</v>
      </c>
      <c r="E11" s="23" t="s">
        <v>2812</v>
      </c>
      <c r="F11" s="23" t="s">
        <v>2813</v>
      </c>
      <c r="G11" s="23" t="s">
        <v>2814</v>
      </c>
      <c r="H11" s="23" t="s">
        <v>2815</v>
      </c>
      <c r="I11" s="23" t="s">
        <v>2816</v>
      </c>
      <c r="J11" s="23" t="s">
        <v>2817</v>
      </c>
      <c r="K11" s="23" t="s">
        <v>2818</v>
      </c>
      <c r="L11" s="23" t="s">
        <v>2819</v>
      </c>
      <c r="M11" s="23" t="s">
        <v>2820</v>
      </c>
    </row>
    <row r="12" spans="1:14" ht="28.8" x14ac:dyDescent="0.3">
      <c r="A12" s="24" t="s">
        <v>2777</v>
      </c>
      <c r="B12" s="24" t="s">
        <v>2821</v>
      </c>
      <c r="C12" s="24" t="s">
        <v>2822</v>
      </c>
      <c r="D12" s="24" t="s">
        <v>2823</v>
      </c>
      <c r="E12" s="24" t="s">
        <v>2824</v>
      </c>
      <c r="F12" s="24" t="s">
        <v>2825</v>
      </c>
      <c r="G12" s="24" t="s">
        <v>1781</v>
      </c>
      <c r="H12" s="24" t="s">
        <v>2826</v>
      </c>
      <c r="I12" s="24" t="s">
        <v>2827</v>
      </c>
      <c r="J12" s="24" t="s">
        <v>2828</v>
      </c>
      <c r="K12" s="24" t="s">
        <v>2829</v>
      </c>
      <c r="L12" s="24" t="s">
        <v>2830</v>
      </c>
      <c r="M12" s="24" t="s">
        <v>2831</v>
      </c>
    </row>
    <row r="13" spans="1:14" ht="28.8" x14ac:dyDescent="0.3">
      <c r="A13" s="3" t="s">
        <v>2778</v>
      </c>
      <c r="B13" s="3" t="s">
        <v>2832</v>
      </c>
      <c r="C13" s="3" t="s">
        <v>1939</v>
      </c>
      <c r="D13" s="3" t="s">
        <v>2833</v>
      </c>
      <c r="E13" s="3" t="s">
        <v>2834</v>
      </c>
      <c r="F13" s="3" t="s">
        <v>2835</v>
      </c>
      <c r="G13" s="3" t="s">
        <v>2836</v>
      </c>
      <c r="H13" s="3" t="s">
        <v>2837</v>
      </c>
      <c r="I13" s="3" t="s">
        <v>926</v>
      </c>
      <c r="J13" s="3" t="s">
        <v>2838</v>
      </c>
      <c r="K13" s="3" t="s">
        <v>1939</v>
      </c>
      <c r="L13" s="3" t="s">
        <v>2839</v>
      </c>
      <c r="M13" s="3" t="s">
        <v>1939</v>
      </c>
    </row>
    <row r="14" spans="1:14" ht="28.8" x14ac:dyDescent="0.3">
      <c r="A14" s="12" t="s">
        <v>2972</v>
      </c>
      <c r="B14" s="12" t="s">
        <v>2973</v>
      </c>
      <c r="C14" s="12" t="s">
        <v>2974</v>
      </c>
      <c r="D14" s="12" t="s">
        <v>2975</v>
      </c>
      <c r="E14" s="12" t="s">
        <v>2976</v>
      </c>
      <c r="F14" s="12" t="s">
        <v>2977</v>
      </c>
      <c r="G14" s="12" t="s">
        <v>2978</v>
      </c>
      <c r="H14" s="12" t="s">
        <v>2979</v>
      </c>
      <c r="I14" s="12" t="s">
        <v>2980</v>
      </c>
      <c r="J14" s="12" t="s">
        <v>2981</v>
      </c>
      <c r="K14" s="12" t="s">
        <v>2982</v>
      </c>
      <c r="L14" s="12" t="s">
        <v>2983</v>
      </c>
      <c r="M14" s="12" t="s">
        <v>2279</v>
      </c>
    </row>
    <row r="15" spans="1:14" ht="28.8" x14ac:dyDescent="0.3">
      <c r="A15" s="23" t="s">
        <v>2984</v>
      </c>
      <c r="B15" s="23" t="s">
        <v>2985</v>
      </c>
      <c r="C15" s="23" t="s">
        <v>2986</v>
      </c>
      <c r="D15" s="23" t="s">
        <v>9</v>
      </c>
      <c r="E15" s="23" t="s">
        <v>2987</v>
      </c>
      <c r="F15" s="23" t="s">
        <v>2988</v>
      </c>
      <c r="G15" s="23" t="s">
        <v>2989</v>
      </c>
      <c r="H15" s="23" t="s">
        <v>2990</v>
      </c>
      <c r="I15" s="23" t="s">
        <v>2991</v>
      </c>
      <c r="J15" s="23" t="s">
        <v>2992</v>
      </c>
      <c r="K15" s="23" t="s">
        <v>2993</v>
      </c>
      <c r="L15" s="23" t="s">
        <v>2994</v>
      </c>
      <c r="M15" s="23" t="s">
        <v>2995</v>
      </c>
    </row>
    <row r="17" spans="1:1" x14ac:dyDescent="0.3">
      <c r="A17" s="16" t="s">
        <v>2508</v>
      </c>
    </row>
    <row r="18" spans="1:1" x14ac:dyDescent="0.3">
      <c r="A18" s="17" t="s">
        <v>2518</v>
      </c>
    </row>
    <row r="19" spans="1:1" x14ac:dyDescent="0.3">
      <c r="A19" s="17" t="s">
        <v>2530</v>
      </c>
    </row>
    <row r="20" spans="1:1" x14ac:dyDescent="0.3">
      <c r="A20" s="17" t="s">
        <v>2654</v>
      </c>
    </row>
    <row r="21" spans="1:1" x14ac:dyDescent="0.3">
      <c r="A21" s="17" t="s">
        <v>2534</v>
      </c>
    </row>
    <row r="22" spans="1:1" x14ac:dyDescent="0.3">
      <c r="A22" s="17" t="s">
        <v>2512</v>
      </c>
    </row>
    <row r="23" spans="1:1" x14ac:dyDescent="0.3">
      <c r="A23" s="17" t="s">
        <v>2533</v>
      </c>
    </row>
    <row r="24" spans="1:1" x14ac:dyDescent="0.3">
      <c r="A24" s="17" t="s">
        <v>2701</v>
      </c>
    </row>
    <row r="26" spans="1:1" x14ac:dyDescent="0.3">
      <c r="A26" s="17"/>
    </row>
    <row r="27" spans="1:1" x14ac:dyDescent="0.3">
      <c r="A27" t="str">
        <f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0.478 &amp; 0.634 &amp; 0.695 &amp; 0.669 &amp; 0.735 &amp; 0.569 &amp; 0.604 &amp; 0.625 \\</v>
      </c>
    </row>
    <row r="28" spans="1:1" x14ac:dyDescent="0.3">
      <c r="A28" t="str">
        <f t="shared" ref="A28:A36" si="0">"\textbf{Set 1} &amp; "&amp;LEFT(B5,SEARCH("(",B5)-2)&amp;" &amp; "&amp;LEFT(C5,SEARCH("(",C5)-2)&amp;" &amp; "&amp;LEFT(E5,SEARCH("(",E5)-2)&amp;" &amp; "&amp;LEFT(F5,SEARCH("(",F5)-2)&amp;" &amp; "&amp;LEFT(H5,SEARCH("(",H5)-2)&amp;" &amp; "&amp;LEFT(I5,SEARCH("(",I5)-2)&amp;" &amp; "&amp;LEFT(K5,SEARCH("(",K5)-2)&amp;" &amp; "&amp;LEFT(L5,SEARCH("(",L5)-2)&amp;" \\"</f>
        <v>\textbf{Set 1} &amp; 0.536 &amp; 0.452 &amp; 0.514 &amp; 0.588 &amp; 0.820 &amp; 0.706 &amp; 0.637 &amp; 0.553 \\</v>
      </c>
    </row>
    <row r="29" spans="1:1" x14ac:dyDescent="0.3">
      <c r="A29" t="str">
        <f t="shared" si="0"/>
        <v>\textbf{Set 1} &amp; 0.545 &amp; 0.683 &amp; 0.617 &amp; 0.670 &amp; 0.540 &amp; 0.484 &amp; 0.552 &amp; 0.600 \\</v>
      </c>
    </row>
    <row r="30" spans="1:1" x14ac:dyDescent="0.3">
      <c r="A30" t="str">
        <f t="shared" si="0"/>
        <v>\textbf{Set 1} &amp; 0.576 &amp; 0.619 &amp; 0.695 &amp; 0.682 &amp; 0.661 &amp; 0.599 &amp; 0.628 &amp; 0.628 \\</v>
      </c>
    </row>
    <row r="31" spans="1:1" x14ac:dyDescent="0.3">
      <c r="A31" t="str">
        <f t="shared" si="0"/>
        <v>\textbf{Set 1} &amp; 0.53 &amp; 0.60 &amp; 0.63 &amp; 0.65 &amp; 0.69 &amp; 0.59 &amp; 0.61 &amp; 0.60 \\</v>
      </c>
    </row>
    <row r="32" spans="1:1" x14ac:dyDescent="0.3">
      <c r="A32" t="str">
        <f t="shared" si="0"/>
        <v>\textbf{Set 1} &amp; 0.654 &amp; 0.663 &amp; 0.541 &amp; 0.606 &amp; 0.648 &amp; 0.619 &amp; 0.632 &amp; 0.635 \\</v>
      </c>
    </row>
    <row r="33" spans="1:1" x14ac:dyDescent="0.3">
      <c r="A33" t="str">
        <f t="shared" si="0"/>
        <v>\textbf{Set 1} &amp; 0.507 &amp; 0.641 &amp; 0.741 &amp; 0.670 &amp; 0.775 &amp; 0.675 &amp; 0.649 &amp; 0.656 \\</v>
      </c>
    </row>
    <row r="34" spans="1:1" x14ac:dyDescent="0.3">
      <c r="A34" t="str">
        <f t="shared" si="0"/>
        <v>\textbf{Set 1} &amp; 0.583 &amp; 0.516 &amp; 0.689 &amp; 0.660 &amp; 0.310 &amp; 0.451 &amp; 0.502 &amp; 0.546 \\</v>
      </c>
    </row>
    <row r="35" spans="1:1" x14ac:dyDescent="0.3">
      <c r="A35" t="str">
        <f t="shared" si="0"/>
        <v>\textbf{Set 1} &amp; 0.618 &amp; 0.566 &amp; 0.644 &amp; 0.686 &amp; 0.588 &amp; 0.600 &amp; 0.611 &amp; 0.594 \\</v>
      </c>
    </row>
    <row r="36" spans="1:1" x14ac:dyDescent="0.3">
      <c r="A36" t="str">
        <f t="shared" si="0"/>
        <v>\textbf{Set 1} &amp; 0.59 &amp; 0.60 &amp; 0.65 &amp; 0.66 &amp; 0.58 &amp; 0.59 &amp; 0.60 &amp; 0.61 \\</v>
      </c>
    </row>
    <row r="37" spans="1:1" x14ac:dyDescent="0.3">
      <c r="A37" t="str">
        <f>"\textbf{Set 1} &amp; "&amp;LEFT(B14,SEARCH("(",B14)-2)&amp;" &amp; "&amp;LEFT(E14,SEARCH("(",E14)-2)&amp;" &amp; "&amp;LEFT(H14,SEARCH("(",H14)-2)&amp;" &amp; "&amp;LEFT(K14,SEARCH("(",K14)-2)&amp;" \\"</f>
        <v>\textbf{Set 1} &amp; 0.088 &amp; 0.164 &amp; 0.121 &amp; 0.113 \\</v>
      </c>
    </row>
    <row r="39" spans="1:1" x14ac:dyDescent="0.3">
      <c r="A39" t="str">
        <f>"\textbf{Set 1} &amp; "&amp;LEFT(B15,SEARCH("(",B15)-2)&amp;" &amp; "&amp;LEFT(E15,SEARCH("(",E15)-2)&amp;" &amp; "&amp;LEFT(H15,SEARCH("(",H15)-2)&amp;" &amp; "&amp;LEFT(K15,SEARCH("(",K15)-2)&amp;" \\"</f>
        <v>\textbf{Set 1} &amp; 0.130 &amp; 0.250 &amp; 0.142 &amp; 0.151 \\</v>
      </c>
    </row>
    <row r="40" spans="1:1" x14ac:dyDescent="0.3">
      <c r="A40" t="str">
        <f>"\textbf{Set 1} &amp; "&amp;LEFT(C14,SEARCH("(",C14)-2)&amp;" &amp; "&amp;LEFT(F14,SEARCH("(",F14)-2)&amp;" &amp; "&amp;LEFT(I14,SEARCH("(",I14)-2)&amp;" &amp; "&amp;LEFT(L14,SEARCH("(",L14)-2)&amp;" \\"</f>
        <v>\textbf{Set 1} &amp; 0.320 &amp; 0.390 &amp; 0.472 &amp; 0.378 \\</v>
      </c>
    </row>
    <row r="41" spans="1:1" x14ac:dyDescent="0.3">
      <c r="A41" t="str">
        <f>"\textbf{Set 1} &amp; "&amp;LEFT(D14,SEARCH("(",D14)-2)&amp;" &amp; "&amp;LEFT(G14,SEARCH("(",G14)-2)&amp;" &amp; "&amp;LEFT(J14,SEARCH("(",J14)-2)&amp;" &amp; "&amp;LEFT(M14,SEARCH("(",M14)-2)&amp;" \\"</f>
        <v>\textbf{Set 1} &amp; 0.002 &amp; 0.044 &amp; 0.041 &amp; 0.024 \\</v>
      </c>
    </row>
    <row r="43" spans="1:1" x14ac:dyDescent="0.3">
      <c r="A43" t="str">
        <f>"\textbf{Set 1} &amp; "&amp;LEFT(B15,SEARCH("(",B15)-2)&amp;" &amp; "&amp;LEFT(E15,SEARCH("(",E15)-2)&amp;" &amp; "&amp;LEFT(H15,SEARCH("(",H15)-2)&amp;" &amp; "&amp;LEFT(K15,SEARCH("(",K15)-2)&amp;" \\"</f>
        <v>\textbf{Set 1} &amp; 0.130 &amp; 0.250 &amp; 0.142 &amp; 0.151 \\</v>
      </c>
    </row>
    <row r="44" spans="1:1" x14ac:dyDescent="0.3">
      <c r="A44" t="str">
        <f>"\textbf{Set 1} &amp; "&amp;LEFT(C15,SEARCH("(",C15)-2)&amp;" &amp; "&amp;LEFT(F15,SEARCH("(",F15)-2)&amp;" &amp; "&amp;LEFT(I15,SEARCH("(",I15)-2)&amp;" &amp; "&amp;LEFT(L15,SEARCH("(",L15)-2)&amp;" \\"</f>
        <v>\textbf{Set 1} &amp; 0.399 &amp; 0.531 &amp; 0.549 &amp; 0.466 \\</v>
      </c>
    </row>
    <row r="45" spans="1:1" x14ac:dyDescent="0.3">
      <c r="A45" t="str">
        <f>"\textbf{Set 1} &amp; "&amp;LEFT(D15,SEARCH("(",D15)-2)&amp;" &amp; "&amp;LEFT(G15,SEARCH("(",G15)-2)&amp;" &amp; "&amp;LEFT(J15,SEARCH("(",J15)-2)&amp;" &amp; "&amp;LEFT(M15,SEARCH("(",M15)-2)&amp;" \\"</f>
        <v>\textbf{Set 1} &amp; 0.000 &amp; 0.052 &amp; 0.053 &amp; 0.030 \\</v>
      </c>
    </row>
    <row r="47" spans="1:1" x14ac:dyDescent="0.3">
      <c r="A47" t="str">
        <f>"\textbf{Set 1} &amp; "&amp;LEFT(B7,SEARCH("(",B7)-2)&amp;" &amp; "&amp;LEFT(E7,SEARCH("(",E7)-2)&amp;" &amp; "&amp;LEFT(H7,SEARCH("(",H7)-2)&amp;" &amp; "&amp;LEFT(K7,SEARCH("(",K7)-2)&amp;" \\"</f>
        <v>\textbf{Set 1} &amp; 0.576 &amp; 0.695 &amp; 0.661 &amp; 0.628 \\</v>
      </c>
    </row>
    <row r="48" spans="1:1" x14ac:dyDescent="0.3">
      <c r="A48" t="str">
        <f>"\textbf{Set 1} &amp; "&amp;LEFT(C7,SEARCH("(",C7)-2)&amp;" &amp; "&amp;LEFT(F7,SEARCH("(",F7)-2)&amp;" &amp; "&amp;LEFT(I7,SEARCH("(",I7)-2)&amp;" &amp; "&amp;LEFT(L7,SEARCH("(",L7)-2)&amp;" \\"</f>
        <v>\textbf{Set 1} &amp; 0.619 &amp; 0.682 &amp; 0.599 &amp; 0.628 \\</v>
      </c>
    </row>
    <row r="49" spans="1:1" x14ac:dyDescent="0.3">
      <c r="A49" t="str">
        <f>"\textbf{Set 1} &amp; "&amp;LEFT(D7,SEARCH("(",D7)-2)&amp;" &amp; "&amp;LEFT(G7,SEARCH("(",G7)-2)&amp;" &amp; "&amp;LEFT(J7,SEARCH("(",J7)-2)&amp;" &amp; "&amp;LEFT(M7,SEARCH("(",M7)-2)&amp;" \\"</f>
        <v>\textbf{Set 1} &amp; 0.555 &amp; 0.705 &amp; 0.686 &amp; 0.628 \\</v>
      </c>
    </row>
    <row r="51" spans="1:1" x14ac:dyDescent="0.3">
      <c r="A51" t="str">
        <f>"\textbf{Set 1} &amp; "&amp;LEFT(B11,SEARCH("(",B11)-2)&amp;" &amp; "&amp;LEFT(E11,SEARCH("(",E11)-2)&amp;" &amp; "&amp;LEFT(H11,SEARCH("(",H11)-2)&amp;" &amp; "&amp;LEFT(K11,SEARCH("(",K11)-2)&amp;" \\"</f>
        <v>\textbf{Set 1} &amp; 0.583 &amp; 0.689 &amp; 0.310 &amp; 0.502 \\</v>
      </c>
    </row>
    <row r="52" spans="1:1" x14ac:dyDescent="0.3">
      <c r="A52" t="str">
        <f>"\textbf{Set 1} &amp; "&amp;LEFT(C11,SEARCH("(",C11)-2)&amp;" &amp; "&amp;LEFT(F11,SEARCH("(",F11)-2)&amp;" &amp; "&amp;LEFT(I11,SEARCH("(",I11)-2)&amp;" &amp; "&amp;LEFT(L11,SEARCH("(",L11)-2)&amp;" \\"</f>
        <v>\textbf{Set 1} &amp; 0.516 &amp; 0.660 &amp; 0.451 &amp; 0.546 \\</v>
      </c>
    </row>
    <row r="53" spans="1:1" x14ac:dyDescent="0.3">
      <c r="A53" t="str">
        <f>"\textbf{Set 1} &amp; "&amp;LEFT(D11,SEARCH("(",D11)-2)&amp;" &amp; "&amp;LEFT(G11,SEARCH("(",G11)-2)&amp;" &amp; "&amp;LEFT(J11,SEARCH("(",J11)-2)&amp;" &amp; "&amp;LEFT(M11,SEARCH("(",M11)-2)&amp;" \\"</f>
        <v>\textbf{Set 1} &amp; 0.601 &amp; 0.719 &amp; 0.272 &amp; 0.486 \\</v>
      </c>
    </row>
  </sheetData>
  <mergeCells count="8">
    <mergeCell ref="K1:M2"/>
    <mergeCell ref="B2:D2"/>
    <mergeCell ref="E2:G2"/>
    <mergeCell ref="H2:J2"/>
    <mergeCell ref="A1:A3"/>
    <mergeCell ref="B1:D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2"/>
  <sheetViews>
    <sheetView topLeftCell="A11" workbookViewId="0">
      <selection activeCell="L13" sqref="L13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2096</v>
      </c>
      <c r="L1" s="44"/>
      <c r="M1" s="44"/>
    </row>
    <row r="2" spans="1:14" x14ac:dyDescent="0.3">
      <c r="A2" s="44"/>
      <c r="B2" s="44" t="s">
        <v>2096</v>
      </c>
      <c r="C2" s="44"/>
      <c r="D2" s="44"/>
      <c r="E2" s="44" t="s">
        <v>2096</v>
      </c>
      <c r="F2" s="44"/>
      <c r="G2" s="44"/>
      <c r="H2" s="44" t="s">
        <v>2096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8" x14ac:dyDescent="0.3">
      <c r="A9" s="27" t="s">
        <v>2779</v>
      </c>
      <c r="B9" s="27" t="s">
        <v>2848</v>
      </c>
      <c r="C9" s="27" t="s">
        <v>2849</v>
      </c>
      <c r="D9" s="27" t="s">
        <v>2850</v>
      </c>
      <c r="E9" s="27" t="s">
        <v>2851</v>
      </c>
      <c r="F9" s="27" t="s">
        <v>2852</v>
      </c>
      <c r="G9" s="27" t="s">
        <v>2697</v>
      </c>
      <c r="H9" s="27" t="s">
        <v>2853</v>
      </c>
      <c r="I9" s="27" t="s">
        <v>2854</v>
      </c>
      <c r="J9" s="27" t="s">
        <v>1415</v>
      </c>
      <c r="K9" s="27" t="s">
        <v>2855</v>
      </c>
      <c r="L9" s="27" t="s">
        <v>2856</v>
      </c>
      <c r="M9" s="27" t="s">
        <v>2857</v>
      </c>
    </row>
    <row r="10" spans="1:14" ht="28.8" x14ac:dyDescent="0.3">
      <c r="A10" s="28" t="s">
        <v>2780</v>
      </c>
      <c r="B10" s="28" t="s">
        <v>2858</v>
      </c>
      <c r="C10" s="28" t="s">
        <v>2009</v>
      </c>
      <c r="D10" s="28" t="s">
        <v>589</v>
      </c>
      <c r="E10" s="28" t="s">
        <v>2859</v>
      </c>
      <c r="F10" s="28" t="s">
        <v>2860</v>
      </c>
      <c r="G10" s="28" t="s">
        <v>1737</v>
      </c>
      <c r="H10" s="28" t="s">
        <v>1219</v>
      </c>
      <c r="I10" s="28" t="s">
        <v>2861</v>
      </c>
      <c r="J10" s="28" t="s">
        <v>1176</v>
      </c>
      <c r="K10" s="28" t="s">
        <v>2862</v>
      </c>
      <c r="L10" s="28" t="s">
        <v>2863</v>
      </c>
      <c r="M10" s="28" t="s">
        <v>858</v>
      </c>
    </row>
    <row r="11" spans="1:14" ht="28.8" x14ac:dyDescent="0.3">
      <c r="A11" s="39" t="s">
        <v>2781</v>
      </c>
      <c r="B11" s="29" t="s">
        <v>2864</v>
      </c>
      <c r="C11" s="29" t="s">
        <v>2865</v>
      </c>
      <c r="D11" s="29" t="s">
        <v>1064</v>
      </c>
      <c r="E11" s="29" t="s">
        <v>2866</v>
      </c>
      <c r="F11" s="29" t="s">
        <v>2867</v>
      </c>
      <c r="G11" s="29" t="s">
        <v>2868</v>
      </c>
      <c r="H11" s="29" t="s">
        <v>2869</v>
      </c>
      <c r="I11" s="29" t="s">
        <v>2870</v>
      </c>
      <c r="J11" s="29" t="s">
        <v>544</v>
      </c>
      <c r="K11" s="29" t="s">
        <v>2871</v>
      </c>
      <c r="L11" s="29" t="s">
        <v>2872</v>
      </c>
      <c r="M11" s="29" t="s">
        <v>2010</v>
      </c>
      <c r="N11" s="37"/>
    </row>
    <row r="12" spans="1:14" ht="28.8" x14ac:dyDescent="0.3">
      <c r="A12" s="26" t="s">
        <v>2782</v>
      </c>
      <c r="B12" s="26" t="s">
        <v>2873</v>
      </c>
      <c r="C12" s="26" t="s">
        <v>2874</v>
      </c>
      <c r="D12" s="26" t="s">
        <v>2875</v>
      </c>
      <c r="E12" s="26" t="s">
        <v>2876</v>
      </c>
      <c r="F12" s="26" t="s">
        <v>2877</v>
      </c>
      <c r="G12" s="26" t="s">
        <v>2878</v>
      </c>
      <c r="H12" s="26" t="s">
        <v>2879</v>
      </c>
      <c r="I12" s="26" t="s">
        <v>2880</v>
      </c>
      <c r="J12" s="26" t="s">
        <v>2071</v>
      </c>
      <c r="K12" s="26" t="s">
        <v>2881</v>
      </c>
      <c r="L12" s="26" t="s">
        <v>2882</v>
      </c>
      <c r="M12" s="26" t="s">
        <v>550</v>
      </c>
    </row>
    <row r="13" spans="1:14" ht="28.8" x14ac:dyDescent="0.3">
      <c r="A13" s="3" t="s">
        <v>2783</v>
      </c>
      <c r="B13" s="3" t="s">
        <v>2840</v>
      </c>
      <c r="C13" s="3" t="s">
        <v>2841</v>
      </c>
      <c r="D13" s="3" t="s">
        <v>1752</v>
      </c>
      <c r="E13" s="3" t="s">
        <v>2842</v>
      </c>
      <c r="F13" s="3" t="s">
        <v>1753</v>
      </c>
      <c r="G13" s="3" t="s">
        <v>2843</v>
      </c>
      <c r="H13" s="3" t="s">
        <v>1465</v>
      </c>
      <c r="I13" s="3" t="s">
        <v>2844</v>
      </c>
      <c r="J13" s="3" t="s">
        <v>2764</v>
      </c>
      <c r="K13" s="3" t="s">
        <v>2845</v>
      </c>
      <c r="L13" s="3" t="s">
        <v>2846</v>
      </c>
      <c r="M13" s="3" t="s">
        <v>2847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4"/>
  <sheetViews>
    <sheetView topLeftCell="A6" workbookViewId="0">
      <selection activeCell="I20" sqref="I20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2096</v>
      </c>
      <c r="L1" s="44"/>
      <c r="M1" s="44"/>
    </row>
    <row r="2" spans="1:14" x14ac:dyDescent="0.3">
      <c r="A2" s="44"/>
      <c r="B2" s="44" t="s">
        <v>2096</v>
      </c>
      <c r="C2" s="44"/>
      <c r="D2" s="44"/>
      <c r="E2" s="44" t="s">
        <v>2096</v>
      </c>
      <c r="F2" s="44"/>
      <c r="G2" s="44"/>
      <c r="H2" s="44" t="s">
        <v>2096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8" x14ac:dyDescent="0.3">
      <c r="A9" s="27" t="s">
        <v>2999</v>
      </c>
      <c r="B9" s="27" t="s">
        <v>3000</v>
      </c>
      <c r="C9" s="27" t="s">
        <v>3001</v>
      </c>
      <c r="D9" s="27" t="s">
        <v>3002</v>
      </c>
      <c r="E9" s="27" t="s">
        <v>3003</v>
      </c>
      <c r="F9" s="27" t="s">
        <v>3004</v>
      </c>
      <c r="G9" s="27" t="s">
        <v>3005</v>
      </c>
      <c r="H9" s="27" t="s">
        <v>3006</v>
      </c>
      <c r="I9" s="27" t="s">
        <v>3007</v>
      </c>
      <c r="J9" s="27" t="s">
        <v>3008</v>
      </c>
      <c r="K9" s="27" t="s">
        <v>3009</v>
      </c>
      <c r="L9" s="27" t="s">
        <v>3010</v>
      </c>
      <c r="M9" s="27" t="s">
        <v>3011</v>
      </c>
    </row>
    <row r="10" spans="1:14" ht="28.8" x14ac:dyDescent="0.3">
      <c r="A10" s="28" t="s">
        <v>3012</v>
      </c>
      <c r="B10" s="28" t="s">
        <v>3013</v>
      </c>
      <c r="C10" s="28" t="s">
        <v>3014</v>
      </c>
      <c r="D10" s="28" t="s">
        <v>688</v>
      </c>
      <c r="E10" s="28" t="s">
        <v>3015</v>
      </c>
      <c r="F10" s="28" t="s">
        <v>3016</v>
      </c>
      <c r="G10" s="28" t="s">
        <v>3017</v>
      </c>
      <c r="H10" s="28" t="s">
        <v>3018</v>
      </c>
      <c r="I10" s="28" t="s">
        <v>3019</v>
      </c>
      <c r="J10" s="28" t="s">
        <v>3020</v>
      </c>
      <c r="K10" s="28" t="s">
        <v>3021</v>
      </c>
      <c r="L10" s="28" t="s">
        <v>3022</v>
      </c>
      <c r="M10" s="28" t="s">
        <v>1439</v>
      </c>
    </row>
    <row r="11" spans="1:14" ht="28.8" x14ac:dyDescent="0.3">
      <c r="A11" s="29" t="s">
        <v>3023</v>
      </c>
      <c r="B11" s="29" t="s">
        <v>3024</v>
      </c>
      <c r="C11" s="29" t="s">
        <v>3025</v>
      </c>
      <c r="D11" s="29" t="s">
        <v>1083</v>
      </c>
      <c r="E11" s="29" t="s">
        <v>3026</v>
      </c>
      <c r="F11" s="29" t="s">
        <v>3027</v>
      </c>
      <c r="G11" s="29" t="s">
        <v>3028</v>
      </c>
      <c r="H11" s="29" t="s">
        <v>3029</v>
      </c>
      <c r="I11" s="29" t="s">
        <v>3030</v>
      </c>
      <c r="J11" s="29" t="s">
        <v>3031</v>
      </c>
      <c r="K11" s="29" t="s">
        <v>3032</v>
      </c>
      <c r="L11" s="29" t="s">
        <v>3033</v>
      </c>
      <c r="M11" s="29" t="s">
        <v>1226</v>
      </c>
    </row>
    <row r="12" spans="1:14" ht="28.8" x14ac:dyDescent="0.3">
      <c r="A12" s="38" t="s">
        <v>3034</v>
      </c>
      <c r="B12" s="26" t="s">
        <v>3035</v>
      </c>
      <c r="C12" s="26" t="s">
        <v>3036</v>
      </c>
      <c r="D12" s="26" t="s">
        <v>3037</v>
      </c>
      <c r="E12" s="26" t="s">
        <v>3038</v>
      </c>
      <c r="F12" s="26" t="s">
        <v>3039</v>
      </c>
      <c r="G12" s="26" t="s">
        <v>694</v>
      </c>
      <c r="H12" s="26" t="s">
        <v>3040</v>
      </c>
      <c r="I12" s="26" t="s">
        <v>3041</v>
      </c>
      <c r="J12" s="26" t="s">
        <v>776</v>
      </c>
      <c r="K12" s="26" t="s">
        <v>3042</v>
      </c>
      <c r="L12" s="26" t="s">
        <v>3043</v>
      </c>
      <c r="M12" s="26" t="s">
        <v>1987</v>
      </c>
      <c r="N12" s="37"/>
    </row>
    <row r="13" spans="1:14" ht="28.8" x14ac:dyDescent="0.3">
      <c r="A13" s="3" t="s">
        <v>3044</v>
      </c>
      <c r="B13" s="3" t="s">
        <v>2771</v>
      </c>
      <c r="C13" s="3" t="s">
        <v>3045</v>
      </c>
      <c r="D13" s="3" t="s">
        <v>1922</v>
      </c>
      <c r="E13" s="3" t="s">
        <v>3046</v>
      </c>
      <c r="F13" s="3" t="s">
        <v>1759</v>
      </c>
      <c r="G13" s="3" t="s">
        <v>1765</v>
      </c>
      <c r="H13" s="3" t="s">
        <v>2157</v>
      </c>
      <c r="I13" s="3" t="s">
        <v>1754</v>
      </c>
      <c r="J13" s="3" t="s">
        <v>3047</v>
      </c>
      <c r="K13" s="3" t="s">
        <v>1461</v>
      </c>
      <c r="L13" s="3" t="s">
        <v>3048</v>
      </c>
      <c r="M13" s="3" t="s">
        <v>3049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2700</v>
      </c>
    </row>
    <row r="23" spans="1:1" x14ac:dyDescent="0.3">
      <c r="A23" s="17" t="s">
        <v>2998</v>
      </c>
    </row>
    <row r="25" spans="1:1" x14ac:dyDescent="0.3">
      <c r="A25" t="str">
        <f t="shared" ref="A25:A34" si="0"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0.866 &amp; 0.784 &amp; 0.882 &amp; 0.826 &amp; 0.956 &amp; 0.645 &amp; 0.899 &amp; 0.774 \\</v>
      </c>
    </row>
    <row r="26" spans="1:1" x14ac:dyDescent="0.3">
      <c r="A26" t="str">
        <f t="shared" si="0"/>
        <v>\textbf{Set 1} &amp; 0.599 &amp; 0.574 &amp; 0.741 &amp; 0.843 &amp; 0.820 &amp; 0.737 &amp; 0.705 &amp; 0.666 \\</v>
      </c>
    </row>
    <row r="27" spans="1:1" x14ac:dyDescent="0.3">
      <c r="A27" t="str">
        <f t="shared" si="0"/>
        <v>\textbf{Set 1} &amp; 0.769 &amp; 0.645 &amp; 0.874 &amp; 0.873 &amp; 0.845 &amp; 0.689 &amp; 0.816 &amp; 0.728 \\</v>
      </c>
    </row>
    <row r="28" spans="1:1" x14ac:dyDescent="0.3">
      <c r="A28" t="str">
        <f t="shared" si="0"/>
        <v>\textbf{Set 1} &amp; 0.667 &amp; 0.795 &amp; 0.765 &amp; 0.776 &amp; 0.773 &amp; 0.643 &amp; 0.723 &amp; 0.765 \\</v>
      </c>
    </row>
    <row r="29" spans="1:1" x14ac:dyDescent="0.3">
      <c r="A29" t="str">
        <f t="shared" si="0"/>
        <v>\textbf{Set 1} &amp; 0.73 &amp; 0.70 &amp; 0.82 &amp; 0.83 &amp; 0.85 &amp; 0.68 &amp; 0.79 &amp; 0.73 \\</v>
      </c>
    </row>
    <row r="30" spans="1:1" x14ac:dyDescent="0.3">
      <c r="A30" t="str">
        <f t="shared" si="0"/>
        <v>\textbf{Set 1} &amp; 0.509 &amp; 0.758 &amp; 0.617 &amp; 0.793 &amp; 0.759 &amp; 0.607 &amp; 0.613 &amp; 0.745 \\</v>
      </c>
    </row>
    <row r="31" spans="1:1" x14ac:dyDescent="0.3">
      <c r="A31" t="str">
        <f t="shared" si="0"/>
        <v>\textbf{Set 1} &amp; 0.743 &amp; 0.733 &amp; 0.776 &amp; 0.885 &amp; 0.901 &amp; 0.801 &amp; 0.807 &amp; 0.779 \\</v>
      </c>
    </row>
    <row r="32" spans="1:1" x14ac:dyDescent="0.3">
      <c r="A32" t="str">
        <f t="shared" si="0"/>
        <v>\textbf{Set 1} &amp; 0.720 &amp; 0.722 &amp; 0.864 &amp; 0.875 &amp; 0.816 &amp; 0.803 &amp; 0.781 &amp; 0.809 \\</v>
      </c>
    </row>
    <row r="33" spans="1:1" x14ac:dyDescent="0.3">
      <c r="A33" t="str">
        <f t="shared" si="0"/>
        <v>\textbf{Set 1} &amp; 0.775 &amp; 0.872 &amp; 0.810 &amp; 0.826 &amp; 0.879 &amp; 0.676 &amp; 0.819 &amp; 0.826 \\</v>
      </c>
    </row>
    <row r="34" spans="1:1" x14ac:dyDescent="0.3">
      <c r="A34" t="str">
        <f t="shared" si="0"/>
        <v>\textbf{Set 1} &amp; 0.69 &amp; 0.77 &amp; 0.77 &amp; 0.84 &amp; 0.84 &amp; 0.72 &amp; 0.75 &amp; 0.79 \\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2"/>
  <sheetViews>
    <sheetView workbookViewId="0">
      <selection activeCell="O11" sqref="O11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2097</v>
      </c>
      <c r="L1" s="44"/>
      <c r="M1" s="44"/>
    </row>
    <row r="2" spans="1:14" x14ac:dyDescent="0.3">
      <c r="A2" s="44"/>
      <c r="B2" s="44" t="s">
        <v>2097</v>
      </c>
      <c r="C2" s="44"/>
      <c r="D2" s="44"/>
      <c r="E2" s="44" t="s">
        <v>2097</v>
      </c>
      <c r="F2" s="44"/>
      <c r="G2" s="44"/>
      <c r="H2" s="44" t="s">
        <v>2097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4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4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4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4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4" ht="28.8" x14ac:dyDescent="0.3">
      <c r="A9" s="8" t="s">
        <v>2784</v>
      </c>
      <c r="B9" s="8" t="s">
        <v>2883</v>
      </c>
      <c r="C9" s="8" t="s">
        <v>2884</v>
      </c>
      <c r="D9" s="8" t="s">
        <v>2885</v>
      </c>
      <c r="E9" s="8" t="s">
        <v>2886</v>
      </c>
      <c r="F9" s="8" t="s">
        <v>2887</v>
      </c>
      <c r="G9" s="8" t="s">
        <v>2888</v>
      </c>
      <c r="H9" s="8" t="s">
        <v>2889</v>
      </c>
      <c r="I9" s="8" t="s">
        <v>2890</v>
      </c>
      <c r="J9" s="8" t="s">
        <v>2891</v>
      </c>
      <c r="K9" s="8" t="s">
        <v>2892</v>
      </c>
      <c r="L9" s="8" t="s">
        <v>2893</v>
      </c>
      <c r="M9" s="8" t="s">
        <v>2894</v>
      </c>
    </row>
    <row r="10" spans="1:14" ht="28.8" x14ac:dyDescent="0.3">
      <c r="A10" s="30" t="s">
        <v>2785</v>
      </c>
      <c r="B10" s="30" t="s">
        <v>2895</v>
      </c>
      <c r="C10" s="30" t="s">
        <v>2896</v>
      </c>
      <c r="D10" s="30" t="s">
        <v>2897</v>
      </c>
      <c r="E10" s="30" t="s">
        <v>2898</v>
      </c>
      <c r="F10" s="30" t="s">
        <v>2899</v>
      </c>
      <c r="G10" s="30" t="s">
        <v>2900</v>
      </c>
      <c r="H10" s="30" t="s">
        <v>2901</v>
      </c>
      <c r="I10" s="30" t="s">
        <v>2902</v>
      </c>
      <c r="J10" s="30" t="s">
        <v>2903</v>
      </c>
      <c r="K10" s="30" t="s">
        <v>2904</v>
      </c>
      <c r="L10" s="30" t="s">
        <v>2905</v>
      </c>
      <c r="M10" s="30" t="s">
        <v>2906</v>
      </c>
    </row>
    <row r="11" spans="1:14" ht="28.8" x14ac:dyDescent="0.3">
      <c r="A11" s="32" t="s">
        <v>2787</v>
      </c>
      <c r="B11" s="32" t="s">
        <v>2907</v>
      </c>
      <c r="C11" s="32" t="s">
        <v>2908</v>
      </c>
      <c r="D11" s="32" t="s">
        <v>2909</v>
      </c>
      <c r="E11" s="32" t="s">
        <v>2910</v>
      </c>
      <c r="F11" s="32" t="s">
        <v>2911</v>
      </c>
      <c r="G11" s="32" t="s">
        <v>2912</v>
      </c>
      <c r="H11" s="32" t="s">
        <v>2913</v>
      </c>
      <c r="I11" s="32" t="s">
        <v>2914</v>
      </c>
      <c r="J11" s="32" t="s">
        <v>2915</v>
      </c>
      <c r="K11" s="32" t="s">
        <v>2916</v>
      </c>
      <c r="L11" s="32" t="s">
        <v>2917</v>
      </c>
      <c r="M11" s="32" t="s">
        <v>2918</v>
      </c>
    </row>
    <row r="12" spans="1:14" ht="28.8" x14ac:dyDescent="0.3">
      <c r="A12" s="40" t="s">
        <v>2788</v>
      </c>
      <c r="B12" s="31" t="s">
        <v>2919</v>
      </c>
      <c r="C12" s="31" t="s">
        <v>2920</v>
      </c>
      <c r="D12" s="31" t="s">
        <v>2786</v>
      </c>
      <c r="E12" s="31" t="s">
        <v>2921</v>
      </c>
      <c r="F12" s="31" t="s">
        <v>2922</v>
      </c>
      <c r="G12" s="31" t="s">
        <v>2923</v>
      </c>
      <c r="H12" s="31" t="s">
        <v>2924</v>
      </c>
      <c r="I12" s="31" t="s">
        <v>2925</v>
      </c>
      <c r="J12" s="31" t="s">
        <v>1778</v>
      </c>
      <c r="K12" s="31" t="s">
        <v>2926</v>
      </c>
      <c r="L12" s="31" t="s">
        <v>2927</v>
      </c>
      <c r="M12" s="31" t="s">
        <v>697</v>
      </c>
      <c r="N12" s="37"/>
    </row>
    <row r="13" spans="1:14" ht="28.8" x14ac:dyDescent="0.3">
      <c r="A13" s="3" t="s">
        <v>2789</v>
      </c>
      <c r="B13" s="3" t="s">
        <v>2928</v>
      </c>
      <c r="C13" s="3" t="s">
        <v>2929</v>
      </c>
      <c r="D13" s="3" t="s">
        <v>355</v>
      </c>
      <c r="E13" s="3" t="s">
        <v>2930</v>
      </c>
      <c r="F13" s="3" t="s">
        <v>2931</v>
      </c>
      <c r="G13" s="3" t="s">
        <v>2932</v>
      </c>
      <c r="H13" s="3" t="s">
        <v>2933</v>
      </c>
      <c r="I13" s="3" t="s">
        <v>2934</v>
      </c>
      <c r="J13" s="3" t="s">
        <v>2935</v>
      </c>
      <c r="K13" s="3" t="s">
        <v>2174</v>
      </c>
      <c r="L13" s="3" t="s">
        <v>1927</v>
      </c>
      <c r="M13" s="3" t="s">
        <v>2115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2750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4"/>
  <sheetViews>
    <sheetView workbookViewId="0">
      <selection activeCell="A34" sqref="A34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2097</v>
      </c>
      <c r="L1" s="44"/>
      <c r="M1" s="44"/>
    </row>
    <row r="2" spans="1:14" x14ac:dyDescent="0.3">
      <c r="A2" s="44"/>
      <c r="B2" s="44" t="s">
        <v>2097</v>
      </c>
      <c r="C2" s="44"/>
      <c r="D2" s="44"/>
      <c r="E2" s="44" t="s">
        <v>2097</v>
      </c>
      <c r="F2" s="44"/>
      <c r="G2" s="44"/>
      <c r="H2" s="44" t="s">
        <v>2097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4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4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4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4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4" ht="28.8" x14ac:dyDescent="0.3">
      <c r="A9" s="8" t="s">
        <v>3050</v>
      </c>
      <c r="B9" s="8" t="s">
        <v>3051</v>
      </c>
      <c r="C9" s="8" t="s">
        <v>2227</v>
      </c>
      <c r="D9" s="8" t="s">
        <v>3052</v>
      </c>
      <c r="E9" s="8" t="s">
        <v>3053</v>
      </c>
      <c r="F9" s="8" t="s">
        <v>3054</v>
      </c>
      <c r="G9" s="8" t="s">
        <v>3055</v>
      </c>
      <c r="H9" s="8" t="s">
        <v>3056</v>
      </c>
      <c r="I9" s="8" t="s">
        <v>3057</v>
      </c>
      <c r="J9" s="8" t="s">
        <v>3058</v>
      </c>
      <c r="K9" s="8" t="s">
        <v>3059</v>
      </c>
      <c r="L9" s="8" t="s">
        <v>3060</v>
      </c>
      <c r="M9" s="8" t="s">
        <v>3061</v>
      </c>
    </row>
    <row r="10" spans="1:14" ht="28.8" x14ac:dyDescent="0.3">
      <c r="A10" s="30" t="s">
        <v>3062</v>
      </c>
      <c r="B10" s="30" t="s">
        <v>3063</v>
      </c>
      <c r="C10" s="30" t="s">
        <v>3064</v>
      </c>
      <c r="D10" s="30" t="s">
        <v>3065</v>
      </c>
      <c r="E10" s="30" t="s">
        <v>3066</v>
      </c>
      <c r="F10" s="30" t="s">
        <v>3067</v>
      </c>
      <c r="G10" s="30" t="s">
        <v>3068</v>
      </c>
      <c r="H10" s="30" t="s">
        <v>3069</v>
      </c>
      <c r="I10" s="30" t="s">
        <v>3070</v>
      </c>
      <c r="J10" s="30" t="s">
        <v>3071</v>
      </c>
      <c r="K10" s="30" t="s">
        <v>3072</v>
      </c>
      <c r="L10" s="30" t="s">
        <v>3073</v>
      </c>
      <c r="M10" s="30" t="s">
        <v>2443</v>
      </c>
    </row>
    <row r="11" spans="1:14" ht="28.8" x14ac:dyDescent="0.3">
      <c r="A11" s="41" t="s">
        <v>3074</v>
      </c>
      <c r="B11" s="32" t="s">
        <v>3075</v>
      </c>
      <c r="C11" s="32" t="s">
        <v>3076</v>
      </c>
      <c r="D11" s="32" t="s">
        <v>450</v>
      </c>
      <c r="E11" s="32" t="s">
        <v>3077</v>
      </c>
      <c r="F11" s="32" t="s">
        <v>3078</v>
      </c>
      <c r="G11" s="32" t="s">
        <v>3079</v>
      </c>
      <c r="H11" s="32" t="s">
        <v>3080</v>
      </c>
      <c r="I11" s="32" t="s">
        <v>3081</v>
      </c>
      <c r="J11" s="32" t="s">
        <v>3082</v>
      </c>
      <c r="K11" s="32" t="s">
        <v>3083</v>
      </c>
      <c r="L11" s="32" t="s">
        <v>3084</v>
      </c>
      <c r="M11" s="32" t="s">
        <v>3085</v>
      </c>
      <c r="N11" s="37"/>
    </row>
    <row r="12" spans="1:14" ht="28.8" x14ac:dyDescent="0.3">
      <c r="A12" s="31" t="s">
        <v>3086</v>
      </c>
      <c r="B12" s="31" t="s">
        <v>3087</v>
      </c>
      <c r="C12" s="31" t="s">
        <v>1978</v>
      </c>
      <c r="D12" s="31" t="s">
        <v>3088</v>
      </c>
      <c r="E12" s="31" t="s">
        <v>3089</v>
      </c>
      <c r="F12" s="31" t="s">
        <v>3090</v>
      </c>
      <c r="G12" s="31" t="s">
        <v>3091</v>
      </c>
      <c r="H12" s="31" t="s">
        <v>3092</v>
      </c>
      <c r="I12" s="31" t="s">
        <v>3093</v>
      </c>
      <c r="J12" s="31" t="s">
        <v>1579</v>
      </c>
      <c r="K12" s="31" t="s">
        <v>3094</v>
      </c>
      <c r="L12" s="31" t="s">
        <v>3095</v>
      </c>
      <c r="M12" s="31" t="s">
        <v>615</v>
      </c>
    </row>
    <row r="13" spans="1:14" ht="28.8" x14ac:dyDescent="0.3">
      <c r="A13" s="3" t="s">
        <v>3096</v>
      </c>
      <c r="B13" s="3" t="s">
        <v>3097</v>
      </c>
      <c r="C13" s="3" t="s">
        <v>2140</v>
      </c>
      <c r="D13" s="3" t="s">
        <v>2755</v>
      </c>
      <c r="E13" s="3" t="s">
        <v>3098</v>
      </c>
      <c r="F13" s="3" t="s">
        <v>2138</v>
      </c>
      <c r="G13" s="3" t="s">
        <v>3099</v>
      </c>
      <c r="H13" s="3" t="s">
        <v>3100</v>
      </c>
      <c r="I13" s="3" t="s">
        <v>3101</v>
      </c>
      <c r="J13" s="3" t="s">
        <v>3102</v>
      </c>
      <c r="K13" s="3" t="s">
        <v>3103</v>
      </c>
      <c r="L13" s="3" t="s">
        <v>2931</v>
      </c>
      <c r="M13" s="3" t="s">
        <v>3104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2750</v>
      </c>
    </row>
    <row r="23" spans="1:1" x14ac:dyDescent="0.3">
      <c r="A23" s="17" t="s">
        <v>2998</v>
      </c>
    </row>
    <row r="25" spans="1:1" x14ac:dyDescent="0.3">
      <c r="A25" t="str">
        <f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0.305 &amp; 0.482 &amp; 0.555 &amp; 0.623 &amp; 0.626 &amp; 0.552 &amp; 0.459 &amp; 0.522 \\</v>
      </c>
    </row>
    <row r="26" spans="1:1" x14ac:dyDescent="0.3">
      <c r="A26" t="str">
        <f t="shared" ref="A26:A34" si="0">"\textbf{Set 1} &amp; "&amp;LEFT(B5,SEARCH("(",B5)-2)&amp;" &amp; "&amp;LEFT(C5,SEARCH("(",C5)-2)&amp;" &amp; "&amp;LEFT(E5,SEARCH("(",E5)-2)&amp;" &amp; "&amp;LEFT(F5,SEARCH("(",F5)-2)&amp;" &amp; "&amp;LEFT(H5,SEARCH("(",H5)-2)&amp;" &amp; "&amp;LEFT(I5,SEARCH("(",I5)-2)&amp;" &amp; "&amp;LEFT(K5,SEARCH("(",K5)-2)&amp;" &amp; "&amp;LEFT(L5,SEARCH("(",L5)-2)&amp;" \\"</f>
        <v>\textbf{Set 1} &amp; 0.447 &amp; 0.508 &amp; 0.437 &amp; 0.628 &amp; 0.769 &amp; 0.623 &amp; 0.563 &amp; 0.583 \\</v>
      </c>
    </row>
    <row r="27" spans="1:1" x14ac:dyDescent="0.3">
      <c r="A27" t="str">
        <f t="shared" si="0"/>
        <v>\textbf{Set 1} &amp; 0.368 &amp; 0.594 &amp; 0.346 &amp; 0.566 &amp; 0.328 &amp; 0.618 &amp; 0.348 &amp; 0.600 \\</v>
      </c>
    </row>
    <row r="28" spans="1:1" x14ac:dyDescent="0.3">
      <c r="A28" t="str">
        <f t="shared" si="0"/>
        <v>\textbf{Set 1} &amp; 0.484 &amp; 0.547 &amp; 0.326 &amp; 0.639 &amp; 0.697 &amp; 0.460 &amp; 0.534 &amp; 0.545 \\</v>
      </c>
    </row>
    <row r="29" spans="1:1" x14ac:dyDescent="0.3">
      <c r="A29" t="str">
        <f t="shared" si="0"/>
        <v>\textbf{Set 1} &amp; 0.40 &amp; 0.53 &amp; 0.42 &amp; 0.61 &amp; 0.61 &amp; 0.56 &amp; 0.48 &amp; 0.56 \\</v>
      </c>
    </row>
    <row r="30" spans="1:1" x14ac:dyDescent="0.3">
      <c r="A30" t="str">
        <f t="shared" si="0"/>
        <v>\textbf{Set 1} &amp; 0.357 &amp; 0.561 &amp; 0.304 &amp; 0.720 &amp; 0.456 &amp; 0.593 &amp; 0.381 &amp; 0.594 \\</v>
      </c>
    </row>
    <row r="31" spans="1:1" x14ac:dyDescent="0.3">
      <c r="A31" t="str">
        <f t="shared" si="0"/>
        <v>\textbf{Set 1} &amp; 0.232 &amp; 0.581 &amp; 0.305 &amp; 0.574 &amp; 0.361 &amp; 0.568 &amp; 0.292 &amp; 0.574 \\</v>
      </c>
    </row>
    <row r="32" spans="1:1" x14ac:dyDescent="0.3">
      <c r="A32" t="str">
        <f t="shared" si="0"/>
        <v>\textbf{Set 1} &amp; 0.456 &amp; 0.648 &amp; 0.345 &amp; 0.601 &amp; 0.588 &amp; 0.775 &amp; 0.499 &amp; 0.703 \\</v>
      </c>
    </row>
    <row r="33" spans="1:1" x14ac:dyDescent="0.3">
      <c r="A33" t="str">
        <f t="shared" si="0"/>
        <v>\textbf{Set 1} &amp; 0.515 &amp; 0.620 &amp; 0.558 &amp; 0.769 &amp; 0.672 &amp; 0.529 &amp; 0.580 &amp; 0.630 \\</v>
      </c>
    </row>
    <row r="34" spans="1:1" x14ac:dyDescent="0.3">
      <c r="A34" t="str">
        <f t="shared" si="0"/>
        <v>\textbf{Set 1} &amp; 0.39 &amp; 0.60 &amp; 0.38 &amp; 0.67 &amp; 0.52 &amp; 0.62 &amp; 0.44 &amp; 0.63 \\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4"/>
  <sheetViews>
    <sheetView workbookViewId="0">
      <selection activeCell="A26" sqref="A26:V26"/>
    </sheetView>
  </sheetViews>
  <sheetFormatPr defaultRowHeight="14.4" x14ac:dyDescent="0.3"/>
  <cols>
    <col min="1" max="1" width="17.77734375" customWidth="1"/>
    <col min="2" max="2" width="12" bestFit="1" customWidth="1"/>
    <col min="3" max="41" width="6.6640625" customWidth="1"/>
    <col min="42" max="54" width="11.6640625" bestFit="1" customWidth="1"/>
  </cols>
  <sheetData>
    <row r="1" spans="1:41" x14ac:dyDescent="0.3">
      <c r="A1" s="44" t="s">
        <v>2100</v>
      </c>
      <c r="B1" s="46" t="s">
        <v>3141</v>
      </c>
      <c r="C1" s="48" t="s">
        <v>2091</v>
      </c>
      <c r="D1" s="49"/>
      <c r="E1" s="49"/>
      <c r="F1" s="49"/>
      <c r="G1" s="49"/>
      <c r="H1" s="49"/>
      <c r="I1" s="49"/>
      <c r="J1" s="49"/>
      <c r="K1" s="50"/>
      <c r="L1" s="44" t="s">
        <v>2098</v>
      </c>
      <c r="M1" s="44"/>
      <c r="N1" s="44"/>
      <c r="O1" s="44"/>
      <c r="P1" s="44"/>
      <c r="Q1" s="44"/>
      <c r="R1" s="44"/>
      <c r="S1" s="44"/>
      <c r="T1" s="44"/>
      <c r="U1" s="48" t="s">
        <v>2099</v>
      </c>
      <c r="V1" s="49"/>
      <c r="W1" s="49"/>
      <c r="X1" s="49"/>
      <c r="Y1" s="49"/>
      <c r="Z1" s="49"/>
      <c r="AA1" s="49"/>
      <c r="AB1" s="49"/>
      <c r="AC1" s="50"/>
      <c r="AD1" s="51" t="s">
        <v>2092</v>
      </c>
      <c r="AE1" s="52"/>
      <c r="AF1" s="53"/>
      <c r="AG1" s="51" t="s">
        <v>2096</v>
      </c>
      <c r="AH1" s="52"/>
      <c r="AI1" s="53"/>
      <c r="AJ1" s="51" t="s">
        <v>2097</v>
      </c>
      <c r="AK1" s="52"/>
      <c r="AL1" s="53"/>
      <c r="AM1" s="51" t="s">
        <v>2094</v>
      </c>
      <c r="AN1" s="52"/>
      <c r="AO1" s="53"/>
    </row>
    <row r="2" spans="1:41" x14ac:dyDescent="0.3">
      <c r="A2" s="44"/>
      <c r="B2" s="46"/>
      <c r="C2" s="44" t="s">
        <v>2092</v>
      </c>
      <c r="D2" s="44"/>
      <c r="E2" s="44"/>
      <c r="F2" s="44" t="s">
        <v>2096</v>
      </c>
      <c r="G2" s="44"/>
      <c r="H2" s="44"/>
      <c r="I2" s="44" t="s">
        <v>2097</v>
      </c>
      <c r="J2" s="44"/>
      <c r="K2" s="44"/>
      <c r="L2" s="44" t="s">
        <v>2092</v>
      </c>
      <c r="M2" s="44"/>
      <c r="N2" s="44"/>
      <c r="O2" s="48" t="s">
        <v>2096</v>
      </c>
      <c r="P2" s="49"/>
      <c r="Q2" s="50"/>
      <c r="R2" s="48" t="s">
        <v>2097</v>
      </c>
      <c r="S2" s="49"/>
      <c r="T2" s="50"/>
      <c r="U2" s="48" t="s">
        <v>2092</v>
      </c>
      <c r="V2" s="49"/>
      <c r="W2" s="50"/>
      <c r="X2" s="48" t="s">
        <v>2096</v>
      </c>
      <c r="Y2" s="49"/>
      <c r="Z2" s="50"/>
      <c r="AA2" s="48" t="s">
        <v>2097</v>
      </c>
      <c r="AB2" s="49"/>
      <c r="AC2" s="50"/>
      <c r="AD2" s="54"/>
      <c r="AE2" s="55"/>
      <c r="AF2" s="56"/>
      <c r="AG2" s="54"/>
      <c r="AH2" s="55"/>
      <c r="AI2" s="56"/>
      <c r="AJ2" s="54"/>
      <c r="AK2" s="55"/>
      <c r="AL2" s="56"/>
      <c r="AM2" s="54"/>
      <c r="AN2" s="55"/>
      <c r="AO2" s="56"/>
    </row>
    <row r="3" spans="1:41" x14ac:dyDescent="0.3">
      <c r="A3" s="44"/>
      <c r="B3" s="47"/>
      <c r="C3" s="2" t="s">
        <v>2093</v>
      </c>
      <c r="D3" s="2" t="s">
        <v>2094</v>
      </c>
      <c r="E3" s="2" t="s">
        <v>2095</v>
      </c>
      <c r="F3" s="2" t="s">
        <v>2093</v>
      </c>
      <c r="G3" s="2" t="s">
        <v>2094</v>
      </c>
      <c r="H3" s="2" t="s">
        <v>2095</v>
      </c>
      <c r="I3" s="2" t="s">
        <v>2093</v>
      </c>
      <c r="J3" s="2" t="s">
        <v>2094</v>
      </c>
      <c r="K3" s="2" t="s">
        <v>2095</v>
      </c>
      <c r="L3" s="2" t="s">
        <v>2093</v>
      </c>
      <c r="M3" s="2" t="s">
        <v>2094</v>
      </c>
      <c r="N3" s="2" t="s">
        <v>2095</v>
      </c>
      <c r="O3" s="2" t="s">
        <v>2093</v>
      </c>
      <c r="P3" s="2" t="s">
        <v>2094</v>
      </c>
      <c r="Q3" s="2" t="s">
        <v>2095</v>
      </c>
      <c r="R3" s="2" t="s">
        <v>2093</v>
      </c>
      <c r="S3" s="2" t="s">
        <v>2094</v>
      </c>
      <c r="T3" s="2" t="s">
        <v>2095</v>
      </c>
      <c r="U3" s="2" t="s">
        <v>2093</v>
      </c>
      <c r="V3" s="2" t="s">
        <v>2094</v>
      </c>
      <c r="W3" s="2" t="s">
        <v>2095</v>
      </c>
      <c r="X3" s="2" t="s">
        <v>2093</v>
      </c>
      <c r="Y3" s="2" t="s">
        <v>2094</v>
      </c>
      <c r="Z3" s="2" t="s">
        <v>2095</v>
      </c>
      <c r="AA3" s="2" t="s">
        <v>2093</v>
      </c>
      <c r="AB3" s="2" t="s">
        <v>2094</v>
      </c>
      <c r="AC3" s="2" t="s">
        <v>2095</v>
      </c>
      <c r="AD3" s="2" t="s">
        <v>2093</v>
      </c>
      <c r="AE3" s="2" t="s">
        <v>2094</v>
      </c>
      <c r="AF3" s="2" t="s">
        <v>2095</v>
      </c>
      <c r="AG3" s="2" t="s">
        <v>2093</v>
      </c>
      <c r="AH3" s="2" t="s">
        <v>2094</v>
      </c>
      <c r="AI3" s="2" t="s">
        <v>2095</v>
      </c>
      <c r="AJ3" s="2" t="s">
        <v>2093</v>
      </c>
      <c r="AK3" s="2" t="s">
        <v>2094</v>
      </c>
      <c r="AL3" s="2" t="s">
        <v>2095</v>
      </c>
      <c r="AM3" s="2" t="s">
        <v>2093</v>
      </c>
      <c r="AN3" s="2" t="s">
        <v>2094</v>
      </c>
      <c r="AO3" s="2" t="s">
        <v>2095</v>
      </c>
    </row>
    <row r="4" spans="1:41" ht="28.8" x14ac:dyDescent="0.3">
      <c r="A4" s="42" t="s">
        <v>3105</v>
      </c>
      <c r="B4" s="42" t="s">
        <v>3142</v>
      </c>
      <c r="C4" s="42" t="s">
        <v>3106</v>
      </c>
      <c r="D4" s="42" t="s">
        <v>3107</v>
      </c>
      <c r="E4" s="42" t="s">
        <v>1713</v>
      </c>
      <c r="F4" s="42" t="s">
        <v>3108</v>
      </c>
      <c r="G4" s="42" t="s">
        <v>3109</v>
      </c>
      <c r="H4" s="42" t="s">
        <v>877</v>
      </c>
      <c r="I4" s="42" t="s">
        <v>3110</v>
      </c>
      <c r="J4" s="42" t="s">
        <v>3111</v>
      </c>
      <c r="K4" s="42" t="s">
        <v>3112</v>
      </c>
      <c r="L4" s="42" t="s">
        <v>3113</v>
      </c>
      <c r="M4" s="42" t="s">
        <v>3114</v>
      </c>
      <c r="N4" s="42" t="s">
        <v>3115</v>
      </c>
      <c r="O4" s="42" t="s">
        <v>3116</v>
      </c>
      <c r="P4" s="42" t="s">
        <v>3117</v>
      </c>
      <c r="Q4" s="42" t="s">
        <v>3118</v>
      </c>
      <c r="R4" s="42" t="s">
        <v>3119</v>
      </c>
      <c r="S4" s="42" t="s">
        <v>3120</v>
      </c>
      <c r="T4" s="42" t="s">
        <v>3121</v>
      </c>
      <c r="U4" s="42" t="s">
        <v>3122</v>
      </c>
      <c r="V4" s="42" t="s">
        <v>3123</v>
      </c>
      <c r="W4" s="42" t="s">
        <v>3124</v>
      </c>
      <c r="X4" s="42" t="s">
        <v>3125</v>
      </c>
      <c r="Y4" s="42" t="s">
        <v>3126</v>
      </c>
      <c r="Z4" s="42" t="s">
        <v>1392</v>
      </c>
      <c r="AA4" s="42" t="s">
        <v>3127</v>
      </c>
      <c r="AB4" s="42" t="s">
        <v>3128</v>
      </c>
      <c r="AC4" s="42" t="s">
        <v>3129</v>
      </c>
      <c r="AD4" s="42" t="s">
        <v>3130</v>
      </c>
      <c r="AE4" s="42" t="s">
        <v>3131</v>
      </c>
      <c r="AF4" s="42" t="s">
        <v>3037</v>
      </c>
      <c r="AG4" s="42" t="s">
        <v>3132</v>
      </c>
      <c r="AH4" s="42" t="s">
        <v>3133</v>
      </c>
      <c r="AI4" s="42" t="s">
        <v>791</v>
      </c>
      <c r="AJ4" s="42" t="s">
        <v>3134</v>
      </c>
      <c r="AK4" s="42" t="s">
        <v>3135</v>
      </c>
      <c r="AL4" s="42" t="s">
        <v>3136</v>
      </c>
      <c r="AM4" s="42" t="s">
        <v>3137</v>
      </c>
      <c r="AN4" s="42" t="s">
        <v>3138</v>
      </c>
      <c r="AO4" s="42" t="s">
        <v>3139</v>
      </c>
    </row>
    <row r="6" spans="1:41" ht="28.8" x14ac:dyDescent="0.3">
      <c r="A6" s="42" t="s">
        <v>3105</v>
      </c>
      <c r="B6" s="42" t="s">
        <v>3143</v>
      </c>
      <c r="C6" s="42" t="s">
        <v>3144</v>
      </c>
      <c r="D6" s="42" t="s">
        <v>3145</v>
      </c>
      <c r="E6" s="42" t="s">
        <v>2888</v>
      </c>
      <c r="F6" s="42" t="s">
        <v>3146</v>
      </c>
      <c r="G6" s="42" t="s">
        <v>3147</v>
      </c>
      <c r="H6" s="42" t="s">
        <v>1350</v>
      </c>
      <c r="I6" s="42" t="s">
        <v>3148</v>
      </c>
      <c r="J6" s="42" t="s">
        <v>3149</v>
      </c>
      <c r="K6" s="42" t="s">
        <v>3112</v>
      </c>
      <c r="L6" s="42" t="s">
        <v>3150</v>
      </c>
      <c r="M6" s="42" t="s">
        <v>3151</v>
      </c>
      <c r="N6" s="42" t="s">
        <v>3152</v>
      </c>
      <c r="O6" s="42" t="s">
        <v>3153</v>
      </c>
      <c r="P6" s="42" t="s">
        <v>3154</v>
      </c>
      <c r="Q6" s="42" t="s">
        <v>3155</v>
      </c>
      <c r="R6" s="42" t="s">
        <v>3156</v>
      </c>
      <c r="S6" s="42" t="s">
        <v>3157</v>
      </c>
      <c r="T6" s="42" t="s">
        <v>3121</v>
      </c>
      <c r="U6" s="42" t="s">
        <v>3158</v>
      </c>
      <c r="V6" s="42" t="s">
        <v>3159</v>
      </c>
      <c r="W6" s="42" t="s">
        <v>955</v>
      </c>
      <c r="X6" s="42" t="s">
        <v>3160</v>
      </c>
      <c r="Y6" s="42" t="s">
        <v>3161</v>
      </c>
      <c r="Z6" s="42" t="s">
        <v>2954</v>
      </c>
      <c r="AA6" s="42" t="s">
        <v>3127</v>
      </c>
      <c r="AB6" s="42" t="s">
        <v>3128</v>
      </c>
      <c r="AC6" s="42" t="s">
        <v>3129</v>
      </c>
      <c r="AD6" s="42" t="s">
        <v>3162</v>
      </c>
      <c r="AE6" s="42" t="s">
        <v>3163</v>
      </c>
      <c r="AF6" s="42" t="s">
        <v>3164</v>
      </c>
      <c r="AG6" s="42" t="s">
        <v>3165</v>
      </c>
      <c r="AH6" s="42" t="s">
        <v>3166</v>
      </c>
      <c r="AI6" s="42" t="s">
        <v>3167</v>
      </c>
      <c r="AJ6" s="42" t="s">
        <v>3168</v>
      </c>
      <c r="AK6" s="42" t="s">
        <v>3169</v>
      </c>
      <c r="AL6" s="42" t="s">
        <v>3136</v>
      </c>
      <c r="AM6" s="42" t="s">
        <v>3137</v>
      </c>
      <c r="AN6" s="42" t="s">
        <v>3138</v>
      </c>
      <c r="AO6" s="42" t="s">
        <v>3139</v>
      </c>
    </row>
    <row r="8" spans="1:41" x14ac:dyDescent="0.3">
      <c r="A8" s="16" t="s">
        <v>2508</v>
      </c>
      <c r="B8" s="17"/>
    </row>
    <row r="9" spans="1:41" x14ac:dyDescent="0.3">
      <c r="A9" s="17" t="s">
        <v>3140</v>
      </c>
    </row>
    <row r="10" spans="1:41" x14ac:dyDescent="0.3">
      <c r="B10" s="16"/>
    </row>
    <row r="11" spans="1:41" x14ac:dyDescent="0.3">
      <c r="B11" s="44" t="s">
        <v>2100</v>
      </c>
      <c r="C11" s="44" t="s">
        <v>2091</v>
      </c>
      <c r="D11" s="44"/>
      <c r="E11" s="44"/>
      <c r="F11" s="44"/>
      <c r="G11" s="44"/>
      <c r="H11" s="44"/>
      <c r="I11" s="44"/>
      <c r="J11" s="44"/>
      <c r="K11" s="44"/>
      <c r="L11" s="44" t="s">
        <v>2098</v>
      </c>
      <c r="M11" s="44"/>
      <c r="N11" s="44"/>
      <c r="O11" s="44"/>
      <c r="P11" s="44"/>
      <c r="Q11" s="44"/>
      <c r="R11" s="44"/>
      <c r="S11" s="44"/>
      <c r="T11" s="44"/>
      <c r="U11" s="44" t="s">
        <v>2099</v>
      </c>
      <c r="V11" s="44"/>
      <c r="W11" s="44"/>
      <c r="X11" s="44"/>
      <c r="Y11" s="44"/>
      <c r="Z11" s="44"/>
      <c r="AA11" s="44"/>
      <c r="AB11" s="44"/>
      <c r="AC11" s="44"/>
      <c r="AD11" s="44" t="s">
        <v>2092</v>
      </c>
      <c r="AE11" s="44"/>
      <c r="AF11" s="44"/>
      <c r="AG11" s="44" t="s">
        <v>2096</v>
      </c>
      <c r="AH11" s="44"/>
      <c r="AI11" s="44"/>
      <c r="AJ11" s="44" t="s">
        <v>2097</v>
      </c>
      <c r="AK11" s="44"/>
      <c r="AL11" s="44"/>
      <c r="AM11" s="44" t="s">
        <v>2094</v>
      </c>
      <c r="AN11" s="44"/>
      <c r="AO11" s="44"/>
    </row>
    <row r="12" spans="1:41" x14ac:dyDescent="0.3">
      <c r="B12" s="44"/>
      <c r="C12" s="44" t="s">
        <v>2092</v>
      </c>
      <c r="D12" s="44"/>
      <c r="E12" s="44"/>
      <c r="F12" s="44" t="s">
        <v>2096</v>
      </c>
      <c r="G12" s="44"/>
      <c r="H12" s="44"/>
      <c r="I12" s="44" t="s">
        <v>2097</v>
      </c>
      <c r="J12" s="44"/>
      <c r="K12" s="44"/>
      <c r="L12" s="44" t="s">
        <v>2092</v>
      </c>
      <c r="M12" s="44"/>
      <c r="N12" s="44"/>
      <c r="O12" s="44" t="s">
        <v>2096</v>
      </c>
      <c r="P12" s="44"/>
      <c r="Q12" s="44"/>
      <c r="R12" s="44" t="s">
        <v>2097</v>
      </c>
      <c r="S12" s="44"/>
      <c r="T12" s="44"/>
      <c r="U12" s="44" t="s">
        <v>2092</v>
      </c>
      <c r="V12" s="44"/>
      <c r="W12" s="44"/>
      <c r="X12" s="44" t="s">
        <v>2096</v>
      </c>
      <c r="Y12" s="44"/>
      <c r="Z12" s="44"/>
      <c r="AA12" s="44" t="s">
        <v>2097</v>
      </c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</row>
    <row r="13" spans="1:41" x14ac:dyDescent="0.3">
      <c r="B13" s="44"/>
      <c r="C13" s="2" t="s">
        <v>2093</v>
      </c>
      <c r="D13" s="2" t="s">
        <v>2094</v>
      </c>
      <c r="E13" s="2" t="s">
        <v>2095</v>
      </c>
      <c r="F13" s="2" t="s">
        <v>2093</v>
      </c>
      <c r="G13" s="2" t="s">
        <v>2094</v>
      </c>
      <c r="H13" s="2" t="s">
        <v>2095</v>
      </c>
      <c r="I13" s="2" t="s">
        <v>2093</v>
      </c>
      <c r="J13" s="2" t="s">
        <v>2094</v>
      </c>
      <c r="K13" s="2" t="s">
        <v>2095</v>
      </c>
      <c r="L13" s="2" t="s">
        <v>2093</v>
      </c>
      <c r="M13" s="2" t="s">
        <v>2094</v>
      </c>
      <c r="N13" s="2" t="s">
        <v>2095</v>
      </c>
      <c r="O13" s="2" t="s">
        <v>2093</v>
      </c>
      <c r="P13" s="2" t="s">
        <v>2094</v>
      </c>
      <c r="Q13" s="2" t="s">
        <v>2095</v>
      </c>
      <c r="R13" s="2" t="s">
        <v>2093</v>
      </c>
      <c r="S13" s="2" t="s">
        <v>2094</v>
      </c>
      <c r="T13" s="2" t="s">
        <v>2095</v>
      </c>
      <c r="U13" s="2" t="s">
        <v>2093</v>
      </c>
      <c r="V13" s="2" t="s">
        <v>2094</v>
      </c>
      <c r="W13" s="2" t="s">
        <v>2095</v>
      </c>
      <c r="X13" s="2" t="s">
        <v>2093</v>
      </c>
      <c r="Y13" s="2" t="s">
        <v>2094</v>
      </c>
      <c r="Z13" s="2" t="s">
        <v>2095</v>
      </c>
      <c r="AA13" s="2" t="s">
        <v>2093</v>
      </c>
      <c r="AB13" s="2" t="s">
        <v>2094</v>
      </c>
      <c r="AC13" s="2" t="s">
        <v>2095</v>
      </c>
      <c r="AD13" s="2" t="s">
        <v>2093</v>
      </c>
      <c r="AE13" s="2" t="s">
        <v>2094</v>
      </c>
      <c r="AF13" s="2" t="s">
        <v>2095</v>
      </c>
      <c r="AG13" s="2" t="s">
        <v>2093</v>
      </c>
      <c r="AH13" s="2" t="s">
        <v>2094</v>
      </c>
      <c r="AI13" s="2" t="s">
        <v>2095</v>
      </c>
      <c r="AJ13" s="2" t="s">
        <v>2093</v>
      </c>
      <c r="AK13" s="2" t="s">
        <v>2094</v>
      </c>
      <c r="AL13" s="2" t="s">
        <v>2095</v>
      </c>
      <c r="AM13" s="2" t="s">
        <v>2093</v>
      </c>
      <c r="AN13" s="2" t="s">
        <v>2094</v>
      </c>
      <c r="AO13" s="2" t="s">
        <v>2095</v>
      </c>
    </row>
    <row r="14" spans="1:41" ht="43.2" x14ac:dyDescent="0.3">
      <c r="B14" s="21" t="s">
        <v>2615</v>
      </c>
      <c r="C14" s="43" t="s">
        <v>2580</v>
      </c>
      <c r="D14" s="42" t="s">
        <v>2581</v>
      </c>
      <c r="E14" s="43" t="s">
        <v>2582</v>
      </c>
      <c r="F14" s="43" t="s">
        <v>2583</v>
      </c>
      <c r="G14" s="43" t="s">
        <v>2584</v>
      </c>
      <c r="H14" s="43" t="s">
        <v>2585</v>
      </c>
      <c r="I14" s="43" t="s">
        <v>2586</v>
      </c>
      <c r="J14" s="43" t="s">
        <v>2587</v>
      </c>
      <c r="K14" s="43" t="s">
        <v>2588</v>
      </c>
      <c r="L14" s="43" t="s">
        <v>2589</v>
      </c>
      <c r="M14" s="42" t="s">
        <v>2590</v>
      </c>
      <c r="N14" s="43" t="s">
        <v>2591</v>
      </c>
      <c r="O14" s="43" t="s">
        <v>2592</v>
      </c>
      <c r="P14" s="43" t="s">
        <v>2593</v>
      </c>
      <c r="Q14" s="43" t="s">
        <v>2594</v>
      </c>
      <c r="R14" s="43" t="s">
        <v>2595</v>
      </c>
      <c r="S14" s="43" t="s">
        <v>2596</v>
      </c>
      <c r="T14" s="43" t="s">
        <v>2597</v>
      </c>
      <c r="U14" s="43" t="s">
        <v>2598</v>
      </c>
      <c r="V14" s="42" t="s">
        <v>2599</v>
      </c>
      <c r="W14" s="43" t="s">
        <v>2600</v>
      </c>
      <c r="X14" s="43" t="s">
        <v>2601</v>
      </c>
      <c r="Y14" s="43" t="s">
        <v>2602</v>
      </c>
      <c r="Z14" s="43" t="s">
        <v>2603</v>
      </c>
      <c r="AA14" s="43" t="s">
        <v>2604</v>
      </c>
      <c r="AB14" s="43" t="s">
        <v>284</v>
      </c>
      <c r="AC14" s="43" t="s">
        <v>419</v>
      </c>
      <c r="AD14" s="43" t="s">
        <v>2605</v>
      </c>
      <c r="AE14" s="42" t="s">
        <v>2606</v>
      </c>
      <c r="AF14" s="43" t="s">
        <v>2607</v>
      </c>
      <c r="AG14" s="43" t="s">
        <v>2608</v>
      </c>
      <c r="AH14" s="43" t="s">
        <v>2609</v>
      </c>
      <c r="AI14" s="43" t="s">
        <v>2610</v>
      </c>
      <c r="AJ14" s="43" t="s">
        <v>1312</v>
      </c>
      <c r="AK14" s="43" t="s">
        <v>2611</v>
      </c>
      <c r="AL14" s="43" t="s">
        <v>1257</v>
      </c>
      <c r="AM14" s="43" t="s">
        <v>2612</v>
      </c>
      <c r="AN14" s="43" t="s">
        <v>2613</v>
      </c>
      <c r="AO14" s="43" t="s">
        <v>2614</v>
      </c>
    </row>
    <row r="17" spans="1:1" x14ac:dyDescent="0.3">
      <c r="A17" s="17" t="s">
        <v>3170</v>
      </c>
    </row>
    <row r="18" spans="1:1" x14ac:dyDescent="0.3">
      <c r="A18" t="str">
        <f>"\textbf{Set 1} &amp; \multicolumn{1}{c|}{"&amp;LEFT(C4,SEARCH("(",C4)-2)&amp;"} &amp; \multicolumn{1}{c|}{"&amp;LEFT(F4,SEARCH("(",F4)-2)&amp;"} &amp; "&amp;LEFT(I4,SEARCH("(",I4)-2)&amp;" &amp; \multicolumn{1}{c|}{"&amp;LEFT(L4,SEARCH("(",L4)-2)&amp;"} &amp; \multicolumn{1}{c|}{"&amp;LEFT(O4,SEARCH("(",O4)-2)&amp;"} &amp; "&amp;LEFT(R4,SEARCH("(",R4)-2)&amp;" &amp; \multicolumn{1}{l|}{"&amp;LEFT(U4,SEARCH("(",U4)-2)&amp;"} &amp; \multicolumn{1}{l|}{"&amp;LEFT(X4,SEARCH("(",X4)-2)&amp;"} &amp; "&amp;LEFT(AA4,SEARCH("(",AA4)-2)&amp;" &amp; "&amp;LEFT(AD4,SEARCH("(",AD4)-2)&amp;" &amp; "&amp;LEFT(AG4,SEARCH("(",AG4)-2)&amp;" &amp; "&amp;LEFT(AJ4,SEARCH("(",AJ4)-2)&amp;" &amp; "&amp;LEFT(AM4,SEARCH("(",AM4)-2)&amp;" \\"</f>
        <v>\textbf{Set 1} &amp; \multicolumn{1}{c|}{0.693} &amp; \multicolumn{1}{c|}{0.776} &amp; 0.425 &amp; \multicolumn{1}{c|}{0.587} &amp; \multicolumn{1}{c|}{0.623} &amp; 0.177 &amp; \multicolumn{1}{l|}{0.808} &amp; \multicolumn{1}{l|}{0.858} &amp; 0.531 &amp; 0.723 &amp; 0.783 &amp; 0.425 &amp; 0.544 \\</v>
      </c>
    </row>
    <row r="19" spans="1:1" x14ac:dyDescent="0.3">
      <c r="A19" t="str">
        <f>"\textbf{Set 1} &amp; \multicolumn{1}{c|}{"&amp;LEFT(D4,SEARCH("(",D4)-2)&amp;"} &amp; \multicolumn{1}{c|}{"&amp;LEFT(G4,SEARCH("(",G4)-2)&amp;"} &amp; "&amp;LEFT(J4,SEARCH("(",J4)-2)&amp;" &amp; \multicolumn{1}{c|}{"&amp;LEFT(M4,SEARCH("(",M4)-2)&amp;"} &amp; \multicolumn{1}{c|}{"&amp;LEFT(P4,SEARCH("(",P4)-2)&amp;"} &amp; "&amp;LEFT(S4,SEARCH("(",S4)-2)&amp;" &amp; \multicolumn{1}{l|}{"&amp;LEFT(V4,SEARCH("(",V4)-2)&amp;"} &amp; \multicolumn{1}{l|}{"&amp;LEFT(Y4,SEARCH("(",Y4)-2)&amp;"} &amp; "&amp;LEFT(AB4,SEARCH("(",AB4)-2)&amp;" &amp; "&amp;LEFT(AE4,SEARCH("(",AE4)-2)&amp;" &amp; "&amp;LEFT(AH4,SEARCH("(",AH4)-2)&amp;" &amp; "&amp;LEFT(AK4,SEARCH("(",AK4)-2)&amp;" &amp; "&amp;LEFT(AN4,SEARCH("(",AN4)-2)&amp;" \\"</f>
        <v>\textbf{Set 1} &amp; \multicolumn{1}{c|}{0.687} &amp; \multicolumn{1}{c|}{0.670} &amp; 0.573 &amp; \multicolumn{1}{c|}{0.660} &amp; \multicolumn{1}{c|}{0.659} &amp; 0.632 &amp; \multicolumn{1}{l|}{0.634} &amp; \multicolumn{1}{l|}{0.560} &amp; 0.484 &amp; 0.661 &amp; 0.640 &amp; 0.570 &amp; 0.639 \\</v>
      </c>
    </row>
    <row r="20" spans="1:1" x14ac:dyDescent="0.3">
      <c r="A20" t="str">
        <f>"\textbf{Set 1} &amp; \multicolumn{1}{c|}{"&amp;LEFT(E4,SEARCH("(",E4)-2)&amp;"} &amp; \multicolumn{1}{c|}{"&amp;LEFT(H4,SEARCH("(",H4)-2)&amp;"} &amp; "&amp;LEFT(K4,SEARCH("(",K4)-2)&amp;" &amp; \multicolumn{1}{c|}{"&amp;LEFT(N4,SEARCH("(",N4)-2)&amp;"} &amp; \multicolumn{1}{c|}{"&amp;LEFT(Q4,SEARCH("(",Q4)-2)&amp;"} &amp; "&amp;LEFT(T4,SEARCH("(",T4)-2)&amp;" &amp; \multicolumn{1}{l|}{"&amp;LEFT(W4,SEARCH("(",W4)-2)&amp;"} &amp; \multicolumn{1}{l|}{"&amp;LEFT(Z4,SEARCH("(",Z4)-2)&amp;"} &amp; "&amp;LEFT(AC4,SEARCH("(",AC4)-2)&amp;" &amp; "&amp;LEFT(AF4,SEARCH("(",AF4)-2)&amp;" &amp; "&amp;LEFT(AI4,SEARCH("(",AI4)-2)&amp;" &amp; "&amp;LEFT(AL4,SEARCH("(",AL4)-2)&amp;" &amp; "&amp;LEFT(AO4,SEARCH("(",AO4)-2)&amp;" \\"</f>
        <v>\textbf{Set 1} &amp; \multicolumn{1}{c|}{0.695} &amp; \multicolumn{1}{c|}{0.824} &amp; 0.387 &amp; \multicolumn{1}{c|}{0.520} &amp; \multicolumn{1}{c|}{0.605} &amp; 0.075 &amp; \multicolumn{1}{l|}{0.867} &amp; \multicolumn{1}{l|}{0.907} &amp; 0.534 &amp; 0.752 &amp; 0.830 &amp; 0.402 &amp; 0.440 \\</v>
      </c>
    </row>
    <row r="22" spans="1:1" x14ac:dyDescent="0.3">
      <c r="A22" t="str">
        <f>"\textbf{Set 1} &amp; \multicolumn{1}{c|}{"&amp;LEFT(C6,SEARCH("(",C6)-2)&amp;"} &amp; \multicolumn{1}{c|}{"&amp;LEFT(F6,SEARCH("(",F6)-2)&amp;"} &amp; "&amp;LEFT(I6,SEARCH("(",I6)-2)&amp;" &amp; \multicolumn{1}{c|}{"&amp;LEFT(L6,SEARCH("(",L6)-2)&amp;"} &amp; \multicolumn{1}{c|}{"&amp;LEFT(O6,SEARCH("(",O6)-2)&amp;"} &amp; "&amp;LEFT(R6,SEARCH("(",R6)-2)&amp;" &amp; \multicolumn{1}{l|}{"&amp;LEFT(U6,SEARCH("(",U6)-2)&amp;"} &amp; \multicolumn{1}{l|}{"&amp;LEFT(X6,SEARCH("(",X6)-2)&amp;"} &amp; "&amp;LEFT(AA6,SEARCH("(",AA6)-2)&amp;" &amp; "&amp;LEFT(AD6,SEARCH("(",AD6)-2)&amp;" &amp; "&amp;LEFT(AG6,SEARCH("(",AG6)-2)&amp;" &amp; "&amp;LEFT(AJ6,SEARCH("(",AJ6)-2)&amp;" &amp; "&amp;LEFT(AM6,SEARCH("(",AM6)-2)&amp;" \\"</f>
        <v>\textbf{Set 1} &amp; \multicolumn{1}{c|}{0.697} &amp; \multicolumn{1}{c|}{0.787} &amp; 0.428 &amp; \multicolumn{1}{c|}{0.628} &amp; \multicolumn{1}{c|}{0.631} &amp; 0.178 &amp; \multicolumn{1}{l|}{0.810} &amp; \multicolumn{1}{l|}{0.864} &amp; 0.531 &amp; 0.733 &amp; 0.792 &amp; 0.427 &amp; 0.544 \\</v>
      </c>
    </row>
    <row r="23" spans="1:1" x14ac:dyDescent="0.3">
      <c r="A23" t="str">
        <f>"\textbf{Set 1} &amp; \multicolumn{1}{c|}{"&amp;LEFT(D6,SEARCH("(",D6)-2)&amp;"} &amp; \multicolumn{1}{c|}{"&amp;LEFT(G6,SEARCH("(",G6)-2)&amp;"} &amp; "&amp;LEFT(J6,SEARCH("(",J6)-2)&amp;" &amp; \multicolumn{1}{c|}{"&amp;LEFT(M6,SEARCH("(",M6)-2)&amp;"} &amp; \multicolumn{1}{c|}{"&amp;LEFT(P6,SEARCH("(",P6)-2)&amp;"} &amp; "&amp;LEFT(S6,SEARCH("(",S6)-2)&amp;" &amp; \multicolumn{1}{l|}{"&amp;LEFT(V6,SEARCH("(",V6)-2)&amp;"} &amp; \multicolumn{1}{l|}{"&amp;LEFT(Y6,SEARCH("(",Y6)-2)&amp;"} &amp; "&amp;LEFT(AB6,SEARCH("(",AB6)-2)&amp;" &amp; "&amp;LEFT(AE6,SEARCH("(",AE6)-2)&amp;" &amp; "&amp;LEFT(AH6,SEARCH("(",AH6)-2)&amp;" &amp; "&amp;LEFT(AK6,SEARCH("(",AK6)-2)&amp;" &amp; "&amp;LEFT(AN6,SEARCH("(",AN6)-2)&amp;" \\"</f>
        <v>\textbf{Set 1} &amp; \multicolumn{1}{c|}{0.688} &amp; \multicolumn{1}{c|}{0.663} &amp; 0.586 &amp; \multicolumn{1}{c|}{0.660} &amp; \multicolumn{1}{c|}{0.646} &amp; 0.636 &amp; \multicolumn{1}{l|}{0.632} &amp; \multicolumn{1}{l|}{0.537} &amp; 0.484 &amp; 0.661 &amp; 0.627 &amp; 0.578 &amp; 0.639 \\</v>
      </c>
    </row>
    <row r="24" spans="1:1" x14ac:dyDescent="0.3">
      <c r="A24" t="str">
        <f>"\textbf{Set 1} &amp; \multicolumn{1}{c|}{"&amp;LEFT(E6,SEARCH("(",E6)-2)&amp;"} &amp; \multicolumn{1}{c|}{"&amp;LEFT(H6,SEARCH("(",H6)-2)&amp;"} &amp; "&amp;LEFT(K6,SEARCH("(",K6)-2)&amp;" &amp; \multicolumn{1}{c|}{"&amp;LEFT(N4,SEARCH("(",N6)-2)&amp;"} &amp; \multicolumn{1}{c|}{"&amp;LEFT(Q6,SEARCH("(",Q6)-2)&amp;"} &amp; "&amp;LEFT(T6,SEARCH("(",T6)-2)&amp;" &amp; \multicolumn{1}{l|}{"&amp;LEFT(W6,SEARCH("(",W6)-2)&amp;"} &amp; \multicolumn{1}{l|}{"&amp;LEFT(Z6,SEARCH("(",Z6)-2)&amp;"} &amp; "&amp;LEFT(AC6,SEARCH("(",AC6)-2)&amp;" &amp; "&amp;LEFT(AF6,SEARCH("(",AF6)-2)&amp;" &amp; "&amp;LEFT(AI6,SEARCH("(",AI6)-2)&amp;" &amp; "&amp;LEFT(AL6,SEARCH("(",AL6)-2)&amp;" &amp; "&amp;LEFT(AO6,SEARCH("(",AO6)-2)&amp;" \\"</f>
        <v>\textbf{Set 1} &amp; \multicolumn{1}{c|}{0.701} &amp; \multicolumn{1}{c|}{0.844} &amp; 0.387 &amp; \multicolumn{1}{c|}{0.520} &amp; \multicolumn{1}{c|}{0.623} &amp; 0.075 &amp; \multicolumn{1}{l|}{0.870} &amp; \multicolumn{1}{l|}{0.917} &amp; 0.534 &amp; 0.766 &amp; 0.844 &amp; 0.402 &amp; 0.440 \\</v>
      </c>
    </row>
  </sheetData>
  <mergeCells count="35">
    <mergeCell ref="AG11:AI12"/>
    <mergeCell ref="AJ11:AL12"/>
    <mergeCell ref="AM11:AO12"/>
    <mergeCell ref="C12:E12"/>
    <mergeCell ref="F12:H12"/>
    <mergeCell ref="I12:K12"/>
    <mergeCell ref="L12:N12"/>
    <mergeCell ref="O12:Q12"/>
    <mergeCell ref="R12:T12"/>
    <mergeCell ref="U12:W12"/>
    <mergeCell ref="X12:Z12"/>
    <mergeCell ref="AA12:AC12"/>
    <mergeCell ref="B11:B13"/>
    <mergeCell ref="C11:K11"/>
    <mergeCell ref="L11:T11"/>
    <mergeCell ref="U11:AC11"/>
    <mergeCell ref="AD11:AF12"/>
    <mergeCell ref="AM1:AO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G1:AI2"/>
    <mergeCell ref="AD1:AF2"/>
    <mergeCell ref="U1:AC1"/>
    <mergeCell ref="A1:A3"/>
    <mergeCell ref="L1:T1"/>
    <mergeCell ref="C1:K1"/>
    <mergeCell ref="B1:B3"/>
    <mergeCell ref="AJ1:AL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F392-1243-4875-A065-B1710B96959C}">
  <dimension ref="A1:X12"/>
  <sheetViews>
    <sheetView workbookViewId="0">
      <selection activeCell="L12" sqref="L12"/>
    </sheetView>
  </sheetViews>
  <sheetFormatPr defaultRowHeight="14.4" x14ac:dyDescent="0.3"/>
  <cols>
    <col min="1" max="2" width="17.77734375" customWidth="1"/>
    <col min="3" max="3" width="12" bestFit="1" customWidth="1"/>
    <col min="4" max="24" width="6.6640625" customWidth="1"/>
    <col min="25" max="37" width="11.6640625" bestFit="1" customWidth="1"/>
  </cols>
  <sheetData>
    <row r="1" spans="1:24" x14ac:dyDescent="0.3">
      <c r="A1" s="44" t="s">
        <v>2100</v>
      </c>
      <c r="B1" s="46" t="s">
        <v>3194</v>
      </c>
      <c r="C1" s="46" t="s">
        <v>3141</v>
      </c>
      <c r="D1" s="48" t="s">
        <v>2098</v>
      </c>
      <c r="E1" s="49"/>
      <c r="F1" s="49"/>
      <c r="G1" s="49"/>
      <c r="H1" s="49"/>
      <c r="I1" s="49"/>
      <c r="J1" s="49"/>
      <c r="K1" s="49"/>
      <c r="L1" s="50"/>
      <c r="M1" s="51" t="s">
        <v>2092</v>
      </c>
      <c r="N1" s="52"/>
      <c r="O1" s="53"/>
      <c r="P1" s="51" t="s">
        <v>2096</v>
      </c>
      <c r="Q1" s="52"/>
      <c r="R1" s="53"/>
      <c r="S1" s="51" t="s">
        <v>2097</v>
      </c>
      <c r="T1" s="52"/>
      <c r="U1" s="53"/>
      <c r="V1" s="51" t="s">
        <v>2094</v>
      </c>
      <c r="W1" s="52"/>
      <c r="X1" s="53"/>
    </row>
    <row r="2" spans="1:24" x14ac:dyDescent="0.3">
      <c r="A2" s="44"/>
      <c r="B2" s="46"/>
      <c r="C2" s="46"/>
      <c r="D2" s="48" t="s">
        <v>2092</v>
      </c>
      <c r="E2" s="49"/>
      <c r="F2" s="50"/>
      <c r="G2" s="48" t="s">
        <v>2096</v>
      </c>
      <c r="H2" s="49"/>
      <c r="I2" s="50"/>
      <c r="J2" s="48" t="s">
        <v>2097</v>
      </c>
      <c r="K2" s="49"/>
      <c r="L2" s="50"/>
      <c r="M2" s="54"/>
      <c r="N2" s="55"/>
      <c r="O2" s="56"/>
      <c r="P2" s="54"/>
      <c r="Q2" s="55"/>
      <c r="R2" s="56"/>
      <c r="S2" s="54"/>
      <c r="T2" s="55"/>
      <c r="U2" s="56"/>
      <c r="V2" s="54"/>
      <c r="W2" s="55"/>
      <c r="X2" s="56"/>
    </row>
    <row r="3" spans="1:24" x14ac:dyDescent="0.3">
      <c r="A3" s="44"/>
      <c r="B3" s="47"/>
      <c r="C3" s="47"/>
      <c r="D3" s="2" t="s">
        <v>2093</v>
      </c>
      <c r="E3" s="2" t="s">
        <v>2094</v>
      </c>
      <c r="F3" s="2" t="s">
        <v>2095</v>
      </c>
      <c r="G3" s="2" t="s">
        <v>2093</v>
      </c>
      <c r="H3" s="2" t="s">
        <v>2094</v>
      </c>
      <c r="I3" s="2" t="s">
        <v>2095</v>
      </c>
      <c r="J3" s="2" t="s">
        <v>2093</v>
      </c>
      <c r="K3" s="2" t="s">
        <v>2094</v>
      </c>
      <c r="L3" s="2" t="s">
        <v>2095</v>
      </c>
      <c r="M3" s="2" t="s">
        <v>2093</v>
      </c>
      <c r="N3" s="2" t="s">
        <v>2094</v>
      </c>
      <c r="O3" s="2" t="s">
        <v>2095</v>
      </c>
      <c r="P3" s="2" t="s">
        <v>2093</v>
      </c>
      <c r="Q3" s="2" t="s">
        <v>2094</v>
      </c>
      <c r="R3" s="2" t="s">
        <v>2095</v>
      </c>
      <c r="S3" s="2" t="s">
        <v>2093</v>
      </c>
      <c r="T3" s="2" t="s">
        <v>2094</v>
      </c>
      <c r="U3" s="2" t="s">
        <v>2095</v>
      </c>
      <c r="V3" s="2" t="s">
        <v>2093</v>
      </c>
      <c r="W3" s="2" t="s">
        <v>2094</v>
      </c>
      <c r="X3" s="2" t="s">
        <v>2095</v>
      </c>
    </row>
    <row r="4" spans="1:24" ht="28.8" x14ac:dyDescent="0.3">
      <c r="A4" s="21" t="s">
        <v>3193</v>
      </c>
      <c r="B4" s="21" t="s">
        <v>3195</v>
      </c>
      <c r="C4" s="42" t="s">
        <v>3143</v>
      </c>
      <c r="D4" s="42" t="s">
        <v>3172</v>
      </c>
      <c r="E4" s="42" t="s">
        <v>3173</v>
      </c>
      <c r="F4" s="42" t="s">
        <v>3174</v>
      </c>
      <c r="G4" s="42" t="s">
        <v>3175</v>
      </c>
      <c r="H4" s="42" t="s">
        <v>3176</v>
      </c>
      <c r="I4" s="42" t="s">
        <v>3177</v>
      </c>
      <c r="J4" s="42" t="s">
        <v>3178</v>
      </c>
      <c r="K4" s="42" t="s">
        <v>3179</v>
      </c>
      <c r="L4" s="42" t="s">
        <v>9</v>
      </c>
      <c r="M4" s="42" t="s">
        <v>3172</v>
      </c>
      <c r="N4" s="42" t="s">
        <v>3173</v>
      </c>
      <c r="O4" s="42" t="s">
        <v>3174</v>
      </c>
      <c r="P4" s="42" t="s">
        <v>3175</v>
      </c>
      <c r="Q4" s="42" t="s">
        <v>3176</v>
      </c>
      <c r="R4" s="42" t="s">
        <v>3177</v>
      </c>
      <c r="S4" s="42" t="s">
        <v>3178</v>
      </c>
      <c r="T4" s="42" t="s">
        <v>3179</v>
      </c>
      <c r="U4" s="42" t="s">
        <v>9</v>
      </c>
      <c r="V4" s="42" t="s">
        <v>3180</v>
      </c>
      <c r="W4" s="42" t="s">
        <v>3181</v>
      </c>
      <c r="X4" s="42" t="s">
        <v>9</v>
      </c>
    </row>
    <row r="5" spans="1:24" ht="28.8" x14ac:dyDescent="0.3">
      <c r="A5" s="21" t="s">
        <v>3193</v>
      </c>
      <c r="B5" s="21" t="s">
        <v>3208</v>
      </c>
      <c r="C5" s="42" t="s">
        <v>3143</v>
      </c>
      <c r="D5" s="21" t="s">
        <v>3209</v>
      </c>
      <c r="E5" s="21" t="s">
        <v>3210</v>
      </c>
      <c r="F5" s="21" t="s">
        <v>3211</v>
      </c>
      <c r="G5" s="21" t="s">
        <v>3212</v>
      </c>
      <c r="H5" s="21" t="s">
        <v>3213</v>
      </c>
      <c r="I5" s="21" t="s">
        <v>3214</v>
      </c>
      <c r="J5" s="21" t="s">
        <v>3215</v>
      </c>
      <c r="K5" s="21" t="s">
        <v>3216</v>
      </c>
      <c r="L5" s="21" t="s">
        <v>9</v>
      </c>
      <c r="M5" s="21" t="s">
        <v>3209</v>
      </c>
      <c r="N5" s="21" t="s">
        <v>3210</v>
      </c>
      <c r="O5" s="21" t="s">
        <v>3211</v>
      </c>
      <c r="P5" s="21" t="s">
        <v>3212</v>
      </c>
      <c r="Q5" s="21" t="s">
        <v>3213</v>
      </c>
      <c r="R5" s="21" t="s">
        <v>3214</v>
      </c>
      <c r="S5" s="21" t="s">
        <v>3215</v>
      </c>
      <c r="T5" s="21" t="s">
        <v>3216</v>
      </c>
      <c r="U5" s="21" t="s">
        <v>9</v>
      </c>
      <c r="V5" s="21" t="s">
        <v>3217</v>
      </c>
      <c r="W5" s="21" t="s">
        <v>3218</v>
      </c>
      <c r="X5" s="21" t="s">
        <v>9</v>
      </c>
    </row>
    <row r="7" spans="1:24" x14ac:dyDescent="0.3">
      <c r="A7" s="16" t="s">
        <v>2508</v>
      </c>
      <c r="B7" s="16"/>
      <c r="C7" s="17"/>
    </row>
    <row r="8" spans="1:24" x14ac:dyDescent="0.3">
      <c r="A8" s="17" t="s">
        <v>3182</v>
      </c>
      <c r="B8" s="17"/>
    </row>
    <row r="10" spans="1:24" x14ac:dyDescent="0.3">
      <c r="A10" s="17" t="s">
        <v>3170</v>
      </c>
    </row>
    <row r="11" spans="1:24" x14ac:dyDescent="0.3">
      <c r="A11" t="str">
        <f>"\textbf{Set 1} &amp; "&amp;LEFT(D4,SEARCH("(",D4)-2)&amp;" &amp; "&amp;LEFT(G4,SEARCH("(",G4)-2)&amp;" &amp; "&amp;LEFT(J4,SEARCH("(",J4)-2)&amp;" &amp; "&amp;LEFT(V4,SEARCH("(",V4)-2)&amp;" \\"</f>
        <v>\textbf{Set 1} &amp; 0.046 &amp; 0.498 &amp; 0.001 &amp; 0.079 \\</v>
      </c>
      <c r="F11" t="str">
        <f>"\textbf{Set 1} &amp; "&amp;LEFT(E4,SEARCH("(",E4)-2)&amp;" &amp; "&amp;LEFT(H4,SEARCH("(",H4)-2)&amp;" &amp; "&amp;LEFT(K4,SEARCH("(",K4)-2)&amp;" &amp; "&amp;LEFT(W4,SEARCH("(",W4)-2)&amp;" \\"</f>
        <v>\textbf{Set 1} &amp; 0.403 &amp; 0.460 &amp; 0.054 &amp; 0.180 \\</v>
      </c>
      <c r="L11" t="str">
        <f>"\textbf{Set 1} &amp; "&amp;LEFT(F4,SEARCH("(",F4)-2)&amp;" &amp; "&amp;LEFT(I4,SEARCH("(",I4)-2)&amp;" &amp; "&amp;LEFT(L4,SEARCH("(",L4)-2)&amp;" &amp; "&amp;LEFT(X4,SEARCH("(",X4)-2)&amp;"\\"</f>
        <v>\textbf{Set 1} &amp; 0.019 &amp; 0.521 &amp; 0.000 &amp; 0.000\\</v>
      </c>
    </row>
    <row r="12" spans="1:24" x14ac:dyDescent="0.3">
      <c r="A12" t="str">
        <f>"\textbf{Set 1} &amp; "&amp;LEFT(D5,SEARCH("(",D5)-2)&amp;" &amp; "&amp;LEFT(G5,SEARCH("(",G5)-2)&amp;" &amp; "&amp;LEFT(J5,SEARCH("(",J5)-2)&amp;" &amp; "&amp;LEFT(V5,SEARCH("(",V5)-2)&amp;" \\"</f>
        <v>\textbf{Set 1} &amp; 0.038 &amp; 0.563 &amp; 0.001 &amp; 0.078 \\</v>
      </c>
      <c r="F12" t="str">
        <f>"\textbf{Set 1} &amp; "&amp;LEFT(E5,SEARCH("(",E5)-2)&amp;" &amp; "&amp;LEFT(H5,SEARCH("(",H5)-2)&amp;" &amp; "&amp;LEFT(K5,SEARCH("(",K5)-2)&amp;" &amp; "&amp;LEFT(W5,SEARCH("(",W5)-2)&amp;" \\"</f>
        <v>\textbf{Set 1} &amp; 0.412 &amp; 0.468 &amp; 0.040 &amp; 0.178 \\</v>
      </c>
      <c r="L12" t="str">
        <f>"\textbf{Set 1} &amp; "&amp;LEFT(F5,SEARCH("(",F5)-2)&amp;" &amp; "&amp;LEFT(I5,SEARCH("(",I5)-2)&amp;" &amp; "&amp;LEFT(L5,SEARCH("(",L5)-2)&amp;" &amp; "&amp;LEFT(X5,SEARCH("(",X5)-2)&amp;"\\"</f>
        <v>\textbf{Set 1} &amp; 0.009 &amp; 0.620 &amp; 0.000 &amp; 0.000\\</v>
      </c>
    </row>
  </sheetData>
  <mergeCells count="11">
    <mergeCell ref="P1:R2"/>
    <mergeCell ref="S1:U2"/>
    <mergeCell ref="V1:X2"/>
    <mergeCell ref="D2:F2"/>
    <mergeCell ref="A1:A3"/>
    <mergeCell ref="C1:C3"/>
    <mergeCell ref="D1:L1"/>
    <mergeCell ref="M1:O2"/>
    <mergeCell ref="G2:I2"/>
    <mergeCell ref="J2:L2"/>
    <mergeCell ref="B1:B3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DFBB-5AC4-427B-B0DD-4933B4B903E1}">
  <dimension ref="A1:AN22"/>
  <sheetViews>
    <sheetView tabSelected="1" topLeftCell="A6" workbookViewId="0">
      <selection activeCell="E26" sqref="E26"/>
    </sheetView>
  </sheetViews>
  <sheetFormatPr defaultRowHeight="14.4" x14ac:dyDescent="0.3"/>
  <cols>
    <col min="1" max="1" width="15.21875" customWidth="1"/>
    <col min="2" max="2" width="13.77734375" bestFit="1" customWidth="1"/>
    <col min="4" max="4" width="9.21875" bestFit="1" customWidth="1"/>
    <col min="5" max="5" width="9.5546875" bestFit="1" customWidth="1"/>
    <col min="6" max="6" width="9.21875" bestFit="1" customWidth="1"/>
    <col min="7" max="7" width="10.33203125" bestFit="1" customWidth="1"/>
    <col min="10" max="11" width="9.5546875" bestFit="1" customWidth="1"/>
    <col min="12" max="12" width="9.21875" bestFit="1" customWidth="1"/>
    <col min="16" max="17" width="9.5546875" bestFit="1" customWidth="1"/>
    <col min="18" max="18" width="9.21875" bestFit="1" customWidth="1"/>
    <col min="19" max="20" width="9.5546875" bestFit="1" customWidth="1"/>
    <col min="21" max="21" width="9.21875" bestFit="1" customWidth="1"/>
  </cols>
  <sheetData>
    <row r="1" spans="1:24" ht="33" customHeight="1" x14ac:dyDescent="0.3">
      <c r="A1" s="78" t="s">
        <v>3238</v>
      </c>
      <c r="B1" s="78"/>
      <c r="C1" s="78"/>
      <c r="D1" s="68" t="s">
        <v>3237</v>
      </c>
      <c r="E1" s="68"/>
      <c r="F1" s="68"/>
      <c r="G1" s="74" t="s">
        <v>3276</v>
      </c>
      <c r="H1" s="74"/>
      <c r="I1" s="74"/>
      <c r="J1" s="77" t="s">
        <v>3239</v>
      </c>
      <c r="K1" s="77"/>
      <c r="L1" s="77"/>
      <c r="M1" s="74" t="s">
        <v>3274</v>
      </c>
      <c r="N1" s="74"/>
      <c r="O1" s="74"/>
      <c r="P1" s="76" t="s">
        <v>3275</v>
      </c>
      <c r="Q1" s="76"/>
      <c r="R1" s="76"/>
      <c r="S1" s="74" t="s">
        <v>3274</v>
      </c>
      <c r="T1" s="74"/>
      <c r="U1" s="74"/>
      <c r="V1" s="75" t="s">
        <v>3240</v>
      </c>
      <c r="W1" s="75"/>
      <c r="X1" s="75"/>
    </row>
    <row r="2" spans="1:24" x14ac:dyDescent="0.3">
      <c r="A2" s="67" t="s">
        <v>3219</v>
      </c>
      <c r="B2" s="67" t="s">
        <v>3220</v>
      </c>
      <c r="C2" s="67" t="s">
        <v>3221</v>
      </c>
      <c r="D2" s="69" t="s">
        <v>2092</v>
      </c>
      <c r="E2" s="69" t="s">
        <v>2096</v>
      </c>
      <c r="F2" s="69" t="s">
        <v>2097</v>
      </c>
      <c r="G2" s="64" t="s">
        <v>2092</v>
      </c>
      <c r="H2" s="64" t="s">
        <v>2096</v>
      </c>
      <c r="I2" s="64" t="s">
        <v>2097</v>
      </c>
      <c r="J2" s="65" t="s">
        <v>2092</v>
      </c>
      <c r="K2" s="65" t="s">
        <v>2096</v>
      </c>
      <c r="L2" s="65" t="s">
        <v>2097</v>
      </c>
      <c r="M2" s="64" t="s">
        <v>2092</v>
      </c>
      <c r="N2" s="64" t="s">
        <v>2096</v>
      </c>
      <c r="O2" s="64" t="s">
        <v>2097</v>
      </c>
      <c r="P2" s="66" t="s">
        <v>2092</v>
      </c>
      <c r="Q2" s="66" t="s">
        <v>2096</v>
      </c>
      <c r="R2" s="66" t="s">
        <v>2097</v>
      </c>
      <c r="S2" s="64" t="s">
        <v>2092</v>
      </c>
      <c r="T2" s="64" t="s">
        <v>2096</v>
      </c>
      <c r="U2" s="64" t="s">
        <v>2097</v>
      </c>
      <c r="V2" s="67" t="s">
        <v>2092</v>
      </c>
      <c r="W2" s="67" t="s">
        <v>2096</v>
      </c>
      <c r="X2" s="67" t="s">
        <v>2097</v>
      </c>
    </row>
    <row r="3" spans="1:24" x14ac:dyDescent="0.3">
      <c r="A3" s="70" t="s">
        <v>3222</v>
      </c>
      <c r="B3" s="70" t="s">
        <v>3223</v>
      </c>
      <c r="C3" s="70" t="s">
        <v>2091</v>
      </c>
      <c r="D3" s="71">
        <v>0.22754940505044399</v>
      </c>
      <c r="E3" s="71">
        <v>7.7290223972659201E-3</v>
      </c>
      <c r="F3" s="71">
        <v>0</v>
      </c>
      <c r="G3" s="57">
        <f>(J3-D3)/D3</f>
        <v>0.63968316441995898</v>
      </c>
      <c r="H3" s="57">
        <f>(K3-E3)/E3</f>
        <v>0.6610660486674339</v>
      </c>
      <c r="I3" s="57" t="e">
        <f>(L3-F3)/F3</f>
        <v>#DIV/0!</v>
      </c>
      <c r="J3" s="62">
        <v>0.373108928534991</v>
      </c>
      <c r="K3" s="62">
        <v>1.28384166934886E-2</v>
      </c>
      <c r="L3" s="62">
        <v>2.9106978900479999E-5</v>
      </c>
      <c r="M3" s="57">
        <f>(P3-J3)/J3</f>
        <v>3.0580709429251757E-2</v>
      </c>
      <c r="N3" s="57">
        <f>(Q3-K3)/K3</f>
        <v>-1.8311824206487661E-2</v>
      </c>
      <c r="O3" s="57">
        <f>(R3-L3)/L3</f>
        <v>4.0769230769230766</v>
      </c>
      <c r="P3" s="59">
        <v>0.38451886426397902</v>
      </c>
      <c r="Q3" s="59">
        <v>1.26033218639078E-2</v>
      </c>
      <c r="R3" s="59">
        <v>1.4777389287935999E-4</v>
      </c>
      <c r="S3" s="57">
        <f>(V3-J3)/J3</f>
        <v>3.2618023175568903E-2</v>
      </c>
      <c r="T3" s="57">
        <f t="shared" ref="T3:U3" si="0">(W3-K3)/K3</f>
        <v>4.1419602371817341E-2</v>
      </c>
      <c r="U3" s="57">
        <f t="shared" si="0"/>
        <v>0.92307692307692324</v>
      </c>
      <c r="V3" s="60">
        <v>0.38527900421295702</v>
      </c>
      <c r="W3" s="60">
        <v>1.33701788080166E-2</v>
      </c>
      <c r="X3" s="60">
        <v>5.5974959424E-5</v>
      </c>
    </row>
    <row r="4" spans="1:24" x14ac:dyDescent="0.3">
      <c r="A4" s="58" t="s">
        <v>3222</v>
      </c>
      <c r="B4" s="58" t="s">
        <v>3224</v>
      </c>
      <c r="C4" s="58" t="s">
        <v>2091</v>
      </c>
      <c r="D4" s="72">
        <v>0</v>
      </c>
      <c r="E4" s="72">
        <v>0.70353359201161703</v>
      </c>
      <c r="F4" s="72">
        <v>0.88803825326500596</v>
      </c>
      <c r="G4" s="57" t="e">
        <f>(J4-D4)/D4</f>
        <v>#DIV/0!</v>
      </c>
      <c r="H4" s="57">
        <f>(K4-E4)/E4</f>
        <v>-4.394401339197674E-2</v>
      </c>
      <c r="I4" s="57">
        <f>(L4-F4)/F4</f>
        <v>6.5470232437351991E-2</v>
      </c>
      <c r="J4" s="63">
        <v>5.4183760722431996E-4</v>
      </c>
      <c r="K4" s="63">
        <v>0.67261750242255303</v>
      </c>
      <c r="L4" s="63">
        <v>0.94617832411952596</v>
      </c>
      <c r="M4" s="57">
        <f>(P4-J4)/J4</f>
        <v>1.7851239669421488</v>
      </c>
      <c r="N4" s="57">
        <f>(Q4-K4)/K4</f>
        <v>-6.4578409507001231E-3</v>
      </c>
      <c r="O4" s="57">
        <f>(R4-L4)/L4</f>
        <v>-1.7459002815968329E-2</v>
      </c>
      <c r="P4" s="59">
        <v>1.50908490607104E-3</v>
      </c>
      <c r="Q4" s="59">
        <v>0.66827384557125102</v>
      </c>
      <c r="R4" s="59">
        <v>0.92965899409431496</v>
      </c>
      <c r="S4" s="57">
        <f t="shared" ref="S4:S16" si="1">(V4-J4)/J4</f>
        <v>0.83471074380165278</v>
      </c>
      <c r="T4" s="57">
        <f t="shared" ref="T4:T16" si="2">(W4-K4)/K4</f>
        <v>-6.0167770713356597E-3</v>
      </c>
      <c r="U4" s="57">
        <f t="shared" ref="U4:U16" si="3">(X4-L4)/L4</f>
        <v>8.6372133746693387E-5</v>
      </c>
      <c r="V4" s="61">
        <v>9.9411527937023989E-4</v>
      </c>
      <c r="W4" s="61">
        <v>0.66857051285619795</v>
      </c>
      <c r="X4" s="61">
        <v>0.94626004756028503</v>
      </c>
    </row>
    <row r="5" spans="1:24" x14ac:dyDescent="0.3">
      <c r="A5" s="70" t="s">
        <v>3222</v>
      </c>
      <c r="B5" s="70" t="s">
        <v>3225</v>
      </c>
      <c r="C5" s="70" t="s">
        <v>2091</v>
      </c>
      <c r="D5" s="71">
        <v>0</v>
      </c>
      <c r="E5" s="71">
        <v>0.51726907803393796</v>
      </c>
      <c r="F5" s="71">
        <v>0.33209271726746098</v>
      </c>
      <c r="G5" s="57" t="e">
        <f>(J5-D5)/D5</f>
        <v>#DIV/0!</v>
      </c>
      <c r="H5" s="57">
        <f>(K5-E5)/E5</f>
        <v>0.11064940461504424</v>
      </c>
      <c r="I5" s="57">
        <f>(L5-F5)/F5</f>
        <v>-0.24229042218956207</v>
      </c>
      <c r="J5" s="62">
        <v>3.5823974031360002E-5</v>
      </c>
      <c r="K5" s="62">
        <v>0.57450459354416605</v>
      </c>
      <c r="L5" s="62">
        <v>0.25162983259464899</v>
      </c>
      <c r="M5" s="57">
        <f>(P5-J5)/J5</f>
        <v>45.8125</v>
      </c>
      <c r="N5" s="57">
        <f>(Q5-K5)/K5</f>
        <v>-1.8130090806345051E-2</v>
      </c>
      <c r="O5" s="57">
        <f>(R5-L5)/L5</f>
        <v>-0.13508920229568142</v>
      </c>
      <c r="P5" s="59">
        <v>1.6770097843430401E-3</v>
      </c>
      <c r="Q5" s="59">
        <v>0.56408877309454797</v>
      </c>
      <c r="R5" s="59">
        <v>0.21763735923564201</v>
      </c>
      <c r="S5" s="57">
        <f t="shared" si="1"/>
        <v>39.749999999999993</v>
      </c>
      <c r="T5" s="57">
        <f t="shared" si="2"/>
        <v>-8.9072060485599104E-3</v>
      </c>
      <c r="U5" s="57">
        <f t="shared" si="3"/>
        <v>-6.8207501001023851E-2</v>
      </c>
      <c r="V5" s="60">
        <v>1.45982694177792E-3</v>
      </c>
      <c r="W5" s="60">
        <v>0.569387362753624</v>
      </c>
      <c r="X5" s="60">
        <v>0.23446679053606201</v>
      </c>
    </row>
    <row r="6" spans="1:24" x14ac:dyDescent="0.3">
      <c r="A6" s="58" t="s">
        <v>3222</v>
      </c>
      <c r="B6" s="58" t="s">
        <v>3226</v>
      </c>
      <c r="C6" s="58" t="s">
        <v>2091</v>
      </c>
      <c r="D6" s="72">
        <v>0.77089385818245904</v>
      </c>
      <c r="E6" s="72">
        <v>0</v>
      </c>
      <c r="F6" s="72">
        <v>0</v>
      </c>
      <c r="G6" s="57">
        <f>(J6-D6)/D6</f>
        <v>0.46440054254536156</v>
      </c>
      <c r="H6" s="57" t="e">
        <f>(K6-E6)/E6</f>
        <v>#DIV/0!</v>
      </c>
      <c r="I6" s="57" t="e">
        <f>(L6-F6)/F6</f>
        <v>#DIV/0!</v>
      </c>
      <c r="J6" s="63">
        <v>1.12889738416728</v>
      </c>
      <c r="K6" s="63">
        <v>3.6943473219839997E-4</v>
      </c>
      <c r="L6" s="63">
        <v>9.6276930209280003E-5</v>
      </c>
      <c r="M6" s="57">
        <f>(P6-J6)/J6</f>
        <v>-4.0993856574055562E-2</v>
      </c>
      <c r="N6" s="57">
        <f>(Q6-K6)/K6</f>
        <v>1.872727272727273</v>
      </c>
      <c r="O6" s="57">
        <f>(R6-L6)/L6</f>
        <v>-1</v>
      </c>
      <c r="P6" s="59">
        <v>1.0826195267139</v>
      </c>
      <c r="Q6" s="59">
        <v>1.06128523067904E-3</v>
      </c>
      <c r="R6" s="59">
        <v>0</v>
      </c>
      <c r="S6" s="57">
        <f t="shared" si="1"/>
        <v>-1.4897436024573179E-2</v>
      </c>
      <c r="T6" s="57">
        <f t="shared" si="2"/>
        <v>1.7030303030303036</v>
      </c>
      <c r="U6" s="57">
        <f t="shared" si="3"/>
        <v>1.7674418604651163</v>
      </c>
      <c r="V6" s="61">
        <v>1.11207970760834</v>
      </c>
      <c r="W6" s="61">
        <v>9.9859327612416009E-4</v>
      </c>
      <c r="X6" s="61">
        <v>2.6644080685824E-4</v>
      </c>
    </row>
    <row r="7" spans="1:24" x14ac:dyDescent="0.3">
      <c r="A7" s="70" t="s">
        <v>3222</v>
      </c>
      <c r="B7" s="70" t="s">
        <v>3227</v>
      </c>
      <c r="C7" s="70" t="s">
        <v>2098</v>
      </c>
      <c r="D7" s="71">
        <v>0.93695293036122596</v>
      </c>
      <c r="E7" s="71">
        <v>9.6083841229770206E-2</v>
      </c>
      <c r="F7" s="71">
        <v>0</v>
      </c>
      <c r="G7" s="57">
        <f>(J7-D7)/D7</f>
        <v>0.14277963226139689</v>
      </c>
      <c r="H7" s="57">
        <f>(K7-E7)/E7</f>
        <v>0.37116613847558289</v>
      </c>
      <c r="I7" s="57" t="e">
        <f>(L7-F7)/F7</f>
        <v>#DIV/0!</v>
      </c>
      <c r="J7" s="62">
        <v>1.07073072520444</v>
      </c>
      <c r="K7" s="62">
        <v>0.13174690954892501</v>
      </c>
      <c r="L7" s="62">
        <v>1.4554247852390401E-3</v>
      </c>
      <c r="M7" s="57">
        <f>(P7-J7)/J7</f>
        <v>5.0515153340969662E-2</v>
      </c>
      <c r="N7" s="57">
        <f>(Q7-K7)/K7</f>
        <v>-5.0338856896618045E-2</v>
      </c>
      <c r="O7" s="57">
        <f>(R7-L7)/L7</f>
        <v>-0.42907801418439717</v>
      </c>
      <c r="P7" s="59">
        <v>1.12481885197503</v>
      </c>
      <c r="Q7" s="59">
        <v>0.12511492072256999</v>
      </c>
      <c r="R7" s="59">
        <v>8.3093400859392003E-4</v>
      </c>
      <c r="S7" s="57">
        <f t="shared" si="1"/>
        <v>4.1366512020249505E-2</v>
      </c>
      <c r="T7" s="57">
        <f t="shared" si="2"/>
        <v>-1.8940729423746624E-2</v>
      </c>
      <c r="U7" s="57">
        <f t="shared" si="3"/>
        <v>0.21453900709219853</v>
      </c>
      <c r="V7" s="60">
        <v>1.1150231206190599</v>
      </c>
      <c r="W7" s="60">
        <v>0.129251526982744</v>
      </c>
      <c r="X7" s="60">
        <v>1.7676701735616E-3</v>
      </c>
    </row>
    <row r="8" spans="1:24" x14ac:dyDescent="0.3">
      <c r="A8" s="58" t="s">
        <v>3222</v>
      </c>
      <c r="B8" s="58" t="s">
        <v>3228</v>
      </c>
      <c r="C8" s="58" t="s">
        <v>2098</v>
      </c>
      <c r="D8" s="72">
        <v>0.25374701132264099</v>
      </c>
      <c r="E8" s="72">
        <v>0.31437763006165398</v>
      </c>
      <c r="F8" s="72">
        <v>0.36684186058642598</v>
      </c>
      <c r="G8" s="57">
        <f>(J8-D8)/D8</f>
        <v>0.49875016738829592</v>
      </c>
      <c r="H8" s="57">
        <f>(K8-E8)/E8</f>
        <v>-2.408488254791875E-2</v>
      </c>
      <c r="I8" s="57">
        <f>(L8-F8)/F8</f>
        <v>0.28322218105471164</v>
      </c>
      <c r="J8" s="63">
        <v>0.38030337569408801</v>
      </c>
      <c r="K8" s="63">
        <v>0.30680588176592599</v>
      </c>
      <c r="L8" s="63">
        <v>0.47073961244388202</v>
      </c>
      <c r="M8" s="57">
        <f>(P8-J8)/J8</f>
        <v>0.22868673030244419</v>
      </c>
      <c r="N8" s="57">
        <f>(Q8-K8)/K8</f>
        <v>0.10336871250576912</v>
      </c>
      <c r="O8" s="57">
        <f>(R8-L8)/L8</f>
        <v>-0.17949519982675974</v>
      </c>
      <c r="P8" s="59">
        <v>0.46727371120455102</v>
      </c>
      <c r="Q8" s="59">
        <v>0.33852001075326699</v>
      </c>
      <c r="R8" s="59">
        <v>0.38624411164189598</v>
      </c>
      <c r="S8" s="57">
        <f t="shared" si="1"/>
        <v>6.1814066385717958E-2</v>
      </c>
      <c r="T8" s="57">
        <f t="shared" si="2"/>
        <v>2.3544070143055731E-2</v>
      </c>
      <c r="U8" s="57">
        <f t="shared" si="3"/>
        <v>-6.5337696398064721E-2</v>
      </c>
      <c r="V8" s="61">
        <v>0.403811473805955</v>
      </c>
      <c r="W8" s="61">
        <v>0.31402934096652502</v>
      </c>
      <c r="X8" s="61">
        <v>0.439982570563481</v>
      </c>
    </row>
    <row r="9" spans="1:24" x14ac:dyDescent="0.3">
      <c r="A9" s="70" t="s">
        <v>3222</v>
      </c>
      <c r="B9" s="70" t="s">
        <v>3229</v>
      </c>
      <c r="C9" s="70" t="s">
        <v>2098</v>
      </c>
      <c r="D9" s="71">
        <v>0.62202473236415801</v>
      </c>
      <c r="E9" s="71">
        <v>0</v>
      </c>
      <c r="F9" s="71">
        <v>0</v>
      </c>
      <c r="G9" s="57">
        <f>(J9-D9)/D9</f>
        <v>0.34852050032669024</v>
      </c>
      <c r="H9" s="57" t="e">
        <f>(K9-E9)/E9</f>
        <v>#DIV/0!</v>
      </c>
      <c r="I9" s="57" t="e">
        <f>(L9-F9)/F9</f>
        <v>#DIV/0!</v>
      </c>
      <c r="J9" s="62">
        <v>0.83881310330328995</v>
      </c>
      <c r="K9" s="62">
        <v>2.7625827792076798E-4</v>
      </c>
      <c r="L9" s="62">
        <v>2.70945618729984E-4</v>
      </c>
      <c r="M9" s="57">
        <f>(P9-J9)/J9</f>
        <v>-2.3560781432587926E-3</v>
      </c>
      <c r="N9" s="57">
        <f>(Q9-K9)/K9</f>
        <v>0.50000000000000011</v>
      </c>
      <c r="O9" s="57">
        <f>(R9-L9)/L9</f>
        <v>-0.82352941176470584</v>
      </c>
      <c r="P9" s="59">
        <v>0.83683679408431799</v>
      </c>
      <c r="Q9" s="59">
        <v>4.14387416881152E-4</v>
      </c>
      <c r="R9" s="59">
        <v>4.7813932717056E-5</v>
      </c>
      <c r="S9" s="57">
        <f t="shared" si="1"/>
        <v>-1.3230772153943356E-2</v>
      </c>
      <c r="T9" s="57">
        <f t="shared" si="2"/>
        <v>-0.52884615384615385</v>
      </c>
      <c r="U9" s="57">
        <f t="shared" si="3"/>
        <v>9.8039215686270775E-2</v>
      </c>
      <c r="V9" s="60">
        <v>0.82771495825374197</v>
      </c>
      <c r="W9" s="60">
        <v>1.3016015017420799E-4</v>
      </c>
      <c r="X9" s="60">
        <v>2.9750891468390299E-4</v>
      </c>
    </row>
    <row r="10" spans="1:24" x14ac:dyDescent="0.3">
      <c r="A10" s="58" t="s">
        <v>3222</v>
      </c>
      <c r="B10" s="58" t="s">
        <v>3230</v>
      </c>
      <c r="C10" s="58" t="s">
        <v>2098</v>
      </c>
      <c r="D10" s="72">
        <v>2.0603859721368E-3</v>
      </c>
      <c r="E10" s="72">
        <v>1.89972005689398</v>
      </c>
      <c r="F10" s="72">
        <v>0.60347766073980003</v>
      </c>
      <c r="G10" s="57">
        <f>(J10-D10)/D10</f>
        <v>3.25201072386059</v>
      </c>
      <c r="H10" s="57">
        <f>(K10-E10)/E10</f>
        <v>-1.3250405624661362E-2</v>
      </c>
      <c r="I10" s="57">
        <f>(L10-F10)/F10</f>
        <v>0.27774828375285976</v>
      </c>
      <c r="J10" s="63">
        <v>8.7607832488175996E-3</v>
      </c>
      <c r="K10" s="63">
        <v>1.87454799556683</v>
      </c>
      <c r="L10" s="63">
        <v>0.77109254529347004</v>
      </c>
      <c r="M10" s="57">
        <f>(P10-J10)/J10</f>
        <v>0.95775535939469236</v>
      </c>
      <c r="N10" s="57">
        <f>(Q10-K10)/K10</f>
        <v>-3.2593993935591273E-2</v>
      </c>
      <c r="O10" s="57">
        <f>(R10-L10)/L10</f>
        <v>5.7323380661059693E-2</v>
      </c>
      <c r="P10" s="59">
        <v>1.7151470357867901E-2</v>
      </c>
      <c r="Q10" s="59">
        <v>1.81344898956735</v>
      </c>
      <c r="R10" s="59">
        <v>0.81529417679223304</v>
      </c>
      <c r="S10" s="57">
        <f t="shared" si="1"/>
        <v>0.16929382093315384</v>
      </c>
      <c r="T10" s="57">
        <f t="shared" si="2"/>
        <v>-1.3364981420747473E-2</v>
      </c>
      <c r="U10" s="57">
        <f t="shared" si="3"/>
        <v>8.8184305915731016E-3</v>
      </c>
      <c r="V10" s="61">
        <v>1.02439297193771E-2</v>
      </c>
      <c r="W10" s="61">
        <v>1.8494946964337799</v>
      </c>
      <c r="X10" s="61">
        <v>0.77789237138381995</v>
      </c>
    </row>
    <row r="11" spans="1:24" x14ac:dyDescent="0.3">
      <c r="A11" s="70" t="s">
        <v>3222</v>
      </c>
      <c r="B11" s="70" t="s">
        <v>3231</v>
      </c>
      <c r="C11" s="70" t="s">
        <v>2098</v>
      </c>
      <c r="D11" s="71">
        <v>0.327836938468271</v>
      </c>
      <c r="E11" s="71">
        <v>0</v>
      </c>
      <c r="F11" s="71">
        <v>0</v>
      </c>
      <c r="G11" s="57">
        <f>(J11-D11)/D11</f>
        <v>0.36157855428961844</v>
      </c>
      <c r="H11" s="57" t="e">
        <f>(K11-E11)/E11</f>
        <v>#DIV/0!</v>
      </c>
      <c r="I11" s="57" t="e">
        <f>(L11-F11)/F11</f>
        <v>#DIV/0!</v>
      </c>
      <c r="J11" s="62">
        <v>0.44637574472236302</v>
      </c>
      <c r="K11" s="62">
        <v>8.0798825946558697E-3</v>
      </c>
      <c r="L11" s="62">
        <v>2.8131119285068802E-4</v>
      </c>
      <c r="M11" s="57">
        <f>(P11-J11)/J11</f>
        <v>-9.713428759825217E-2</v>
      </c>
      <c r="N11" s="57">
        <f>(Q11-K11)/K11</f>
        <v>-0.12443584784010363</v>
      </c>
      <c r="O11" s="57">
        <f>(R11-L11)/L11</f>
        <v>-0.48148148148148151</v>
      </c>
      <c r="P11" s="59">
        <v>0.40301735475761702</v>
      </c>
      <c r="Q11" s="59">
        <v>7.0744555535413702E-3</v>
      </c>
      <c r="R11" s="59">
        <v>1.45865062959616E-4</v>
      </c>
      <c r="S11" s="57">
        <f t="shared" si="1"/>
        <v>-3.3424558414200785E-2</v>
      </c>
      <c r="T11" s="57">
        <f t="shared" si="2"/>
        <v>0.11863313990973591</v>
      </c>
      <c r="U11" s="57">
        <f t="shared" si="3"/>
        <v>0.15740740740740736</v>
      </c>
      <c r="V11" s="60">
        <v>0.43145583256820802</v>
      </c>
      <c r="W11" s="60">
        <v>9.0384244369619195E-3</v>
      </c>
      <c r="X11" s="60">
        <v>3.2559165839200001E-4</v>
      </c>
    </row>
    <row r="12" spans="1:24" x14ac:dyDescent="0.3">
      <c r="A12" s="58" t="s">
        <v>3222</v>
      </c>
      <c r="B12" s="58" t="s">
        <v>3232</v>
      </c>
      <c r="C12" s="58" t="s">
        <v>2099</v>
      </c>
      <c r="D12" s="72">
        <v>4.6583413180954797E-2</v>
      </c>
      <c r="E12" s="72">
        <v>0</v>
      </c>
      <c r="F12" s="72">
        <v>0</v>
      </c>
      <c r="G12" s="57">
        <f>(J12-D12)/D12</f>
        <v>0.23667651564893821</v>
      </c>
      <c r="H12" s="57" t="e">
        <f>(K12-E12)/E12</f>
        <v>#DIV/0!</v>
      </c>
      <c r="I12" s="57" t="e">
        <f>(L12-F12)/F12</f>
        <v>#DIV/0!</v>
      </c>
      <c r="J12" s="63">
        <v>5.7608613099658E-2</v>
      </c>
      <c r="K12" s="63">
        <v>0</v>
      </c>
      <c r="L12" s="63">
        <v>0</v>
      </c>
      <c r="M12" s="57">
        <f>(P12-J12)/J12</f>
        <v>-0.22733004446607566</v>
      </c>
      <c r="N12" s="57" t="e">
        <f>(Q12-K12)/K12</f>
        <v>#DIV/0!</v>
      </c>
      <c r="O12" s="57" t="e">
        <f>(R12-L12)/L12</f>
        <v>#DIV/0!</v>
      </c>
      <c r="P12" s="59">
        <v>4.4512444522083798E-2</v>
      </c>
      <c r="Q12" s="59">
        <v>0</v>
      </c>
      <c r="R12" s="59">
        <v>8.1564304103225695E-5</v>
      </c>
      <c r="S12" s="57">
        <f t="shared" si="1"/>
        <v>-9.7360794637524353E-2</v>
      </c>
      <c r="T12" s="57" t="e">
        <f t="shared" si="2"/>
        <v>#DIV/0!</v>
      </c>
      <c r="U12" s="57" t="e">
        <f t="shared" si="3"/>
        <v>#DIV/0!</v>
      </c>
      <c r="V12" s="61">
        <v>5.1999792750309602E-2</v>
      </c>
      <c r="W12" s="61">
        <v>0</v>
      </c>
      <c r="X12" s="61">
        <v>0</v>
      </c>
    </row>
    <row r="13" spans="1:24" x14ac:dyDescent="0.3">
      <c r="A13" s="70" t="s">
        <v>3222</v>
      </c>
      <c r="B13" s="70" t="s">
        <v>3233</v>
      </c>
      <c r="C13" s="70" t="s">
        <v>2099</v>
      </c>
      <c r="D13" s="71">
        <v>0</v>
      </c>
      <c r="E13" s="71">
        <v>0.747282894686774</v>
      </c>
      <c r="F13" s="71">
        <v>3.4063969323548299E-2</v>
      </c>
      <c r="G13" s="57" t="e">
        <f>(J13-D13)/D13</f>
        <v>#DIV/0!</v>
      </c>
      <c r="H13" s="57">
        <f>(K13-E13)/E13</f>
        <v>-0.24047738684994227</v>
      </c>
      <c r="I13" s="57">
        <f>(L13-F13)/F13</f>
        <v>2.235296293556261</v>
      </c>
      <c r="J13" s="62">
        <v>1.0584350903225801E-2</v>
      </c>
      <c r="K13" s="62">
        <v>0.56757825693483799</v>
      </c>
      <c r="L13" s="62">
        <v>0.11020703369628999</v>
      </c>
      <c r="M13" s="57">
        <f>(P13-J13)/J13</f>
        <v>-0.39571428571428552</v>
      </c>
      <c r="N13" s="57">
        <f>(Q13-K13)/K13</f>
        <v>-5.1116231984441235E-2</v>
      </c>
      <c r="O13" s="57">
        <f>(R13-L13)/L13</f>
        <v>-4.739146839234655E-2</v>
      </c>
      <c r="P13" s="59">
        <v>6.3959720458064504E-3</v>
      </c>
      <c r="Q13" s="59">
        <v>0.53856579508403202</v>
      </c>
      <c r="R13" s="59">
        <v>0.104984160542258</v>
      </c>
      <c r="S13" s="57">
        <f t="shared" si="1"/>
        <v>-8.8809523809523269E-2</v>
      </c>
      <c r="T13" s="57">
        <f t="shared" si="2"/>
        <v>-2.8067861931782769E-2</v>
      </c>
      <c r="U13" s="57">
        <f t="shared" si="3"/>
        <v>7.0143946583150667E-3</v>
      </c>
      <c r="V13" s="60">
        <v>9.6443597396774199E-3</v>
      </c>
      <c r="W13" s="60">
        <v>0.55164754878370903</v>
      </c>
      <c r="X13" s="60">
        <v>0.110980069324758</v>
      </c>
    </row>
    <row r="14" spans="1:24" x14ac:dyDescent="0.3">
      <c r="A14" s="58" t="s">
        <v>3222</v>
      </c>
      <c r="B14" s="58" t="s">
        <v>3234</v>
      </c>
      <c r="C14" s="58" t="s">
        <v>2099</v>
      </c>
      <c r="D14" s="72">
        <v>5.7760314929032198E-2</v>
      </c>
      <c r="E14" s="72">
        <v>0</v>
      </c>
      <c r="F14" s="72">
        <v>0</v>
      </c>
      <c r="G14" s="57">
        <f>(J14-D14)/D14</f>
        <v>3.6605584642234408E-2</v>
      </c>
      <c r="H14" s="57" t="e">
        <f>(K14-E14)/E14</f>
        <v>#DIV/0!</v>
      </c>
      <c r="I14" s="57" t="e">
        <f>(L14-F14)/F14</f>
        <v>#DIV/0!</v>
      </c>
      <c r="J14" s="63">
        <v>5.9874665026129002E-2</v>
      </c>
      <c r="K14" s="63">
        <v>2.5100032141935399E-3</v>
      </c>
      <c r="L14" s="63">
        <v>7.5085889324193494E-2</v>
      </c>
      <c r="M14" s="57">
        <f>(P14-J14)/J14</f>
        <v>1.2121722294709624E-2</v>
      </c>
      <c r="N14" s="57">
        <f>(Q14-K14)/K14</f>
        <v>6.0532128514056254</v>
      </c>
      <c r="O14" s="57">
        <f>(R14-L14)/L14</f>
        <v>1.5212619567041454</v>
      </c>
      <c r="P14" s="59">
        <v>6.0600449088064501E-2</v>
      </c>
      <c r="Q14" s="59">
        <v>1.7703586927419301E-2</v>
      </c>
      <c r="R14" s="59">
        <v>0.18931119623838699</v>
      </c>
      <c r="S14" s="57">
        <f t="shared" si="1"/>
        <v>4.3899154004797415E-2</v>
      </c>
      <c r="T14" s="57">
        <f t="shared" si="2"/>
        <v>2.5481927710843495</v>
      </c>
      <c r="U14" s="57">
        <f t="shared" si="3"/>
        <v>0.40327236113441017</v>
      </c>
      <c r="V14" s="61">
        <v>6.2503112167096697E-2</v>
      </c>
      <c r="W14" s="61">
        <v>8.9059752600000007E-3</v>
      </c>
      <c r="X14" s="61">
        <v>0.10536595319983801</v>
      </c>
    </row>
    <row r="15" spans="1:24" x14ac:dyDescent="0.3">
      <c r="A15" s="70" t="s">
        <v>3222</v>
      </c>
      <c r="B15" s="70" t="s">
        <v>3235</v>
      </c>
      <c r="C15" s="70" t="s">
        <v>2099</v>
      </c>
      <c r="D15" s="71">
        <v>0.18823766944772899</v>
      </c>
      <c r="E15" s="71">
        <v>0</v>
      </c>
      <c r="F15" s="71">
        <v>0</v>
      </c>
      <c r="G15" s="57">
        <f>(J15-D15)/D15</f>
        <v>-9.5902560561131056E-2</v>
      </c>
      <c r="H15" s="57" t="e">
        <f>(K15-E15)/E15</f>
        <v>#DIV/0!</v>
      </c>
      <c r="I15" s="57" t="e">
        <f>(L15-F15)/F15</f>
        <v>#DIV/0!</v>
      </c>
      <c r="J15" s="62">
        <v>0.17018519495363199</v>
      </c>
      <c r="K15" s="62">
        <v>1.9626410674838699E-4</v>
      </c>
      <c r="L15" s="62">
        <v>7.6466535096774093E-6</v>
      </c>
      <c r="M15" s="57">
        <f>(P15-J15)/J15</f>
        <v>-0.1837992466507406</v>
      </c>
      <c r="N15" s="57">
        <f>(Q15-K15)/K15</f>
        <v>-0.94805194805194815</v>
      </c>
      <c r="O15" s="57">
        <f>(R15-L15)/L15</f>
        <v>0.33333333333333171</v>
      </c>
      <c r="P15" s="59">
        <v>0.13890528433004501</v>
      </c>
      <c r="Q15" s="59">
        <v>1.01955380129032E-5</v>
      </c>
      <c r="R15" s="59">
        <v>1.01955380129032E-5</v>
      </c>
      <c r="S15" s="57">
        <f t="shared" si="1"/>
        <v>-7.2833746452293624E-2</v>
      </c>
      <c r="T15" s="57">
        <f t="shared" si="2"/>
        <v>-0.2857142857142872</v>
      </c>
      <c r="U15" s="57">
        <f t="shared" si="3"/>
        <v>-0.33333333333333282</v>
      </c>
      <c r="V15" s="60">
        <v>0.157789969614445</v>
      </c>
      <c r="W15" s="60">
        <v>1.4018864767741899E-4</v>
      </c>
      <c r="X15" s="60">
        <v>5.0977690064516102E-6</v>
      </c>
    </row>
    <row r="16" spans="1:24" x14ac:dyDescent="0.3">
      <c r="A16" s="58" t="s">
        <v>3222</v>
      </c>
      <c r="B16" s="58" t="s">
        <v>3236</v>
      </c>
      <c r="C16" s="58" t="s">
        <v>2099</v>
      </c>
      <c r="D16" s="72">
        <v>0.40647061172941901</v>
      </c>
      <c r="E16" s="72">
        <v>4.2031105458193501E-3</v>
      </c>
      <c r="F16" s="72">
        <v>0</v>
      </c>
      <c r="G16" s="57">
        <f>(J16-D16)/D16</f>
        <v>0.35419201103655845</v>
      </c>
      <c r="H16" s="57">
        <f>(K16-E16)/E16</f>
        <v>0.32443905397210543</v>
      </c>
      <c r="I16" s="57" t="e">
        <f>(L16-F16)/F16</f>
        <v>#DIV/0!</v>
      </c>
      <c r="J16" s="63">
        <v>0.55043925512512204</v>
      </c>
      <c r="K16" s="63">
        <v>5.5667637550451598E-3</v>
      </c>
      <c r="L16" s="63">
        <v>7.8378198474193493E-3</v>
      </c>
      <c r="M16" s="57">
        <f>(P16-J16)/J16</f>
        <v>-3.0719647330669266E-2</v>
      </c>
      <c r="N16" s="57">
        <f>(Q16-K16)/K16</f>
        <v>-0.11034798534798544</v>
      </c>
      <c r="O16" s="57">
        <f>(R16-L16)/L16</f>
        <v>0.30308943089430906</v>
      </c>
      <c r="P16" s="59">
        <v>0.53352995533072201</v>
      </c>
      <c r="Q16" s="59">
        <v>4.9524825897677401E-3</v>
      </c>
      <c r="R16" s="59">
        <v>1.02133802044258E-2</v>
      </c>
      <c r="S16" s="57">
        <f t="shared" si="1"/>
        <v>-1.9541289076786209E-3</v>
      </c>
      <c r="T16" s="57">
        <f t="shared" si="2"/>
        <v>-9.1575091575093082E-2</v>
      </c>
      <c r="U16" s="57">
        <f t="shared" si="3"/>
        <v>0.21365853658536541</v>
      </c>
      <c r="V16" s="61">
        <v>0.54936362586476095</v>
      </c>
      <c r="W16" s="61">
        <v>5.0569868543999903E-3</v>
      </c>
      <c r="X16" s="61">
        <v>9.5124369660386995E-3</v>
      </c>
    </row>
    <row r="18" spans="1:40" x14ac:dyDescent="0.3">
      <c r="A18" s="45" t="s">
        <v>2100</v>
      </c>
      <c r="B18" s="48" t="s">
        <v>2091</v>
      </c>
      <c r="C18" s="49"/>
      <c r="D18" s="49"/>
      <c r="E18" s="49"/>
      <c r="F18" s="49"/>
      <c r="G18" s="49"/>
      <c r="H18" s="49"/>
      <c r="I18" s="49"/>
      <c r="J18" s="50"/>
      <c r="K18" s="48" t="s">
        <v>2098</v>
      </c>
      <c r="L18" s="49"/>
      <c r="M18" s="49"/>
      <c r="N18" s="49"/>
      <c r="O18" s="49"/>
      <c r="P18" s="49"/>
      <c r="Q18" s="49"/>
      <c r="R18" s="49"/>
      <c r="S18" s="50"/>
      <c r="T18" s="48" t="s">
        <v>2099</v>
      </c>
      <c r="U18" s="49"/>
      <c r="V18" s="49"/>
      <c r="W18" s="49"/>
      <c r="X18" s="49"/>
      <c r="Y18" s="49"/>
      <c r="Z18" s="49"/>
      <c r="AA18" s="49"/>
      <c r="AB18" s="50"/>
      <c r="AC18" s="51" t="s">
        <v>2092</v>
      </c>
      <c r="AD18" s="52"/>
      <c r="AE18" s="53"/>
      <c r="AF18" s="51" t="s">
        <v>2096</v>
      </c>
      <c r="AG18" s="52"/>
      <c r="AH18" s="53"/>
      <c r="AI18" s="51" t="s">
        <v>2097</v>
      </c>
      <c r="AJ18" s="52"/>
      <c r="AK18" s="53"/>
      <c r="AL18" s="51" t="s">
        <v>2094</v>
      </c>
      <c r="AM18" s="52"/>
      <c r="AN18" s="53"/>
    </row>
    <row r="19" spans="1:40" x14ac:dyDescent="0.3">
      <c r="A19" s="46"/>
      <c r="B19" s="48" t="s">
        <v>2092</v>
      </c>
      <c r="C19" s="49"/>
      <c r="D19" s="50"/>
      <c r="E19" s="48" t="s">
        <v>2096</v>
      </c>
      <c r="F19" s="49"/>
      <c r="G19" s="50"/>
      <c r="H19" s="48" t="s">
        <v>2097</v>
      </c>
      <c r="I19" s="49"/>
      <c r="J19" s="50"/>
      <c r="K19" s="48" t="s">
        <v>2092</v>
      </c>
      <c r="L19" s="49"/>
      <c r="M19" s="50"/>
      <c r="N19" s="48" t="s">
        <v>2096</v>
      </c>
      <c r="O19" s="49"/>
      <c r="P19" s="50"/>
      <c r="Q19" s="48" t="s">
        <v>2097</v>
      </c>
      <c r="R19" s="49"/>
      <c r="S19" s="50"/>
      <c r="T19" s="48" t="s">
        <v>2092</v>
      </c>
      <c r="U19" s="49"/>
      <c r="V19" s="50"/>
      <c r="W19" s="48" t="s">
        <v>2096</v>
      </c>
      <c r="X19" s="49"/>
      <c r="Y19" s="50"/>
      <c r="Z19" s="48" t="s">
        <v>2097</v>
      </c>
      <c r="AA19" s="49"/>
      <c r="AB19" s="50"/>
      <c r="AC19" s="54"/>
      <c r="AD19" s="55"/>
      <c r="AE19" s="56"/>
      <c r="AF19" s="54"/>
      <c r="AG19" s="55"/>
      <c r="AH19" s="56"/>
      <c r="AI19" s="54"/>
      <c r="AJ19" s="55"/>
      <c r="AK19" s="56"/>
      <c r="AL19" s="54"/>
      <c r="AM19" s="55"/>
      <c r="AN19" s="56"/>
    </row>
    <row r="20" spans="1:40" x14ac:dyDescent="0.3">
      <c r="A20" s="47"/>
      <c r="B20" s="2" t="s">
        <v>2093</v>
      </c>
      <c r="C20" s="2" t="s">
        <v>2094</v>
      </c>
      <c r="D20" s="2" t="s">
        <v>2095</v>
      </c>
      <c r="E20" s="2" t="s">
        <v>2093</v>
      </c>
      <c r="F20" s="2" t="s">
        <v>2094</v>
      </c>
      <c r="G20" s="2" t="s">
        <v>2095</v>
      </c>
      <c r="H20" s="2" t="s">
        <v>2093</v>
      </c>
      <c r="I20" s="2" t="s">
        <v>2094</v>
      </c>
      <c r="J20" s="2" t="s">
        <v>2095</v>
      </c>
      <c r="K20" s="2" t="s">
        <v>2093</v>
      </c>
      <c r="L20" s="2" t="s">
        <v>2094</v>
      </c>
      <c r="M20" s="2" t="s">
        <v>2095</v>
      </c>
      <c r="N20" s="2" t="s">
        <v>2093</v>
      </c>
      <c r="O20" s="2" t="s">
        <v>2094</v>
      </c>
      <c r="P20" s="2" t="s">
        <v>2095</v>
      </c>
      <c r="Q20" s="2" t="s">
        <v>2093</v>
      </c>
      <c r="R20" s="2" t="s">
        <v>2094</v>
      </c>
      <c r="S20" s="2" t="s">
        <v>2095</v>
      </c>
      <c r="T20" s="2" t="s">
        <v>2093</v>
      </c>
      <c r="U20" s="2" t="s">
        <v>2094</v>
      </c>
      <c r="V20" s="2" t="s">
        <v>2095</v>
      </c>
      <c r="W20" s="2" t="s">
        <v>2093</v>
      </c>
      <c r="X20" s="2" t="s">
        <v>2094</v>
      </c>
      <c r="Y20" s="2" t="s">
        <v>2095</v>
      </c>
      <c r="Z20" s="2" t="s">
        <v>2093</v>
      </c>
      <c r="AA20" s="2" t="s">
        <v>2094</v>
      </c>
      <c r="AB20" s="2" t="s">
        <v>2095</v>
      </c>
      <c r="AC20" s="2" t="s">
        <v>2093</v>
      </c>
      <c r="AD20" s="2" t="s">
        <v>2094</v>
      </c>
      <c r="AE20" s="2" t="s">
        <v>2095</v>
      </c>
      <c r="AF20" s="2" t="s">
        <v>2093</v>
      </c>
      <c r="AG20" s="2" t="s">
        <v>2094</v>
      </c>
      <c r="AH20" s="2" t="s">
        <v>2095</v>
      </c>
      <c r="AI20" s="2" t="s">
        <v>2093</v>
      </c>
      <c r="AJ20" s="2" t="s">
        <v>2094</v>
      </c>
      <c r="AK20" s="2" t="s">
        <v>2095</v>
      </c>
      <c r="AL20" s="2" t="s">
        <v>2093</v>
      </c>
      <c r="AM20" s="2" t="s">
        <v>2094</v>
      </c>
      <c r="AN20" s="2" t="s">
        <v>2095</v>
      </c>
    </row>
    <row r="21" spans="1:40" ht="28.8" x14ac:dyDescent="0.3">
      <c r="A21" s="21" t="s">
        <v>2615</v>
      </c>
      <c r="B21" s="73" t="s">
        <v>2580</v>
      </c>
      <c r="C21" s="73" t="s">
        <v>2581</v>
      </c>
      <c r="D21" s="73" t="s">
        <v>2582</v>
      </c>
      <c r="E21" s="73" t="s">
        <v>2583</v>
      </c>
      <c r="F21" s="73" t="s">
        <v>2584</v>
      </c>
      <c r="G21" s="73" t="s">
        <v>2585</v>
      </c>
      <c r="H21" s="73" t="s">
        <v>2586</v>
      </c>
      <c r="I21" s="73" t="s">
        <v>2587</v>
      </c>
      <c r="J21" s="73" t="s">
        <v>2588</v>
      </c>
      <c r="K21" s="73" t="s">
        <v>2589</v>
      </c>
      <c r="L21" s="73" t="s">
        <v>2590</v>
      </c>
      <c r="M21" s="73" t="s">
        <v>2591</v>
      </c>
      <c r="N21" s="73" t="s">
        <v>2592</v>
      </c>
      <c r="O21" s="73" t="s">
        <v>2593</v>
      </c>
      <c r="P21" s="73" t="s">
        <v>2594</v>
      </c>
      <c r="Q21" s="73" t="s">
        <v>2595</v>
      </c>
      <c r="R21" s="73" t="s">
        <v>2596</v>
      </c>
      <c r="S21" s="73" t="s">
        <v>2597</v>
      </c>
      <c r="T21" s="73" t="s">
        <v>2598</v>
      </c>
      <c r="U21" s="73" t="s">
        <v>2599</v>
      </c>
      <c r="V21" s="73" t="s">
        <v>2600</v>
      </c>
      <c r="W21" s="73" t="s">
        <v>2601</v>
      </c>
      <c r="X21" s="73" t="s">
        <v>2602</v>
      </c>
      <c r="Y21" s="73" t="s">
        <v>2603</v>
      </c>
      <c r="Z21" s="73" t="s">
        <v>2604</v>
      </c>
      <c r="AA21" s="73" t="s">
        <v>284</v>
      </c>
      <c r="AB21" s="73" t="s">
        <v>419</v>
      </c>
      <c r="AC21" s="73" t="s">
        <v>2605</v>
      </c>
      <c r="AD21" s="73" t="s">
        <v>2606</v>
      </c>
      <c r="AE21" s="73" t="s">
        <v>2607</v>
      </c>
      <c r="AF21" s="73" t="s">
        <v>2608</v>
      </c>
      <c r="AG21" s="73" t="s">
        <v>2609</v>
      </c>
      <c r="AH21" s="73" t="s">
        <v>2610</v>
      </c>
      <c r="AI21" s="73" t="s">
        <v>1312</v>
      </c>
      <c r="AJ21" s="73" t="s">
        <v>2611</v>
      </c>
      <c r="AK21" s="73" t="s">
        <v>1257</v>
      </c>
      <c r="AL21" s="73" t="s">
        <v>2612</v>
      </c>
      <c r="AM21" s="73" t="s">
        <v>2613</v>
      </c>
      <c r="AN21" s="73" t="s">
        <v>2614</v>
      </c>
    </row>
    <row r="22" spans="1:40" ht="28.8" x14ac:dyDescent="0.3">
      <c r="A22" s="6" t="s">
        <v>3277</v>
      </c>
      <c r="B22" s="6" t="s">
        <v>3241</v>
      </c>
      <c r="C22" s="6" t="s">
        <v>3242</v>
      </c>
      <c r="D22" s="6" t="s">
        <v>3243</v>
      </c>
      <c r="E22" s="6" t="s">
        <v>3244</v>
      </c>
      <c r="F22" s="6" t="s">
        <v>3245</v>
      </c>
      <c r="G22" s="6" t="s">
        <v>3246</v>
      </c>
      <c r="H22" s="6" t="s">
        <v>3247</v>
      </c>
      <c r="I22" s="6" t="s">
        <v>3248</v>
      </c>
      <c r="J22" s="6" t="s">
        <v>3249</v>
      </c>
      <c r="K22" s="6" t="s">
        <v>3250</v>
      </c>
      <c r="L22" s="6" t="s">
        <v>3251</v>
      </c>
      <c r="M22" s="6" t="s">
        <v>3252</v>
      </c>
      <c r="N22" s="6" t="s">
        <v>3253</v>
      </c>
      <c r="O22" s="6" t="s">
        <v>3254</v>
      </c>
      <c r="P22" s="6" t="s">
        <v>3255</v>
      </c>
      <c r="Q22" s="6" t="s">
        <v>3256</v>
      </c>
      <c r="R22" s="6" t="s">
        <v>3257</v>
      </c>
      <c r="S22" s="6" t="s">
        <v>3258</v>
      </c>
      <c r="T22" s="6" t="s">
        <v>3259</v>
      </c>
      <c r="U22" s="6" t="s">
        <v>3260</v>
      </c>
      <c r="V22" s="6" t="s">
        <v>2013</v>
      </c>
      <c r="W22" s="6" t="s">
        <v>3261</v>
      </c>
      <c r="X22" s="6" t="s">
        <v>3262</v>
      </c>
      <c r="Y22" s="6" t="s">
        <v>3263</v>
      </c>
      <c r="Z22" s="6" t="s">
        <v>3264</v>
      </c>
      <c r="AA22" s="6" t="s">
        <v>3265</v>
      </c>
      <c r="AB22" s="6" t="s">
        <v>3266</v>
      </c>
      <c r="AC22" s="6" t="s">
        <v>1564</v>
      </c>
      <c r="AD22" s="6" t="s">
        <v>3267</v>
      </c>
      <c r="AE22" s="6" t="s">
        <v>437</v>
      </c>
      <c r="AF22" s="6" t="s">
        <v>3268</v>
      </c>
      <c r="AG22" s="6" t="s">
        <v>3269</v>
      </c>
      <c r="AH22" s="6" t="s">
        <v>2951</v>
      </c>
      <c r="AI22" s="6" t="s">
        <v>3270</v>
      </c>
      <c r="AJ22" s="6" t="s">
        <v>3271</v>
      </c>
      <c r="AK22" s="6" t="s">
        <v>2940</v>
      </c>
      <c r="AL22" s="6" t="s">
        <v>3272</v>
      </c>
      <c r="AM22" s="6" t="s">
        <v>3273</v>
      </c>
      <c r="AN22" s="6" t="s">
        <v>1377</v>
      </c>
    </row>
  </sheetData>
  <mergeCells count="25">
    <mergeCell ref="AI18:AK19"/>
    <mergeCell ref="AL18:AN19"/>
    <mergeCell ref="W19:Y19"/>
    <mergeCell ref="Z19:AB19"/>
    <mergeCell ref="T18:AB18"/>
    <mergeCell ref="AC18:AE19"/>
    <mergeCell ref="AF18:AH19"/>
    <mergeCell ref="N19:P19"/>
    <mergeCell ref="Q19:S19"/>
    <mergeCell ref="B18:J18"/>
    <mergeCell ref="K18:S18"/>
    <mergeCell ref="T19:V19"/>
    <mergeCell ref="A18:A20"/>
    <mergeCell ref="B19:D19"/>
    <mergeCell ref="E19:G19"/>
    <mergeCell ref="H19:J19"/>
    <mergeCell ref="K19:M19"/>
    <mergeCell ref="G1:I1"/>
    <mergeCell ref="D1:F1"/>
    <mergeCell ref="J1:L1"/>
    <mergeCell ref="A1:C1"/>
    <mergeCell ref="P1:R1"/>
    <mergeCell ref="M1:O1"/>
    <mergeCell ref="V1:X1"/>
    <mergeCell ref="S1:U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5B1367-343D-42C0-9515-CAC501B988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19</vt:i4>
      </vt:variant>
    </vt:vector>
  </HeadingPairs>
  <TitlesOfParts>
    <vt:vector size="19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MultiClassFinal</vt:lpstr>
      <vt:lpstr>MultiClassCHUSJ</vt:lpstr>
      <vt:lpstr>IRF</vt:lpstr>
      <vt:lpstr>SRF</vt:lpstr>
      <vt:lpstr>SRF_new</vt:lpstr>
      <vt:lpstr>PED</vt:lpstr>
      <vt:lpstr>PED_new</vt:lpstr>
      <vt:lpstr>BinaryFinal</vt:lpstr>
      <vt:lpstr>BinaryCHUSJ</vt:lpstr>
      <vt:lpstr>FluidEstimationMC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 Castanho Terroso</cp:lastModifiedBy>
  <dcterms:created xsi:type="dcterms:W3CDTF">2025-04-08T19:45:19Z</dcterms:created>
  <dcterms:modified xsi:type="dcterms:W3CDTF">2025-06-12T12:23:13Z</dcterms:modified>
</cp:coreProperties>
</file>