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C6C1DA32-5FD0-4853-BC22-5C8D9478243A}" xr6:coauthVersionLast="47" xr6:coauthVersionMax="47" xr10:uidLastSave="{00000000-0000-0000-0000-000000000000}"/>
  <bookViews>
    <workbookView xWindow="-108" yWindow="-108" windowWidth="23256" windowHeight="12456" firstSheet="14" activeTab="18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MultiClassCHUSJ" sheetId="18" r:id="rId11"/>
    <sheet name="IRF" sheetId="10" r:id="rId12"/>
    <sheet name="SRF" sheetId="12" r:id="rId13"/>
    <sheet name="SRF_new" sheetId="14" r:id="rId14"/>
    <sheet name="PED" sheetId="13" r:id="rId15"/>
    <sheet name="PED_new" sheetId="15" r:id="rId16"/>
    <sheet name="BinaryFinal" sheetId="16" r:id="rId17"/>
    <sheet name="BinaryCHUSJ" sheetId="17" r:id="rId18"/>
    <sheet name="FluidEstimation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9" l="1"/>
  <c r="H3" i="19"/>
  <c r="G4" i="19"/>
  <c r="H4" i="19"/>
  <c r="G5" i="19"/>
  <c r="H5" i="19"/>
  <c r="G6" i="19"/>
  <c r="H6" i="19"/>
  <c r="G7" i="19"/>
  <c r="H7" i="19"/>
  <c r="G8" i="19"/>
  <c r="H8" i="19"/>
  <c r="G9" i="19"/>
  <c r="H9" i="19"/>
  <c r="G10" i="19"/>
  <c r="H10" i="19"/>
  <c r="G11" i="19"/>
  <c r="H11" i="19"/>
  <c r="G12" i="19"/>
  <c r="H12" i="19"/>
  <c r="G13" i="19"/>
  <c r="H13" i="19"/>
  <c r="G14" i="19"/>
  <c r="H14" i="19"/>
  <c r="G15" i="19"/>
  <c r="H15" i="19"/>
  <c r="G16" i="19"/>
  <c r="H16" i="19"/>
  <c r="I16" i="19"/>
  <c r="I4" i="19"/>
  <c r="I5" i="19"/>
  <c r="I6" i="19"/>
  <c r="I7" i="19"/>
  <c r="I8" i="19"/>
  <c r="I9" i="19"/>
  <c r="I10" i="19"/>
  <c r="I11" i="19"/>
  <c r="I12" i="19"/>
  <c r="I13" i="19"/>
  <c r="I14" i="19"/>
  <c r="I15" i="19"/>
  <c r="I3" i="19"/>
  <c r="L12" i="17"/>
  <c r="F12" i="17"/>
  <c r="A12" i="17"/>
  <c r="L11" i="17"/>
  <c r="F11" i="17"/>
  <c r="A11" i="17"/>
  <c r="A11" i="18"/>
  <c r="F11" i="18"/>
  <c r="L11" i="18"/>
  <c r="L10" i="18"/>
  <c r="F10" i="18"/>
  <c r="A10" i="18"/>
  <c r="A53" i="10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42" i="7"/>
  <c r="A25" i="15"/>
  <c r="A34" i="15"/>
  <c r="A33" i="15"/>
  <c r="A32" i="15"/>
  <c r="A31" i="15"/>
  <c r="A30" i="15"/>
  <c r="A29" i="15"/>
  <c r="A28" i="15"/>
  <c r="A27" i="15"/>
  <c r="A26" i="15"/>
  <c r="A41" i="7"/>
  <c r="A34" i="14"/>
  <c r="A33" i="14"/>
  <c r="A32" i="14"/>
  <c r="A31" i="14"/>
  <c r="A30" i="14"/>
  <c r="A29" i="14"/>
  <c r="A28" i="14"/>
  <c r="A27" i="14"/>
  <c r="A26" i="14"/>
  <c r="A25" i="14"/>
  <c r="A40" i="7"/>
  <c r="A28" i="10"/>
  <c r="A29" i="10"/>
  <c r="A30" i="10"/>
  <c r="A31" i="10"/>
  <c r="A32" i="10"/>
  <c r="A33" i="10"/>
  <c r="A34" i="10"/>
  <c r="A35" i="10"/>
  <c r="A36" i="10"/>
  <c r="A27" i="10"/>
  <c r="A20" i="11"/>
  <c r="A19" i="11"/>
  <c r="A20" i="8"/>
  <c r="A38" i="7"/>
  <c r="A37" i="7"/>
  <c r="A31" i="7"/>
  <c r="A32" i="7"/>
  <c r="A33" i="7"/>
  <c r="A34" i="7"/>
  <c r="A41" i="4"/>
  <c r="A42" i="4"/>
  <c r="A43" i="4"/>
  <c r="A44" i="4"/>
  <c r="A45" i="4"/>
  <c r="A46" i="4"/>
  <c r="A47" i="4"/>
  <c r="A32" i="4"/>
  <c r="A33" i="4"/>
  <c r="A34" i="4"/>
  <c r="A35" i="4"/>
  <c r="A36" i="4"/>
  <c r="A37" i="4"/>
  <c r="A38" i="4"/>
  <c r="A39" i="4"/>
  <c r="A40" i="4"/>
  <c r="A31" i="4"/>
  <c r="A19" i="6"/>
  <c r="A18" i="11"/>
  <c r="A19" i="8"/>
  <c r="A23" i="8"/>
  <c r="A22" i="8"/>
  <c r="A21" i="8"/>
  <c r="A22" i="7"/>
  <c r="A23" i="7"/>
  <c r="A24" i="7"/>
  <c r="A21" i="7"/>
  <c r="A20" i="6"/>
  <c r="A21" i="6"/>
  <c r="A22" i="6"/>
  <c r="A23" i="6"/>
  <c r="A21" i="5"/>
  <c r="A19" i="5"/>
  <c r="A20" i="5"/>
  <c r="A18" i="5"/>
  <c r="A25" i="3"/>
  <c r="A26" i="3"/>
  <c r="A27" i="3"/>
  <c r="A28" i="3"/>
  <c r="A29" i="3"/>
  <c r="A30" i="3"/>
  <c r="A31" i="3"/>
  <c r="A32" i="3"/>
  <c r="A33" i="3"/>
  <c r="A24" i="3"/>
  <c r="A28" i="1"/>
  <c r="A25" i="1"/>
  <c r="A26" i="1"/>
  <c r="A27" i="1"/>
  <c r="A24" i="1"/>
  <c r="A25" i="2"/>
  <c r="A22" i="2"/>
  <c r="A23" i="2"/>
  <c r="A24" i="2"/>
  <c r="A21" i="2"/>
  <c r="C10" i="7" a="1"/>
  <c r="AC20" i="4" a="1"/>
  <c r="U20" i="4" a="1"/>
  <c r="AG20" i="4" a="1"/>
  <c r="B20" i="4" a="1"/>
  <c r="AL10" i="7" a="1"/>
  <c r="AA10" i="7" a="1"/>
  <c r="J10" i="7" a="1"/>
  <c r="T10" i="7" a="1"/>
  <c r="N20" i="4" a="1"/>
  <c r="J20" i="4" a="1"/>
  <c r="V20" i="4" a="1"/>
  <c r="AK10" i="7" a="1"/>
  <c r="AN10" i="7" a="1"/>
  <c r="G20" i="4" a="1"/>
  <c r="L20" i="4" a="1"/>
  <c r="S20" i="4" a="1"/>
  <c r="W20" i="4" a="1"/>
  <c r="M10" i="7" a="1"/>
  <c r="AM10" i="7" a="1"/>
  <c r="E20" i="4" a="1"/>
  <c r="F10" i="7" a="1"/>
  <c r="AD10" i="7" a="1"/>
  <c r="X10" i="7" a="1"/>
  <c r="AL20" i="4" a="1"/>
  <c r="X20" i="4" a="1"/>
  <c r="H10" i="7" a="1"/>
  <c r="C20" i="4" a="1"/>
  <c r="T20" i="4" a="1"/>
  <c r="H20" i="4" a="1"/>
  <c r="G10" i="7" a="1"/>
  <c r="AA20" i="4" a="1"/>
  <c r="R20" i="4" a="1"/>
  <c r="AJ20" i="4" a="1"/>
  <c r="W10" i="7" a="1"/>
  <c r="AC10" i="7" a="1"/>
  <c r="AE10" i="7" a="1"/>
  <c r="B10" i="7" a="1"/>
  <c r="P10" i="7" a="1"/>
  <c r="AF10" i="7" a="1"/>
  <c r="AH20" i="4" a="1"/>
  <c r="V10" i="7" a="1"/>
  <c r="U10" i="7" a="1"/>
  <c r="F20" i="4" a="1"/>
  <c r="D10" i="7" a="1"/>
  <c r="P20" i="4" a="1"/>
  <c r="N10" i="7" a="1"/>
  <c r="AH10" i="7" a="1"/>
  <c r="K20" i="4" a="1"/>
  <c r="Y20" i="4" a="1"/>
  <c r="Y10" i="7" a="1"/>
  <c r="S10" i="7" a="1"/>
  <c r="AE20" i="4" a="1"/>
  <c r="AI10" i="7" a="1"/>
  <c r="AJ10" i="7" a="1"/>
  <c r="M20" i="4" a="1"/>
  <c r="I20" i="4" a="1"/>
  <c r="AN20" i="4" a="1"/>
  <c r="AD20" i="4" a="1"/>
  <c r="O10" i="7" a="1"/>
  <c r="Z20" i="4" a="1"/>
  <c r="AG10" i="7" a="1"/>
  <c r="L10" i="7" a="1"/>
  <c r="Z10" i="7" a="1"/>
  <c r="Q10" i="7" a="1"/>
  <c r="AF20" i="4" a="1"/>
  <c r="Q20" i="4" a="1"/>
  <c r="AK20" i="4" a="1"/>
  <c r="AB10" i="7" a="1"/>
  <c r="R10" i="7" a="1"/>
  <c r="K10" i="7" a="1"/>
  <c r="I10" i="7" a="1"/>
  <c r="AI20" i="4" a="1"/>
  <c r="AB20" i="4" a="1"/>
  <c r="AM20" i="4" a="1"/>
  <c r="O20" i="4" a="1"/>
  <c r="D20" i="4" a="1"/>
  <c r="E10" i="7" a="1"/>
  <c r="E10" i="7" l="1"/>
  <c r="D20" i="4"/>
  <c r="O20" i="4"/>
  <c r="AM20" i="4"/>
  <c r="AB20" i="4"/>
  <c r="AI20" i="4"/>
  <c r="I10" i="7"/>
  <c r="K10" i="7"/>
  <c r="R10" i="7"/>
  <c r="AB10" i="7"/>
  <c r="AK20" i="4"/>
  <c r="Q20" i="4"/>
  <c r="AF20" i="4"/>
  <c r="Q10" i="7"/>
  <c r="Z10" i="7"/>
  <c r="L10" i="7"/>
  <c r="AG10" i="7"/>
  <c r="Z20" i="4"/>
  <c r="O10" i="7"/>
  <c r="AD20" i="4"/>
  <c r="AN20" i="4"/>
  <c r="I20" i="4"/>
  <c r="M20" i="4"/>
  <c r="AJ10" i="7"/>
  <c r="AI10" i="7"/>
  <c r="AE20" i="4"/>
  <c r="S10" i="7"/>
  <c r="Y10" i="7"/>
  <c r="Y20" i="4"/>
  <c r="K20" i="4"/>
  <c r="AH10" i="7"/>
  <c r="N10" i="7"/>
  <c r="P20" i="4"/>
  <c r="D10" i="7"/>
  <c r="F20" i="4"/>
  <c r="U10" i="7"/>
  <c r="V10" i="7"/>
  <c r="AH20" i="4"/>
  <c r="AF10" i="7"/>
  <c r="P10" i="7"/>
  <c r="B10" i="7"/>
  <c r="AE10" i="7"/>
  <c r="AC10" i="7"/>
  <c r="W10" i="7"/>
  <c r="AJ20" i="4"/>
  <c r="R20" i="4"/>
  <c r="AA20" i="4"/>
  <c r="G10" i="7"/>
  <c r="H20" i="4"/>
  <c r="T20" i="4"/>
  <c r="C20" i="4"/>
  <c r="H10" i="7"/>
  <c r="X20" i="4"/>
  <c r="AL20" i="4"/>
  <c r="X10" i="7"/>
  <c r="AD10" i="7"/>
  <c r="F10" i="7"/>
  <c r="E20" i="4"/>
  <c r="AM10" i="7"/>
  <c r="M10" i="7"/>
  <c r="W20" i="4"/>
  <c r="S20" i="4"/>
  <c r="L20" i="4"/>
  <c r="G20" i="4"/>
  <c r="AN10" i="7"/>
  <c r="AK10" i="7"/>
  <c r="V20" i="4"/>
  <c r="J20" i="4"/>
  <c r="N20" i="4"/>
  <c r="T10" i="7"/>
  <c r="J10" i="7"/>
  <c r="AA10" i="7"/>
  <c r="AL10" i="7"/>
  <c r="B20" i="4"/>
  <c r="AG20" i="4"/>
  <c r="U20" i="4"/>
  <c r="AC20" i="4"/>
  <c r="C10" i="7"/>
  <c r="A35" i="7" l="1"/>
  <c r="A2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485BA7-11CC-4BA7-9AE3-73BCEAB1616C}" keepAlive="1" name="Consulta - Run058_resized_final_retouch_gts_volumes" description="Ligação à consulta 'Run058_resized_final_retouch_gts_volumes' no livro." type="5" refreshedVersion="0" background="1">
    <dbPr connection="Provider=Microsoft.Mashup.OleDb.1;Data Source=$Workbook$;Location=Run058_resized_final_retouch_gts_volumes;Extended Properties=&quot;&quot;" command="SELECT * FROM [Run058_resized_final_retouch_gts_volumes]"/>
  </connection>
  <connection id="2" xr16:uid="{D64687E4-92DA-41A7-88A0-E39EFD81D782}" keepAlive="1" name="Consulta - Run058_resized_final_retouch_masks_volumes" description="Ligação à consulta 'Run058_resized_final_retouch_masks_volumes' no livro." type="5" refreshedVersion="0" background="1">
    <dbPr connection="Provider=Microsoft.Mashup.OleDb.1;Data Source=$Workbook$;Location=Run058_resized_final_retouch_masks_volumes;Extended Properties=&quot;&quot;" command="SELECT * FROM [Run058_resized_final_retouch_masks_volume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<sst xmlns="http://schemas.openxmlformats.org/spreadsheetml/2006/main" count="5007" uniqueCount="3240">
  <si>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</si>
  <si>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</si>
  <si>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</si>
  <si>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</si>
  <si>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</si>
  <si>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</si>
  <si>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</si>
  <si>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</si>
  <si>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</si>
  <si>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</si>
  <si>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</si>
  <si>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</si>
  <si>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</si>
  <si>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</si>
  <si>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</si>
  <si>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</si>
  <si>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</si>
  <si>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</si>
  <si>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</si>
  <si>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</si>
  <si>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</si>
  <si>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</si>
  <si>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</si>
  <si>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</si>
  <si>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</si>
  <si>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</si>
  <si>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</si>
  <si>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</si>
  <si>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</si>
  <si>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</si>
  <si>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</si>
  <si>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</si>
  <si>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</si>
  <si>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</si>
  <si>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</si>
  <si>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</si>
  <si>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</si>
  <si>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</si>
  <si>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</si>
  <si>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</si>
  <si>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</si>
  <si>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</si>
  <si>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</si>
  <si>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</si>
  <si>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</si>
  <si>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</si>
  <si>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</si>
  <si>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</si>
  <si>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</si>
  <si>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</si>
  <si>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</si>
  <si>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</si>
  <si>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</si>
  <si>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</si>
  <si>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</si>
  <si>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</si>
  <si>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</si>
  <si>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</si>
  <si>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</si>
  <si>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</si>
  <si>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</si>
  <si>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</si>
  <si>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</si>
  <si>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</si>
  <si>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</si>
  <si>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</si>
  <si>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</si>
  <si>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</si>
  <si>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</si>
  <si>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</si>
  <si>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</si>
  <si>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</si>
  <si>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</si>
  <si>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</si>
  <si>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</si>
  <si>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</si>
  <si>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</si>
  <si>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</si>
  <si>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</si>
  <si>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</si>
  <si>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</si>
  <si>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</si>
  <si>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</si>
  <si>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</si>
  <si>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</si>
  <si>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</si>
  <si>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</si>
  <si>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</si>
  <si>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</si>
  <si>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</si>
  <si>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</si>
  <si>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</si>
  <si>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</si>
  <si>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</si>
  <si>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</si>
  <si>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</si>
  <si>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</si>
  <si>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</si>
  <si>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</si>
  <si>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</si>
  <si>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</si>
  <si>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</si>
  <si>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</si>
  <si>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</si>
  <si>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</si>
  <si>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</si>
  <si>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</si>
  <si>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</si>
  <si>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</si>
  <si>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</si>
  <si>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</si>
  <si>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</si>
  <si>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</si>
  <si>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</si>
  <si>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</si>
  <si>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</si>
  <si>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</si>
  <si>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</si>
  <si>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</si>
  <si>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</si>
  <si>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</si>
  <si>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</si>
  <si>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</si>
  <si>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</si>
  <si>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</si>
  <si>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</si>
  <si>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</si>
  <si>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</si>
  <si>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</si>
  <si>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</si>
  <si>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</si>
  <si>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</si>
  <si>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</si>
  <si>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</si>
  <si>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</si>
  <si>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</si>
  <si>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</si>
  <si>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</si>
  <si>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</si>
  <si>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</si>
  <si>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</si>
  <si>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</si>
  <si>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</si>
  <si>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</si>
  <si>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</si>
  <si>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</si>
  <si>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</si>
  <si>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</si>
  <si>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</si>
  <si>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</si>
  <si>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</si>
  <si>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</si>
  <si>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</si>
  <si>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</si>
  <si>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</si>
  <si>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</si>
  <si>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</si>
  <si>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</si>
  <si>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</si>
  <si>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</si>
  <si>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</si>
  <si>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</si>
  <si>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</si>
  <si>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</si>
  <si>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</si>
  <si>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</si>
  <si>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</si>
  <si>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</si>
  <si>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</si>
  <si>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</si>
  <si>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</si>
  <si>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</si>
  <si>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</si>
  <si>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</si>
  <si>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</si>
  <si>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</si>
  <si>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</si>
  <si>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</si>
  <si>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</si>
  <si>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</si>
  <si>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</si>
  <si>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</si>
  <si>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</si>
  <si>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</si>
  <si>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</si>
  <si>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</si>
  <si>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</si>
  <si>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</si>
  <si>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</si>
  <si>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</si>
  <si>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</si>
  <si>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</si>
  <si>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</si>
  <si>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</si>
  <si>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</si>
  <si>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</si>
  <si>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</si>
  <si>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</si>
  <si>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</si>
  <si>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</si>
  <si>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</si>
  <si>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</si>
  <si>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</si>
  <si>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</si>
  <si>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</si>
  <si>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</si>
  <si>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</si>
  <si>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</si>
  <si>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</si>
  <si>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</si>
  <si>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</si>
  <si>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</si>
  <si>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</si>
  <si>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</si>
  <si>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</si>
  <si>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</si>
  <si>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</si>
  <si>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</si>
  <si>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</si>
  <si>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</si>
  <si>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</si>
  <si>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</si>
  <si>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</si>
  <si>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</si>
  <si>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</si>
  <si>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</si>
  <si>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</si>
  <si>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</si>
  <si>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</si>
  <si>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</si>
  <si>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</si>
  <si>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</si>
  <si>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</si>
  <si>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</si>
  <si>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</si>
  <si>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</si>
  <si>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</si>
  <si>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</si>
  <si>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</si>
  <si>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</si>
  <si>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</si>
  <si>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</si>
  <si>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</si>
  <si>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</si>
  <si>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</si>
  <si>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</si>
  <si>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</si>
  <si>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</si>
  <si>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</si>
  <si>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</si>
  <si>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</si>
  <si>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</si>
  <si>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</si>
  <si>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</si>
  <si>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</si>
  <si>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</si>
  <si>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</si>
  <si>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</si>
  <si>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</si>
  <si>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</si>
  <si>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</si>
  <si>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</si>
  <si>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</si>
  <si>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</si>
  <si>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</si>
  <si>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</si>
  <si>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</si>
  <si>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</si>
  <si>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</si>
  <si>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</si>
  <si>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</si>
  <si>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</si>
  <si>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</si>
  <si>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</si>
  <si>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</si>
  <si>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</si>
  <si>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</si>
  <si>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</si>
  <si>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</si>
  <si>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</si>
  <si>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</si>
  <si>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</si>
  <si>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</si>
  <si>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</si>
  <si>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</si>
  <si>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</si>
  <si>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</si>
  <si>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</si>
  <si>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</si>
  <si>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</si>
  <si>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</si>
  <si>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</si>
  <si>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</si>
  <si>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</si>
  <si>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</si>
  <si>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</si>
  <si>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</si>
  <si>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</si>
  <si>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</si>
  <si>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</si>
  <si>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</si>
  <si>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</si>
  <si>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</si>
  <si>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</si>
  <si>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</si>
  <si>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</si>
  <si>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</si>
  <si>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</si>
  <si>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</si>
  <si>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</si>
  <si>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</si>
  <si>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</si>
  <si>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</si>
  <si>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</si>
  <si>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</si>
  <si>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</si>
  <si>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</si>
  <si>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</si>
  <si>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</si>
  <si>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</si>
  <si>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</si>
  <si>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</si>
  <si>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</si>
  <si>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</si>
  <si>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</si>
  <si>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</si>
  <si>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</si>
  <si>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</si>
  <si>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</si>
  <si>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</si>
  <si>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</si>
  <si>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</si>
  <si>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</si>
  <si>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</si>
  <si>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</si>
  <si>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</si>
  <si>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</si>
  <si>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</si>
  <si>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</si>
  <si>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</si>
  <si>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</si>
  <si>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</si>
  <si>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</si>
  <si>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</si>
  <si>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</si>
  <si>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</si>
  <si>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</si>
  <si>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</si>
  <si>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</si>
  <si>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</si>
  <si>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</si>
  <si>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</si>
  <si>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</si>
  <si>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</si>
  <si>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</si>
  <si>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</si>
  <si>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</si>
  <si>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</si>
  <si>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</si>
  <si>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</si>
  <si>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</si>
  <si>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</si>
  <si>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</si>
  <si>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</si>
  <si>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</si>
  <si>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</si>
  <si>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</si>
  <si>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</si>
  <si>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</si>
  <si>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</si>
  <si>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</si>
  <si>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</si>
  <si>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</si>
  <si>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</si>
  <si>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</si>
  <si>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</si>
  <si>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</si>
  <si>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</si>
  <si>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</si>
  <si>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</si>
  <si>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</si>
  <si>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</si>
  <si>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</si>
  <si>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</si>
  <si>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</si>
  <si>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</si>
  <si>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</si>
  <si>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</si>
  <si>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</si>
  <si>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</si>
  <si>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</si>
  <si>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</si>
  <si>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</si>
  <si>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</si>
  <si>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</si>
  <si>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</si>
  <si>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</si>
  <si>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</si>
  <si>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</si>
  <si>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</si>
  <si>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</si>
  <si>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</si>
  <si>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</si>
  <si>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</si>
  <si>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</si>
  <si>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</si>
  <si>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</si>
  <si>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</si>
  <si>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</si>
  <si>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</si>
  <si>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</si>
  <si>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</si>
  <si>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</si>
  <si>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</si>
  <si>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</si>
  <si>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</si>
  <si>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</si>
  <si>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</si>
  <si>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</si>
  <si>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</si>
  <si>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</si>
  <si>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</si>
  <si>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</si>
  <si>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</si>
  <si>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</si>
  <si>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</si>
  <si>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</si>
  <si>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</si>
  <si>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</si>
  <si>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</si>
  <si>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</si>
  <si>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</si>
  <si>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</si>
  <si>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</si>
  <si>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</si>
  <si>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</si>
  <si>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</si>
  <si>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</si>
  <si>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</si>
  <si>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</si>
  <si>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</si>
  <si>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</si>
  <si>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</si>
  <si>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</si>
  <si>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</si>
  <si>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</si>
  <si>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</si>
  <si>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</si>
  <si>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</si>
  <si>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</si>
  <si>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</si>
  <si>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</si>
  <si>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</si>
  <si>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</si>
  <si>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</si>
  <si>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</si>
  <si>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</si>
  <si>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</si>
  <si>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</si>
  <si>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</si>
  <si>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</si>
  <si>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</si>
  <si>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</si>
  <si>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</si>
  <si>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</si>
  <si>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</si>
  <si>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</si>
  <si>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</si>
  <si>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</si>
  <si>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</si>
  <si>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</si>
  <si>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</si>
  <si>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</si>
  <si>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</si>
  <si>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</si>
  <si>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</si>
  <si>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</si>
  <si>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</si>
  <si>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</si>
  <si>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</si>
  <si>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</si>
  <si>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</si>
  <si>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</si>
  <si>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</si>
  <si>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</si>
  <si>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</si>
  <si>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</si>
  <si>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</si>
  <si>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</si>
  <si>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</si>
  <si>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</si>
  <si>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</si>
  <si>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</si>
  <si>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</si>
  <si>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</si>
  <si>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</si>
  <si>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</si>
  <si>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</si>
  <si>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</si>
  <si>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</si>
  <si>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</si>
  <si>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</si>
  <si>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</si>
  <si>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</si>
  <si>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</si>
  <si>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</si>
  <si>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</si>
  <si>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</si>
  <si>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</si>
  <si>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</si>
  <si>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</si>
  <si>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</si>
  <si>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</si>
  <si>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</si>
  <si>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</si>
  <si>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</si>
  <si>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</si>
  <si>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</si>
  <si>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</si>
  <si>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</si>
  <si>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</si>
  <si>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</si>
  <si>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</si>
  <si>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</si>
  <si>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</si>
  <si>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</si>
  <si>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</si>
  <si>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</si>
  <si>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</si>
  <si>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</si>
  <si>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</si>
  <si>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</si>
  <si>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</si>
  <si>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</si>
  <si>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</si>
  <si>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</si>
  <si>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</si>
  <si>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</si>
  <si>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</si>
  <si>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</si>
  <si>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</si>
  <si>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</si>
  <si>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</si>
  <si>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</si>
  <si>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</si>
  <si>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</si>
  <si>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</si>
  <si>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</si>
  <si>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</si>
  <si>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</si>
  <si>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</si>
  <si>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</si>
  <si>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</si>
  <si>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</si>
  <si>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</si>
  <si>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</si>
  <si>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</si>
  <si>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</si>
  <si>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</si>
  <si>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</si>
  <si>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</si>
  <si>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</si>
  <si>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</si>
  <si>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</si>
  <si>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</si>
  <si>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</si>
  <si>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</si>
  <si>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</si>
  <si>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</si>
  <si>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</si>
  <si>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</si>
  <si>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</si>
  <si>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</si>
  <si>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</si>
  <si>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</si>
  <si>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</si>
  <si>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</si>
  <si>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</si>
  <si>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</si>
  <si>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</si>
  <si>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</si>
  <si>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</si>
  <si>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</si>
  <si>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</si>
  <si>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</si>
  <si>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</si>
  <si>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</si>
  <si>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</si>
  <si>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</si>
  <si>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</si>
  <si>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</si>
  <si>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</si>
  <si>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</si>
  <si>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</si>
  <si>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</si>
  <si>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</si>
  <si>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</si>
  <si>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</si>
  <si>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</si>
  <si>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</si>
  <si>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</si>
  <si>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</si>
  <si>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</si>
  <si>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</si>
  <si>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</si>
  <si>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</si>
  <si>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</si>
  <si>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</si>
  <si>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</si>
  <si>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</si>
  <si>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</si>
  <si>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</si>
  <si>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</si>
  <si>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</si>
  <si>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</si>
  <si>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</si>
  <si>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</si>
  <si>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</si>
  <si>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</si>
  <si>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</si>
  <si>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</si>
  <si>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</si>
  <si>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</si>
  <si>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</si>
  <si>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</si>
  <si>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</si>
  <si>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</si>
  <si>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</si>
  <si>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</si>
  <si>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</si>
  <si>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</si>
  <si>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</si>
  <si>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</si>
  <si>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</si>
  <si>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</si>
  <si>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</si>
  <si>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</si>
  <si>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</si>
  <si>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</si>
  <si>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</si>
  <si>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</si>
  <si>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</si>
  <si>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</si>
  <si>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</si>
  <si>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</si>
  <si>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</si>
  <si>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</si>
  <si>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</si>
  <si>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</si>
  <si>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</si>
  <si>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</si>
  <si>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</si>
  <si>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</si>
  <si>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</si>
  <si>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</si>
  <si>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</si>
  <si>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</si>
  <si>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</si>
  <si>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</si>
  <si>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</si>
  <si>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</si>
  <si>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</si>
  <si>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</si>
  <si>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</si>
  <si>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</si>
  <si>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</si>
  <si>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</si>
  <si>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</si>
  <si>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</si>
  <si>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</si>
  <si>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</si>
  <si>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</si>
  <si>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</si>
  <si>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</si>
  <si>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</si>
  <si>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</si>
  <si>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</si>
  <si>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</si>
  <si>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</si>
  <si>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</si>
  <si>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</si>
  <si>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</si>
  <si>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</si>
  <si>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</si>
  <si>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</si>
  <si>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</si>
  <si>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</si>
  <si>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</si>
  <si>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</si>
  <si>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</si>
  <si>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</si>
  <si>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</si>
  <si>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</si>
  <si>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</si>
  <si>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</si>
  <si>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</si>
  <si>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</si>
  <si>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</si>
  <si>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</si>
  <si>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</si>
  <si>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</si>
  <si>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</si>
  <si>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</si>
  <si>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</si>
  <si>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</si>
  <si>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</si>
  <si>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</si>
  <si>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</si>
  <si>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</si>
  <si>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</si>
  <si>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</si>
  <si>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</si>
  <si>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</si>
  <si>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</si>
  <si>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</si>
  <si>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</si>
  <si>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</si>
  <si>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</si>
  <si>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</si>
  <si>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</si>
  <si>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</si>
  <si>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</si>
  <si>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</si>
  <si>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</si>
  <si>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</si>
  <si>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</si>
  <si>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</si>
  <si>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</si>
  <si>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</si>
  <si>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</si>
  <si>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</si>
  <si>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</si>
  <si>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</si>
  <si>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</si>
  <si>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</si>
  <si>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</si>
  <si>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</si>
  <si>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</si>
  <si>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</si>
  <si>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</si>
  <si>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</si>
  <si>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</si>
  <si>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</si>
  <si>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</si>
  <si>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</si>
  <si>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</si>
  <si>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</si>
  <si>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</si>
  <si>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</si>
  <si>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</si>
  <si>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</si>
  <si>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</si>
  <si>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</si>
  <si>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</si>
  <si>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</si>
  <si>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</si>
  <si>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</si>
  <si>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</si>
  <si>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</si>
  <si>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</si>
  <si>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</si>
  <si>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</si>
  <si>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</si>
  <si>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</si>
  <si>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</si>
  <si>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</si>
  <si>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</si>
  <si>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</si>
  <si>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</si>
  <si>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</si>
  <si>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</si>
  <si>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</si>
  <si>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</si>
  <si>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</si>
  <si>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</si>
  <si>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</si>
  <si>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</si>
  <si>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</si>
  <si>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</si>
  <si>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</si>
  <si>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</si>
  <si>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</si>
  <si>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</si>
  <si>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</si>
  <si>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</si>
  <si>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</si>
  <si>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</si>
  <si>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</si>
  <si>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</si>
  <si>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</si>
  <si>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</si>
  <si>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</si>
  <si>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</si>
  <si>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</si>
  <si>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</si>
  <si>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</si>
  <si>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</si>
  <si>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</si>
  <si>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</si>
  <si>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</si>
  <si>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</si>
  <si>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</si>
  <si>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</si>
  <si>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</si>
  <si>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</si>
  <si>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</si>
  <si>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</si>
  <si>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</si>
  <si>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</si>
  <si>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</si>
  <si>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</si>
  <si>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</si>
  <si>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</si>
  <si>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</si>
  <si>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</si>
  <si>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</si>
  <si>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</si>
  <si>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</si>
  <si>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</si>
  <si>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</si>
  <si>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</si>
  <si>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</si>
  <si>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</si>
  <si>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</si>
  <si>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</si>
  <si>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</si>
  <si>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</si>
  <si>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</si>
  <si>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</si>
  <si>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</si>
  <si>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</si>
  <si>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</si>
  <si>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</si>
  <si>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</si>
  <si>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</si>
  <si>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</si>
  <si>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</si>
  <si>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</si>
  <si>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</si>
  <si>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</si>
  <si>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</si>
  <si>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</si>
  <si>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</si>
  <si>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</si>
  <si>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</si>
  <si>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</si>
  <si>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</si>
  <si>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</si>
  <si>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</si>
  <si>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</si>
  <si>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</si>
  <si>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</si>
  <si>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</si>
  <si>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</si>
  <si>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</si>
  <si>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</si>
  <si>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</si>
  <si>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</si>
  <si>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</si>
  <si>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</si>
  <si>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</si>
  <si>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</si>
  <si>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</si>
  <si>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</si>
  <si>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</si>
  <si>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</si>
  <si>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</si>
  <si>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</si>
  <si>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</si>
  <si>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</si>
  <si>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</si>
  <si>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</si>
  <si>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</si>
  <si>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</si>
  <si>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</si>
  <si>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</si>
  <si>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</si>
  <si>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</si>
  <si>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</si>
  <si>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</si>
  <si>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</si>
  <si>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</si>
  <si>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</si>
  <si>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</si>
  <si>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</si>
  <si>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</si>
  <si>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</si>
  <si>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</si>
  <si>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</si>
  <si>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</si>
  <si>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</si>
  <si>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</si>
  <si>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</si>
  <si>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</si>
  <si>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</si>
  <si>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</si>
  <si>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</si>
  <si>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</si>
  <si>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</si>
  <si>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</si>
  <si>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</si>
  <si>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</si>
  <si>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</si>
  <si>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</si>
  <si>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</si>
  <si>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</si>
  <si>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</si>
  <si>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</si>
  <si>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</si>
  <si>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</si>
  <si>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</si>
  <si>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</si>
  <si>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</si>
  <si>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</si>
  <si>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</si>
  <si>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</si>
  <si>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</si>
  <si>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</si>
  <si>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</si>
  <si>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</si>
  <si>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</si>
  <si>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</si>
  <si>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</si>
  <si>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</si>
  <si>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</si>
  <si>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</si>
  <si>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</si>
  <si>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</si>
  <si>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</si>
  <si>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</si>
  <si>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</si>
  <si>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</si>
  <si>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</si>
  <si>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</si>
  <si>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</si>
  <si>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</si>
  <si>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</si>
  <si>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</si>
  <si>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</si>
  <si>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</si>
  <si>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</si>
  <si>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</si>
  <si>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</si>
  <si>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</si>
  <si>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</si>
  <si>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</si>
  <si>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</si>
  <si>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</si>
  <si>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</si>
  <si>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</si>
  <si>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</si>
  <si>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</si>
  <si>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</si>
  <si>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</si>
  <si>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</si>
  <si>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</si>
  <si>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</si>
  <si>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</si>
  <si>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</si>
  <si>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</si>
  <si>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</si>
  <si>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</si>
  <si>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</si>
  <si>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</si>
  <si>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</si>
  <si>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</si>
  <si>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</si>
  <si>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</si>
  <si>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</si>
  <si>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</si>
  <si>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</si>
  <si>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</si>
  <si>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</si>
  <si>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</si>
  <si>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</si>
  <si>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</si>
  <si>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</si>
  <si>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</si>
  <si>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</si>
  <si>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</si>
  <si>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</si>
  <si>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</si>
  <si>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</si>
  <si>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</si>
  <si>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</si>
  <si>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</si>
  <si>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</si>
  <si>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</si>
  <si>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</si>
  <si>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</si>
  <si>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</si>
  <si>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</si>
  <si>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</si>
  <si>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</si>
  <si>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</si>
  <si>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</si>
  <si>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</si>
  <si>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</si>
  <si>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</si>
  <si>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</si>
  <si>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</si>
  <si>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</si>
  <si>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</si>
  <si>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</si>
  <si>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</si>
  <si>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</si>
  <si>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</si>
  <si>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</si>
  <si>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</si>
  <si>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</si>
  <si>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</si>
  <si>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</si>
  <si>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</si>
  <si>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</si>
  <si>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</si>
  <si>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</si>
  <si>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</si>
  <si>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</si>
  <si>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</si>
  <si>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</si>
  <si>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</si>
  <si>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</si>
  <si>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</si>
  <si>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</si>
  <si>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</si>
  <si>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</si>
  <si>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</si>
  <si>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</si>
  <si>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</si>
  <si>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</si>
  <si>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</si>
  <si>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</si>
  <si>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</si>
  <si>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</si>
  <si>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</si>
  <si>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</si>
  <si>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</si>
  <si>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</si>
  <si>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</si>
  <si>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</si>
  <si>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</si>
  <si>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</si>
  <si>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</si>
  <si>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</si>
  <si>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</si>
  <si>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</si>
  <si>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</si>
  <si>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</si>
  <si>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</si>
  <si>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</si>
  <si>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</si>
  <si>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</si>
  <si>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</si>
  <si>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</si>
  <si>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</si>
  <si>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</si>
  <si>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</si>
  <si>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</si>
  <si>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</si>
  <si>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</si>
  <si>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</si>
  <si>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</si>
  <si>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</si>
  <si>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</si>
  <si>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</si>
  <si>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</si>
  <si>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</si>
  <si>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</si>
  <si>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</si>
  <si>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</si>
  <si>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</si>
  <si>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</si>
  <si>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</si>
  <si>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</si>
  <si>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</si>
  <si>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</si>
  <si>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</si>
  <si>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</si>
  <si>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</si>
  <si>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</si>
  <si>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</si>
  <si>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</si>
  <si>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</si>
  <si>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</si>
  <si>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</si>
  <si>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</si>
  <si>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</si>
  <si>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</si>
  <si>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</si>
  <si>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</si>
  <si>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</si>
  <si>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</si>
  <si>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</si>
  <si>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</si>
  <si>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</si>
  <si>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</si>
  <si>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</si>
  <si>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</si>
  <si>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</si>
  <si>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</si>
  <si>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</si>
  <si>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</si>
  <si>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</si>
  <si>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</si>
  <si>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</si>
  <si>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</si>
  <si>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</si>
  <si>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</si>
  <si>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</si>
  <si>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</si>
  <si>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</si>
  <si>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</si>
  <si>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</si>
  <si>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</si>
  <si>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</si>
  <si>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</si>
  <si>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</si>
  <si>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</si>
  <si>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</si>
  <si>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</si>
  <si>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</si>
  <si>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</si>
  <si>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</si>
  <si>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</si>
  <si>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</si>
  <si>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</si>
  <si>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</si>
  <si>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</si>
  <si>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</si>
  <si>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</si>
  <si>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</si>
  <si>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</si>
  <si>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</si>
  <si>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</si>
  <si>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</si>
  <si>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</si>
  <si>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</si>
  <si>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</si>
  <si>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</si>
  <si>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</si>
  <si>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</si>
  <si>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</si>
  <si>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</si>
  <si>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</si>
  <si>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</si>
  <si>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</si>
  <si>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</si>
  <si>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</si>
  <si>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</si>
  <si>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</si>
  <si>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</si>
  <si>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</si>
  <si>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</si>
  <si>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</si>
  <si>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</si>
  <si>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</si>
  <si>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</si>
  <si>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</si>
  <si>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</si>
  <si>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</si>
  <si>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</si>
  <si>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</si>
  <si>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</si>
  <si>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</si>
  <si>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</si>
  <si>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</si>
  <si>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</si>
  <si>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</si>
  <si>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</si>
  <si>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</si>
  <si>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</si>
  <si>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</si>
  <si>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</si>
  <si>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</si>
  <si>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</si>
  <si>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</si>
  <si>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</si>
  <si>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</si>
  <si>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</si>
  <si>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</si>
  <si>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</si>
  <si>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</si>
  <si>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</si>
  <si>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</si>
  <si>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</si>
  <si>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</si>
  <si>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</si>
  <si>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</si>
  <si>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</si>
  <si>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</si>
  <si>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</si>
  <si>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</si>
  <si>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</si>
  <si>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</si>
  <si>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</si>
  <si>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</si>
  <si>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</si>
  <si>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</si>
  <si>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</si>
  <si>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</si>
  <si>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</si>
  <si>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</si>
  <si>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</si>
  <si>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</si>
  <si>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</si>
  <si>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</si>
  <si>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</si>
  <si>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</si>
  <si>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</si>
  <si>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</si>
  <si>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</si>
  <si>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</si>
  <si>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</si>
  <si>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</si>
  <si>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</si>
  <si>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</si>
  <si>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</si>
  <si>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</si>
  <si>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</si>
  <si>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</si>
  <si>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</si>
  <si>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</si>
  <si>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</si>
  <si>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</si>
  <si>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</si>
  <si>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</si>
  <si>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</si>
  <si>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</si>
  <si>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</si>
  <si>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</si>
  <si>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</si>
  <si>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</si>
  <si>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</si>
  <si>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</si>
  <si>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</si>
  <si>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</si>
  <si>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</si>
  <si>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</si>
  <si>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</si>
  <si>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</si>
  <si>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</si>
  <si>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</si>
  <si>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</si>
  <si>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</si>
  <si>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</si>
  <si>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</si>
  <si>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</si>
  <si>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</si>
  <si>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</si>
  <si>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</si>
  <si>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</si>
  <si>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</si>
  <si>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</si>
  <si>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</si>
  <si>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</si>
  <si>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</si>
  <si>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</si>
  <si>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</si>
  <si>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</si>
  <si>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</si>
  <si>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</si>
  <si>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</si>
  <si>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</si>
  <si>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</si>
  <si>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</si>
  <si>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</si>
  <si>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</si>
  <si>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</si>
  <si>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</si>
  <si>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</si>
  <si>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</si>
  <si>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</si>
  <si>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</si>
  <si>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</si>
  <si>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</si>
  <si>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</si>
  <si>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</si>
  <si>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</si>
  <si>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</si>
  <si>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</si>
  <si>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</si>
  <si>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</si>
  <si>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</si>
  <si>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</si>
  <si>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</si>
  <si>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</si>
  <si>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</si>
  <si>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</si>
  <si>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</si>
  <si>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</si>
  <si>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</si>
  <si>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</si>
  <si>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</si>
  <si>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</si>
  <si>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</si>
  <si>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</si>
  <si>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</si>
  <si>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</si>
  <si>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</si>
  <si>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</si>
  <si>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</si>
  <si>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</si>
  <si>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</si>
  <si>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</si>
  <si>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</si>
  <si>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</si>
  <si>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</si>
  <si>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</si>
  <si>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</si>
  <si>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</si>
  <si>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</si>
  <si>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</si>
  <si>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</si>
  <si>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</si>
  <si>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</si>
  <si>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</si>
  <si>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</si>
  <si>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</si>
  <si>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</si>
  <si>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</si>
  <si>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</si>
  <si>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</si>
  <si>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</si>
  <si>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</si>
  <si>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</si>
  <si>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</si>
  <si>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</si>
  <si>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</si>
  <si>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</si>
  <si>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</si>
  <si>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</si>
  <si>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</si>
  <si>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</si>
  <si>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</si>
  <si>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</si>
  <si>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</si>
  <si>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</si>
  <si>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</si>
  <si>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</si>
  <si>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</si>
  <si>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</si>
  <si>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</si>
  <si>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</si>
  <si>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</si>
  <si>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</si>
  <si>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</si>
  <si>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</si>
  <si>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</si>
  <si>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</si>
  <si>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</si>
  <si>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</si>
  <si>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</si>
  <si>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</si>
  <si>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</si>
  <si>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</si>
  <si>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</si>
  <si>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</si>
  <si>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</si>
  <si>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</si>
  <si>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</si>
  <si>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</si>
  <si>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</si>
  <si>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</si>
  <si>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</si>
  <si>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</si>
  <si>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</si>
  <si>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</si>
  <si>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</si>
  <si>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</si>
  <si>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</si>
  <si>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</si>
  <si>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</si>
  <si>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</si>
  <si>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</si>
  <si>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</si>
  <si>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</si>
  <si>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</si>
  <si>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</si>
  <si>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</si>
  <si>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</si>
  <si>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</si>
  <si>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</si>
  <si>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</si>
  <si>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</si>
  <si>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</si>
  <si>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</si>
  <si>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</si>
  <si>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</si>
  <si>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</si>
  <si>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</si>
  <si>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</si>
  <si>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</si>
  <si>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</si>
  <si>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</si>
  <si>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</si>
  <si>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</si>
  <si>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</si>
  <si>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</si>
  <si>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</si>
  <si>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</si>
  <si>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</si>
  <si>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</si>
  <si>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</si>
  <si>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</si>
  <si>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</si>
  <si>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</si>
  <si>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</si>
  <si>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</si>
  <si>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</si>
  <si>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</si>
  <si>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</si>
  <si>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</si>
  <si>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</si>
  <si>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</si>
  <si>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</si>
  <si>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</si>
  <si>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</si>
  <si>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</si>
  <si>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</si>
  <si>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</si>
  <si>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</si>
  <si>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</si>
  <si>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</si>
  <si>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</si>
  <si>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</si>
  <si>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</si>
  <si>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</si>
  <si>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</si>
  <si>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</si>
  <si>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</si>
  <si>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</si>
  <si>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</si>
  <si>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</si>
  <si>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</si>
  <si>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</si>
  <si>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</si>
  <si>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</si>
  <si>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</si>
  <si>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</si>
  <si>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</si>
  <si>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</si>
  <si>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</si>
  <si>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</si>
  <si>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</si>
  <si>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</si>
  <si>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</si>
  <si>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</si>
  <si>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</si>
  <si>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</si>
  <si>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</si>
  <si>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</si>
  <si>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</si>
  <si>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</si>
  <si>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</si>
  <si>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</si>
  <si>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</si>
  <si>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</si>
  <si>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</si>
  <si>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</si>
  <si>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</si>
  <si>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</si>
  <si>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</si>
  <si>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</si>
  <si>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</si>
  <si>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</si>
  <si>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</si>
  <si>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</si>
  <si>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</si>
  <si>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</si>
  <si>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</si>
  <si>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</si>
  <si>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</si>
  <si>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</si>
  <si>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</si>
  <si>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</si>
  <si>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</si>
  <si>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</si>
  <si>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</si>
  <si>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</si>
  <si>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</si>
  <si>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</si>
  <si>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</si>
  <si>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</si>
  <si>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</si>
  <si>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</si>
  <si>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</si>
  <si>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</si>
  <si>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</si>
  <si>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</si>
  <si>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</si>
  <si>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</si>
  <si>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</si>
  <si>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</si>
  <si>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</si>
  <si>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</si>
  <si>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</si>
  <si>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</si>
  <si>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</si>
  <si>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</si>
  <si>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</si>
  <si>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</si>
  <si>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</si>
  <si>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</si>
  <si>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</si>
  <si>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</si>
  <si>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</si>
  <si>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</si>
  <si>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</si>
  <si>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</si>
  <si>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</si>
  <si>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</si>
  <si>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</si>
  <si>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</si>
  <si>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</si>
  <si>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</si>
  <si>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</si>
  <si>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</si>
  <si>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</si>
  <si>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</si>
  <si>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</si>
  <si>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</si>
  <si>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</si>
  <si>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</si>
  <si>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</si>
  <si>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</si>
  <si>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</si>
  <si>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</si>
  <si>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</si>
  <si>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</si>
  <si>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</si>
  <si>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</si>
  <si>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</si>
  <si>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</si>
  <si>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</si>
  <si>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</si>
  <si>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</si>
  <si>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</si>
  <si>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</si>
  <si>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</si>
  <si>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</si>
  <si>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</si>
  <si>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</si>
  <si>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</si>
  <si>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</si>
  <si>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</si>
  <si>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</si>
  <si>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</si>
  <si>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</si>
  <si>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</si>
  <si>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</si>
  <si>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</si>
  <si>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</si>
  <si>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</si>
  <si>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</si>
  <si>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</si>
  <si>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</si>
  <si>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</si>
  <si>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</si>
  <si>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</si>
  <si>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</si>
  <si>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</si>
  <si>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</si>
  <si>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</si>
  <si>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</si>
  <si>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</si>
  <si>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</si>
  <si>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</si>
  <si>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</si>
  <si>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</si>
  <si>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</si>
  <si>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</si>
  <si>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</si>
  <si>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</si>
  <si>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</si>
  <si>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</si>
  <si>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</si>
  <si>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</si>
  <si>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</si>
  <si>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</si>
  <si>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</si>
  <si>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</si>
  <si>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</si>
  <si>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</si>
  <si>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</si>
  <si>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</si>
  <si>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</si>
  <si>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</si>
  <si>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</si>
  <si>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</si>
  <si>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</si>
  <si>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</si>
  <si>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</si>
  <si>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</si>
  <si>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</si>
  <si>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</si>
  <si>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</si>
  <si>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</si>
  <si>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</si>
  <si>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</si>
  <si>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</si>
  <si>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</si>
  <si>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</si>
  <si>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</si>
  <si>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</si>
  <si>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</si>
  <si>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</si>
  <si>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</si>
  <si>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</si>
  <si>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</si>
  <si>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</si>
  <si>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</si>
  <si>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</si>
  <si>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</si>
  <si>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</si>
  <si>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</si>
  <si>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</si>
  <si>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</si>
  <si>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</si>
  <si>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</si>
  <si>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</si>
  <si>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</si>
  <si>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</si>
  <si>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</si>
  <si>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</si>
  <si>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</si>
  <si>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</si>
  <si>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</si>
  <si>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</si>
  <si>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</si>
  <si>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</si>
  <si>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</si>
  <si>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</si>
  <si>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</si>
  <si>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</si>
  <si>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</si>
  <si>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</si>
  <si>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</si>
  <si>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</si>
  <si>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</si>
  <si>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</si>
  <si>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</si>
  <si>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</si>
  <si>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</si>
  <si>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</si>
  <si>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</si>
  <si>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</si>
  <si>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</si>
  <si>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</si>
  <si>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</si>
  <si>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</si>
  <si>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</si>
  <si>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</si>
  <si>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</si>
  <si>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</si>
  <si>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</si>
  <si>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</si>
  <si>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</si>
  <si>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</si>
  <si>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</si>
  <si>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</si>
  <si>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</si>
  <si>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</si>
  <si>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</si>
  <si>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</si>
  <si>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</si>
  <si>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</si>
  <si>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</si>
  <si>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</si>
  <si>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</si>
  <si>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</si>
  <si>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</si>
  <si>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</si>
  <si>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</si>
  <si>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</si>
  <si>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</si>
  <si>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</si>
  <si>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</si>
  <si>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</si>
  <si>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</si>
  <si>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</si>
  <si>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</si>
  <si>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</si>
  <si>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</si>
  <si>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</si>
  <si>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</si>
  <si>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</si>
  <si>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</si>
  <si>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</si>
  <si>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</si>
  <si>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</si>
  <si>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</si>
  <si>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</si>
  <si>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</si>
  <si>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</si>
  <si>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</si>
  <si>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</si>
  <si>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</si>
  <si>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</si>
  <si>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</si>
  <si>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</si>
  <si>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</si>
  <si>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</si>
  <si>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</si>
  <si>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</si>
  <si>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</si>
  <si>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</si>
  <si>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</si>
  <si>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</si>
  <si>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</si>
  <si>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</si>
  <si>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</si>
  <si>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</si>
  <si>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</si>
  <si>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</si>
  <si>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</si>
  <si>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</si>
  <si>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</si>
  <si>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</si>
  <si>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</si>
  <si>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</si>
  <si>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</si>
  <si>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</si>
  <si>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</si>
  <si>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</si>
  <si>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</si>
  <si>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</si>
  <si>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</si>
  <si>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</si>
  <si>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</si>
  <si>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</si>
  <si>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</si>
  <si>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</si>
  <si>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</si>
  <si>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</si>
  <si>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</si>
  <si>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</si>
  <si>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</si>
  <si>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</si>
  <si>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</si>
  <si>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</si>
  <si>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</si>
  <si>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</si>
  <si>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</si>
  <si>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</si>
  <si>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</si>
  <si>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</si>
  <si>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</si>
  <si>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</si>
  <si>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</si>
  <si>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</si>
  <si>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</si>
  <si>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</si>
  <si>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</si>
  <si>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</si>
  <si>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</si>
  <si>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</si>
  <si>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</si>
  <si>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</si>
  <si>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</si>
  <si>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</si>
  <si>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</si>
  <si>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</si>
  <si>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</si>
  <si>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</si>
  <si>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</si>
  <si>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</si>
  <si>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</si>
  <si>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</si>
  <si>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</si>
  <si>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</si>
  <si>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</si>
  <si>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</si>
  <si>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</si>
  <si>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</si>
  <si>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</si>
  <si>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</si>
  <si>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</si>
  <si>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</si>
  <si>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</si>
  <si>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</si>
  <si>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</si>
  <si>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</si>
  <si>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</si>
  <si>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</si>
  <si>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</si>
  <si>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</si>
  <si>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</si>
  <si>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</si>
  <si>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</si>
  <si>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</si>
  <si>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</si>
  <si>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</si>
  <si>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</si>
  <si>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</si>
  <si>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</si>
  <si>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</si>
  <si>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</si>
  <si>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</si>
  <si>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</si>
  <si>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</si>
  <si>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</si>
  <si>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</si>
  <si>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</si>
  <si>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</si>
  <si>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</si>
  <si>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</si>
  <si>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</si>
  <si>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</si>
  <si>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</si>
  <si>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</si>
  <si>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</si>
  <si>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</si>
  <si>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</si>
  <si>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</si>
  <si>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</si>
  <si>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</si>
  <si>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</si>
  <si>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</si>
  <si>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</si>
  <si>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</si>
  <si>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</si>
  <si>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</si>
  <si>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</si>
  <si>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</si>
  <si>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</si>
  <si>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</si>
  <si>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</si>
  <si>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</si>
  <si>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</si>
  <si>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</si>
  <si>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</si>
  <si>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</si>
  <si>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</si>
  <si>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</si>
  <si>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</si>
  <si>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</si>
  <si>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</si>
  <si>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</si>
  <si>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</si>
  <si>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</si>
  <si>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</si>
  <si>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</si>
  <si>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</si>
  <si>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</si>
  <si>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</si>
  <si>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</si>
  <si>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</si>
  <si>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</si>
  <si>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</si>
  <si>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</si>
  <si>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</si>
  <si>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</si>
  <si>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</si>
  <si>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</si>
  <si>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</si>
  <si>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</si>
  <si>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</si>
  <si>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</si>
  <si>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</si>
  <si>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</si>
  <si>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</si>
  <si>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</si>
  <si>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</si>
  <si>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</si>
  <si>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</si>
  <si>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</si>
  <si>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</si>
  <si>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</si>
  <si>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</si>
  <si>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</si>
  <si>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</si>
  <si>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</si>
  <si>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</si>
  <si>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</si>
  <si>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</si>
  <si>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</si>
  <si>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</si>
  <si>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</si>
  <si>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</si>
  <si>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</si>
  <si>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</si>
  <si>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</si>
  <si>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</si>
  <si>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</si>
  <si>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</si>
  <si>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</si>
  <si>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</si>
  <si>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</si>
  <si>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</si>
  <si>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</si>
  <si>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</si>
  <si>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</si>
  <si>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</si>
  <si>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</si>
  <si>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</si>
  <si>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</si>
  <si>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</si>
  <si>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</si>
  <si>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</si>
  <si>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</si>
  <si>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</si>
  <si>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</si>
  <si>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</si>
  <si>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</si>
  <si>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</si>
  <si>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</si>
  <si>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</si>
  <si>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</si>
  <si>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</si>
  <si>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</si>
  <si>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</si>
  <si>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</si>
  <si>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</si>
  <si>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</si>
  <si>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</si>
  <si>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</si>
  <si>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</si>
  <si>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</si>
  <si>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</si>
  <si>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</si>
  <si>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</si>
  <si>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</si>
  <si>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</si>
  <si>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</si>
  <si>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</si>
  <si>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</si>
  <si>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</si>
  <si>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</si>
  <si>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</si>
  <si>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</si>
  <si>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</si>
  <si>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</si>
  <si>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</si>
  <si>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</si>
  <si>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</si>
  <si>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</si>
  <si>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</si>
  <si>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</si>
  <si>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</si>
  <si>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</si>
  <si>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</si>
  <si>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</si>
  <si>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</si>
  <si>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</si>
  <si>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</si>
  <si>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</si>
  <si>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</si>
  <si>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</si>
  <si>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</si>
  <si>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</si>
  <si>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</si>
  <si>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</si>
  <si>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</si>
  <si>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</si>
  <si>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</si>
  <si>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</si>
  <si>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</si>
  <si>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</si>
  <si>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</si>
  <si>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</si>
  <si>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</si>
  <si>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</si>
  <si>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</si>
  <si>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</si>
  <si>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</si>
  <si>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</si>
  <si>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</si>
  <si>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</si>
  <si>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</si>
  <si>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</si>
  <si>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</si>
  <si>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</si>
  <si>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</si>
  <si>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</si>
  <si>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</si>
  <si>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</si>
  <si>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</si>
  <si>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</si>
  <si>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</si>
  <si>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</si>
  <si>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</si>
  <si>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</si>
  <si>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</si>
  <si>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</si>
  <si>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</si>
  <si>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</si>
  <si>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</si>
  <si>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</si>
  <si>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</si>
  <si>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</si>
  <si>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</si>
  <si>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</si>
  <si>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</si>
  <si>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</si>
  <si>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</si>
  <si>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</si>
  <si>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</si>
  <si>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</si>
  <si>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</si>
  <si>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</si>
  <si>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</si>
  <si>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</si>
  <si>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</si>
  <si>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</si>
  <si>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</si>
  <si>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</si>
  <si>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</si>
  <si>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</si>
  <si>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</si>
  <si>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</si>
  <si>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</si>
  <si>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</si>
  <si>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</si>
  <si>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</si>
  <si>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</si>
  <si>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</si>
  <si>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</si>
  <si>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</si>
  <si>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</si>
  <si>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</si>
  <si>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</si>
  <si>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</si>
  <si>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</si>
  <si>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</si>
  <si>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</si>
  <si>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</si>
  <si>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</si>
  <si>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</si>
  <si>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</si>
  <si>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</si>
  <si>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</si>
  <si>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</si>
  <si>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</si>
  <si>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</si>
  <si>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</si>
  <si>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</si>
  <si>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</si>
  <si>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</si>
  <si>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</si>
  <si>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</si>
  <si>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</si>
  <si>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</si>
  <si>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</si>
  <si>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</si>
  <si>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</si>
  <si>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</si>
  <si>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</si>
  <si>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</si>
  <si>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</si>
  <si>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</si>
  <si>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</si>
  <si>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</si>
  <si>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</si>
  <si>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</si>
  <si>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</si>
  <si>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</si>
  <si>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</si>
  <si>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</si>
  <si>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</si>
  <si>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</si>
  <si>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</si>
  <si>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</si>
  <si>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</si>
  <si>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</si>
  <si>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</si>
  <si>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</si>
  <si>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</si>
  <si>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</si>
  <si>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</si>
  <si>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</si>
  <si>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</si>
  <si>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</si>
  <si>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</si>
  <si>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</si>
  <si>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</si>
  <si>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</si>
  <si>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</si>
  <si>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</si>
  <si>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</si>
  <si>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</si>
  <si>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</si>
  <si>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</si>
  <si>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</si>
  <si>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</si>
  <si>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</si>
  <si>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</si>
  <si>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</si>
  <si>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</si>
  <si>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</si>
  <si>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</si>
  <si>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</si>
  <si>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</si>
  <si>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</si>
  <si>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</si>
  <si>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</si>
  <si>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</si>
  <si>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</si>
  <si>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</si>
  <si>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</si>
  <si>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</si>
  <si>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</si>
  <si>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</si>
  <si>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</si>
  <si>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</si>
  <si>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</si>
  <si>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</si>
  <si>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</si>
  <si>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</si>
  <si>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</si>
  <si>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</si>
  <si>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</si>
  <si>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</si>
  <si>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</si>
  <si>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</si>
  <si>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</si>
  <si>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</si>
  <si>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</si>
  <si>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</si>
  <si>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</si>
  <si>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</si>
  <si>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</si>
  <si>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</si>
  <si>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</si>
  <si>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</si>
  <si>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</si>
  <si>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</si>
  <si>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</si>
  <si>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</si>
  <si>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</si>
  <si>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</si>
  <si>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</si>
  <si>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</si>
  <si>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</si>
  <si>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</si>
  <si>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</si>
  <si>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</si>
  <si>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</si>
  <si>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</si>
  <si>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</si>
  <si>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</si>
  <si>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</si>
  <si>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</si>
  <si>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</si>
  <si>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</si>
  <si>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</si>
  <si>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</si>
  <si>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</si>
  <si>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</si>
  <si>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</si>
  <si>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</si>
  <si>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</si>
  <si>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</si>
  <si>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</si>
  <si>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</si>
  <si>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</si>
  <si>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</si>
  <si>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</si>
  <si>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</si>
  <si>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</si>
  <si>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</si>
  <si>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</si>
  <si>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</si>
  <si>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</si>
  <si>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</si>
  <si>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</si>
  <si>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</si>
  <si>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</si>
  <si>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</si>
  <si>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</si>
  <si>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</si>
  <si>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</si>
  <si>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</si>
  <si>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</si>
  <si>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</si>
  <si>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</si>
  <si>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</si>
  <si>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</si>
  <si>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</si>
  <si>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</si>
  <si>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</si>
  <si>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</si>
  <si>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</si>
  <si>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</si>
  <si>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</si>
  <si>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</si>
  <si>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</si>
  <si>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</si>
  <si>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</si>
  <si>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</si>
  <si>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</si>
  <si>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</si>
  <si>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</si>
  <si>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</si>
  <si>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</si>
  <si>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</si>
  <si>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</si>
  <si>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</si>
  <si>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</si>
  <si>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</si>
  <si>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</si>
  <si>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</si>
  <si>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</si>
  <si>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</si>
  <si>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</si>
  <si>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</si>
  <si>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</si>
  <si>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</si>
  <si>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</si>
  <si>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</si>
  <si>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</si>
  <si>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</si>
  <si>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</si>
  <si>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</si>
  <si>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</si>
  <si>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</si>
  <si>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</si>
  <si>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</si>
  <si>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</si>
  <si>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</si>
  <si>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</si>
  <si>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</si>
  <si>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</si>
  <si>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</si>
  <si>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</si>
  <si>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</si>
  <si>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</si>
  <si>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</si>
  <si>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</si>
  <si>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</si>
  <si>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</si>
  <si>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</si>
  <si>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</si>
  <si>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</si>
  <si>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</si>
  <si>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</si>
  <si>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</si>
  <si>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</si>
  <si>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</si>
  <si>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</si>
  <si>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</si>
  <si>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</si>
  <si>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</si>
  <si>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</si>
  <si>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</si>
  <si>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</si>
  <si>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</si>
  <si>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</si>
  <si>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</si>
  <si>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</si>
  <si>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</si>
  <si>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</si>
  <si>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</si>
  <si>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</si>
  <si>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</si>
  <si>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</si>
  <si>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</si>
  <si>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</si>
  <si>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</si>
  <si>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</si>
  <si>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</si>
  <si>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</si>
  <si>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</si>
  <si>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</si>
  <si>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</si>
  <si>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</si>
  <si>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</si>
  <si>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</si>
  <si>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</si>
  <si>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</si>
  <si>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</si>
  <si>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</si>
  <si>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</si>
  <si>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</si>
  <si>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</si>
  <si>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</si>
  <si>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</si>
  <si>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</si>
  <si>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</si>
  <si>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</si>
  <si>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</si>
  <si>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</si>
  <si>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</si>
  <si>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</si>
  <si>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</si>
  <si>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</si>
  <si>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</si>
  <si>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</si>
  <si>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</si>
  <si>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</si>
  <si>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</si>
  <si>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</si>
  <si>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</si>
  <si>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</si>
  <si>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</si>
  <si>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</si>
  <si>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</si>
  <si>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</si>
  <si>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</si>
  <si>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</si>
  <si>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</si>
  <si>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</si>
  <si>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</si>
  <si>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</si>
  <si>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</si>
  <si>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</si>
  <si>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</si>
  <si>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</si>
  <si>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</si>
  <si>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</si>
  <si>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</si>
  <si>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</si>
  <si>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</si>
  <si>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</si>
  <si>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</si>
  <si>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</si>
  <si>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</si>
  <si>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</si>
  <si>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</si>
  <si>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</si>
  <si>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</si>
  <si>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</si>
  <si>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</si>
  <si>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</si>
  <si>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</si>
  <si>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</si>
  <si>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</si>
  <si>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</si>
  <si>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</si>
  <si>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</si>
  <si>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</si>
  <si>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</si>
  <si>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</si>
  <si>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</si>
  <si>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</si>
  <si>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</si>
  <si>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</si>
  <si>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</si>
  <si>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</si>
  <si>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</si>
  <si>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</si>
  <si>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</si>
  <si>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</si>
  <si>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</si>
  <si>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</si>
  <si>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</si>
  <si>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</si>
  <si>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</si>
  <si>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</si>
  <si>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</si>
  <si>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</si>
  <si>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</si>
  <si>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</si>
  <si>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</si>
  <si>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</si>
  <si>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</si>
  <si>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</si>
  <si>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</si>
  <si>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</si>
  <si>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</si>
  <si>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</si>
  <si>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</si>
  <si>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</si>
  <si>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</si>
  <si>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</si>
  <si>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</si>
  <si>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</si>
  <si>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</si>
  <si>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</si>
  <si>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</si>
  <si>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</si>
  <si>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</si>
  <si>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</si>
  <si>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</si>
  <si>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</si>
  <si>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</si>
  <si>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</si>
  <si>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</si>
  <si>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</si>
  <si>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</si>
  <si>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</si>
  <si>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</si>
  <si>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</si>
  <si>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</si>
  <si>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</si>
  <si>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</si>
  <si>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</si>
  <si>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</si>
  <si>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</si>
  <si>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</si>
  <si>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</si>
  <si>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</si>
  <si>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</si>
  <si>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</si>
  <si>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</si>
  <si>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</si>
  <si>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</si>
  <si>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</si>
  <si>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</si>
  <si>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</si>
  <si>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</si>
  <si>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</si>
  <si>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</si>
  <si>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</si>
  <si>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</si>
  <si>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</si>
  <si>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</si>
  <si>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</si>
  <si>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</si>
  <si>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</si>
  <si>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</si>
  <si>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</si>
  <si>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</si>
  <si>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</si>
  <si>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</si>
  <si>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</si>
  <si>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</si>
  <si>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</si>
  <si>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</si>
  <si>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</si>
  <si>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</si>
  <si>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</si>
  <si>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</si>
  <si>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</si>
  <si>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</si>
  <si>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</si>
  <si>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</si>
  <si>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</si>
  <si>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</si>
  <si>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</si>
  <si>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</si>
  <si>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</si>
  <si>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</si>
  <si>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</si>
  <si>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</si>
  <si>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</si>
  <si>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</si>
  <si>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</si>
  <si>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</si>
  <si>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</si>
  <si>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</si>
  <si>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</si>
  <si>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</si>
  <si>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</si>
  <si>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</si>
  <si>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</si>
  <si>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</si>
  <si>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</si>
  <si>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</si>
  <si>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</si>
  <si>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</si>
  <si>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</si>
  <si>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</si>
  <si>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</si>
  <si>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</si>
  <si>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</si>
  <si>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</si>
  <si>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</si>
  <si>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</si>
  <si>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</si>
  <si>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</si>
  <si>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</si>
  <si>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</si>
  <si>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</si>
  <si>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</si>
  <si>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</si>
  <si>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</si>
  <si>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</si>
  <si>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</si>
  <si>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</si>
  <si>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</si>
  <si>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</si>
  <si>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</si>
  <si>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</si>
  <si>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</si>
  <si>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</si>
  <si>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</si>
  <si>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</si>
  <si>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</si>
  <si>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</si>
  <si>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</si>
  <si>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</si>
  <si>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</si>
  <si>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</si>
  <si>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</si>
  <si>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</si>
  <si>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</si>
  <si>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</si>
  <si>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</si>
  <si>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</si>
  <si>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</si>
  <si>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</si>
  <si>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</si>
  <si>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</si>
  <si>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</si>
  <si>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</si>
  <si>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</si>
  <si>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</si>
  <si>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</si>
  <si>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</si>
  <si>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</si>
  <si>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</si>
  <si>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</si>
  <si>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</si>
  <si>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</si>
  <si>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</si>
  <si>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</si>
  <si>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</si>
  <si>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</si>
  <si>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</si>
  <si>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</si>
  <si>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</si>
  <si>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</si>
  <si>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</si>
  <si>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</si>
  <si>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</si>
  <si>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</si>
  <si>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</si>
  <si>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</si>
  <si>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</si>
  <si>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</si>
  <si>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</si>
  <si>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</si>
  <si>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</si>
  <si>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</si>
  <si>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</si>
  <si>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</si>
  <si>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</si>
  <si>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</si>
  <si>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</si>
  <si>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</si>
  <si>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</si>
  <si>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</si>
  <si>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</si>
  <si>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</si>
  <si>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</si>
  <si>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</si>
  <si>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</si>
  <si>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</si>
  <si>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</si>
  <si>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</si>
  <si>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</si>
  <si>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</si>
  <si>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</si>
  <si>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</si>
  <si>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</si>
  <si>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</si>
  <si>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</si>
  <si>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</si>
  <si>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</si>
  <si>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</si>
  <si>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</si>
  <si>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</si>
  <si>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</si>
  <si>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</si>
  <si>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</si>
  <si>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</si>
  <si>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</si>
  <si>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</si>
  <si>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</si>
  <si>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</si>
  <si>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</si>
  <si>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</si>
  <si>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</si>
  <si>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</si>
  <si>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</si>
  <si>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</si>
  <si>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</si>
  <si>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</si>
  <si>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</si>
  <si>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</si>
  <si>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</si>
  <si>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</si>
  <si>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</si>
  <si>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</si>
  <si>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</si>
  <si>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</si>
  <si>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</si>
  <si>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</si>
  <si>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</si>
  <si>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</si>
  <si>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</si>
  <si>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</si>
  <si>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</si>
  <si>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</si>
  <si>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</si>
  <si>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</si>
  <si>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</si>
  <si>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</si>
  <si>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</si>
  <si>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</si>
  <si>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</si>
  <si>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</si>
  <si>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</si>
  <si>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</si>
  <si>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</si>
  <si>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</si>
  <si>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</si>
  <si>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</si>
  <si>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</si>
  <si>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</si>
  <si>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</si>
  <si>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</si>
  <si>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</si>
  <si>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</si>
  <si>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</si>
  <si>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</si>
  <si>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</si>
  <si>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</si>
  <si>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</si>
  <si>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</si>
  <si>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</si>
  <si>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</si>
  <si>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</si>
  <si>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</si>
  <si>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</si>
  <si>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</si>
  <si>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</si>
  <si>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</si>
  <si>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</si>
  <si>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</si>
  <si>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</si>
  <si>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</si>
  <si>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</si>
  <si>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</si>
  <si>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</si>
  <si>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</si>
  <si>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</si>
  <si>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</si>
  <si>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</si>
  <si>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</si>
  <si>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</si>
  <si>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</si>
  <si>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</si>
  <si>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</si>
  <si>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</si>
  <si>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</si>
  <si>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</si>
  <si>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</si>
  <si>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</si>
  <si>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</si>
  <si>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</si>
  <si>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</si>
  <si>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</si>
  <si>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</si>
  <si>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</si>
  <si>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</si>
  <si>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</si>
  <si>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</si>
  <si>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</si>
  <si>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</si>
  <si>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</si>
  <si>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</si>
  <si>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</si>
  <si>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</si>
  <si>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</si>
  <si>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</si>
  <si>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</si>
  <si>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</si>
  <si>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</si>
  <si>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</si>
  <si>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</si>
  <si>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</si>
  <si>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</si>
  <si>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</si>
  <si>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</si>
  <si>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</si>
  <si>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</si>
  <si>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</si>
  <si>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</si>
  <si>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</si>
  <si>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</si>
  <si>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</si>
  <si>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</si>
  <si>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</si>
  <si>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</si>
  <si>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</si>
  <si>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</si>
  <si>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</si>
  <si>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</si>
  <si>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</si>
  <si>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</si>
  <si>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</si>
  <si>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</si>
  <si>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</si>
  <si>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</si>
  <si>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</si>
  <si>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</si>
  <si>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</si>
  <si>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</si>
  <si>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</si>
  <si>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</si>
  <si>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</si>
  <si>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</si>
  <si>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</si>
  <si>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</si>
  <si>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</si>
  <si>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</si>
  <si>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</si>
  <si>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</si>
  <si>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</si>
  <si>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</si>
  <si>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</si>
  <si>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</si>
  <si>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</si>
  <si>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</si>
  <si>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</si>
  <si>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</si>
  <si>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</si>
  <si>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</si>
  <si>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</si>
  <si>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</si>
  <si>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</si>
  <si>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</si>
  <si>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</si>
  <si>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</si>
  <si>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</si>
  <si>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</si>
  <si>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</si>
  <si>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</si>
  <si>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</si>
  <si>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</si>
  <si>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</si>
  <si>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</si>
  <si>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</si>
  <si>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</si>
  <si>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</si>
  <si>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</si>
  <si>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</si>
  <si>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</si>
  <si>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</si>
  <si>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</si>
  <si>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</si>
  <si>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</si>
  <si>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</si>
  <si>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</si>
  <si>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</si>
  <si>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</si>
  <si>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</si>
  <si>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</si>
  <si>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</si>
  <si>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</si>
  <si>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</si>
  <si>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</si>
  <si>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</si>
  <si>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</si>
  <si>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</si>
  <si>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</si>
  <si>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</si>
  <si>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</si>
  <si>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</si>
  <si>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</si>
  <si>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</si>
  <si>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</si>
  <si>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</si>
  <si>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</si>
  <si>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</si>
  <si>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</si>
  <si>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</si>
  <si>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</si>
  <si>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</si>
  <si>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</si>
  <si>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</si>
  <si>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</si>
  <si>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</si>
  <si>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</si>
  <si>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</si>
  <si>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</si>
  <si>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</si>
  <si>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</si>
  <si>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</si>
  <si>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</si>
  <si>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</si>
  <si>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</si>
  <si>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</si>
  <si>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</si>
  <si>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</si>
  <si>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</si>
  <si>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</si>
  <si>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</si>
  <si>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</si>
  <si>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</si>
  <si>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</si>
  <si>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</si>
  <si>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</si>
  <si>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</si>
  <si>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</si>
  <si>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</si>
  <si>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</si>
  <si>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</si>
  <si>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</si>
  <si>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</si>
  <si>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</si>
  <si>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</si>
  <si>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</si>
  <si>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</si>
  <si>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</si>
  <si>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</si>
  <si>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</si>
  <si>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</si>
  <si>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</si>
  <si>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</si>
  <si>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</si>
  <si>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</si>
  <si>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</si>
  <si>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</si>
  <si>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</si>
  <si>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</si>
  <si>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</si>
  <si>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</si>
  <si>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</si>
  <si>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</si>
  <si>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</si>
  <si>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</si>
  <si>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</si>
  <si>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</si>
  <si>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</si>
  <si>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</si>
  <si>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</si>
  <si>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</si>
  <si>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</si>
  <si>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</si>
  <si>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</si>
  <si>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</si>
  <si>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</si>
  <si>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</si>
  <si>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</si>
  <si>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</si>
  <si>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</si>
  <si>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</si>
  <si>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</si>
  <si>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</si>
  <si>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</si>
  <si>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</si>
  <si>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</si>
  <si>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</si>
  <si>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</si>
  <si>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</si>
  <si>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</si>
  <si>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</si>
  <si>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</si>
  <si>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</si>
  <si>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</si>
  <si>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</si>
  <si>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</si>
  <si>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</si>
  <si>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</si>
  <si>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</si>
  <si>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</si>
  <si>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</si>
  <si>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</si>
  <si>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</si>
  <si>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</si>
  <si>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</si>
  <si>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</si>
  <si>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</si>
  <si>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</si>
  <si>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</si>
  <si>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</si>
  <si>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</si>
  <si>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</si>
  <si>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</si>
  <si>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</si>
  <si>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</si>
  <si>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</si>
  <si>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</si>
  <si>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</si>
  <si>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</si>
  <si>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</si>
  <si>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</si>
  <si>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</si>
  <si>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</si>
  <si>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</si>
  <si>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</si>
  <si>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</si>
  <si>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</si>
  <si>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</si>
  <si>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</si>
  <si>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</si>
  <si>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</si>
  <si>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</si>
  <si>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</si>
  <si>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</si>
  <si>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</si>
  <si>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</si>
  <si>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</si>
  <si>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</si>
  <si>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</si>
  <si>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</si>
  <si>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</si>
  <si>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</si>
  <si>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</si>
  <si>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</si>
  <si>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</si>
  <si>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</si>
  <si>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</si>
  <si>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</si>
  <si>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</si>
  <si>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</si>
  <si>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</si>
  <si>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</si>
  <si>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</si>
  <si>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</si>
  <si>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</si>
  <si>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</si>
  <si>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</si>
  <si>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</si>
  <si>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</si>
  <si>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</si>
  <si>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</si>
  <si>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</si>
  <si>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</si>
  <si>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</si>
  <si>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</si>
  <si>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</si>
  <si>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</si>
  <si>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</si>
  <si>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</si>
  <si>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</si>
  <si>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</si>
  <si>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</si>
  <si>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</si>
  <si>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</si>
  <si>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</si>
  <si>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</si>
  <si>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</si>
  <si>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</si>
  <si>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</si>
  <si>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</si>
  <si>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</si>
  <si>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</si>
  <si>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</si>
  <si>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</si>
  <si>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</si>
  <si>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</si>
  <si>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</si>
  <si>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</si>
  <si>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</si>
  <si>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</si>
  <si>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</si>
  <si>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</si>
  <si>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</si>
  <si>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</si>
  <si>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</si>
  <si>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</si>
  <si>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</si>
  <si>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</si>
  <si>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</si>
  <si>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</si>
  <si>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</si>
  <si>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</si>
  <si>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</si>
  <si>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</si>
  <si>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</si>
  <si>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</si>
  <si>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</si>
  <si>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</si>
  <si>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</si>
  <si>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</si>
  <si>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</si>
  <si>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</si>
  <si>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</si>
  <si>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</si>
  <si>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</si>
  <si>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</si>
  <si>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</si>
  <si>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</si>
  <si>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</si>
  <si>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</si>
  <si>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</si>
  <si>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</si>
  <si>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</si>
  <si>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</si>
  <si>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</si>
  <si>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</si>
  <si>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</si>
  <si>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</si>
  <si>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</si>
  <si>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</si>
  <si>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</si>
  <si>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</si>
  <si>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</si>
  <si>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</si>
  <si>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</si>
  <si>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</si>
  <si>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</si>
  <si>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</si>
  <si>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</si>
  <si>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</si>
  <si>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</si>
  <si>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</si>
  <si>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</si>
  <si>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</si>
  <si>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</si>
  <si>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</si>
  <si>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</si>
  <si>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</si>
  <si>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</si>
  <si>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</si>
  <si>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</si>
  <si>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</si>
  <si>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</si>
  <si>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</si>
  <si>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</si>
  <si>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</si>
  <si>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</si>
  <si>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</si>
  <si>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</si>
  <si>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</si>
  <si>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</si>
  <si>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</si>
  <si>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</si>
  <si>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</si>
  <si>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</si>
  <si>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</si>
  <si>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</si>
  <si>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</si>
  <si>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</si>
  <si>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</si>
  <si>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</si>
  <si>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</si>
  <si>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</si>
  <si>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</si>
  <si>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</si>
  <si>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</si>
  <si>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</si>
  <si>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</si>
  <si>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</si>
  <si>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</si>
  <si>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</si>
  <si>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</si>
  <si>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</si>
  <si>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</si>
  <si>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</si>
  <si>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</si>
  <si>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</si>
  <si>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</si>
  <si>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</si>
  <si>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</si>
  <si>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</si>
  <si>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</si>
  <si>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</si>
  <si>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</si>
  <si>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</si>
  <si>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</si>
  <si>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</si>
  <si>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</si>
  <si>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</si>
  <si>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</si>
  <si>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</si>
  <si>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</si>
  <si>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</si>
  <si>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</si>
  <si>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</si>
  <si>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</si>
  <si>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</si>
  <si>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</si>
  <si>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</si>
  <si>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</si>
  <si>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</si>
  <si>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</si>
  <si>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</si>
  <si>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</si>
  <si>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</si>
  <si>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</si>
  <si>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</si>
  <si>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</si>
  <si>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</si>
  <si>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</si>
  <si>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</si>
  <si>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</si>
  <si>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</si>
  <si>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</si>
  <si>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</si>
  <si>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</si>
  <si>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</si>
  <si>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</si>
  <si>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</si>
  <si>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</si>
  <si>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</si>
  <si>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</si>
  <si>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</si>
  <si>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</si>
  <si>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</si>
  <si>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</si>
  <si>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</si>
  <si>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</si>
  <si>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</si>
  <si>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</si>
  <si>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</si>
  <si>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</si>
  <si>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</si>
  <si>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</si>
  <si>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</si>
  <si>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</si>
  <si>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</si>
  <si>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</si>
  <si>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</si>
  <si>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</si>
  <si>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</si>
  <si>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</si>
  <si>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</si>
  <si>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</si>
  <si>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</si>
  <si>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</si>
  <si>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</si>
  <si>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</si>
  <si>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</si>
  <si>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</si>
  <si>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</si>
  <si>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</si>
  <si>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</si>
  <si>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</si>
  <si>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</si>
  <si>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</si>
  <si>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</si>
  <si>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</si>
  <si>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</si>
  <si>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</si>
  <si>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</si>
  <si>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</si>
  <si>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</si>
  <si>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</si>
  <si>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</si>
  <si>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</si>
  <si>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</si>
  <si>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</si>
  <si>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</si>
  <si>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</si>
  <si>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</si>
  <si>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</si>
  <si>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</si>
  <si>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</si>
  <si>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</si>
  <si>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</si>
  <si>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</si>
  <si>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</si>
  <si>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</si>
  <si>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</si>
  <si>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</si>
  <si>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</si>
  <si>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</si>
  <si>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</si>
  <si>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</si>
  <si>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</si>
  <si>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</si>
  <si>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</si>
  <si>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</si>
  <si>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</si>
  <si>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</si>
  <si>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</si>
  <si>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</si>
  <si>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</si>
  <si>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</si>
  <si>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</si>
  <si>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</si>
  <si>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</si>
  <si>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</si>
  <si>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</si>
  <si>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</si>
  <si>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</si>
  <si>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</si>
  <si>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</si>
  <si>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</si>
  <si>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</si>
  <si>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</si>
  <si>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</si>
  <si>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</si>
  <si>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</si>
  <si>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</si>
  <si>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</si>
  <si>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</si>
  <si>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</si>
  <si>
    <t>0.046 (0.178)</t>
  </si>
  <si>
    <t>0.403 (0.274)</t>
  </si>
  <si>
    <t>0.019 (0.137)</t>
  </si>
  <si>
    <t>0.498 (0.412)</t>
  </si>
  <si>
    <t>0.460 (0.178)</t>
  </si>
  <si>
    <t>0.521 (0.503)</t>
  </si>
  <si>
    <t>0.001 (0.008)</t>
  </si>
  <si>
    <t>0.054 (0.037)</t>
  </si>
  <si>
    <t>0.079 (0.123)</t>
  </si>
  <si>
    <t>0.180 (0.128)</t>
  </si>
  <si>
    <t>Used the model from run 76 (IRF), 111 (SRF), 114 (PED) to infer the predictions for the CHUSJ dataset</t>
  </si>
  <si>
    <t>0.167 (0.357)</t>
  </si>
  <si>
    <t>0.510 (0.271)</t>
  </si>
  <si>
    <t>0.142 (0.350)</t>
  </si>
  <si>
    <t>0.441 (0.415)</t>
  </si>
  <si>
    <t>0.541 (0.221)</t>
  </si>
  <si>
    <t>0.380 (0.489)</t>
  </si>
  <si>
    <t>0.011 (0.016)</t>
  </si>
  <si>
    <t>0.209 (0.295)</t>
  </si>
  <si>
    <t>0.317 (0.192)</t>
  </si>
  <si>
    <t>0.125 (0.333)</t>
  </si>
  <si>
    <t>Run076111114 (final)</t>
  </si>
  <si>
    <t>Resized</t>
  </si>
  <si>
    <t>No</t>
  </si>
  <si>
    <t>0.191 (0.378)</t>
  </si>
  <si>
    <t>0.475 (0.270)</t>
  </si>
  <si>
    <t>0.170 (0.377)</t>
  </si>
  <si>
    <t>0.455 (0.418)</t>
  </si>
  <si>
    <t>0.533 (0.230)</t>
  </si>
  <si>
    <t>0.408 (0.495)</t>
  </si>
  <si>
    <t>0.132 (0.339)</t>
  </si>
  <si>
    <t>0.023 (0.032)</t>
  </si>
  <si>
    <t>0.134 (0.342)</t>
  </si>
  <si>
    <t>0.176 (0.261)</t>
  </si>
  <si>
    <t>0.300 (0.187)</t>
  </si>
  <si>
    <t>0.078 (0.270)</t>
  </si>
  <si>
    <t>Yes</t>
  </si>
  <si>
    <t>0.038 (0.155)</t>
  </si>
  <si>
    <t>0.412 (0.274)</t>
  </si>
  <si>
    <t>0.009 (0.097)</t>
  </si>
  <si>
    <t>0.563 (0.407)</t>
  </si>
  <si>
    <t>0.468 (0.183)</t>
  </si>
  <si>
    <t>0.620 (0.489)</t>
  </si>
  <si>
    <t>0.001 (0.007)</t>
  </si>
  <si>
    <t>0.040 (0.041)</t>
  </si>
  <si>
    <t>0.078 (0.122)</t>
  </si>
  <si>
    <t>0.178 (0.127)</t>
  </si>
  <si>
    <t>Set</t>
  </si>
  <si>
    <t>VolumeNumber</t>
  </si>
  <si>
    <t>Vendor</t>
  </si>
  <si>
    <t>TrainingSet</t>
  </si>
  <si>
    <t>TRAIN002</t>
  </si>
  <si>
    <t>TRAIN012</t>
  </si>
  <si>
    <t>TRAIN014</t>
  </si>
  <si>
    <t>TRAIN016</t>
  </si>
  <si>
    <t>TRAIN027</t>
  </si>
  <si>
    <t>TRAIN033</t>
  </si>
  <si>
    <t>TRAIN039</t>
  </si>
  <si>
    <t>TRAIN042</t>
  </si>
  <si>
    <t>TRAIN048</t>
  </si>
  <si>
    <t>TRAIN062</t>
  </si>
  <si>
    <t>TRAIN063</t>
  </si>
  <si>
    <t>TRAIN064</t>
  </si>
  <si>
    <t>TRAIN067</t>
  </si>
  <si>
    <t>TRAIN068</t>
  </si>
  <si>
    <t>Prediction</t>
  </si>
  <si>
    <t>GT</t>
  </si>
  <si>
    <t>Differences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</si>
</sst>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theme="9" tint="0.79998168889431442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7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1" borderId="14" xfId="0" applyNumberFormat="1" applyFont="1" applyFill="1" applyBorder="1"/>
    <xf numFmtId="0" fontId="0" fillId="21" borderId="15" xfId="0" applyNumberFormat="1" applyFont="1" applyFill="1" applyBorder="1"/>
    <xf numFmtId="0" fontId="0" fillId="21" borderId="16" xfId="0" applyNumberFormat="1" applyFont="1" applyFill="1" applyBorder="1"/>
    <xf numFmtId="0" fontId="0" fillId="7" borderId="14" xfId="0" applyNumberFormat="1" applyFont="1" applyFill="1" applyBorder="1"/>
    <xf numFmtId="0" fontId="0" fillId="7" borderId="15" xfId="0" applyNumberFormat="1" applyFont="1" applyFill="1" applyBorder="1"/>
    <xf numFmtId="0" fontId="0" fillId="7" borderId="16" xfId="0" applyNumberFormat="1" applyFont="1" applyFill="1" applyBorder="1"/>
    <xf numFmtId="0" fontId="0" fillId="22" borderId="14" xfId="0" applyNumberFormat="1" applyFont="1" applyFill="1" applyBorder="1"/>
    <xf numFmtId="0" fontId="0" fillId="22" borderId="15" xfId="0" applyNumberFormat="1" applyFont="1" applyFill="1" applyBorder="1"/>
    <xf numFmtId="0" fontId="0" fillId="22" borderId="16" xfId="0" applyNumberFormat="1" applyFont="1" applyFill="1" applyBorder="1"/>
    <xf numFmtId="0" fontId="0" fillId="23" borderId="14" xfId="0" applyNumberFormat="1" applyFont="1" applyFill="1" applyBorder="1"/>
    <xf numFmtId="0" fontId="0" fillId="23" borderId="15" xfId="0" applyNumberFormat="1" applyFont="1" applyFill="1" applyBorder="1"/>
    <xf numFmtId="0" fontId="0" fillId="23" borderId="16" xfId="0" applyNumberFormat="1" applyFont="1" applyFill="1" applyBorder="1"/>
    <xf numFmtId="11" fontId="0" fillId="7" borderId="16" xfId="0" applyNumberFormat="1" applyFont="1" applyFill="1" applyBorder="1"/>
    <xf numFmtId="11" fontId="0" fillId="7" borderId="15" xfId="0" applyNumberFormat="1" applyFont="1" applyFill="1" applyBorder="1"/>
    <xf numFmtId="11" fontId="0" fillId="21" borderId="16" xfId="0" applyNumberFormat="1" applyFont="1" applyFill="1" applyBorder="1"/>
    <xf numFmtId="0" fontId="0" fillId="24" borderId="0" xfId="0" applyNumberFormat="1" applyFont="1" applyFill="1" applyBorder="1" applyAlignment="1">
      <alignment horizontal="center" vertical="center"/>
    </xf>
    <xf numFmtId="0" fontId="0" fillId="24" borderId="15" xfId="0" applyNumberFormat="1" applyFont="1" applyFill="1" applyBorder="1"/>
    <xf numFmtId="0" fontId="0" fillId="24" borderId="16" xfId="0" applyNumberFormat="1" applyFont="1" applyFill="1" applyBorder="1"/>
    <xf numFmtId="9" fontId="0" fillId="8" borderId="0" xfId="1" applyFont="1" applyFill="1"/>
    <xf numFmtId="0" fontId="0" fillId="7" borderId="17" xfId="0" applyFill="1" applyBorder="1" applyAlignment="1">
      <alignment horizontal="center"/>
    </xf>
    <xf numFmtId="0" fontId="0" fillId="23" borderId="17" xfId="0" applyFill="1" applyBorder="1" applyAlignment="1">
      <alignment horizontal="center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FFFCC"/>
      <color rgb="FFFF8989"/>
      <color rgb="FFFF5353"/>
      <color rgb="FF6EA7E0"/>
      <color rgb="FFA4E18F"/>
      <color rgb="FFC1EAB0"/>
      <color rgb="FFE2F5DB"/>
      <color rgb="FFD6F1CB"/>
      <color rgb="FFFFD5D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connections" Target="connection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AC14" sqref="AC14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\multicolumn{1}{c|}{0.16} &amp; \multicolumn{1}{c|}{0.18} &amp; 0.09 &amp; \multicolumn{1}{c|}{0.27} &amp; \multicolumn{1}{c|}{0.45} &amp; 0.34 &amp; \multicolumn{1}{l|}{0.33} &amp; \multicolumn{1}{l|}{0.49} &amp; 0.14 &amp; 0.24 &amp; 0.34 &amp; 0.15 &amp; 0.20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  <mergeCell ref="Q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>
      <selection activeCell="A7" sqref="A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\multicolumn{1}{c|}{0.35} &amp; \multicolumn{1}{c|}{0.46} &amp; 0.44 &amp; \multicolumn{1}{c|}{0.48} &amp; \multicolumn{1}{c|}{0.62} &amp; 0.46 &amp; \multicolumn{1}{l|}{0.45} &amp; \multicolumn{1}{l|}{0.65} &amp; 0.52 &amp; 0.41 &amp; 0.56 &amp; 0.47 &amp; 0.42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workbookViewId="0">
      <selection activeCell="A9" sqref="A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\multicolumn{1}{c|}{0.60} &amp; \multicolumn{1}{c|}{0.72} &amp; 0.58 &amp; \multicolumn{1}{c|}{0.64} &amp; \multicolumn{1}{c|}{0.76} &amp; 0.63 &amp; \multicolumn{1}{l|}{0.63} &amp; \multicolumn{1}{l|}{0.79} &amp; 0.63 &amp; 0.61 &amp; 0.75 &amp; 0.61 &amp; 0.58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\multicolumn{1}{c|}{0.54} &amp; \multicolumn{1}{c|}{0.63} &amp; 0.60 &amp; \multicolumn{1}{c|}{0.66} &amp; \multicolumn{1}{c|}{0.76} &amp; 0.70 &amp; \multicolumn{1}{l|}{0.69} &amp; \multicolumn{1}{l|}{0.78} &amp; 0.69 &amp; 0.62 &amp; 0.71 &amp; 0.65 &amp; 0.59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opLeftCell="A6" zoomScaleNormal="10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REPLACE(TEXT(AVERAGE(VALUE(REPLACE(LEFT((_xlfn.VSTACK(B10:B14,B16:B19)), FIND(" (", _xlfn.VSTACK(B10:B14,B16:B19)) - 1),2,1,","))),"0,00"),2,1,".") &amp; " (" &amp; REPLACE(TEXT(_xlfn.STDEV.S(VALUE(REPLACE(LEFT((_xlfn.VSTACK(B10:B14,B16:B19)), FIND(" (", _xlfn.VSTACK(B10:B14,B16:B19)) - 1),2,1,","))),"0,00"),2,1,".") &amp; ")"</f>
        <v>0.66 (0.07)</v>
      </c>
      <c r="C20" s="3" t="str" cm="1">
        <f t="array" ref="C20">REPLACE(TEXT(AVERAGE(VALUE(REPLACE(LEFT((_xlfn.VSTACK(C10:C14,C16:C19)), FIND(" (", _xlfn.VSTACK(C10:C14,C16:C19)) - 1),2,1,","))),"0,00"),2,1,".") &amp; " (" &amp; REPLACE(TEXT(_xlfn.STDEV.S(VALUE(REPLACE(LEFT((_xlfn.VSTACK(C10:C14,C16:C19)), FIND(" (", _xlfn.VSTACK(C10:C14,C16:C19)) - 1),2,1,","))),"0,00"),2,1,".") &amp; ")"</f>
        <v>0.51 (0.04)</v>
      </c>
      <c r="D20" s="3" t="str" cm="1">
        <f t="array" ref="D20">REPLACE(TEXT(AVERAGE(VALUE(REPLACE(LEFT((_xlfn.VSTACK(D10:D14,D16:D19)), FIND(" (", _xlfn.VSTACK(D10:D14,D16:D19)) - 1),2,1,","))),"0,00"),2,1,".") &amp; " (" &amp; REPLACE(TEXT(_xlfn.STDEV.S(VALUE(REPLACE(LEFT((_xlfn.VSTACK(D10:D14,D16:D19)), FIND(" (", _xlfn.VSTACK(D10:D14,D16:D19)) - 1),2,1,","))),"0,00"),2,1,".") &amp; ")"</f>
        <v>0.72 (0.11)</v>
      </c>
      <c r="E20" s="3" t="str" cm="1">
        <f t="array" ref="E20">REPLACE(TEXT(AVERAGE(VALUE(REPLACE(LEFT((_xlfn.VSTACK(E10:E14,E16:E19)), FIND(" (", _xlfn.VSTACK(E10:E14,E16:E19)) - 1),2,1,","))),"0,00"),2,1,".") &amp; " (" &amp; REPLACE(TEXT(_xlfn.STDEV.S(VALUE(REPLACE(LEFT((_xlfn.VSTACK(E10:E14,E16:E19)), FIND(" (", _xlfn.VSTACK(E10:E14,E16:E19)) - 1),2,1,","))),"0,00"),2,1,".") &amp; ")"</f>
        <v>0.76 (0.07)</v>
      </c>
      <c r="F20" s="3" t="str" cm="1">
        <f t="array" ref="F20">REPLACE(TEXT(AVERAGE(VALUE(REPLACE(LEFT((_xlfn.VSTACK(F10:F14,F16:F19)), FIND(" (", _xlfn.VSTACK(F10:F14,F16:F19)) - 1),2,1,","))),"0,00"),2,1,".") &amp; " (" &amp; REPLACE(TEXT(_xlfn.STDEV.S(VALUE(REPLACE(LEFT((_xlfn.VSTACK(F10:F14,F16:F19)), FIND(" (", _xlfn.VSTACK(F10:F14,F16:F19)) - 1),2,1,","))),"0,00"),2,1,".") &amp; ")"</f>
        <v>0.71 (0.03)</v>
      </c>
      <c r="G20" s="3" t="str" cm="1">
        <f t="array" ref="G20">REPLACE(TEXT(AVERAGE(VALUE(REPLACE(LEFT((_xlfn.VSTACK(G10:G14,G16:G19)), FIND(" (", _xlfn.VSTACK(G10:G14,G16:G19)) - 1),2,1,","))),"0,00"),2,1,".") &amp; " (" &amp; REPLACE(TEXT(_xlfn.STDEV.S(VALUE(REPLACE(LEFT((_xlfn.VSTACK(G10:G14,G16:G19)), FIND(" (", _xlfn.VSTACK(G10:G14,G16:G19)) - 1),2,1,","))),"0,00"),2,1,".") &amp; ")"</f>
        <v>0.78 (0.10)</v>
      </c>
      <c r="H20" s="3" t="str" cm="1">
        <f t="array" ref="H20">REPLACE(TEXT(AVERAGE(VALUE(REPLACE(LEFT((_xlfn.VSTACK(H10:H14,H16:H19)), FIND(" (", _xlfn.VSTACK(H10:H14,H16:H19)) - 1),2,1,","))),"0,00"),2,1,".") &amp; " (" &amp; REPLACE(TEXT(_xlfn.STDEV.S(VALUE(REPLACE(LEFT((_xlfn.VSTACK(H10:H14,H16:H19)), FIND(" (", _xlfn.VSTACK(H10:H14,H16:H19)) - 1),2,1,","))),"0,00"),2,1,".") &amp; ")"</f>
        <v>0.61 (0.10)</v>
      </c>
      <c r="I20" s="3" t="str" cm="1">
        <f t="array" ref="I20">REPLACE(TEXT(AVERAGE(VALUE(REPLACE(LEFT((_xlfn.VSTACK(I10:I14,I16:I19)), FIND(" (", _xlfn.VSTACK(I10:I14,I16:I19)) - 1),2,1,","))),"0,00"),2,1,".") &amp; " (" &amp; REPLACE(TEXT(_xlfn.STDEV.S(VALUE(REPLACE(LEFT((_xlfn.VSTACK(I10:I14,I16:I19)), FIND(" (", _xlfn.VSTACK(I10:I14,I16:I19)) - 1),2,1,","))),"0,00"),2,1,".") &amp; ")"</f>
        <v>0.60 (0.02)</v>
      </c>
      <c r="J20" s="3" t="str" cm="1">
        <f t="array" ref="J20">REPLACE(TEXT(AVERAGE(VALUE(REPLACE(LEFT((_xlfn.VSTACK(J10:J14,J16:J19)), FIND(" (", _xlfn.VSTACK(J10:J14,J16:J19)) - 1),2,1,","))),"0,00"),2,1,".") &amp; " (" &amp; REPLACE(TEXT(_xlfn.STDEV.S(VALUE(REPLACE(LEFT((_xlfn.VSTACK(J10:J14,J16:J19)), FIND(" (", _xlfn.VSTACK(J10:J14,J16:J19)) - 1),2,1,","))),"0,00"),2,1,".") &amp; ")"</f>
        <v>0.61 (0.12)</v>
      </c>
      <c r="K20" s="3" t="str" cm="1">
        <f t="array" ref="K20">REPLACE(TEXT(AVERAGE(VALUE(REPLACE(LEFT((_xlfn.VSTACK(K10:K14,K16:K19)), FIND(" (", _xlfn.VSTACK(K10:K14,K16:K19)) - 1),2,1,","))),"0,00"),2,1,".") &amp; " (" &amp; REPLACE(TEXT(_xlfn.STDEV.S(VALUE(REPLACE(LEFT((_xlfn.VSTACK(K10:K14,K16:K19)), FIND(" (", _xlfn.VSTACK(K10:K14,K16:K19)) - 1),2,1,","))),"0,00"),2,1,".") &amp; ")"</f>
        <v>0.63 (0.07)</v>
      </c>
      <c r="L20" s="3" t="str" cm="1">
        <f t="array" ref="L20">REPLACE(TEXT(AVERAGE(VALUE(REPLACE(LEFT((_xlfn.VSTACK(L10:L14,L16:L19)), FIND(" (", _xlfn.VSTACK(L10:L14,L16:L19)) - 1),2,1,","))),"0,00"),2,1,".") &amp; " (" &amp; REPLACE(TEXT(_xlfn.STDEV.S(VALUE(REPLACE(LEFT((_xlfn.VSTACK(L10:L14,L16:L19)), FIND(" (", _xlfn.VSTACK(L10:L14,L16:L19)) - 1),2,1,","))),"0,00"),2,1,".") &amp; ")"</f>
        <v>0.59 (0.02)</v>
      </c>
      <c r="M20" s="3" t="str" cm="1">
        <f t="array" ref="M20">REPLACE(TEXT(AVERAGE(VALUE(REPLACE(LEFT((_xlfn.VSTACK(M10:M14,M16:M19)), FIND(" (", _xlfn.VSTACK(M10:M14,M16:M19)) - 1),2,1,","))),"0,00"),2,1,".") &amp; " (" &amp; REPLACE(TEXT(_xlfn.STDEV.S(VALUE(REPLACE(LEFT((_xlfn.VSTACK(M10:M14,M16:M19)), FIND(" (", _xlfn.VSTACK(M10:M14,M16:M19)) - 1),2,1,","))),"0,00"),2,1,".") &amp; ")"</f>
        <v>0.64 (0.10)</v>
      </c>
      <c r="N20" s="3" t="str" cm="1">
        <f t="array" ref="N20">REPLACE(TEXT(AVERAGE(VALUE(REPLACE(LEFT((_xlfn.VSTACK(N10:N14,N16:N19)), FIND(" (", _xlfn.VSTACK(N10:N14,N16:N19)) - 1),2,1,","))),"0,00"),2,1,".") &amp; " (" &amp; REPLACE(TEXT(_xlfn.STDEV.S(VALUE(REPLACE(LEFT((_xlfn.VSTACK(N10:N14,N16:N19)), FIND(" (", _xlfn.VSTACK(N10:N14,N16:N19)) - 1),2,1,","))),"0,00"),2,1,".") &amp; ")"</f>
        <v>0.83 (0.07)</v>
      </c>
      <c r="O20" s="3" t="str" cm="1">
        <f t="array" ref="O20">REPLACE(TEXT(AVERAGE(VALUE(REPLACE(LEFT((_xlfn.VSTACK(O10:O14,O16:O19)), FIND(" (", _xlfn.VSTACK(O10:O14,O16:O19)) - 1),2,1,","))),"0,00"),2,1,".") &amp; " (" &amp; REPLACE(TEXT(_xlfn.STDEV.S(VALUE(REPLACE(LEFT((_xlfn.VSTACK(O10:O14,O16:O19)), FIND(" (", _xlfn.VSTACK(O10:O14,O16:O19)) - 1),2,1,","))),"0,00"),2,1,".") &amp; ")"</f>
        <v>0.86 (0.01)</v>
      </c>
      <c r="P20" s="3" t="str" cm="1">
        <f t="array" ref="P20">REPLACE(TEXT(AVERAGE(VALUE(REPLACE(LEFT((_xlfn.VSTACK(P10:P14,P16:P19)), FIND(" (", _xlfn.VSTACK(P10:P14,P16:P19)) - 1),2,1,","))),"0,00"),2,1,".") &amp; " (" &amp; REPLACE(TEXT(_xlfn.STDEV.S(VALUE(REPLACE(LEFT((_xlfn.VSTACK(P10:P14,P16:P19)), FIND(" (", _xlfn.VSTACK(P10:P14,P16:P19)) - 1),2,1,","))),"0,00"),2,1,".") &amp; ")"</f>
        <v>0.82 (0.09)</v>
      </c>
      <c r="Q20" s="3" t="str" cm="1">
        <f t="array" ref="Q20">REPLACE(TEXT(AVERAGE(VALUE(REPLACE(LEFT((_xlfn.VSTACK(Q10:Q14,Q16:Q19)), FIND(" (", _xlfn.VSTACK(Q10:Q14,Q16:Q19)) - 1),2,1,","))),"0,00"),2,1,".") &amp; " (" &amp; REPLACE(TEXT(_xlfn.STDEV.S(VALUE(REPLACE(LEFT((_xlfn.VSTACK(Q10:Q14,Q16:Q19)), FIND(" (", _xlfn.VSTACK(Q10:Q14,Q16:Q19)) - 1),2,1,","))),"0,00"),2,1,".") &amp; ")"</f>
        <v>0.74 (0.04)</v>
      </c>
      <c r="R20" s="3" t="str" cm="1">
        <f t="array" ref="R20">REPLACE(TEXT(AVERAGE(VALUE(REPLACE(LEFT((_xlfn.VSTACK(R10:R14,R16:R19)), FIND(" (", _xlfn.VSTACK(R10:R14,R16:R19)) - 1),2,1,","))),"0,00"),2,1,".") &amp; " (" &amp; REPLACE(TEXT(_xlfn.STDEV.S(VALUE(REPLACE(LEFT((_xlfn.VSTACK(R10:R14,R16:R19)), FIND(" (", _xlfn.VSTACK(R10:R14,R16:R19)) - 1),2,1,","))),"0,00"),2,1,".") &amp; ")"</f>
        <v>0.59 (0.02)</v>
      </c>
      <c r="S20" s="3" t="str" cm="1">
        <f t="array" ref="S20">REPLACE(TEXT(AVERAGE(VALUE(REPLACE(LEFT((_xlfn.VSTACK(S10:S14,S16:S19)), FIND(" (", _xlfn.VSTACK(S10:S14,S16:S19)) - 1),2,1,","))),"0,00"),2,1,".") &amp; " (" &amp; REPLACE(TEXT(_xlfn.STDEV.S(VALUE(REPLACE(LEFT((_xlfn.VSTACK(S10:S14,S16:S19)), FIND(" (", _xlfn.VSTACK(S10:S14,S16:S19)) - 1),2,1,","))),"0,00"),2,1,".") &amp; ")"</f>
        <v>0.81 (0.07)</v>
      </c>
      <c r="T20" s="3" t="str" cm="1">
        <f t="array" ref="T20">REPLACE(TEXT(AVERAGE(VALUE(REPLACE(LEFT((_xlfn.VSTACK(T10:T14,T16:T19)), FIND(" (", _xlfn.VSTACK(T10:T14,T16:T19)) - 1),2,1,","))),"0,00"),2,1,".") &amp; " (" &amp; REPLACE(TEXT(_xlfn.STDEV.S(VALUE(REPLACE(LEFT((_xlfn.VSTACK(T10:T14,T16:T19)), FIND(" (", _xlfn.VSTACK(T10:T14,T16:T19)) - 1),2,1,","))),"0,00"),2,1,".") &amp; ")"</f>
        <v>0.80 (0.06)</v>
      </c>
      <c r="U20" s="3" t="str" cm="1">
        <f t="array" ref="U20">REPLACE(TEXT(AVERAGE(VALUE(REPLACE(LEFT((_xlfn.VSTACK(U10:U14,U16:U19)), FIND(" (", _xlfn.VSTACK(U10:U14,U16:U19)) - 1),2,1,","))),"0,00"),2,1,".") &amp; " (" &amp; REPLACE(TEXT(_xlfn.STDEV.S(VALUE(REPLACE(LEFT((_xlfn.VSTACK(U10:U14,U16:U19)), FIND(" (", _xlfn.VSTACK(U10:U14,U16:U19)) - 1),2,1,","))),"0,00"),2,1,".") &amp; ")"</f>
        <v>0.68 (0.03)</v>
      </c>
      <c r="V20" s="3" t="str" cm="1">
        <f t="array" ref="V20">REPLACE(TEXT(AVERAGE(VALUE(REPLACE(LEFT((_xlfn.VSTACK(V10:V14,V16:V19)), FIND(" (", _xlfn.VSTACK(V10:V14,V16:V19)) - 1),2,1,","))),"0,00"),2,1,".") &amp; " (" &amp; REPLACE(TEXT(_xlfn.STDEV.S(VALUE(REPLACE(LEFT((_xlfn.VSTACK(V10:V14,V16:V19)), FIND(" (", _xlfn.VSTACK(V10:V14,V16:V19)) - 1),2,1,","))),"0,00"),2,1,".") &amp; ")"</f>
        <v>0.83 (0.07)</v>
      </c>
      <c r="W20" s="3" t="str" cm="1">
        <f t="array" ref="W20">REPLACE(TEXT(AVERAGE(VALUE(REPLACE(LEFT((_xlfn.VSTACK(W10:W14,W16:W19)), FIND(" (", _xlfn.VSTACK(W10:W14,W16:W19)) - 1),2,1,","))),"0,00"),2,1,".") &amp; " (" &amp; REPLACE(TEXT(_xlfn.STDEV.S(VALUE(REPLACE(LEFT((_xlfn.VSTACK(W10:W14,W16:W19)), FIND(" (", _xlfn.VSTACK(W10:W14,W16:W19)) - 1),2,1,","))),"0,00"),2,1,".") &amp; ")"</f>
        <v>0.85 (0.02)</v>
      </c>
      <c r="X20" s="3" t="str" cm="1">
        <f t="array" ref="X20">REPLACE(TEXT(AVERAGE(VALUE(REPLACE(LEFT((_xlfn.VSTACK(X10:X14,X16:X19)), FIND(" (", _xlfn.VSTACK(X10:X14,X16:X19)) - 1),2,1,","))),"0,00"),2,1,".") &amp; " (" &amp; REPLACE(TEXT(_xlfn.STDEV.S(VALUE(REPLACE(LEFT((_xlfn.VSTACK(X10:X14,X16:X19)), FIND(" (", _xlfn.VSTACK(X10:X14,X16:X19)) - 1),2,1,","))),"0,00"),2,1,".") &amp; ")"</f>
        <v>0.65 (0.08)</v>
      </c>
      <c r="Y20" s="3" t="str" cm="1">
        <f t="array" ref="Y20">REPLACE(TEXT(AVERAGE(VALUE(REPLACE(LEFT((_xlfn.VSTACK(Y10:Y14,Y16:Y19)), FIND(" (", _xlfn.VSTACK(Y10:Y14,Y16:Y19)) - 1),2,1,","))),"0,00"),2,1,".") &amp; " (" &amp; REPLACE(TEXT(_xlfn.STDEV.S(VALUE(REPLACE(LEFT((_xlfn.VSTACK(Y10:Y14,Y16:Y19)), FIND(" (", _xlfn.VSTACK(Y10:Y14,Y16:Y19)) - 1),2,1,","))),"0,00"),2,1,".") &amp; ")"</f>
        <v>0.88 (0.02)</v>
      </c>
      <c r="Z20" s="3" t="str" cm="1">
        <f t="array" ref="Z20">REPLACE(TEXT(AVERAGE(VALUE(REPLACE(LEFT((_xlfn.VSTACK(Z10:Z14,Z16:Z19)), FIND(" (", _xlfn.VSTACK(Z10:Z14,Z16:Z19)) - 1),2,1,","))),"0,00"),2,1,".") &amp; " (" &amp; REPLACE(TEXT(_xlfn.STDEV.S(VALUE(REPLACE(LEFT((_xlfn.VSTACK(Z10:Z14,Z16:Z19)), FIND(" (", _xlfn.VSTACK(Z10:Z14,Z16:Z19)) - 1),2,1,","))),"0,00"),2,1,".") &amp; ")"</f>
        <v>0.76 (0.05)</v>
      </c>
      <c r="AA20" s="3" t="str" cm="1">
        <f t="array" ref="AA20">REPLACE(TEXT(AVERAGE(VALUE(REPLACE(LEFT((_xlfn.VSTACK(AA10:AA14,AA16:AA19)), FIND(" (", _xlfn.VSTACK(AA10:AA14,AA16:AA19)) - 1),2,1,","))),"0,00"),2,1,".") &amp; " (" &amp; REPLACE(TEXT(_xlfn.STDEV.S(VALUE(REPLACE(LEFT((_xlfn.VSTACK(AA10:AA14,AA16:AA19)), FIND(" (", _xlfn.VSTACK(AA10:AA14,AA16:AA19)) - 1),2,1,","))),"0,00"),2,1,".") &amp; ")"</f>
        <v>0.58 (0.03)</v>
      </c>
      <c r="AB20" s="3" t="str" cm="1">
        <f t="array" ref="AB20">REPLACE(TEXT(AVERAGE(VALUE(REPLACE(LEFT((_xlfn.VSTACK(AB10:AB14,AB16:AB19)), FIND(" (", _xlfn.VSTACK(AB10:AB14,AB16:AB19)) - 1),2,1,","))),"0,00"),2,1,".") &amp; " (" &amp; REPLACE(TEXT(_xlfn.STDEV.S(VALUE(REPLACE(LEFT((_xlfn.VSTACK(AB10:AB14,AB16:AB19)), FIND(" (", _xlfn.VSTACK(AB10:AB14,AB16:AB19)) - 1),2,1,","))),"0,00"),2,1,".") &amp; ")"</f>
        <v>0.84 (0.07)</v>
      </c>
      <c r="AC20" s="3" t="str" cm="1">
        <f t="array" ref="AC20">REPLACE(TEXT(AVERAGE(VALUE(REPLACE(LEFT((_xlfn.VSTACK(AC10:AC14,AC16:AC19)), FIND(" (", _xlfn.VSTACK(AC10:AC14,AC16:AC19)) - 1),2,1,","))),"0,00"),2,1,".") &amp; " (" &amp; REPLACE(TEXT(_xlfn.STDEV.S(VALUE(REPLACE(LEFT((_xlfn.VSTACK(AC10:AC14,AC16:AC19)), FIND(" (", _xlfn.VSTACK(AC10:AC14,AC16:AC19)) - 1),2,1,","))),"0,00"),2,1,".") &amp; ")"</f>
        <v>0.71 (0.06)</v>
      </c>
      <c r="AD20" s="3" t="str" cm="1">
        <f t="array" ref="AD20">REPLACE(TEXT(AVERAGE(VALUE(REPLACE(LEFT((_xlfn.VSTACK(AD10:AD14,AD16:AD19)), FIND(" (", _xlfn.VSTACK(AD10:AD14,AD16:AD19)) - 1),2,1,","))),"0,00"),2,1,".") &amp; " (" &amp; REPLACE(TEXT(_xlfn.STDEV.S(VALUE(REPLACE(LEFT((_xlfn.VSTACK(AD10:AD14,AD16:AD19)), FIND(" (", _xlfn.VSTACK(AD10:AD14,AD16:AD19)) - 1),2,1,","))),"0,00"),2,1,".") &amp; ")"</f>
        <v>0.58 (0.03)</v>
      </c>
      <c r="AE20" s="3" t="str" cm="1">
        <f t="array" ref="AE20">REPLACE(TEXT(AVERAGE(VALUE(REPLACE(LEFT((_xlfn.VSTACK(AE10:AE14,AE16:AE19)), FIND(" (", _xlfn.VSTACK(AE10:AE14,AE16:AE19)) - 1),2,1,","))),"0,00"),2,1,".") &amp; " (" &amp; REPLACE(TEXT(_xlfn.STDEV.S(VALUE(REPLACE(LEFT((_xlfn.VSTACK(AE10:AE14,AE16:AE19)), FIND(" (", _xlfn.VSTACK(AE10:AE14,AE16:AE19)) - 1),2,1,","))),"0,00"),2,1,".") &amp; ")"</f>
        <v>0.75 (0.08)</v>
      </c>
      <c r="AF20" s="3" t="str" cm="1">
        <f t="array" ref="AF20">REPLACE(TEXT(AVERAGE(VALUE(REPLACE(LEFT((_xlfn.VSTACK(AF10:AF14,AF16:AF19)), FIND(" (", _xlfn.VSTACK(AF10:AF14,AF16:AF19)) - 1),2,1,","))),"0,00"),2,1,".") &amp; " (" &amp; REPLACE(TEXT(_xlfn.STDEV.S(VALUE(REPLACE(LEFT((_xlfn.VSTACK(AF10:AF14,AF16:AF19)), FIND(" (", _xlfn.VSTACK(AF10:AF14,AF16:AF19)) - 1),2,1,","))),"0,00"),2,1,".") &amp; ")"</f>
        <v>0.81 (0.04)</v>
      </c>
      <c r="AG20" s="3" t="str" cm="1">
        <f t="array" ref="AG20">REPLACE(TEXT(AVERAGE(VALUE(REPLACE(LEFT((_xlfn.VSTACK(AG10:AG14,AG16:AG19)), FIND(" (", _xlfn.VSTACK(AG10:AG14,AG16:AG19)) - 1),2,1,","))),"0,00"),2,1,".") &amp; " (" &amp; REPLACE(TEXT(_xlfn.STDEV.S(VALUE(REPLACE(LEFT((_xlfn.VSTACK(AG10:AG14,AG16:AG19)), FIND(" (", _xlfn.VSTACK(AG10:AG14,AG16:AG19)) - 1),2,1,","))),"0,00"),2,1,".") &amp; ")"</f>
        <v>0.72 (0.03)</v>
      </c>
      <c r="AH20" s="3" t="str" cm="1">
        <f t="array" ref="AH20">REPLACE(TEXT(AVERAGE(VALUE(REPLACE(LEFT((_xlfn.VSTACK(AH10:AH14,AH16:AH19)), FIND(" (", _xlfn.VSTACK(AH10:AH14,AH16:AH19)) - 1),2,1,","))),"0,00"),2,1,".") &amp; " (" &amp; REPLACE(TEXT(_xlfn.STDEV.S(VALUE(REPLACE(LEFT((_xlfn.VSTACK(AH10:AH14,AH16:AH19)), FIND(" (", _xlfn.VSTACK(AH10:AH14,AH16:AH19)) - 1),2,1,","))),"0,00"),2,1,".") &amp; ")"</f>
        <v>0.83 (0.06)</v>
      </c>
      <c r="AI20" s="3" t="str" cm="1">
        <f t="array" ref="AI20">REPLACE(TEXT(AVERAGE(VALUE(REPLACE(LEFT((_xlfn.VSTACK(AI10:AI14,AI16:AI19)), FIND(" (", _xlfn.VSTACK(AI10:AI14,AI16:AI19)) - 1),2,1,","))),"0,00"),2,1,".") &amp; " (" &amp; REPLACE(TEXT(_xlfn.STDEV.S(VALUE(REPLACE(LEFT((_xlfn.VSTACK(AI10:AI14,AI16:AI19)), FIND(" (", _xlfn.VSTACK(AI10:AI14,AI16:AI19)) - 1),2,1,","))),"0,00"),2,1,".") &amp; ")"</f>
        <v>0.69 (0.07)</v>
      </c>
      <c r="AJ20" s="3" t="str" cm="1">
        <f t="array" ref="AJ20">REPLACE(TEXT(AVERAGE(VALUE(REPLACE(LEFT((_xlfn.VSTACK(AJ10:AJ14,AJ16:AJ19)), FIND(" (", _xlfn.VSTACK(AJ10:AJ14,AJ16:AJ19)) - 1),2,1,","))),"0,00"),2,1,".") &amp; " (" &amp; REPLACE(TEXT(_xlfn.STDEV.S(VALUE(REPLACE(LEFT((_xlfn.VSTACK(AJ10:AJ14,AJ16:AJ19)), FIND(" (", _xlfn.VSTACK(AJ10:AJ14,AJ16:AJ19)) - 1),2,1,","))),"0,00"),2,1,".") &amp; ")"</f>
        <v>0.59 (0.02)</v>
      </c>
      <c r="AK20" s="3" t="str" cm="1">
        <f t="array" ref="AK20">REPLACE(TEXT(AVERAGE(VALUE(REPLACE(LEFT((_xlfn.VSTACK(AK10:AK14,AK16:AK19)), FIND(" (", _xlfn.VSTACK(AK10:AK14,AK16:AK19)) - 1),2,1,","))),"0,00"),2,1,".") &amp; " (" &amp; REPLACE(TEXT(_xlfn.STDEV.S(VALUE(REPLACE(LEFT((_xlfn.VSTACK(AK10:AK14,AK16:AK19)), FIND(" (", _xlfn.VSTACK(AK10:AK14,AK16:AK19)) - 1),2,1,","))),"0,00"),2,1,".") &amp; ")"</f>
        <v>0.72 (0.09)</v>
      </c>
      <c r="AL20" s="3" t="str" cm="1">
        <f t="array" ref="AL20">REPLACE(TEXT(AVERAGE(VALUE(REPLACE(LEFT((_xlfn.VSTACK(AL10:AL14,AL16:AL19)), FIND(" (", _xlfn.VSTACK(AL10:AL14,AL16:AL19)) - 1),2,1,","))),"0,00"),2,1,".") &amp; " (" &amp; REPLACE(TEXT(_xlfn.STDEV.S(VALUE(REPLACE(LEFT((_xlfn.VSTACK(AL10:AL14,AL16:AL19)), FIND(" (", _xlfn.VSTACK(AL10:AL14,AL16:AL19)) - 1),2,1,","))),"0,00"),2,1,".") &amp; ")"</f>
        <v>0.66 (0.06)</v>
      </c>
      <c r="AM20" s="3" t="str" cm="1">
        <f t="array" ref="AM20">REPLACE(TEXT(AVERAGE(VALUE(REPLACE(LEFT((_xlfn.VSTACK(AM10:AM14,AM16:AM19)), FIND(" (", _xlfn.VSTACK(AM10:AM14,AM16:AM19)) - 1),2,1,","))),"0,00"),2,1,".") &amp; " (" &amp; REPLACE(TEXT(_xlfn.STDEV.S(VALUE(REPLACE(LEFT((_xlfn.VSTACK(AM10:AM14,AM16:AM19)), FIND(" (", _xlfn.VSTACK(AM10:AM14,AM16:AM19)) - 1),2,1,","))),"0,00"),2,1,".") &amp; ")"</f>
        <v>0.64 (0.02)</v>
      </c>
      <c r="AN20" s="3" t="str" cm="1">
        <f t="array" ref="AN20">REPLACE(TEXT(AVERAGE(VALUE(REPLACE(LEFT((_xlfn.VSTACK(AN10:AN14,AN16:AN19)), FIND(" (", _xlfn.VSTACK(AN10:AN14,AN16:AN19)) - 1),2,1,","))),"0,00"),2,1,".") &amp; " (" &amp; REPLACE(TEXT(_xlfn.STDEV.S(VALUE(REPLACE(LEFT((_xlfn.VSTACK(AN10:AN14,AN16:AN19)), FIND(" (", _xlfn.VSTACK(AN10:AN14,AN16:AN19)) - 1),2,1,","))),"0,00"),2,1,".")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  <row r="30" spans="1:40" x14ac:dyDescent="0.3">
      <c r="A30" s="17" t="s">
        <v>3170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\multicolumn{1}{c|}{0.51} &amp; \multicolumn{1}{c|}{0.79} &amp; 0.65 &amp; \multicolumn{1}{c|}{0.77} &amp; \multicolumn{1}{c|}{0.83} &amp; 0.82 &amp; \multicolumn{1}{l|}{0.79} &amp; \multicolumn{1}{l|}{0.89} &amp; 0.81 &amp; 0.65 &amp; 0.83 &amp; 0.73 &amp; 0.66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\multicolumn{1}{c|}{0.68} &amp; \multicolumn{1}{c|}{0.75} &amp; 0.62 &amp; \multicolumn{1}{c|}{0.66} &amp; \multicolumn{1}{c|}{0.83} &amp; 0.75 &amp; \multicolumn{1}{l|}{0.80} &amp; \multicolumn{1}{l|}{0.85} &amp; 0.76 &amp; 0.72 &amp; 0.80 &amp; 0.69 &amp; 0.67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\multicolumn{1}{c|}{0.66} &amp; \multicolumn{1}{c|}{0.76} &amp; 0.61 &amp; \multicolumn{1}{c|}{0.63} &amp; \multicolumn{1}{c|}{0.83} &amp; 0.74 &amp; \multicolumn{1}{l|}{0.80} &amp; \multicolumn{1}{l|}{0.85} &amp; 0.76 &amp; 0.71 &amp; 0.81 &amp; 0.69 &amp; 0.66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topLeftCell="A4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3170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\multicolumn{1}{c|}{0.62} &amp; \multicolumn{1}{c|}{0.81} &amp; 0.68 &amp; \multicolumn{1}{c|}{0.65} &amp; \multicolumn{1}{c|}{0.80} &amp; 0.74 &amp; \multicolumn{1}{l|}{0.71} &amp; \multicolumn{1}{l|}{0.82} &amp; 0.74 &amp; 0.65 &amp; 0.81 &amp; 0.71 &amp; 0.63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topLeftCell="A24" workbookViewId="0">
      <selection activeCell="A42" sqref="A42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REPLACE(TEXT(AVERAGE(VALUE(REPLACE(LEFT((_xlfn.VSTACK(B4,B6:B7,B9)), FIND(" (", _xlfn.VSTACK(B4,B6:B7,B9)) - 1),2,1,","))),"0,00"),2,1,".") &amp; " (" &amp; REPLACE(TEXT(_xlfn.STDEV.S(VALUE(REPLACE(LEFT((_xlfn.VSTACK(B4,B6:B7,B9)), FIND(" (", _xlfn.VSTACK(B4,B6:B7,B9)) - 1),2,1,","))),"0,00"),2,1,".") &amp; ")"</f>
        <v>0.60 (0.15)</v>
      </c>
      <c r="C10" s="3" t="str" cm="1">
        <f t="array" ref="C10">REPLACE(TEXT(AVERAGE(VALUE(REPLACE(LEFT((_xlfn.VSTACK(C4,C6:C7,C9)), FIND(" (", _xlfn.VSTACK(C4,C6:C7,C9)) - 1),2,1,","))),"0,00"),2,1,".") &amp; " (" &amp; REPLACE(TEXT(_xlfn.STDEV.S(VALUE(REPLACE(LEFT((_xlfn.VSTACK(C4,C6:C7,C9)), FIND(" (", _xlfn.VSTACK(C4,C6:C7,C9)) - 1),2,1,","))),"0,00"),2,1,".") &amp; ")"</f>
        <v>0.61 (0.08)</v>
      </c>
      <c r="D10" s="3" t="str" cm="1">
        <f t="array" ref="D10">REPLACE(TEXT(AVERAGE(VALUE(REPLACE(LEFT((_xlfn.VSTACK(D4,D6:D7,D9)), FIND(" (", _xlfn.VSTACK(D4,D6:D7,D9)) - 1),2,1,","))),"0,00"),2,1,".") &amp; " (" &amp; REPLACE(TEXT(_xlfn.STDEV.S(VALUE(REPLACE(LEFT((_xlfn.VSTACK(D4,D6:D7,D9)), FIND(" (", _xlfn.VSTACK(D4,D6:D7,D9)) - 1),2,1,","))),"0,00"),2,1,".") &amp; ")"</f>
        <v>0.60 (0.20)</v>
      </c>
      <c r="E10" s="3" t="str" cm="1">
        <f t="array" ref="E10">REPLACE(TEXT(AVERAGE(VALUE(REPLACE(LEFT((_xlfn.VSTACK(E4,E6:E7,E9)), FIND(" (", _xlfn.VSTACK(E4,E6:E7,E9)) - 1),2,1,","))),"0,00"),2,1,".") &amp; " (" &amp; REPLACE(TEXT(_xlfn.STDEV.S(VALUE(REPLACE(LEFT((_xlfn.VSTACK(E4,E6:E7,E9)), FIND(" (", _xlfn.VSTACK(E4,E6:E7,E9)) - 1),2,1,","))),"0,00"),2,1,".") &amp; ")"</f>
        <v>0.78 (0.07)</v>
      </c>
      <c r="F10" s="3" t="str" cm="1">
        <f t="array" ref="F10">REPLACE(TEXT(AVERAGE(VALUE(REPLACE(LEFT((_xlfn.VSTACK(F4,F6:F7,F9)), FIND(" (", _xlfn.VSTACK(F4,F6:F7,F9)) - 1),2,1,","))),"0,00"),2,1,".") &amp; " (" &amp; REPLACE(TEXT(_xlfn.STDEV.S(VALUE(REPLACE(LEFT((_xlfn.VSTACK(F4,F6:F7,F9)), FIND(" (", _xlfn.VSTACK(F4,F6:F7,F9)) - 1),2,1,","))),"0,00"),2,1,".") &amp; ")"</f>
        <v>0.74 (0.08)</v>
      </c>
      <c r="G10" s="3" t="str" cm="1">
        <f t="array" ref="G10">REPLACE(TEXT(AVERAGE(VALUE(REPLACE(LEFT((_xlfn.VSTACK(G4,G6:G7,G9)), FIND(" (", _xlfn.VSTACK(G4,G6:G7,G9)) - 1),2,1,","))),"0,00"),2,1,".") &amp; " (" &amp; REPLACE(TEXT(_xlfn.STDEV.S(VALUE(REPLACE(LEFT((_xlfn.VSTACK(G4,G6:G7,G9)), FIND(" (", _xlfn.VSTACK(G4,G6:G7,G9)) - 1),2,1,","))),"0,00"),2,1,".") &amp; ")"</f>
        <v>0.79 (0.08)</v>
      </c>
      <c r="H10" s="3" t="str" cm="1">
        <f t="array" ref="H10">REPLACE(TEXT(AVERAGE(VALUE(REPLACE(LEFT((_xlfn.VSTACK(H4,H6:H7,H9)), FIND(" (", _xlfn.VSTACK(H4,H6:H7,H9)) - 1),2,1,","))),"0,00"),2,1,".") &amp; " (" &amp; REPLACE(TEXT(_xlfn.STDEV.S(VALUE(REPLACE(LEFT((_xlfn.VSTACK(H4,H6:H7,H9)), FIND(" (", _xlfn.VSTACK(H4,H6:H7,H9)) - 1),2,1,","))),"0,00"),2,1,".") &amp; ")"</f>
        <v>0.68 (0.09)</v>
      </c>
      <c r="I10" s="3" t="str" cm="1">
        <f t="array" ref="I10">REPLACE(TEXT(AVERAGE(VALUE(REPLACE(LEFT((_xlfn.VSTACK(I4,I6:I7,I9)), FIND(" (", _xlfn.VSTACK(I4,I6:I7,I9)) - 1),2,1,","))),"0,00"),2,1,".") &amp; " (" &amp; REPLACE(TEXT(_xlfn.STDEV.S(VALUE(REPLACE(LEFT((_xlfn.VSTACK(I4,I6:I7,I9)), FIND(" (", _xlfn.VSTACK(I4,I6:I7,I9)) - 1),2,1,","))),"0,00"),2,1,".") &amp; ")"</f>
        <v>0.59 (0.03)</v>
      </c>
      <c r="J10" s="3" t="str" cm="1">
        <f t="array" ref="J10">REPLACE(TEXT(AVERAGE(VALUE(REPLACE(LEFT((_xlfn.VSTACK(J4,J6:J7,J9)), FIND(" (", _xlfn.VSTACK(J4,J6:J7,J9)) - 1),2,1,","))),"0,00"),2,1,".") &amp; " (" &amp; REPLACE(TEXT(_xlfn.STDEV.S(VALUE(REPLACE(LEFT((_xlfn.VSTACK(J4,J6:J7,J9)), FIND(" (", _xlfn.VSTACK(J4,J6:J7,J9)) - 1),2,1,","))),"0,00"),2,1,".") &amp; ")"</f>
        <v>0.71 (0.10)</v>
      </c>
      <c r="K10" s="3" t="str" cm="1">
        <f t="array" ref="K10">REPLACE(TEXT(AVERAGE(VALUE(REPLACE(LEFT((_xlfn.VSTACK(K4,K6:K7,K9)), FIND(" (", _xlfn.VSTACK(K4,K6:K7,K9)) - 1),2,1,","))),"0,00"),2,1,".") &amp; " (" &amp; REPLACE(TEXT(_xlfn.STDEV.S(VALUE(REPLACE(LEFT((_xlfn.VSTACK(K4,K6:K7,K9)), FIND(" (", _xlfn.VSTACK(K4,K6:K7,K9)) - 1),2,1,","))),"0,00"),2,1,".") &amp; ")"</f>
        <v>0.71 (0.09)</v>
      </c>
      <c r="L10" s="3" t="str" cm="1">
        <f t="array" ref="L10">REPLACE(TEXT(AVERAGE(VALUE(REPLACE(LEFT((_xlfn.VSTACK(L4,L6:L7,L9)), FIND(" (", _xlfn.VSTACK(L4,L6:L7,L9)) - 1),2,1,","))),"0,00"),2,1,".") &amp; " (" &amp; REPLACE(TEXT(_xlfn.STDEV.S(VALUE(REPLACE(LEFT((_xlfn.VSTACK(L4,L6:L7,L9)), FIND(" (", _xlfn.VSTACK(L4,L6:L7,L9)) - 1),2,1,","))),"0,00"),2,1,".") &amp; ")"</f>
        <v>0.65 (0.05)</v>
      </c>
      <c r="M10" s="3" t="str" cm="1">
        <f t="array" ref="M10">REPLACE(TEXT(AVERAGE(VALUE(REPLACE(LEFT((_xlfn.VSTACK(M4,M6:M7,M9)), FIND(" (", _xlfn.VSTACK(M4,M6:M7,M9)) - 1),2,1,","))),"0,00"),2,1,".") &amp; " (" &amp; REPLACE(TEXT(_xlfn.STDEV.S(VALUE(REPLACE(LEFT((_xlfn.VSTACK(M4,M6:M7,M9)), FIND(" (", _xlfn.VSTACK(M4,M6:M7,M9)) - 1),2,1,","))),"0,00"),2,1,".") &amp; ")"</f>
        <v>0.76 (0.12)</v>
      </c>
      <c r="N10" s="3" t="str" cm="1">
        <f t="array" ref="N10">REPLACE(TEXT(AVERAGE(VALUE(REPLACE(LEFT((_xlfn.VSTACK(N4,N6:N7,N9)), FIND(" (", _xlfn.VSTACK(N4,N6:N7,N9)) - 1),2,1,","))),"0,00"),2,1,".") &amp; " (" &amp; REPLACE(TEXT(_xlfn.STDEV.S(VALUE(REPLACE(LEFT((_xlfn.VSTACK(N4,N6:N7,N9)), FIND(" (", _xlfn.VSTACK(N4,N6:N7,N9)) - 1),2,1,","))),"0,00"),2,1,".") &amp; ")"</f>
        <v>0.85 (0.04)</v>
      </c>
      <c r="O10" s="3" t="str" cm="1">
        <f t="array" ref="O10">REPLACE(TEXT(AVERAGE(VALUE(REPLACE(LEFT((_xlfn.VSTACK(O4,O6:O7,O9)), FIND(" (", _xlfn.VSTACK(O4,O6:O7,O9)) - 1),2,1,","))),"0,00"),2,1,".") &amp; " (" &amp; REPLACE(TEXT(_xlfn.STDEV.S(VALUE(REPLACE(LEFT((_xlfn.VSTACK(O4,O6:O7,O9)), FIND(" (", _xlfn.VSTACK(O4,O6:O7,O9)) - 1),2,1,","))),"0,00"),2,1,".") &amp; ")"</f>
        <v>0.85 (0.04)</v>
      </c>
      <c r="P10" s="3" t="str" cm="1">
        <f t="array" ref="P10">REPLACE(TEXT(AVERAGE(VALUE(REPLACE(LEFT((_xlfn.VSTACK(P4,P6:P7,P9)), FIND(" (", _xlfn.VSTACK(P4,P6:P7,P9)) - 1),2,1,","))),"0,00"),2,1,".") &amp; " (" &amp; REPLACE(TEXT(_xlfn.STDEV.S(VALUE(REPLACE(LEFT((_xlfn.VSTACK(P4,P6:P7,P9)), FIND(" (", _xlfn.VSTACK(P4,P6:P7,P9)) - 1),2,1,","))),"0,00"),2,1,".") &amp; ")"</f>
        <v>0.85 (0.08)</v>
      </c>
      <c r="Q10" s="3" t="str" cm="1">
        <f t="array" ref="Q10">REPLACE(TEXT(AVERAGE(VALUE(REPLACE(LEFT((_xlfn.VSTACK(Q4,Q6:Q7,Q9)), FIND(" (", _xlfn.VSTACK(Q4,Q6:Q7,Q9)) - 1),2,1,","))),"0,00"),2,1,".") &amp; " (" &amp; REPLACE(TEXT(_xlfn.STDEV.S(VALUE(REPLACE(LEFT((_xlfn.VSTACK(Q4,Q6:Q7,Q9)), FIND(" (", _xlfn.VSTACK(Q4,Q6:Q7,Q9)) - 1),2,1,","))),"0,00"),2,1,".") &amp; ")"</f>
        <v>0.77 (0.10)</v>
      </c>
      <c r="R10" s="3" t="str" cm="1">
        <f t="array" ref="R10">REPLACE(TEXT(AVERAGE(VALUE(REPLACE(LEFT((_xlfn.VSTACK(R4,R6:R7,R9)), FIND(" (", _xlfn.VSTACK(R4,R6:R7,R9)) - 1),2,1,","))),"0,00"),2,1,".") &amp; " (" &amp; REPLACE(TEXT(_xlfn.STDEV.S(VALUE(REPLACE(LEFT((_xlfn.VSTACK(R4,R6:R7,R9)), FIND(" (", _xlfn.VSTACK(R4,R6:R7,R9)) - 1),2,1,","))),"0,00"),2,1,".") &amp; ")"</f>
        <v>0.65 (0.07)</v>
      </c>
      <c r="S10" s="3" t="str" cm="1">
        <f t="array" ref="S10">REPLACE(TEXT(AVERAGE(VALUE(REPLACE(LEFT((_xlfn.VSTACK(S4,S6:S7,S9)), FIND(" (", _xlfn.VSTACK(S4,S6:S7,S9)) - 1),2,1,","))),"0,00"),2,1,".") &amp; " (" &amp; REPLACE(TEXT(_xlfn.STDEV.S(VALUE(REPLACE(LEFT((_xlfn.VSTACK(S4,S6:S7,S9)), FIND(" (", _xlfn.VSTACK(S4,S6:S7,S9)) - 1),2,1,","))),"0,00"),2,1,".") &amp; ")"</f>
        <v>0.81 (0.12)</v>
      </c>
      <c r="T10" s="3" t="str" cm="1">
        <f t="array" ref="T10">REPLACE(TEXT(AVERAGE(VALUE(REPLACE(LEFT((_xlfn.VSTACK(T4,T6:T7,T9)), FIND(" (", _xlfn.VSTACK(T4,T6:T7,T9)) - 1),2,1,","))),"0,00"),2,1,".") &amp; " (" &amp; REPLACE(TEXT(_xlfn.STDEV.S(VALUE(REPLACE(LEFT((_xlfn.VSTACK(T4,T6:T7,T9)), FIND(" (", _xlfn.VSTACK(T4,T6:T7,T9)) - 1),2,1,","))),"0,00"),2,1,".") &amp; ")"</f>
        <v>0.74 (0.19)</v>
      </c>
      <c r="U10" s="3" t="str" cm="1">
        <f t="array" ref="U10">REPLACE(TEXT(AVERAGE(VALUE(REPLACE(LEFT((_xlfn.VSTACK(U4,U6:U7,U9)), FIND(" (", _xlfn.VSTACK(U4,U6:U7,U9)) - 1),2,1,","))),"0,00"),2,1,".") &amp; " (" &amp; REPLACE(TEXT(_xlfn.STDEV.S(VALUE(REPLACE(LEFT((_xlfn.VSTACK(U4,U6:U7,U9)), FIND(" (", _xlfn.VSTACK(U4,U6:U7,U9)) - 1),2,1,","))),"0,00"),2,1,".") &amp; ")"</f>
        <v>0.58 (0.08)</v>
      </c>
      <c r="V10" s="3" t="str" cm="1">
        <f t="array" ref="V10">REPLACE(TEXT(AVERAGE(VALUE(REPLACE(LEFT((_xlfn.VSTACK(V4,V6:V7,V9)), FIND(" (", _xlfn.VSTACK(V4,V6:V7,V9)) - 1),2,1,","))),"0,00"),2,1,".") &amp; " (" &amp; REPLACE(TEXT(_xlfn.STDEV.S(VALUE(REPLACE(LEFT((_xlfn.VSTACK(V4,V6:V7,V9)), FIND(" (", _xlfn.VSTACK(V4,V6:V7,V9)) - 1),2,1,","))),"0,00"),2,1,".") &amp; ")"</f>
        <v>0.78 (0.23)</v>
      </c>
      <c r="W10" s="3" t="str" cm="1">
        <f t="array" ref="W10">REPLACE(TEXT(AVERAGE(VALUE(REPLACE(LEFT((_xlfn.VSTACK(W4,W6:W7,W9)), FIND(" (", _xlfn.VSTACK(W4,W6:W7,W9)) - 1),2,1,","))),"0,00"),2,1,".") &amp; " (" &amp; REPLACE(TEXT(_xlfn.STDEV.S(VALUE(REPLACE(LEFT((_xlfn.VSTACK(W4,W6:W7,W9)), FIND(" (", _xlfn.VSTACK(W4,W6:W7,W9)) - 1),2,1,","))),"0,00"),2,1,".") &amp; ")"</f>
        <v>0.80 (0.14)</v>
      </c>
      <c r="X10" s="3" t="str" cm="1">
        <f t="array" ref="X10">REPLACE(TEXT(AVERAGE(VALUE(REPLACE(LEFT((_xlfn.VSTACK(X4,X6:X7,X9)), FIND(" (", _xlfn.VSTACK(X4,X6:X7,X9)) - 1),2,1,","))),"0,00"),2,1,".") &amp; " (" &amp; REPLACE(TEXT(_xlfn.STDEV.S(VALUE(REPLACE(LEFT((_xlfn.VSTACK(X4,X6:X7,X9)), FIND(" (", _xlfn.VSTACK(X4,X6:X7,X9)) - 1),2,1,","))),"0,00"),2,1,".") &amp; ")"</f>
        <v>0.62 (0.09)</v>
      </c>
      <c r="Y10" s="3" t="str" cm="1">
        <f t="array" ref="Y10">REPLACE(TEXT(AVERAGE(VALUE(REPLACE(LEFT((_xlfn.VSTACK(Y4,Y6:Y7,Y9)), FIND(" (", _xlfn.VSTACK(Y4,Y6:Y7,Y9)) - 1),2,1,","))),"0,00"),2,1,".") &amp; " (" &amp; REPLACE(TEXT(_xlfn.STDEV.S(VALUE(REPLACE(LEFT((_xlfn.VSTACK(Y4,Y6:Y7,Y9)), FIND(" (", _xlfn.VSTACK(Y4,Y6:Y7,Y9)) - 1),2,1,","))),"0,00"),2,1,".") &amp; ")"</f>
        <v>0.82 (0.16)</v>
      </c>
      <c r="Z10" s="3" t="str" cm="1">
        <f t="array" ref="Z10">REPLACE(TEXT(AVERAGE(VALUE(REPLACE(LEFT((_xlfn.VSTACK(Z4,Z6:Z7,Z9)), FIND(" (", _xlfn.VSTACK(Z4,Z6:Z7,Z9)) - 1),2,1,","))),"0,00"),2,1,".") &amp; " (" &amp; REPLACE(TEXT(_xlfn.STDEV.S(VALUE(REPLACE(LEFT((_xlfn.VSTACK(Z4,Z6:Z7,Z9)), FIND(" (", _xlfn.VSTACK(Z4,Z6:Z7,Z9)) - 1),2,1,","))),"0,00"),2,1,".") &amp; ")"</f>
        <v>0.75 (0.15)</v>
      </c>
      <c r="AA10" s="3" t="str" cm="1">
        <f t="array" ref="AA10">REPLACE(TEXT(AVERAGE(VALUE(REPLACE(LEFT((_xlfn.VSTACK(AA4,AA6:AA7,AA9)), FIND(" (", _xlfn.VSTACK(AA4,AA6:AA7,AA9)) - 1),2,1,","))),"0,00"),2,1,".") &amp; " (" &amp; REPLACE(TEXT(_xlfn.STDEV.S(VALUE(REPLACE(LEFT((_xlfn.VSTACK(AA4,AA6:AA7,AA9)), FIND(" (", _xlfn.VSTACK(AA4,AA6:AA7,AA9)) - 1),2,1,","))),"0,00"),2,1,".") &amp; ")"</f>
        <v>0.55 (0.09)</v>
      </c>
      <c r="AB10" s="3" t="str" cm="1">
        <f t="array" ref="AB10">REPLACE(TEXT(AVERAGE(VALUE(REPLACE(LEFT((_xlfn.VSTACK(AB4,AB6:AB7,AB9)), FIND(" (", _xlfn.VSTACK(AB4,AB6:AB7,AB9)) - 1),2,1,","))),"0,00"),2,1,".") &amp; " (" &amp; REPLACE(TEXT(_xlfn.STDEV.S(VALUE(REPLACE(LEFT((_xlfn.VSTACK(AB4,AB6:AB7,AB9)), FIND(" (", _xlfn.VSTACK(AB4,AB6:AB7,AB9)) - 1),2,1,","))),"0,00"),2,1,".") &amp; ")"</f>
        <v>0.79 (0.21)</v>
      </c>
      <c r="AC10" s="3" t="str" cm="1">
        <f t="array" ref="AC10">REPLACE(TEXT(AVERAGE(VALUE(REPLACE(LEFT((_xlfn.VSTACK(AC4,AC6:AC7,AC9)), FIND(" (", _xlfn.VSTACK(AC4,AC6:AC7,AC9)) - 1),2,1,","))),"0,00"),2,1,".") &amp; " (" &amp; REPLACE(TEXT(_xlfn.STDEV.S(VALUE(REPLACE(LEFT((_xlfn.VSTACK(AC4,AC6:AC7,AC9)), FIND(" (", _xlfn.VSTACK(AC4,AC6:AC7,AC9)) - 1),2,1,","))),"0,00"),2,1,".") &amp; ")"</f>
        <v>0.67 (0.10)</v>
      </c>
      <c r="AD10" s="3" t="str" cm="1">
        <f t="array" ref="AD10">REPLACE(TEXT(AVERAGE(VALUE(REPLACE(LEFT((_xlfn.VSTACK(AD4,AD6:AD7,AD9)), FIND(" (", _xlfn.VSTACK(AD4,AD6:AD7,AD9)) - 1),2,1,","))),"0,00"),2,1,".") &amp; " (" &amp; REPLACE(TEXT(_xlfn.STDEV.S(VALUE(REPLACE(LEFT((_xlfn.VSTACK(AD4,AD6:AD7,AD9)), FIND(" (", _xlfn.VSTACK(AD4,AD6:AD7,AD9)) - 1),2,1,","))),"0,00"),2,1,".") &amp; ")"</f>
        <v>0.60 (0.02)</v>
      </c>
      <c r="AE10" s="3" t="str" cm="1">
        <f t="array" ref="AE10">REPLACE(TEXT(AVERAGE(VALUE(REPLACE(LEFT((_xlfn.VSTACK(AE4,AE6:AE7,AE9)), FIND(" (", _xlfn.VSTACK(AE4,AE6:AE7,AE9)) - 1),2,1,","))),"0,00"),2,1,".") &amp; " (" &amp; REPLACE(TEXT(_xlfn.STDEV.S(VALUE(REPLACE(LEFT((_xlfn.VSTACK(AE4,AE6:AE7,AE9)), FIND(" (", _xlfn.VSTACK(AE4,AE6:AE7,AE9)) - 1),2,1,","))),"0,00"),2,1,".") &amp; ")"</f>
        <v>0.69 (0.14)</v>
      </c>
      <c r="AF10" s="3" t="str" cm="1">
        <f t="array" ref="AF10">REPLACE(TEXT(AVERAGE(VALUE(REPLACE(LEFT((_xlfn.VSTACK(AF4,AF6:AF7,AF9)), FIND(" (", _xlfn.VSTACK(AF4,AF6:AF7,AF9)) - 1),2,1,","))),"0,00"),2,1,".") &amp; " (" &amp; REPLACE(TEXT(_xlfn.STDEV.S(VALUE(REPLACE(LEFT((_xlfn.VSTACK(AF4,AF6:AF7,AF9)), FIND(" (", _xlfn.VSTACK(AF4,AF6:AF7,AF9)) - 1),2,1,","))),"0,00"),2,1,".") &amp; ")"</f>
        <v>0.80 (0.09)</v>
      </c>
      <c r="AG10" s="3" t="str" cm="1">
        <f t="array" ref="AG10">REPLACE(TEXT(AVERAGE(VALUE(REPLACE(LEFT((_xlfn.VSTACK(AG4,AG6:AG7,AG9)), FIND(" (", _xlfn.VSTACK(AG4,AG6:AG7,AG9)) - 1),2,1,","))),"0,00"),2,1,".") &amp; " (" &amp; REPLACE(TEXT(_xlfn.STDEV.S(VALUE(REPLACE(LEFT((_xlfn.VSTACK(AG4,AG6:AG7,AG9)), FIND(" (", _xlfn.VSTACK(AG4,AG6:AG7,AG9)) - 1),2,1,","))),"0,00"),2,1,".") &amp; ")"</f>
        <v>0.75 (0.03)</v>
      </c>
      <c r="AH10" s="3" t="str" cm="1">
        <f t="array" ref="AH10">REPLACE(TEXT(AVERAGE(VALUE(REPLACE(LEFT((_xlfn.VSTACK(AH4,AH6:AH7,AH9)), FIND(" (", _xlfn.VSTACK(AH4,AH6:AH7,AH9)) - 1),2,1,","))),"0,00"),2,1,".") &amp; " (" &amp; REPLACE(TEXT(_xlfn.STDEV.S(VALUE(REPLACE(LEFT((_xlfn.VSTACK(AH4,AH6:AH7,AH9)), FIND(" (", _xlfn.VSTACK(AH4,AH6:AH7,AH9)) - 1),2,1,","))),"0,00"),2,1,".") &amp; ")"</f>
        <v>0.81 (0.10)</v>
      </c>
      <c r="AI10" s="3" t="str" cm="1">
        <f t="array" ref="AI10">REPLACE(TEXT(AVERAGE(VALUE(REPLACE(LEFT((_xlfn.VSTACK(AI4,AI6:AI7,AI9)), FIND(" (", _xlfn.VSTACK(AI4,AI6:AI7,AI9)) - 1),2,1,","))),"0,00"),2,1,".") &amp; " (" &amp; REPLACE(TEXT(_xlfn.STDEV.S(VALUE(REPLACE(LEFT((_xlfn.VSTACK(AI4,AI6:AI7,AI9)), FIND(" (", _xlfn.VSTACK(AI4,AI6:AI7,AI9)) - 1),2,1,","))),"0,00"),2,1,".") &amp; ")"</f>
        <v>0.72 (0.07)</v>
      </c>
      <c r="AJ10" s="3" t="str" cm="1">
        <f t="array" ref="AJ10">REPLACE(TEXT(AVERAGE(VALUE(REPLACE(LEFT((_xlfn.VSTACK(AJ4,AJ6:AJ7,AJ9)), FIND(" (", _xlfn.VSTACK(AJ4,AJ6:AJ7,AJ9)) - 1),2,1,","))),"0,00"),2,1,".") &amp; " (" &amp; REPLACE(TEXT(_xlfn.STDEV.S(VALUE(REPLACE(LEFT((_xlfn.VSTACK(AJ4,AJ6:AJ7,AJ9)), FIND(" (", _xlfn.VSTACK(AJ4,AJ6:AJ7,AJ9)) - 1),2,1,","))),"0,00"),2,1,".") &amp; ")"</f>
        <v>0.59 (0.03)</v>
      </c>
      <c r="AK10" s="3" t="str" cm="1">
        <f t="array" ref="AK10">REPLACE(TEXT(AVERAGE(VALUE(REPLACE(LEFT((_xlfn.VSTACK(AK4,AK6:AK7,AK9)), FIND(" (", _xlfn.VSTACK(AK4,AK6:AK7,AK9)) - 1),2,1,","))),"0,00"),2,1,".") &amp; " (" &amp; REPLACE(TEXT(_xlfn.STDEV.S(VALUE(REPLACE(LEFT((_xlfn.VSTACK(AK4,AK6:AK7,AK9)), FIND(" (", _xlfn.VSTACK(AK4,AK6:AK7,AK9)) - 1),2,1,","))),"0,00"),2,1,".") &amp; ")"</f>
        <v>0.75 (0.09)</v>
      </c>
      <c r="AL10" s="3" t="str" cm="1">
        <f t="array" ref="AL10">REPLACE(TEXT(AVERAGE(VALUE(REPLACE(LEFT((_xlfn.VSTACK(AL4,AL6:AL7,AL9)), FIND(" (", _xlfn.VSTACK(AL4,AL6:AL7,AL9)) - 1),2,1,","))),"0,00"),2,1,".") &amp; " (" &amp; REPLACE(TEXT(_xlfn.STDEV.S(VALUE(REPLACE(LEFT((_xlfn.VSTACK(AL4,AL6:AL7,AL9)), FIND(" (", _xlfn.VSTACK(AL4,AL6:AL7,AL9)) - 1),2,1,","))),"0,00"),2,1,".") &amp; ")"</f>
        <v>0.63 (0.08)</v>
      </c>
      <c r="AM10" s="3" t="str" cm="1">
        <f t="array" ref="AM10">REPLACE(TEXT(AVERAGE(VALUE(REPLACE(LEFT((_xlfn.VSTACK(AM4,AM6:AM7,AM9)), FIND(" (", _xlfn.VSTACK(AM4,AM6:AM7,AM9)) - 1),2,1,","))),"0,00"),2,1,".") &amp; " (" &amp; REPLACE(TEXT(_xlfn.STDEV.S(VALUE(REPLACE(LEFT((_xlfn.VSTACK(AM4,AM6:AM7,AM9)), FIND(" (", _xlfn.VSTACK(AM4,AM6:AM7,AM9)) - 1),2,1,","))),"0,00"),2,1,".") &amp; ")"</f>
        <v>0.64 (0.01)</v>
      </c>
      <c r="AN10" s="3" t="str" cm="1">
        <f t="array" ref="AN10">REPLACE(TEXT(AVERAGE(VALUE(REPLACE(LEFT((_xlfn.VSTACK(AN4,AN6:AN7,AN9)), FIND(" (", _xlfn.VSTACK(AN4,AN6:AN7,AN9)) - 1),2,1,","))),"0,00"),2,1,".") &amp; " (" &amp; REPLACE(TEXT(_xlfn.STDEV.S(VALUE(REPLACE(LEFT((_xlfn.VSTACK(AN4,AN6:AN7,AN9)), FIND(" (", _xlfn.VSTACK(AN4,AN6:AN7,AN9)) - 1),2,1,","))),"0,00"),2,1,".")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\multicolumn{1}{c|}{0.60} &amp; \multicolumn{1}{c|}{0.78} &amp; 0.68 &amp; \multicolumn{1}{c|}{0.71} &amp; \multicolumn{1}{c|}{0.85} &amp; 0.77 &amp; \multicolumn{1}{l|}{0.74} &amp; \multicolumn{1}{l|}{0.80} &amp; 0.75 &amp; 0.67 &amp; 0.80 &amp; 0.72 &amp; 0.63 \\</v>
      </c>
    </row>
    <row r="27" spans="1:40" ht="28.8" x14ac:dyDescent="0.3">
      <c r="A27" s="5" t="s">
        <v>1478</v>
      </c>
      <c r="B27" s="6" t="s">
        <v>1479</v>
      </c>
      <c r="C27" s="6" t="s">
        <v>1480</v>
      </c>
      <c r="D27" s="6" t="s">
        <v>1481</v>
      </c>
      <c r="E27" s="6" t="s">
        <v>1482</v>
      </c>
      <c r="F27" s="6" t="s">
        <v>1483</v>
      </c>
      <c r="G27" s="6" t="s">
        <v>664</v>
      </c>
      <c r="H27" s="6" t="s">
        <v>1484</v>
      </c>
      <c r="I27" s="6" t="s">
        <v>1485</v>
      </c>
      <c r="J27" s="6" t="s">
        <v>1486</v>
      </c>
      <c r="K27" s="6" t="s">
        <v>1487</v>
      </c>
      <c r="L27" s="6" t="s">
        <v>1488</v>
      </c>
      <c r="M27" s="6" t="s">
        <v>1080</v>
      </c>
      <c r="N27" s="6" t="s">
        <v>1489</v>
      </c>
      <c r="O27" s="6" t="s">
        <v>1490</v>
      </c>
      <c r="P27" s="6" t="s">
        <v>1491</v>
      </c>
      <c r="Q27" s="6" t="s">
        <v>1492</v>
      </c>
      <c r="R27" s="6" t="s">
        <v>1493</v>
      </c>
      <c r="S27" s="6" t="s">
        <v>1494</v>
      </c>
      <c r="T27" s="6" t="s">
        <v>1495</v>
      </c>
      <c r="U27" s="6" t="s">
        <v>1496</v>
      </c>
      <c r="V27" s="6" t="s">
        <v>1497</v>
      </c>
      <c r="W27" s="6" t="s">
        <v>1498</v>
      </c>
      <c r="X27" s="6" t="s">
        <v>1499</v>
      </c>
      <c r="Y27" s="6" t="s">
        <v>995</v>
      </c>
      <c r="Z27" s="6" t="s">
        <v>1500</v>
      </c>
      <c r="AA27" s="6" t="s">
        <v>1501</v>
      </c>
      <c r="AB27" s="6" t="s">
        <v>1502</v>
      </c>
      <c r="AC27" s="6" t="s">
        <v>1503</v>
      </c>
      <c r="AD27" s="6" t="s">
        <v>1504</v>
      </c>
      <c r="AE27" s="6" t="s">
        <v>1505</v>
      </c>
      <c r="AF27" s="6" t="s">
        <v>1506</v>
      </c>
      <c r="AG27" s="6" t="s">
        <v>1507</v>
      </c>
      <c r="AH27" s="6" t="s">
        <v>1508</v>
      </c>
      <c r="AI27" s="6" t="s">
        <v>1509</v>
      </c>
      <c r="AJ27" s="6" t="s">
        <v>1510</v>
      </c>
      <c r="AK27" s="6" t="s">
        <v>1511</v>
      </c>
      <c r="AL27" s="6" t="s">
        <v>1512</v>
      </c>
      <c r="AM27" s="6" t="s">
        <v>1513</v>
      </c>
      <c r="AN27" s="6" t="s">
        <v>882</v>
      </c>
    </row>
    <row r="28" spans="1:40" ht="28.8" x14ac:dyDescent="0.3">
      <c r="A28" s="7" t="s">
        <v>1548</v>
      </c>
      <c r="B28" s="8" t="s">
        <v>1549</v>
      </c>
      <c r="C28" s="8" t="s">
        <v>1550</v>
      </c>
      <c r="D28" s="8" t="s">
        <v>1298</v>
      </c>
      <c r="E28" s="8" t="s">
        <v>1551</v>
      </c>
      <c r="F28" s="8" t="s">
        <v>1552</v>
      </c>
      <c r="G28" s="8" t="s">
        <v>1553</v>
      </c>
      <c r="H28" s="8" t="s">
        <v>1095</v>
      </c>
      <c r="I28" s="8" t="s">
        <v>1554</v>
      </c>
      <c r="J28" s="8" t="s">
        <v>1555</v>
      </c>
      <c r="K28" s="8" t="s">
        <v>1556</v>
      </c>
      <c r="L28" s="8" t="s">
        <v>1557</v>
      </c>
      <c r="M28" s="8" t="s">
        <v>1558</v>
      </c>
      <c r="N28" s="8" t="s">
        <v>1559</v>
      </c>
      <c r="O28" s="8" t="s">
        <v>1560</v>
      </c>
      <c r="P28" s="8" t="s">
        <v>1561</v>
      </c>
      <c r="Q28" s="8" t="s">
        <v>1562</v>
      </c>
      <c r="R28" s="8" t="s">
        <v>1563</v>
      </c>
      <c r="S28" s="8" t="s">
        <v>676</v>
      </c>
      <c r="T28" s="8" t="s">
        <v>1564</v>
      </c>
      <c r="U28" s="8" t="s">
        <v>1565</v>
      </c>
      <c r="V28" s="8" t="s">
        <v>1566</v>
      </c>
      <c r="W28" s="8" t="s">
        <v>1567</v>
      </c>
      <c r="X28" s="8" t="s">
        <v>1568</v>
      </c>
      <c r="Y28" s="8" t="s">
        <v>1439</v>
      </c>
      <c r="Z28" s="8" t="s">
        <v>1569</v>
      </c>
      <c r="AA28" s="8" t="s">
        <v>1570</v>
      </c>
      <c r="AB28" s="8" t="s">
        <v>1571</v>
      </c>
      <c r="AC28" s="8" t="s">
        <v>1572</v>
      </c>
      <c r="AD28" s="8" t="s">
        <v>1154</v>
      </c>
      <c r="AE28" s="8" t="s">
        <v>1119</v>
      </c>
      <c r="AF28" s="8" t="s">
        <v>1573</v>
      </c>
      <c r="AG28" s="8" t="s">
        <v>1574</v>
      </c>
      <c r="AH28" s="8" t="s">
        <v>661</v>
      </c>
      <c r="AI28" s="8" t="s">
        <v>1575</v>
      </c>
      <c r="AJ28" s="8" t="s">
        <v>1576</v>
      </c>
      <c r="AK28" s="8" t="s">
        <v>691</v>
      </c>
      <c r="AL28" s="8" t="s">
        <v>1577</v>
      </c>
      <c r="AM28" s="8" t="s">
        <v>1578</v>
      </c>
      <c r="AN28" s="8" t="s">
        <v>1579</v>
      </c>
    </row>
    <row r="30" spans="1:40" x14ac:dyDescent="0.3">
      <c r="A30" s="17" t="s">
        <v>3171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\multicolumn{1}{c|}{0.61} &amp; \multicolumn{1}{c|}{0.74} &amp; 0.59 &amp; \multicolumn{1}{c|}{0.65} &amp; \multicolumn{1}{c|}{0.85} &amp; 0.65 &amp; \multicolumn{1}{l|}{0.58} &amp; \multicolumn{1}{l|}{0.62} &amp; 0.55 &amp; 0.60 &amp; 0.75 &amp; 0.59 &amp; 0.64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 &amp; 0.61 &amp; 0.71 &amp; 0.65 &amp; 0.74 &amp; 0.58 &amp; 0.67 &amp; 0.60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0.78 &amp; 0.74 &amp; 0.85 &amp; 0.85 &amp; 0.80 &amp; 0.62 &amp; 0.80 &amp; 0.75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 &amp; 0.59 &amp; 0.77 &amp; 0.65 &amp; 0.75 &amp; 0.55 &amp; 0.72 &amp; 0.59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topLeftCell="A4" workbookViewId="0">
      <selection activeCell="A18" sqref="A18: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\multicolumn{1}{c|}{0.57} &amp; \multicolumn{1}{c|}{0.78} &amp; 0.69 &amp; \multicolumn{1}{c|}{0.63} &amp; \multicolumn{1}{c|}{0.84} &amp; 0.79 &amp; \multicolumn{1}{l|}{0.70} &amp; \multicolumn{1}{l|}{0.83} &amp; 0.76 &amp; 0.62 &amp; 0.81 &amp; 0.73 &amp; 0.62 \\</v>
      </c>
    </row>
  </sheetData>
  <mergeCells count="17"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AC1:AE2"/>
    <mergeCell ref="AF1:AH2"/>
    <mergeCell ref="AI1:AK2"/>
    <mergeCell ref="AL1:AN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topLeftCell="A5" workbookViewId="0">
      <selection activeCell="A17" sqref="A17:A20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44" t="s">
        <v>2100</v>
      </c>
      <c r="B1" s="44" t="s">
        <v>2091</v>
      </c>
      <c r="C1" s="44"/>
      <c r="D1" s="44"/>
      <c r="E1" s="44"/>
      <c r="F1" s="44"/>
      <c r="G1" s="44"/>
      <c r="H1" s="44"/>
      <c r="I1" s="44"/>
      <c r="J1" s="44"/>
      <c r="K1" s="44" t="s">
        <v>2098</v>
      </c>
      <c r="L1" s="44"/>
      <c r="M1" s="44"/>
      <c r="N1" s="44"/>
      <c r="O1" s="44"/>
      <c r="P1" s="44"/>
      <c r="Q1" s="44"/>
      <c r="R1" s="44"/>
      <c r="S1" s="44"/>
      <c r="T1" s="44" t="s">
        <v>2099</v>
      </c>
      <c r="U1" s="44"/>
      <c r="V1" s="44"/>
      <c r="W1" s="44"/>
      <c r="X1" s="44"/>
      <c r="Y1" s="44"/>
      <c r="Z1" s="44"/>
      <c r="AA1" s="44"/>
      <c r="AB1" s="44"/>
      <c r="AC1" s="44" t="s">
        <v>2092</v>
      </c>
      <c r="AD1" s="44"/>
      <c r="AE1" s="44"/>
      <c r="AF1" s="44" t="s">
        <v>2096</v>
      </c>
      <c r="AG1" s="44"/>
      <c r="AH1" s="44"/>
      <c r="AI1" s="44" t="s">
        <v>2097</v>
      </c>
      <c r="AJ1" s="44"/>
      <c r="AK1" s="44"/>
      <c r="AL1" s="44" t="s">
        <v>2094</v>
      </c>
      <c r="AM1" s="44"/>
      <c r="AN1" s="44"/>
    </row>
    <row r="2" spans="1:40" x14ac:dyDescent="0.3">
      <c r="A2" s="44"/>
      <c r="B2" s="44" t="s">
        <v>2092</v>
      </c>
      <c r="C2" s="44"/>
      <c r="D2" s="44"/>
      <c r="E2" s="44" t="s">
        <v>2096</v>
      </c>
      <c r="F2" s="44"/>
      <c r="G2" s="44"/>
      <c r="H2" s="44" t="s">
        <v>2097</v>
      </c>
      <c r="I2" s="44"/>
      <c r="J2" s="44"/>
      <c r="K2" s="44" t="s">
        <v>2092</v>
      </c>
      <c r="L2" s="44"/>
      <c r="M2" s="44"/>
      <c r="N2" s="44" t="s">
        <v>2096</v>
      </c>
      <c r="O2" s="44"/>
      <c r="P2" s="44"/>
      <c r="Q2" s="44" t="s">
        <v>2097</v>
      </c>
      <c r="R2" s="44"/>
      <c r="S2" s="44"/>
      <c r="T2" s="44" t="s">
        <v>2092</v>
      </c>
      <c r="U2" s="44"/>
      <c r="V2" s="44"/>
      <c r="W2" s="44" t="s">
        <v>2096</v>
      </c>
      <c r="X2" s="44"/>
      <c r="Y2" s="44"/>
      <c r="Z2" s="44" t="s">
        <v>2097</v>
      </c>
      <c r="AA2" s="44"/>
      <c r="AB2" s="44"/>
      <c r="AC2" s="44"/>
      <c r="AD2" s="44"/>
      <c r="AE2" s="44"/>
      <c r="AF2" s="44"/>
      <c r="AG2" s="44"/>
      <c r="AH2" s="44"/>
      <c r="AI2" s="44"/>
      <c r="AJ2" s="44"/>
      <c r="AK2" s="44"/>
      <c r="AL2" s="44"/>
      <c r="AM2" s="44"/>
      <c r="AN2" s="44"/>
    </row>
    <row r="3" spans="1:40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44" t="s">
        <v>2100</v>
      </c>
      <c r="B9" s="44" t="s">
        <v>2091</v>
      </c>
      <c r="C9" s="44"/>
      <c r="D9" s="44"/>
      <c r="E9" s="44"/>
      <c r="F9" s="44"/>
      <c r="G9" s="44"/>
      <c r="H9" s="44"/>
      <c r="I9" s="44"/>
      <c r="J9" s="44"/>
      <c r="K9" s="44" t="s">
        <v>2098</v>
      </c>
      <c r="L9" s="44"/>
      <c r="M9" s="44"/>
      <c r="N9" s="44"/>
      <c r="O9" s="44"/>
      <c r="P9" s="44"/>
      <c r="Q9" s="44"/>
      <c r="R9" s="44"/>
      <c r="S9" s="44"/>
      <c r="T9" s="44" t="s">
        <v>2099</v>
      </c>
      <c r="U9" s="44"/>
      <c r="V9" s="44"/>
      <c r="W9" s="44"/>
      <c r="X9" s="44"/>
      <c r="Y9" s="44"/>
      <c r="Z9" s="44"/>
      <c r="AA9" s="44"/>
      <c r="AB9" s="44"/>
      <c r="AC9" s="44" t="s">
        <v>2092</v>
      </c>
      <c r="AD9" s="44"/>
      <c r="AE9" s="44"/>
      <c r="AF9" s="44" t="s">
        <v>2096</v>
      </c>
      <c r="AG9" s="44"/>
      <c r="AH9" s="44"/>
      <c r="AI9" s="44" t="s">
        <v>2097</v>
      </c>
      <c r="AJ9" s="44"/>
      <c r="AK9" s="44"/>
      <c r="AL9" s="44" t="s">
        <v>2094</v>
      </c>
      <c r="AM9" s="44"/>
      <c r="AN9" s="44"/>
    </row>
    <row r="10" spans="1:40" x14ac:dyDescent="0.3">
      <c r="A10" s="44"/>
      <c r="B10" s="44" t="s">
        <v>2092</v>
      </c>
      <c r="C10" s="44"/>
      <c r="D10" s="44"/>
      <c r="E10" s="44" t="s">
        <v>2096</v>
      </c>
      <c r="F10" s="44"/>
      <c r="G10" s="44"/>
      <c r="H10" s="44" t="s">
        <v>2097</v>
      </c>
      <c r="I10" s="44"/>
      <c r="J10" s="44"/>
      <c r="K10" s="44" t="s">
        <v>2092</v>
      </c>
      <c r="L10" s="44"/>
      <c r="M10" s="44"/>
      <c r="N10" s="44" t="s">
        <v>2096</v>
      </c>
      <c r="O10" s="44"/>
      <c r="P10" s="44"/>
      <c r="Q10" s="44" t="s">
        <v>2097</v>
      </c>
      <c r="R10" s="44"/>
      <c r="S10" s="44"/>
      <c r="T10" s="44" t="s">
        <v>2092</v>
      </c>
      <c r="U10" s="44"/>
      <c r="V10" s="44"/>
      <c r="W10" s="44" t="s">
        <v>2096</v>
      </c>
      <c r="X10" s="44"/>
      <c r="Y10" s="44"/>
      <c r="Z10" s="44" t="s">
        <v>2097</v>
      </c>
      <c r="AA10" s="44"/>
      <c r="AB10" s="44"/>
      <c r="AC10" s="44"/>
      <c r="AD10" s="44"/>
      <c r="AE10" s="44"/>
      <c r="AF10" s="44"/>
      <c r="AG10" s="44"/>
      <c r="AH10" s="44"/>
      <c r="AI10" s="44"/>
      <c r="AJ10" s="44"/>
      <c r="AK10" s="44"/>
      <c r="AL10" s="44"/>
      <c r="AM10" s="44"/>
      <c r="AN10" s="44"/>
    </row>
    <row r="11" spans="1:40" x14ac:dyDescent="0.3">
      <c r="A11" s="44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  <mergeCell ref="A9:A11"/>
    <mergeCell ref="B9:J9"/>
    <mergeCell ref="K9:S9"/>
    <mergeCell ref="T9:AB9"/>
    <mergeCell ref="AC9:AE10"/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5A6-9736-4BD4-A97D-D199FFA87C24}">
  <dimension ref="A1:W11"/>
  <sheetViews>
    <sheetView topLeftCell="A4" workbookViewId="0">
      <selection activeCell="L16" sqref="L16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44" t="s">
        <v>2100</v>
      </c>
      <c r="B1" s="45" t="s">
        <v>3194</v>
      </c>
      <c r="C1" s="44" t="s">
        <v>2098</v>
      </c>
      <c r="D1" s="44"/>
      <c r="E1" s="44"/>
      <c r="F1" s="44"/>
      <c r="G1" s="44"/>
      <c r="H1" s="44"/>
      <c r="I1" s="44"/>
      <c r="J1" s="44"/>
      <c r="K1" s="44"/>
      <c r="L1" s="44" t="s">
        <v>2092</v>
      </c>
      <c r="M1" s="44"/>
      <c r="N1" s="44"/>
      <c r="O1" s="44" t="s">
        <v>2096</v>
      </c>
      <c r="P1" s="44"/>
      <c r="Q1" s="44"/>
      <c r="R1" s="44" t="s">
        <v>2097</v>
      </c>
      <c r="S1" s="44"/>
      <c r="T1" s="44"/>
      <c r="U1" s="44" t="s">
        <v>2094</v>
      </c>
      <c r="V1" s="44"/>
      <c r="W1" s="44"/>
    </row>
    <row r="2" spans="1:23" x14ac:dyDescent="0.3">
      <c r="A2" s="44"/>
      <c r="B2" s="46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  <c r="W2" s="44"/>
    </row>
    <row r="3" spans="1:23" x14ac:dyDescent="0.3">
      <c r="A3" s="44"/>
      <c r="B3" s="47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</row>
    <row r="4" spans="1:23" ht="28.8" x14ac:dyDescent="0.3">
      <c r="A4" s="21" t="s">
        <v>2615</v>
      </c>
      <c r="B4" s="21" t="s">
        <v>3195</v>
      </c>
      <c r="C4" s="21" t="s">
        <v>3183</v>
      </c>
      <c r="D4" s="21" t="s">
        <v>3184</v>
      </c>
      <c r="E4" s="21" t="s">
        <v>3185</v>
      </c>
      <c r="F4" s="21" t="s">
        <v>3186</v>
      </c>
      <c r="G4" s="21" t="s">
        <v>3187</v>
      </c>
      <c r="H4" s="21" t="s">
        <v>3188</v>
      </c>
      <c r="I4" s="21" t="s">
        <v>249</v>
      </c>
      <c r="J4" s="21" t="s">
        <v>3189</v>
      </c>
      <c r="K4" s="21" t="s">
        <v>3065</v>
      </c>
      <c r="L4" s="21" t="s">
        <v>3183</v>
      </c>
      <c r="M4" s="21" t="s">
        <v>3184</v>
      </c>
      <c r="N4" s="21" t="s">
        <v>3185</v>
      </c>
      <c r="O4" s="21" t="s">
        <v>3186</v>
      </c>
      <c r="P4" s="21" t="s">
        <v>3187</v>
      </c>
      <c r="Q4" s="21" t="s">
        <v>3188</v>
      </c>
      <c r="R4" s="21" t="s">
        <v>249</v>
      </c>
      <c r="S4" s="21" t="s">
        <v>3189</v>
      </c>
      <c r="T4" s="21" t="s">
        <v>3065</v>
      </c>
      <c r="U4" s="21" t="s">
        <v>3190</v>
      </c>
      <c r="V4" s="21" t="s">
        <v>3191</v>
      </c>
      <c r="W4" s="21" t="s">
        <v>3192</v>
      </c>
    </row>
    <row r="5" spans="1:23" ht="28.8" x14ac:dyDescent="0.3">
      <c r="A5" s="21" t="s">
        <v>2615</v>
      </c>
      <c r="B5" s="21" t="s">
        <v>3208</v>
      </c>
      <c r="C5" s="21" t="s">
        <v>3196</v>
      </c>
      <c r="D5" s="21" t="s">
        <v>3197</v>
      </c>
      <c r="E5" s="21" t="s">
        <v>3198</v>
      </c>
      <c r="F5" s="21" t="s">
        <v>3199</v>
      </c>
      <c r="G5" s="21" t="s">
        <v>3200</v>
      </c>
      <c r="H5" s="21" t="s">
        <v>3201</v>
      </c>
      <c r="I5" s="21" t="s">
        <v>3202</v>
      </c>
      <c r="J5" s="21" t="s">
        <v>3203</v>
      </c>
      <c r="K5" s="21" t="s">
        <v>3204</v>
      </c>
      <c r="L5" s="21" t="s">
        <v>3196</v>
      </c>
      <c r="M5" s="21" t="s">
        <v>3197</v>
      </c>
      <c r="N5" s="21" t="s">
        <v>3198</v>
      </c>
      <c r="O5" s="21" t="s">
        <v>3199</v>
      </c>
      <c r="P5" s="21" t="s">
        <v>3200</v>
      </c>
      <c r="Q5" s="21" t="s">
        <v>3201</v>
      </c>
      <c r="R5" s="21" t="s">
        <v>3202</v>
      </c>
      <c r="S5" s="21" t="s">
        <v>3203</v>
      </c>
      <c r="T5" s="21" t="s">
        <v>3204</v>
      </c>
      <c r="U5" s="21" t="s">
        <v>3205</v>
      </c>
      <c r="V5" s="21" t="s">
        <v>3206</v>
      </c>
      <c r="W5" s="21" t="s">
        <v>3207</v>
      </c>
    </row>
    <row r="6" spans="1:23" x14ac:dyDescent="0.3">
      <c r="A6" s="16" t="s">
        <v>2508</v>
      </c>
      <c r="B6" s="16"/>
    </row>
    <row r="7" spans="1:23" x14ac:dyDescent="0.3">
      <c r="A7" s="17" t="s">
        <v>2616</v>
      </c>
      <c r="B7" s="17"/>
    </row>
    <row r="8" spans="1:23" x14ac:dyDescent="0.3">
      <c r="A8" s="17"/>
      <c r="B8" s="17"/>
    </row>
    <row r="9" spans="1:23" x14ac:dyDescent="0.3">
      <c r="A9" s="17" t="s">
        <v>3170</v>
      </c>
    </row>
    <row r="10" spans="1:23" x14ac:dyDescent="0.3">
      <c r="A10" t="str">
        <f>"\textbf{Set 1} &amp; "&amp;LEFT(C4,SEARCH("(",C4)-2)&amp;" &amp; "&amp;LEFT(F4,SEARCH("(",F4)-2)&amp;" &amp; "&amp;LEFT(I4,SEARCH("(",I4)-2)&amp;" &amp; "&amp;LEFT(U4,SEARCH("(",U4)-2)&amp;" \\"</f>
        <v>\textbf{Set 1} &amp; 0.167 &amp; 0.441 &amp; 0.141 &amp; 0.209 \\</v>
      </c>
      <c r="F10" t="str">
        <f>"\textbf{Set 1} &amp; "&amp;LEFT(D4,SEARCH("(",D4)-2)&amp;" &amp; "&amp;LEFT(G4,SEARCH("(",G4)-2)&amp;" &amp; "&amp;LEFT(J4,SEARCH("(",J4)-2)&amp;" &amp; "&amp;LEFT(V4,SEARCH("(",V4)-2)&amp;" \\"</f>
        <v>\textbf{Set 1} &amp; 0.510 &amp; 0.541 &amp; 0.011 &amp; 0.317 \\</v>
      </c>
      <c r="L10" t="str">
        <f>"\textbf{Set 1} &amp; "&amp;LEFT(E4,SEARCH("(",E4)-2)&amp;" &amp; "&amp;LEFT(H4,SEARCH("(",H4)-2)&amp;" &amp; "&amp;LEFT(K4,SEARCH("(",K4)-2)&amp;" &amp; "&amp;LEFT(W4,SEARCH("(",W4)-2)&amp;"\\"</f>
        <v>\textbf{Set 1} &amp; 0.142 &amp; 0.380 &amp; 0.143 &amp; 0.125\\</v>
      </c>
    </row>
    <row r="11" spans="1:23" x14ac:dyDescent="0.3">
      <c r="A11" t="str">
        <f>"\textbf{Set 1} &amp; "&amp;LEFT(C5,SEARCH("(",C5)-2)&amp;" &amp; "&amp;LEFT(F5,SEARCH("(",F5)-2)&amp;" &amp; "&amp;LEFT(I5,SEARCH("(",I5)-2)&amp;" &amp; "&amp;LEFT(U5,SEARCH("(",U5)-2)&amp;" \\"</f>
        <v>\textbf{Set 1} &amp; 0.191 &amp; 0.455 &amp; 0.132 &amp; 0.176 \\</v>
      </c>
      <c r="F11" t="str">
        <f>"\textbf{Set 1} &amp; "&amp;LEFT(D5,SEARCH("(",D5)-2)&amp;" &amp; "&amp;LEFT(G5,SEARCH("(",G5)-2)&amp;" &amp; "&amp;LEFT(J5,SEARCH("(",J5)-2)&amp;" &amp; "&amp;LEFT(V5,SEARCH("(",V5)-2)&amp;" \\"</f>
        <v>\textbf{Set 1} &amp; 0.475 &amp; 0.533 &amp; 0.023 &amp; 0.300 \\</v>
      </c>
      <c r="L11" t="str">
        <f>"\textbf{Set 1} &amp; "&amp;LEFT(E5,SEARCH("(",E5)-2)&amp;" &amp; "&amp;LEFT(H5,SEARCH("(",H5)-2)&amp;" &amp; "&amp;LEFT(K5,SEARCH("(",K5)-2)&amp;" &amp; "&amp;LEFT(W5,SEARCH("(",W5)-2)&amp;"\\"</f>
        <v>\textbf{Set 1} &amp; 0.170 &amp; 0.408 &amp; 0.134 &amp; 0.078\\</v>
      </c>
    </row>
  </sheetData>
  <mergeCells count="10">
    <mergeCell ref="A1:A3"/>
    <mergeCell ref="C1:K1"/>
    <mergeCell ref="L1:N2"/>
    <mergeCell ref="O1:Q2"/>
    <mergeCell ref="B1:B3"/>
    <mergeCell ref="R1:T2"/>
    <mergeCell ref="U1:W2"/>
    <mergeCell ref="C2:E2"/>
    <mergeCell ref="F2:H2"/>
    <mergeCell ref="I2:K2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opLeftCell="A26" workbookViewId="0">
      <selection activeCell="A47" sqref="A47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2092</v>
      </c>
      <c r="L1" s="44"/>
      <c r="M1" s="44"/>
    </row>
    <row r="2" spans="1:14" x14ac:dyDescent="0.3">
      <c r="A2" s="44"/>
      <c r="B2" s="44" t="s">
        <v>2092</v>
      </c>
      <c r="C2" s="44"/>
      <c r="D2" s="44"/>
      <c r="E2" s="44" t="s">
        <v>2092</v>
      </c>
      <c r="F2" s="44"/>
      <c r="G2" s="44"/>
      <c r="H2" s="44" t="s">
        <v>2092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6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 &amp; 0.60 &amp; 0.63 &amp; 0.65 &amp; 0.69 &amp; 0.59 &amp; 0.61 &amp; 0.60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 &amp; 0.60 &amp; 0.65 &amp; 0.66 &amp; 0.58 &amp; 0.59 &amp; 0.60 &amp; 0.61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topLeftCell="A11" workbookViewId="0">
      <selection activeCell="L13" sqref="L13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opLeftCell="A6" workbookViewId="0">
      <selection activeCell="I20" sqref="I20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2096</v>
      </c>
      <c r="L1" s="44"/>
      <c r="M1" s="44"/>
    </row>
    <row r="2" spans="1:14" x14ac:dyDescent="0.3">
      <c r="A2" s="44"/>
      <c r="B2" s="44" t="s">
        <v>2096</v>
      </c>
      <c r="C2" s="44"/>
      <c r="D2" s="44"/>
      <c r="E2" s="44" t="s">
        <v>2096</v>
      </c>
      <c r="F2" s="44"/>
      <c r="G2" s="44"/>
      <c r="H2" s="44" t="s">
        <v>2096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0.73 &amp; 0.70 &amp; 0.82 &amp; 0.83 &amp; 0.85 &amp; 0.68 &amp; 0.79 &amp; 0.73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0.69 &amp; 0.77 &amp; 0.77 &amp; 0.84 &amp; 0.84 &amp; 0.72 &amp; 0.75 &amp; 0.79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O11" sqref="O11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A34" sqref="A34"/>
    </sheetView>
  </sheetViews>
  <sheetFormatPr defaultRowHeight="14.4" x14ac:dyDescent="0.3"/>
  <cols>
    <col min="1" max="1" width="9.6640625" customWidth="1"/>
  </cols>
  <sheetData>
    <row r="1" spans="1:14" x14ac:dyDescent="0.3">
      <c r="A1" s="44" t="s">
        <v>2100</v>
      </c>
      <c r="B1" s="44" t="s">
        <v>2091</v>
      </c>
      <c r="C1" s="44"/>
      <c r="D1" s="44"/>
      <c r="E1" s="44" t="s">
        <v>2098</v>
      </c>
      <c r="F1" s="44"/>
      <c r="G1" s="44"/>
      <c r="H1" s="44" t="s">
        <v>2099</v>
      </c>
      <c r="I1" s="44"/>
      <c r="J1" s="44"/>
      <c r="K1" s="44" t="s">
        <v>2097</v>
      </c>
      <c r="L1" s="44"/>
      <c r="M1" s="44"/>
    </row>
    <row r="2" spans="1:14" x14ac:dyDescent="0.3">
      <c r="A2" s="44"/>
      <c r="B2" s="44" t="s">
        <v>2097</v>
      </c>
      <c r="C2" s="44"/>
      <c r="D2" s="44"/>
      <c r="E2" s="44" t="s">
        <v>2097</v>
      </c>
      <c r="F2" s="44"/>
      <c r="G2" s="44"/>
      <c r="H2" s="44" t="s">
        <v>2097</v>
      </c>
      <c r="I2" s="44"/>
      <c r="J2" s="44"/>
      <c r="K2" s="44"/>
      <c r="L2" s="44"/>
      <c r="M2" s="44"/>
    </row>
    <row r="3" spans="1:14" x14ac:dyDescent="0.3">
      <c r="A3" s="44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8" x14ac:dyDescent="0.3">
      <c r="A11" s="41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8" x14ac:dyDescent="0.3">
      <c r="A12" s="31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6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 &amp; 0.53 &amp; 0.42 &amp; 0.61 &amp; 0.61 &amp; 0.56 &amp; 0.48 &amp; 0.56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 &amp; 0.60 &amp; 0.38 &amp; 0.67 &amp; 0.52 &amp; 0.62 &amp; 0.44 &amp; 0.63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workbookViewId="0">
      <selection activeCell="A26" sqref="A26:V26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44" t="s">
        <v>2100</v>
      </c>
      <c r="B1" s="46" t="s">
        <v>3141</v>
      </c>
      <c r="C1" s="48" t="s">
        <v>2091</v>
      </c>
      <c r="D1" s="49"/>
      <c r="E1" s="49"/>
      <c r="F1" s="49"/>
      <c r="G1" s="49"/>
      <c r="H1" s="49"/>
      <c r="I1" s="49"/>
      <c r="J1" s="49"/>
      <c r="K1" s="50"/>
      <c r="L1" s="44" t="s">
        <v>2098</v>
      </c>
      <c r="M1" s="44"/>
      <c r="N1" s="44"/>
      <c r="O1" s="44"/>
      <c r="P1" s="44"/>
      <c r="Q1" s="44"/>
      <c r="R1" s="44"/>
      <c r="S1" s="44"/>
      <c r="T1" s="44"/>
      <c r="U1" s="48" t="s">
        <v>2099</v>
      </c>
      <c r="V1" s="49"/>
      <c r="W1" s="49"/>
      <c r="X1" s="49"/>
      <c r="Y1" s="49"/>
      <c r="Z1" s="49"/>
      <c r="AA1" s="49"/>
      <c r="AB1" s="49"/>
      <c r="AC1" s="50"/>
      <c r="AD1" s="51" t="s">
        <v>2092</v>
      </c>
      <c r="AE1" s="52"/>
      <c r="AF1" s="53"/>
      <c r="AG1" s="51" t="s">
        <v>2096</v>
      </c>
      <c r="AH1" s="52"/>
      <c r="AI1" s="53"/>
      <c r="AJ1" s="51" t="s">
        <v>2097</v>
      </c>
      <c r="AK1" s="52"/>
      <c r="AL1" s="53"/>
      <c r="AM1" s="51" t="s">
        <v>2094</v>
      </c>
      <c r="AN1" s="52"/>
      <c r="AO1" s="53"/>
    </row>
    <row r="2" spans="1:41" x14ac:dyDescent="0.3">
      <c r="A2" s="44"/>
      <c r="B2" s="46"/>
      <c r="C2" s="44" t="s">
        <v>2092</v>
      </c>
      <c r="D2" s="44"/>
      <c r="E2" s="44"/>
      <c r="F2" s="44" t="s">
        <v>2096</v>
      </c>
      <c r="G2" s="44"/>
      <c r="H2" s="44"/>
      <c r="I2" s="44" t="s">
        <v>2097</v>
      </c>
      <c r="J2" s="44"/>
      <c r="K2" s="44"/>
      <c r="L2" s="44" t="s">
        <v>2092</v>
      </c>
      <c r="M2" s="44"/>
      <c r="N2" s="44"/>
      <c r="O2" s="48" t="s">
        <v>2096</v>
      </c>
      <c r="P2" s="49"/>
      <c r="Q2" s="50"/>
      <c r="R2" s="48" t="s">
        <v>2097</v>
      </c>
      <c r="S2" s="49"/>
      <c r="T2" s="50"/>
      <c r="U2" s="48" t="s">
        <v>2092</v>
      </c>
      <c r="V2" s="49"/>
      <c r="W2" s="50"/>
      <c r="X2" s="48" t="s">
        <v>2096</v>
      </c>
      <c r="Y2" s="49"/>
      <c r="Z2" s="50"/>
      <c r="AA2" s="48" t="s">
        <v>2097</v>
      </c>
      <c r="AB2" s="49"/>
      <c r="AC2" s="50"/>
      <c r="AD2" s="54"/>
      <c r="AE2" s="55"/>
      <c r="AF2" s="56"/>
      <c r="AG2" s="54"/>
      <c r="AH2" s="55"/>
      <c r="AI2" s="56"/>
      <c r="AJ2" s="54"/>
      <c r="AK2" s="55"/>
      <c r="AL2" s="56"/>
      <c r="AM2" s="54"/>
      <c r="AN2" s="55"/>
      <c r="AO2" s="56"/>
    </row>
    <row r="3" spans="1:41" x14ac:dyDescent="0.3">
      <c r="A3" s="44"/>
      <c r="B3" s="47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  <c r="X3" s="2" t="s">
        <v>2093</v>
      </c>
      <c r="Y3" s="2" t="s">
        <v>2094</v>
      </c>
      <c r="Z3" s="2" t="s">
        <v>2095</v>
      </c>
      <c r="AA3" s="2" t="s">
        <v>2093</v>
      </c>
      <c r="AB3" s="2" t="s">
        <v>2094</v>
      </c>
      <c r="AC3" s="2" t="s">
        <v>2095</v>
      </c>
      <c r="AD3" s="2" t="s">
        <v>2093</v>
      </c>
      <c r="AE3" s="2" t="s">
        <v>2094</v>
      </c>
      <c r="AF3" s="2" t="s">
        <v>2095</v>
      </c>
      <c r="AG3" s="2" t="s">
        <v>2093</v>
      </c>
      <c r="AH3" s="2" t="s">
        <v>2094</v>
      </c>
      <c r="AI3" s="2" t="s">
        <v>2095</v>
      </c>
      <c r="AJ3" s="2" t="s">
        <v>2093</v>
      </c>
      <c r="AK3" s="2" t="s">
        <v>2094</v>
      </c>
      <c r="AL3" s="2" t="s">
        <v>2095</v>
      </c>
      <c r="AM3" s="2" t="s">
        <v>2093</v>
      </c>
      <c r="AN3" s="2" t="s">
        <v>2094</v>
      </c>
      <c r="AO3" s="2" t="s">
        <v>2095</v>
      </c>
    </row>
    <row r="4" spans="1:41" ht="28.8" x14ac:dyDescent="0.3">
      <c r="A4" s="42" t="s">
        <v>3105</v>
      </c>
      <c r="B4" s="42" t="s">
        <v>3142</v>
      </c>
      <c r="C4" s="42" t="s">
        <v>3106</v>
      </c>
      <c r="D4" s="42" t="s">
        <v>3107</v>
      </c>
      <c r="E4" s="42" t="s">
        <v>1713</v>
      </c>
      <c r="F4" s="42" t="s">
        <v>3108</v>
      </c>
      <c r="G4" s="42" t="s">
        <v>3109</v>
      </c>
      <c r="H4" s="42" t="s">
        <v>877</v>
      </c>
      <c r="I4" s="42" t="s">
        <v>3110</v>
      </c>
      <c r="J4" s="42" t="s">
        <v>3111</v>
      </c>
      <c r="K4" s="42" t="s">
        <v>3112</v>
      </c>
      <c r="L4" s="42" t="s">
        <v>3113</v>
      </c>
      <c r="M4" s="42" t="s">
        <v>3114</v>
      </c>
      <c r="N4" s="42" t="s">
        <v>3115</v>
      </c>
      <c r="O4" s="42" t="s">
        <v>3116</v>
      </c>
      <c r="P4" s="42" t="s">
        <v>3117</v>
      </c>
      <c r="Q4" s="42" t="s">
        <v>3118</v>
      </c>
      <c r="R4" s="42" t="s">
        <v>3119</v>
      </c>
      <c r="S4" s="42" t="s">
        <v>3120</v>
      </c>
      <c r="T4" s="42" t="s">
        <v>3121</v>
      </c>
      <c r="U4" s="42" t="s">
        <v>3122</v>
      </c>
      <c r="V4" s="42" t="s">
        <v>3123</v>
      </c>
      <c r="W4" s="42" t="s">
        <v>3124</v>
      </c>
      <c r="X4" s="42" t="s">
        <v>3125</v>
      </c>
      <c r="Y4" s="42" t="s">
        <v>3126</v>
      </c>
      <c r="Z4" s="42" t="s">
        <v>1392</v>
      </c>
      <c r="AA4" s="42" t="s">
        <v>3127</v>
      </c>
      <c r="AB4" s="42" t="s">
        <v>3128</v>
      </c>
      <c r="AC4" s="42" t="s">
        <v>3129</v>
      </c>
      <c r="AD4" s="42" t="s">
        <v>3130</v>
      </c>
      <c r="AE4" s="42" t="s">
        <v>3131</v>
      </c>
      <c r="AF4" s="42" t="s">
        <v>3037</v>
      </c>
      <c r="AG4" s="42" t="s">
        <v>3132</v>
      </c>
      <c r="AH4" s="42" t="s">
        <v>3133</v>
      </c>
      <c r="AI4" s="42" t="s">
        <v>791</v>
      </c>
      <c r="AJ4" s="42" t="s">
        <v>3134</v>
      </c>
      <c r="AK4" s="42" t="s">
        <v>3135</v>
      </c>
      <c r="AL4" s="42" t="s">
        <v>3136</v>
      </c>
      <c r="AM4" s="42" t="s">
        <v>3137</v>
      </c>
      <c r="AN4" s="42" t="s">
        <v>3138</v>
      </c>
      <c r="AO4" s="42" t="s">
        <v>3139</v>
      </c>
    </row>
    <row r="6" spans="1:41" ht="28.8" x14ac:dyDescent="0.3">
      <c r="A6" s="42" t="s">
        <v>3105</v>
      </c>
      <c r="B6" s="42" t="s">
        <v>3143</v>
      </c>
      <c r="C6" s="42" t="s">
        <v>3144</v>
      </c>
      <c r="D6" s="42" t="s">
        <v>3145</v>
      </c>
      <c r="E6" s="42" t="s">
        <v>2888</v>
      </c>
      <c r="F6" s="42" t="s">
        <v>3146</v>
      </c>
      <c r="G6" s="42" t="s">
        <v>3147</v>
      </c>
      <c r="H6" s="42" t="s">
        <v>1350</v>
      </c>
      <c r="I6" s="42" t="s">
        <v>3148</v>
      </c>
      <c r="J6" s="42" t="s">
        <v>3149</v>
      </c>
      <c r="K6" s="42" t="s">
        <v>3112</v>
      </c>
      <c r="L6" s="42" t="s">
        <v>3150</v>
      </c>
      <c r="M6" s="42" t="s">
        <v>3151</v>
      </c>
      <c r="N6" s="42" t="s">
        <v>3152</v>
      </c>
      <c r="O6" s="42" t="s">
        <v>3153</v>
      </c>
      <c r="P6" s="42" t="s">
        <v>3154</v>
      </c>
      <c r="Q6" s="42" t="s">
        <v>3155</v>
      </c>
      <c r="R6" s="42" t="s">
        <v>3156</v>
      </c>
      <c r="S6" s="42" t="s">
        <v>3157</v>
      </c>
      <c r="T6" s="42" t="s">
        <v>3121</v>
      </c>
      <c r="U6" s="42" t="s">
        <v>3158</v>
      </c>
      <c r="V6" s="42" t="s">
        <v>3159</v>
      </c>
      <c r="W6" s="42" t="s">
        <v>955</v>
      </c>
      <c r="X6" s="42" t="s">
        <v>3160</v>
      </c>
      <c r="Y6" s="42" t="s">
        <v>3161</v>
      </c>
      <c r="Z6" s="42" t="s">
        <v>2954</v>
      </c>
      <c r="AA6" s="42" t="s">
        <v>3127</v>
      </c>
      <c r="AB6" s="42" t="s">
        <v>3128</v>
      </c>
      <c r="AC6" s="42" t="s">
        <v>3129</v>
      </c>
      <c r="AD6" s="42" t="s">
        <v>3162</v>
      </c>
      <c r="AE6" s="42" t="s">
        <v>3163</v>
      </c>
      <c r="AF6" s="42" t="s">
        <v>3164</v>
      </c>
      <c r="AG6" s="42" t="s">
        <v>3165</v>
      </c>
      <c r="AH6" s="42" t="s">
        <v>3166</v>
      </c>
      <c r="AI6" s="42" t="s">
        <v>3167</v>
      </c>
      <c r="AJ6" s="42" t="s">
        <v>3168</v>
      </c>
      <c r="AK6" s="42" t="s">
        <v>3169</v>
      </c>
      <c r="AL6" s="42" t="s">
        <v>3136</v>
      </c>
      <c r="AM6" s="42" t="s">
        <v>3137</v>
      </c>
      <c r="AN6" s="42" t="s">
        <v>3138</v>
      </c>
      <c r="AO6" s="42" t="s">
        <v>3139</v>
      </c>
    </row>
    <row r="8" spans="1:41" x14ac:dyDescent="0.3">
      <c r="A8" s="16" t="s">
        <v>2508</v>
      </c>
      <c r="B8" s="17"/>
    </row>
    <row r="9" spans="1:41" x14ac:dyDescent="0.3">
      <c r="A9" s="17" t="s">
        <v>3140</v>
      </c>
    </row>
    <row r="10" spans="1:41" x14ac:dyDescent="0.3">
      <c r="B10" s="16"/>
    </row>
    <row r="11" spans="1:41" x14ac:dyDescent="0.3">
      <c r="B11" s="44" t="s">
        <v>2100</v>
      </c>
      <c r="C11" s="44" t="s">
        <v>2091</v>
      </c>
      <c r="D11" s="44"/>
      <c r="E11" s="44"/>
      <c r="F11" s="44"/>
      <c r="G11" s="44"/>
      <c r="H11" s="44"/>
      <c r="I11" s="44"/>
      <c r="J11" s="44"/>
      <c r="K11" s="44"/>
      <c r="L11" s="44" t="s">
        <v>2098</v>
      </c>
      <c r="M11" s="44"/>
      <c r="N11" s="44"/>
      <c r="O11" s="44"/>
      <c r="P11" s="44"/>
      <c r="Q11" s="44"/>
      <c r="R11" s="44"/>
      <c r="S11" s="44"/>
      <c r="T11" s="44"/>
      <c r="U11" s="44" t="s">
        <v>2099</v>
      </c>
      <c r="V11" s="44"/>
      <c r="W11" s="44"/>
      <c r="X11" s="44"/>
      <c r="Y11" s="44"/>
      <c r="Z11" s="44"/>
      <c r="AA11" s="44"/>
      <c r="AB11" s="44"/>
      <c r="AC11" s="44"/>
      <c r="AD11" s="44" t="s">
        <v>2092</v>
      </c>
      <c r="AE11" s="44"/>
      <c r="AF11" s="44"/>
      <c r="AG11" s="44" t="s">
        <v>2096</v>
      </c>
      <c r="AH11" s="44"/>
      <c r="AI11" s="44"/>
      <c r="AJ11" s="44" t="s">
        <v>2097</v>
      </c>
      <c r="AK11" s="44"/>
      <c r="AL11" s="44"/>
      <c r="AM11" s="44" t="s">
        <v>2094</v>
      </c>
      <c r="AN11" s="44"/>
      <c r="AO11" s="44"/>
    </row>
    <row r="12" spans="1:41" x14ac:dyDescent="0.3">
      <c r="B12" s="44"/>
      <c r="C12" s="44" t="s">
        <v>2092</v>
      </c>
      <c r="D12" s="44"/>
      <c r="E12" s="44"/>
      <c r="F12" s="44" t="s">
        <v>2096</v>
      </c>
      <c r="G12" s="44"/>
      <c r="H12" s="44"/>
      <c r="I12" s="44" t="s">
        <v>2097</v>
      </c>
      <c r="J12" s="44"/>
      <c r="K12" s="44"/>
      <c r="L12" s="44" t="s">
        <v>2092</v>
      </c>
      <c r="M12" s="44"/>
      <c r="N12" s="44"/>
      <c r="O12" s="44" t="s">
        <v>2096</v>
      </c>
      <c r="P12" s="44"/>
      <c r="Q12" s="44"/>
      <c r="R12" s="44" t="s">
        <v>2097</v>
      </c>
      <c r="S12" s="44"/>
      <c r="T12" s="44"/>
      <c r="U12" s="44" t="s">
        <v>2092</v>
      </c>
      <c r="V12" s="44"/>
      <c r="W12" s="44"/>
      <c r="X12" s="44" t="s">
        <v>2096</v>
      </c>
      <c r="Y12" s="44"/>
      <c r="Z12" s="44"/>
      <c r="AA12" s="44" t="s">
        <v>2097</v>
      </c>
      <c r="AB12" s="44"/>
      <c r="AC12" s="44"/>
      <c r="AD12" s="44"/>
      <c r="AE12" s="44"/>
      <c r="AF12" s="44"/>
      <c r="AG12" s="44"/>
      <c r="AH12" s="44"/>
      <c r="AI12" s="44"/>
      <c r="AJ12" s="44"/>
      <c r="AK12" s="44"/>
      <c r="AL12" s="44"/>
      <c r="AM12" s="44"/>
      <c r="AN12" s="44"/>
      <c r="AO12" s="44"/>
    </row>
    <row r="13" spans="1:41" x14ac:dyDescent="0.3">
      <c r="B13" s="44"/>
      <c r="C13" s="2" t="s">
        <v>2093</v>
      </c>
      <c r="D13" s="2" t="s">
        <v>2094</v>
      </c>
      <c r="E13" s="2" t="s">
        <v>2095</v>
      </c>
      <c r="F13" s="2" t="s">
        <v>2093</v>
      </c>
      <c r="G13" s="2" t="s">
        <v>2094</v>
      </c>
      <c r="H13" s="2" t="s">
        <v>2095</v>
      </c>
      <c r="I13" s="2" t="s">
        <v>2093</v>
      </c>
      <c r="J13" s="2" t="s">
        <v>2094</v>
      </c>
      <c r="K13" s="2" t="s">
        <v>2095</v>
      </c>
      <c r="L13" s="2" t="s">
        <v>2093</v>
      </c>
      <c r="M13" s="2" t="s">
        <v>2094</v>
      </c>
      <c r="N13" s="2" t="s">
        <v>2095</v>
      </c>
      <c r="O13" s="2" t="s">
        <v>2093</v>
      </c>
      <c r="P13" s="2" t="s">
        <v>2094</v>
      </c>
      <c r="Q13" s="2" t="s">
        <v>2095</v>
      </c>
      <c r="R13" s="2" t="s">
        <v>2093</v>
      </c>
      <c r="S13" s="2" t="s">
        <v>2094</v>
      </c>
      <c r="T13" s="2" t="s">
        <v>2095</v>
      </c>
      <c r="U13" s="2" t="s">
        <v>2093</v>
      </c>
      <c r="V13" s="2" t="s">
        <v>2094</v>
      </c>
      <c r="W13" s="2" t="s">
        <v>2095</v>
      </c>
      <c r="X13" s="2" t="s">
        <v>2093</v>
      </c>
      <c r="Y13" s="2" t="s">
        <v>2094</v>
      </c>
      <c r="Z13" s="2" t="s">
        <v>2095</v>
      </c>
      <c r="AA13" s="2" t="s">
        <v>2093</v>
      </c>
      <c r="AB13" s="2" t="s">
        <v>2094</v>
      </c>
      <c r="AC13" s="2" t="s">
        <v>2095</v>
      </c>
      <c r="AD13" s="2" t="s">
        <v>2093</v>
      </c>
      <c r="AE13" s="2" t="s">
        <v>2094</v>
      </c>
      <c r="AF13" s="2" t="s">
        <v>2095</v>
      </c>
      <c r="AG13" s="2" t="s">
        <v>2093</v>
      </c>
      <c r="AH13" s="2" t="s">
        <v>2094</v>
      </c>
      <c r="AI13" s="2" t="s">
        <v>2095</v>
      </c>
      <c r="AJ13" s="2" t="s">
        <v>2093</v>
      </c>
      <c r="AK13" s="2" t="s">
        <v>2094</v>
      </c>
      <c r="AL13" s="2" t="s">
        <v>2095</v>
      </c>
      <c r="AM13" s="2" t="s">
        <v>2093</v>
      </c>
      <c r="AN13" s="2" t="s">
        <v>2094</v>
      </c>
      <c r="AO13" s="2" t="s">
        <v>2095</v>
      </c>
    </row>
    <row r="14" spans="1:41" ht="43.2" x14ac:dyDescent="0.3">
      <c r="B14" s="21" t="s">
        <v>2615</v>
      </c>
      <c r="C14" s="43" t="s">
        <v>2580</v>
      </c>
      <c r="D14" s="42" t="s">
        <v>2581</v>
      </c>
      <c r="E14" s="43" t="s">
        <v>2582</v>
      </c>
      <c r="F14" s="43" t="s">
        <v>2583</v>
      </c>
      <c r="G14" s="43" t="s">
        <v>2584</v>
      </c>
      <c r="H14" s="43" t="s">
        <v>2585</v>
      </c>
      <c r="I14" s="43" t="s">
        <v>2586</v>
      </c>
      <c r="J14" s="43" t="s">
        <v>2587</v>
      </c>
      <c r="K14" s="43" t="s">
        <v>2588</v>
      </c>
      <c r="L14" s="43" t="s">
        <v>2589</v>
      </c>
      <c r="M14" s="42" t="s">
        <v>2590</v>
      </c>
      <c r="N14" s="43" t="s">
        <v>2591</v>
      </c>
      <c r="O14" s="43" t="s">
        <v>2592</v>
      </c>
      <c r="P14" s="43" t="s">
        <v>2593</v>
      </c>
      <c r="Q14" s="43" t="s">
        <v>2594</v>
      </c>
      <c r="R14" s="43" t="s">
        <v>2595</v>
      </c>
      <c r="S14" s="43" t="s">
        <v>2596</v>
      </c>
      <c r="T14" s="43" t="s">
        <v>2597</v>
      </c>
      <c r="U14" s="43" t="s">
        <v>2598</v>
      </c>
      <c r="V14" s="42" t="s">
        <v>2599</v>
      </c>
      <c r="W14" s="43" t="s">
        <v>2600</v>
      </c>
      <c r="X14" s="43" t="s">
        <v>2601</v>
      </c>
      <c r="Y14" s="43" t="s">
        <v>2602</v>
      </c>
      <c r="Z14" s="43" t="s">
        <v>2603</v>
      </c>
      <c r="AA14" s="43" t="s">
        <v>2604</v>
      </c>
      <c r="AB14" s="43" t="s">
        <v>284</v>
      </c>
      <c r="AC14" s="43" t="s">
        <v>419</v>
      </c>
      <c r="AD14" s="43" t="s">
        <v>2605</v>
      </c>
      <c r="AE14" s="42" t="s">
        <v>2606</v>
      </c>
      <c r="AF14" s="43" t="s">
        <v>2607</v>
      </c>
      <c r="AG14" s="43" t="s">
        <v>2608</v>
      </c>
      <c r="AH14" s="43" t="s">
        <v>2609</v>
      </c>
      <c r="AI14" s="43" t="s">
        <v>2610</v>
      </c>
      <c r="AJ14" s="43" t="s">
        <v>1312</v>
      </c>
      <c r="AK14" s="43" t="s">
        <v>2611</v>
      </c>
      <c r="AL14" s="43" t="s">
        <v>1257</v>
      </c>
      <c r="AM14" s="43" t="s">
        <v>2612</v>
      </c>
      <c r="AN14" s="43" t="s">
        <v>2613</v>
      </c>
      <c r="AO14" s="43" t="s">
        <v>2614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  <mergeCell ref="B11:B13"/>
    <mergeCell ref="C11:K11"/>
    <mergeCell ref="L11:T11"/>
    <mergeCell ref="U11:AC11"/>
    <mergeCell ref="AD11:AF1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A1:A3"/>
    <mergeCell ref="L1:T1"/>
    <mergeCell ref="C1:K1"/>
    <mergeCell ref="B1:B3"/>
    <mergeCell ref="AJ1:AL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392-1243-4875-A065-B1710B96959C}">
  <dimension ref="A1:X12"/>
  <sheetViews>
    <sheetView workbookViewId="0">
      <selection activeCell="L12" sqref="L12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44" t="s">
        <v>2100</v>
      </c>
      <c r="B1" s="46" t="s">
        <v>3194</v>
      </c>
      <c r="C1" s="46" t="s">
        <v>3141</v>
      </c>
      <c r="D1" s="48" t="s">
        <v>2098</v>
      </c>
      <c r="E1" s="49"/>
      <c r="F1" s="49"/>
      <c r="G1" s="49"/>
      <c r="H1" s="49"/>
      <c r="I1" s="49"/>
      <c r="J1" s="49"/>
      <c r="K1" s="49"/>
      <c r="L1" s="50"/>
      <c r="M1" s="51" t="s">
        <v>2092</v>
      </c>
      <c r="N1" s="52"/>
      <c r="O1" s="53"/>
      <c r="P1" s="51" t="s">
        <v>2096</v>
      </c>
      <c r="Q1" s="52"/>
      <c r="R1" s="53"/>
      <c r="S1" s="51" t="s">
        <v>2097</v>
      </c>
      <c r="T1" s="52"/>
      <c r="U1" s="53"/>
      <c r="V1" s="51" t="s">
        <v>2094</v>
      </c>
      <c r="W1" s="52"/>
      <c r="X1" s="53"/>
    </row>
    <row r="2" spans="1:24" x14ac:dyDescent="0.3">
      <c r="A2" s="44"/>
      <c r="B2" s="46"/>
      <c r="C2" s="46"/>
      <c r="D2" s="48" t="s">
        <v>2092</v>
      </c>
      <c r="E2" s="49"/>
      <c r="F2" s="50"/>
      <c r="G2" s="48" t="s">
        <v>2096</v>
      </c>
      <c r="H2" s="49"/>
      <c r="I2" s="50"/>
      <c r="J2" s="48" t="s">
        <v>2097</v>
      </c>
      <c r="K2" s="49"/>
      <c r="L2" s="50"/>
      <c r="M2" s="54"/>
      <c r="N2" s="55"/>
      <c r="O2" s="56"/>
      <c r="P2" s="54"/>
      <c r="Q2" s="55"/>
      <c r="R2" s="56"/>
      <c r="S2" s="54"/>
      <c r="T2" s="55"/>
      <c r="U2" s="56"/>
      <c r="V2" s="54"/>
      <c r="W2" s="55"/>
      <c r="X2" s="56"/>
    </row>
    <row r="3" spans="1:24" x14ac:dyDescent="0.3">
      <c r="A3" s="44"/>
      <c r="B3" s="47"/>
      <c r="C3" s="47"/>
      <c r="D3" s="2" t="s">
        <v>2093</v>
      </c>
      <c r="E3" s="2" t="s">
        <v>2094</v>
      </c>
      <c r="F3" s="2" t="s">
        <v>2095</v>
      </c>
      <c r="G3" s="2" t="s">
        <v>2093</v>
      </c>
      <c r="H3" s="2" t="s">
        <v>2094</v>
      </c>
      <c r="I3" s="2" t="s">
        <v>2095</v>
      </c>
      <c r="J3" s="2" t="s">
        <v>2093</v>
      </c>
      <c r="K3" s="2" t="s">
        <v>2094</v>
      </c>
      <c r="L3" s="2" t="s">
        <v>2095</v>
      </c>
      <c r="M3" s="2" t="s">
        <v>2093</v>
      </c>
      <c r="N3" s="2" t="s">
        <v>2094</v>
      </c>
      <c r="O3" s="2" t="s">
        <v>2095</v>
      </c>
      <c r="P3" s="2" t="s">
        <v>2093</v>
      </c>
      <c r="Q3" s="2" t="s">
        <v>2094</v>
      </c>
      <c r="R3" s="2" t="s">
        <v>2095</v>
      </c>
      <c r="S3" s="2" t="s">
        <v>2093</v>
      </c>
      <c r="T3" s="2" t="s">
        <v>2094</v>
      </c>
      <c r="U3" s="2" t="s">
        <v>2095</v>
      </c>
      <c r="V3" s="2" t="s">
        <v>2093</v>
      </c>
      <c r="W3" s="2" t="s">
        <v>2094</v>
      </c>
      <c r="X3" s="2" t="s">
        <v>2095</v>
      </c>
    </row>
    <row r="4" spans="1:24" ht="28.8" x14ac:dyDescent="0.3">
      <c r="A4" s="21" t="s">
        <v>3193</v>
      </c>
      <c r="B4" s="21" t="s">
        <v>3195</v>
      </c>
      <c r="C4" s="42" t="s">
        <v>3143</v>
      </c>
      <c r="D4" s="42" t="s">
        <v>3172</v>
      </c>
      <c r="E4" s="42" t="s">
        <v>3173</v>
      </c>
      <c r="F4" s="42" t="s">
        <v>3174</v>
      </c>
      <c r="G4" s="42" t="s">
        <v>3175</v>
      </c>
      <c r="H4" s="42" t="s">
        <v>3176</v>
      </c>
      <c r="I4" s="42" t="s">
        <v>3177</v>
      </c>
      <c r="J4" s="42" t="s">
        <v>3178</v>
      </c>
      <c r="K4" s="42" t="s">
        <v>3179</v>
      </c>
      <c r="L4" s="42" t="s">
        <v>9</v>
      </c>
      <c r="M4" s="42" t="s">
        <v>3172</v>
      </c>
      <c r="N4" s="42" t="s">
        <v>3173</v>
      </c>
      <c r="O4" s="42" t="s">
        <v>3174</v>
      </c>
      <c r="P4" s="42" t="s">
        <v>3175</v>
      </c>
      <c r="Q4" s="42" t="s">
        <v>3176</v>
      </c>
      <c r="R4" s="42" t="s">
        <v>3177</v>
      </c>
      <c r="S4" s="42" t="s">
        <v>3178</v>
      </c>
      <c r="T4" s="42" t="s">
        <v>3179</v>
      </c>
      <c r="U4" s="42" t="s">
        <v>9</v>
      </c>
      <c r="V4" s="42" t="s">
        <v>3180</v>
      </c>
      <c r="W4" s="42" t="s">
        <v>3181</v>
      </c>
      <c r="X4" s="42" t="s">
        <v>9</v>
      </c>
    </row>
    <row r="5" spans="1:24" ht="28.8" x14ac:dyDescent="0.3">
      <c r="A5" s="21" t="s">
        <v>3193</v>
      </c>
      <c r="B5" s="21" t="s">
        <v>3208</v>
      </c>
      <c r="C5" s="42" t="s">
        <v>3143</v>
      </c>
      <c r="D5" s="21" t="s">
        <v>3209</v>
      </c>
      <c r="E5" s="21" t="s">
        <v>3210</v>
      </c>
      <c r="F5" s="21" t="s">
        <v>3211</v>
      </c>
      <c r="G5" s="21" t="s">
        <v>3212</v>
      </c>
      <c r="H5" s="21" t="s">
        <v>3213</v>
      </c>
      <c r="I5" s="21" t="s">
        <v>3214</v>
      </c>
      <c r="J5" s="21" t="s">
        <v>3215</v>
      </c>
      <c r="K5" s="21" t="s">
        <v>3216</v>
      </c>
      <c r="L5" s="21" t="s">
        <v>9</v>
      </c>
      <c r="M5" s="21" t="s">
        <v>3209</v>
      </c>
      <c r="N5" s="21" t="s">
        <v>3210</v>
      </c>
      <c r="O5" s="21" t="s">
        <v>3211</v>
      </c>
      <c r="P5" s="21" t="s">
        <v>3212</v>
      </c>
      <c r="Q5" s="21" t="s">
        <v>3213</v>
      </c>
      <c r="R5" s="21" t="s">
        <v>3214</v>
      </c>
      <c r="S5" s="21" t="s">
        <v>3215</v>
      </c>
      <c r="T5" s="21" t="s">
        <v>3216</v>
      </c>
      <c r="U5" s="21" t="s">
        <v>9</v>
      </c>
      <c r="V5" s="21" t="s">
        <v>3217</v>
      </c>
      <c r="W5" s="21" t="s">
        <v>3218</v>
      </c>
      <c r="X5" s="21" t="s">
        <v>9</v>
      </c>
    </row>
    <row r="7" spans="1:24" x14ac:dyDescent="0.3">
      <c r="A7" s="16" t="s">
        <v>2508</v>
      </c>
      <c r="B7" s="16"/>
      <c r="C7" s="17"/>
    </row>
    <row r="8" spans="1:24" x14ac:dyDescent="0.3">
      <c r="A8" s="17" t="s">
        <v>3182</v>
      </c>
      <c r="B8" s="17"/>
    </row>
    <row r="10" spans="1:24" x14ac:dyDescent="0.3">
      <c r="A10" s="17" t="s">
        <v>3170</v>
      </c>
    </row>
    <row r="11" spans="1:24" x14ac:dyDescent="0.3">
      <c r="A11" t="str">
        <f>"\textbf{Set 1} &amp; "&amp;LEFT(D4,SEARCH("(",D4)-2)&amp;" &amp; "&amp;LEFT(G4,SEARCH("(",G4)-2)&amp;" &amp; "&amp;LEFT(J4,SEARCH("(",J4)-2)&amp;" &amp; "&amp;LEFT(V4,SEARCH("(",V4)-2)&amp;" \\"</f>
        <v>\textbf{Set 1} &amp; 0.046 &amp; 0.498 &amp; 0.001 &amp; 0.079 \\</v>
      </c>
      <c r="F11" t="str">
        <f>"\textbf{Set 1} &amp; "&amp;LEFT(E4,SEARCH("(",E4)-2)&amp;" &amp; "&amp;LEFT(H4,SEARCH("(",H4)-2)&amp;" &amp; "&amp;LEFT(K4,SEARCH("(",K4)-2)&amp;" &amp; "&amp;LEFT(W4,SEARCH("(",W4)-2)&amp;" \\"</f>
        <v>\textbf{Set 1} &amp; 0.403 &amp; 0.460 &amp; 0.054 &amp; 0.180 \\</v>
      </c>
      <c r="L11" t="str">
        <f>"\textbf{Set 1} &amp; "&amp;LEFT(F4,SEARCH("(",F4)-2)&amp;" &amp; "&amp;LEFT(I4,SEARCH("(",I4)-2)&amp;" &amp; "&amp;LEFT(L4,SEARCH("(",L4)-2)&amp;" &amp; "&amp;LEFT(X4,SEARCH("(",X4)-2)&amp;"\\"</f>
        <v>\textbf{Set 1} &amp; 0.019 &amp; 0.521 &amp; 0.000 &amp; 0.000\\</v>
      </c>
    </row>
    <row r="12" spans="1:24" x14ac:dyDescent="0.3">
      <c r="A12" t="str">
        <f>"\textbf{Set 1} &amp; "&amp;LEFT(D5,SEARCH("(",D5)-2)&amp;" &amp; "&amp;LEFT(G5,SEARCH("(",G5)-2)&amp;" &amp; "&amp;LEFT(J5,SEARCH("(",J5)-2)&amp;" &amp; "&amp;LEFT(V5,SEARCH("(",V5)-2)&amp;" \\"</f>
        <v>\textbf{Set 1} &amp; 0.038 &amp; 0.563 &amp; 0.001 &amp; 0.078 \\</v>
      </c>
      <c r="F12" t="str">
        <f>"\textbf{Set 1} &amp; "&amp;LEFT(E5,SEARCH("(",E5)-2)&amp;" &amp; "&amp;LEFT(H5,SEARCH("(",H5)-2)&amp;" &amp; "&amp;LEFT(K5,SEARCH("(",K5)-2)&amp;" &amp; "&amp;LEFT(W5,SEARCH("(",W5)-2)&amp;" \\"</f>
        <v>\textbf{Set 1} &amp; 0.412 &amp; 0.468 &amp; 0.040 &amp; 0.178 \\</v>
      </c>
      <c r="L12" t="str">
        <f>"\textbf{Set 1} &amp; "&amp;LEFT(F5,SEARCH("(",F5)-2)&amp;" &amp; "&amp;LEFT(I5,SEARCH("(",I5)-2)&amp;" &amp; "&amp;LEFT(L5,SEARCH("(",L5)-2)&amp;" &amp; "&amp;LEFT(X5,SEARCH("(",X5)-2)&amp;"\\"</f>
        <v>\textbf{Set 1} &amp; 0.009 &amp; 0.620 &amp; 0.000 &amp; 0.000\\</v>
      </c>
    </row>
  </sheetData>
  <mergeCells count="11">
    <mergeCell ref="P1:R2"/>
    <mergeCell ref="S1:U2"/>
    <mergeCell ref="V1:X2"/>
    <mergeCell ref="D2:F2"/>
    <mergeCell ref="A1:A3"/>
    <mergeCell ref="C1:C3"/>
    <mergeCell ref="D1:L1"/>
    <mergeCell ref="M1:O2"/>
    <mergeCell ref="G2:I2"/>
    <mergeCell ref="J2:L2"/>
    <mergeCell ref="B1:B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FBB-5AC4-427B-B0DD-4933B4B903E1}">
  <dimension ref="A1:O16"/>
  <sheetViews>
    <sheetView tabSelected="1" workbookViewId="0">
      <selection activeCell="J1" sqref="J1:O1"/>
    </sheetView>
  </sheetViews>
  <sheetFormatPr defaultRowHeight="14.4" x14ac:dyDescent="0.3"/>
  <cols>
    <col min="7" max="7" width="10.33203125" bestFit="1" customWidth="1"/>
  </cols>
  <sheetData>
    <row r="1" spans="1:15" x14ac:dyDescent="0.3">
      <c r="A1" s="76" t="s">
        <v>3237</v>
      </c>
      <c r="B1" s="76"/>
      <c r="C1" s="76"/>
      <c r="D1" s="76"/>
      <c r="E1" s="76"/>
      <c r="F1" s="76"/>
      <c r="G1" s="72" t="s">
        <v>3239</v>
      </c>
      <c r="H1" s="72"/>
      <c r="I1" s="72"/>
      <c r="J1" s="77" t="s">
        <v>3238</v>
      </c>
      <c r="K1" s="77"/>
      <c r="L1" s="77"/>
      <c r="M1" s="77"/>
      <c r="N1" s="77"/>
      <c r="O1" s="77"/>
    </row>
    <row r="2" spans="1:15" x14ac:dyDescent="0.3">
      <c r="A2" s="57" t="s">
        <v>3219</v>
      </c>
      <c r="B2" s="58" t="s">
        <v>3220</v>
      </c>
      <c r="C2" s="58" t="s">
        <v>3221</v>
      </c>
      <c r="D2" s="58" t="s">
        <v>2092</v>
      </c>
      <c r="E2" s="58" t="s">
        <v>2096</v>
      </c>
      <c r="F2" s="59" t="s">
        <v>2097</v>
      </c>
      <c r="G2" s="73" t="s">
        <v>2092</v>
      </c>
      <c r="H2" s="73" t="s">
        <v>2096</v>
      </c>
      <c r="I2" s="74" t="s">
        <v>2097</v>
      </c>
      <c r="J2" s="63" t="s">
        <v>3219</v>
      </c>
      <c r="K2" s="64" t="s">
        <v>3220</v>
      </c>
      <c r="L2" s="64" t="s">
        <v>3221</v>
      </c>
      <c r="M2" s="64" t="s">
        <v>2092</v>
      </c>
      <c r="N2" s="64" t="s">
        <v>2096</v>
      </c>
      <c r="O2" s="65" t="s">
        <v>2097</v>
      </c>
    </row>
    <row r="3" spans="1:15" x14ac:dyDescent="0.3">
      <c r="A3" s="60" t="s">
        <v>3222</v>
      </c>
      <c r="B3" s="61" t="s">
        <v>3223</v>
      </c>
      <c r="C3" s="61" t="s">
        <v>2091</v>
      </c>
      <c r="D3" s="61">
        <v>0.373108928534991</v>
      </c>
      <c r="E3" s="61">
        <v>1.28384166934886E-2</v>
      </c>
      <c r="F3" s="69">
        <v>2.9106978900479999E-5</v>
      </c>
      <c r="G3" s="75">
        <f t="shared" ref="G3:H16" si="0">(D3-M3)/M3</f>
        <v>0.63968316441995898</v>
      </c>
      <c r="H3" s="75">
        <f t="shared" si="0"/>
        <v>0.6610660486674339</v>
      </c>
      <c r="I3" s="75" t="e">
        <f>(F3-O3)/O3</f>
        <v>#DIV/0!</v>
      </c>
      <c r="J3" s="66" t="s">
        <v>3222</v>
      </c>
      <c r="K3" s="67" t="s">
        <v>3223</v>
      </c>
      <c r="L3" s="67" t="s">
        <v>2091</v>
      </c>
      <c r="M3" s="67">
        <v>0.22754940505044399</v>
      </c>
      <c r="N3" s="67">
        <v>7.7290223972659201E-3</v>
      </c>
      <c r="O3" s="68">
        <v>0</v>
      </c>
    </row>
    <row r="4" spans="1:15" x14ac:dyDescent="0.3">
      <c r="A4" s="57" t="s">
        <v>3222</v>
      </c>
      <c r="B4" s="58" t="s">
        <v>3224</v>
      </c>
      <c r="C4" s="58" t="s">
        <v>2091</v>
      </c>
      <c r="D4" s="58">
        <v>5.4183760722431996E-4</v>
      </c>
      <c r="E4" s="58">
        <v>0.67261750242255303</v>
      </c>
      <c r="F4" s="59">
        <v>0.94617832411952596</v>
      </c>
      <c r="G4" s="75" t="e">
        <f t="shared" si="0"/>
        <v>#DIV/0!</v>
      </c>
      <c r="H4" s="75">
        <f t="shared" si="0"/>
        <v>-4.394401339197674E-2</v>
      </c>
      <c r="I4" s="75">
        <f t="shared" ref="I4:I15" si="1">(F4-O4)/O4</f>
        <v>6.5470232437351991E-2</v>
      </c>
      <c r="J4" s="63" t="s">
        <v>3222</v>
      </c>
      <c r="K4" s="64" t="s">
        <v>3224</v>
      </c>
      <c r="L4" s="64" t="s">
        <v>2091</v>
      </c>
      <c r="M4" s="64">
        <v>0</v>
      </c>
      <c r="N4" s="64">
        <v>0.70353359201161703</v>
      </c>
      <c r="O4" s="65">
        <v>0.88803825326500596</v>
      </c>
    </row>
    <row r="5" spans="1:15" x14ac:dyDescent="0.3">
      <c r="A5" s="60" t="s">
        <v>3222</v>
      </c>
      <c r="B5" s="61" t="s">
        <v>3225</v>
      </c>
      <c r="C5" s="61" t="s">
        <v>2091</v>
      </c>
      <c r="D5" s="70">
        <v>3.5823974031360002E-5</v>
      </c>
      <c r="E5" s="61">
        <v>0.57450459354416605</v>
      </c>
      <c r="F5" s="62">
        <v>0.25162983259464899</v>
      </c>
      <c r="G5" s="75" t="e">
        <f t="shared" si="0"/>
        <v>#DIV/0!</v>
      </c>
      <c r="H5" s="75">
        <f t="shared" si="0"/>
        <v>0.11064940461504424</v>
      </c>
      <c r="I5" s="75">
        <f t="shared" si="1"/>
        <v>-0.24229042218956207</v>
      </c>
      <c r="J5" s="66" t="s">
        <v>3222</v>
      </c>
      <c r="K5" s="67" t="s">
        <v>3225</v>
      </c>
      <c r="L5" s="67" t="s">
        <v>2091</v>
      </c>
      <c r="M5" s="67">
        <v>0</v>
      </c>
      <c r="N5" s="67">
        <v>0.51726907803393796</v>
      </c>
      <c r="O5" s="68">
        <v>0.33209271726746098</v>
      </c>
    </row>
    <row r="6" spans="1:15" x14ac:dyDescent="0.3">
      <c r="A6" s="57" t="s">
        <v>3222</v>
      </c>
      <c r="B6" s="58" t="s">
        <v>3226</v>
      </c>
      <c r="C6" s="58" t="s">
        <v>2091</v>
      </c>
      <c r="D6" s="58">
        <v>1.13038072059202</v>
      </c>
      <c r="E6" s="58">
        <v>3.6943473219839997E-4</v>
      </c>
      <c r="F6" s="71">
        <v>9.6276930209280003E-5</v>
      </c>
      <c r="G6" s="75">
        <f t="shared" si="0"/>
        <v>0.46632471979621842</v>
      </c>
      <c r="H6" s="75" t="e">
        <f t="shared" si="0"/>
        <v>#DIV/0!</v>
      </c>
      <c r="I6" s="75" t="e">
        <f t="shared" si="1"/>
        <v>#DIV/0!</v>
      </c>
      <c r="J6" s="63" t="s">
        <v>3222</v>
      </c>
      <c r="K6" s="64" t="s">
        <v>3226</v>
      </c>
      <c r="L6" s="64" t="s">
        <v>2091</v>
      </c>
      <c r="M6" s="64">
        <v>0.77089385818245904</v>
      </c>
      <c r="N6" s="64">
        <v>0</v>
      </c>
      <c r="O6" s="65">
        <v>0</v>
      </c>
    </row>
    <row r="7" spans="1:15" x14ac:dyDescent="0.3">
      <c r="A7" s="60" t="s">
        <v>3222</v>
      </c>
      <c r="B7" s="61" t="s">
        <v>3227</v>
      </c>
      <c r="C7" s="61" t="s">
        <v>2098</v>
      </c>
      <c r="D7" s="61">
        <v>1.0707591111488399</v>
      </c>
      <c r="E7" s="61">
        <v>0.13174690954892501</v>
      </c>
      <c r="F7" s="62">
        <v>1.4554247852390401E-3</v>
      </c>
      <c r="G7" s="75">
        <f t="shared" si="0"/>
        <v>0.14280992828105818</v>
      </c>
      <c r="H7" s="75">
        <f t="shared" si="0"/>
        <v>0.37116613847558289</v>
      </c>
      <c r="I7" s="75" t="e">
        <f t="shared" si="1"/>
        <v>#DIV/0!</v>
      </c>
      <c r="J7" s="66" t="s">
        <v>3222</v>
      </c>
      <c r="K7" s="67" t="s">
        <v>3227</v>
      </c>
      <c r="L7" s="67" t="s">
        <v>2098</v>
      </c>
      <c r="M7" s="67">
        <v>0.93695293036122596</v>
      </c>
      <c r="N7" s="67">
        <v>9.6083841229770206E-2</v>
      </c>
      <c r="O7" s="68">
        <v>0</v>
      </c>
    </row>
    <row r="8" spans="1:15" x14ac:dyDescent="0.3">
      <c r="A8" s="57" t="s">
        <v>3222</v>
      </c>
      <c r="B8" s="58" t="s">
        <v>3228</v>
      </c>
      <c r="C8" s="58" t="s">
        <v>2098</v>
      </c>
      <c r="D8" s="58">
        <v>0.38030337569408801</v>
      </c>
      <c r="E8" s="58">
        <v>0.30680588176592599</v>
      </c>
      <c r="F8" s="59">
        <v>0.47073961244388202</v>
      </c>
      <c r="G8" s="75">
        <f t="shared" si="0"/>
        <v>0.49875016738829592</v>
      </c>
      <c r="H8" s="75">
        <f t="shared" si="0"/>
        <v>-2.408488254791875E-2</v>
      </c>
      <c r="I8" s="75">
        <f t="shared" si="1"/>
        <v>0.28322218105471164</v>
      </c>
      <c r="J8" s="63" t="s">
        <v>3222</v>
      </c>
      <c r="K8" s="64" t="s">
        <v>3228</v>
      </c>
      <c r="L8" s="64" t="s">
        <v>2098</v>
      </c>
      <c r="M8" s="64">
        <v>0.25374701132264099</v>
      </c>
      <c r="N8" s="64">
        <v>0.31437763006165398</v>
      </c>
      <c r="O8" s="65">
        <v>0.36684186058642598</v>
      </c>
    </row>
    <row r="9" spans="1:15" x14ac:dyDescent="0.3">
      <c r="A9" s="60" t="s">
        <v>3222</v>
      </c>
      <c r="B9" s="61" t="s">
        <v>3229</v>
      </c>
      <c r="C9" s="61" t="s">
        <v>2098</v>
      </c>
      <c r="D9" s="61">
        <v>0.83881310330328995</v>
      </c>
      <c r="E9" s="61">
        <v>2.7625827792076798E-4</v>
      </c>
      <c r="F9" s="62">
        <v>2.70945618729984E-4</v>
      </c>
      <c r="G9" s="75">
        <f t="shared" si="0"/>
        <v>0.34852050032669024</v>
      </c>
      <c r="H9" s="75" t="e">
        <f t="shared" si="0"/>
        <v>#DIV/0!</v>
      </c>
      <c r="I9" s="75" t="e">
        <f t="shared" si="1"/>
        <v>#DIV/0!</v>
      </c>
      <c r="J9" s="66" t="s">
        <v>3222</v>
      </c>
      <c r="K9" s="67" t="s">
        <v>3229</v>
      </c>
      <c r="L9" s="67" t="s">
        <v>2098</v>
      </c>
      <c r="M9" s="67">
        <v>0.62202473236415801</v>
      </c>
      <c r="N9" s="67">
        <v>0</v>
      </c>
      <c r="O9" s="68">
        <v>0</v>
      </c>
    </row>
    <row r="10" spans="1:15" x14ac:dyDescent="0.3">
      <c r="A10" s="57" t="s">
        <v>3222</v>
      </c>
      <c r="B10" s="58" t="s">
        <v>3230</v>
      </c>
      <c r="C10" s="58" t="s">
        <v>2098</v>
      </c>
      <c r="D10" s="58">
        <v>8.7607832488175996E-3</v>
      </c>
      <c r="E10" s="58">
        <v>1.9106682740435099</v>
      </c>
      <c r="F10" s="59">
        <v>0.77109254529347004</v>
      </c>
      <c r="G10" s="75">
        <f t="shared" si="0"/>
        <v>3.25201072386059</v>
      </c>
      <c r="H10" s="75">
        <f t="shared" si="0"/>
        <v>5.7630686741445879E-3</v>
      </c>
      <c r="I10" s="75">
        <f t="shared" si="1"/>
        <v>0.27774828375285976</v>
      </c>
      <c r="J10" s="63" t="s">
        <v>3222</v>
      </c>
      <c r="K10" s="64" t="s">
        <v>3230</v>
      </c>
      <c r="L10" s="64" t="s">
        <v>2098</v>
      </c>
      <c r="M10" s="64">
        <v>2.0603859721368E-3</v>
      </c>
      <c r="N10" s="64">
        <v>1.89972005689398</v>
      </c>
      <c r="O10" s="65">
        <v>0.60347766073980003</v>
      </c>
    </row>
    <row r="11" spans="1:15" x14ac:dyDescent="0.3">
      <c r="A11" s="60" t="s">
        <v>3222</v>
      </c>
      <c r="B11" s="61" t="s">
        <v>3231</v>
      </c>
      <c r="C11" s="61" t="s">
        <v>2098</v>
      </c>
      <c r="D11" s="61">
        <v>0.45612005187471899</v>
      </c>
      <c r="E11" s="61">
        <v>8.0798825946558697E-3</v>
      </c>
      <c r="F11" s="62">
        <v>2.8131119285068802E-4</v>
      </c>
      <c r="G11" s="75">
        <f t="shared" si="0"/>
        <v>0.39130158427484096</v>
      </c>
      <c r="H11" s="75" t="e">
        <f t="shared" si="0"/>
        <v>#DIV/0!</v>
      </c>
      <c r="I11" s="75" t="e">
        <f t="shared" si="1"/>
        <v>#DIV/0!</v>
      </c>
      <c r="J11" s="66" t="s">
        <v>3222</v>
      </c>
      <c r="K11" s="67" t="s">
        <v>3231</v>
      </c>
      <c r="L11" s="67" t="s">
        <v>2098</v>
      </c>
      <c r="M11" s="67">
        <v>0.327836938468271</v>
      </c>
      <c r="N11" s="67">
        <v>0</v>
      </c>
      <c r="O11" s="68">
        <v>0</v>
      </c>
    </row>
    <row r="12" spans="1:15" x14ac:dyDescent="0.3">
      <c r="A12" s="57" t="s">
        <v>3222</v>
      </c>
      <c r="B12" s="58" t="s">
        <v>3232</v>
      </c>
      <c r="C12" s="58" t="s">
        <v>2099</v>
      </c>
      <c r="D12" s="58">
        <v>5.7608613099658E-2</v>
      </c>
      <c r="E12" s="58">
        <v>0</v>
      </c>
      <c r="F12" s="59">
        <v>0</v>
      </c>
      <c r="G12" s="75">
        <f t="shared" si="0"/>
        <v>0.23667651564893821</v>
      </c>
      <c r="H12" s="75" t="e">
        <f t="shared" si="0"/>
        <v>#DIV/0!</v>
      </c>
      <c r="I12" s="75" t="e">
        <f t="shared" si="1"/>
        <v>#DIV/0!</v>
      </c>
      <c r="J12" s="63" t="s">
        <v>3222</v>
      </c>
      <c r="K12" s="64" t="s">
        <v>3232</v>
      </c>
      <c r="L12" s="64" t="s">
        <v>2099</v>
      </c>
      <c r="M12" s="64">
        <v>4.6583413180954797E-2</v>
      </c>
      <c r="N12" s="64">
        <v>0</v>
      </c>
      <c r="O12" s="65">
        <v>0</v>
      </c>
    </row>
    <row r="13" spans="1:15" x14ac:dyDescent="0.3">
      <c r="A13" s="60" t="s">
        <v>3222</v>
      </c>
      <c r="B13" s="61" t="s">
        <v>3233</v>
      </c>
      <c r="C13" s="61" t="s">
        <v>2099</v>
      </c>
      <c r="D13" s="61">
        <v>1.0584350903225801E-2</v>
      </c>
      <c r="E13" s="61">
        <v>0.57177419604290303</v>
      </c>
      <c r="F13" s="62">
        <v>0.112985425808387</v>
      </c>
      <c r="G13" s="75" t="e">
        <f t="shared" si="0"/>
        <v>#DIV/0!</v>
      </c>
      <c r="H13" s="75">
        <f t="shared" si="0"/>
        <v>-0.23486245957420984</v>
      </c>
      <c r="I13" s="75">
        <f t="shared" si="1"/>
        <v>2.3168602500554916</v>
      </c>
      <c r="J13" s="66" t="s">
        <v>3222</v>
      </c>
      <c r="K13" s="67" t="s">
        <v>3233</v>
      </c>
      <c r="L13" s="67" t="s">
        <v>2099</v>
      </c>
      <c r="M13" s="67">
        <v>0</v>
      </c>
      <c r="N13" s="67">
        <v>0.747282894686774</v>
      </c>
      <c r="O13" s="68">
        <v>3.4063969323548299E-2</v>
      </c>
    </row>
    <row r="14" spans="1:15" x14ac:dyDescent="0.3">
      <c r="A14" s="57" t="s">
        <v>3222</v>
      </c>
      <c r="B14" s="58" t="s">
        <v>3234</v>
      </c>
      <c r="C14" s="58" t="s">
        <v>2099</v>
      </c>
      <c r="D14" s="58">
        <v>5.9874665026129002E-2</v>
      </c>
      <c r="E14" s="58">
        <v>2.5100032141935399E-3</v>
      </c>
      <c r="F14" s="59">
        <v>7.5085889324193494E-2</v>
      </c>
      <c r="G14" s="75">
        <f t="shared" si="0"/>
        <v>3.6605584642234408E-2</v>
      </c>
      <c r="H14" s="75" t="e">
        <f t="shared" si="0"/>
        <v>#DIV/0!</v>
      </c>
      <c r="I14" s="75" t="e">
        <f t="shared" si="1"/>
        <v>#DIV/0!</v>
      </c>
      <c r="J14" s="63" t="s">
        <v>3222</v>
      </c>
      <c r="K14" s="64" t="s">
        <v>3234</v>
      </c>
      <c r="L14" s="64" t="s">
        <v>2099</v>
      </c>
      <c r="M14" s="64">
        <v>5.7760314929032198E-2</v>
      </c>
      <c r="N14" s="64">
        <v>0</v>
      </c>
      <c r="O14" s="65">
        <v>0</v>
      </c>
    </row>
    <row r="15" spans="1:15" x14ac:dyDescent="0.3">
      <c r="A15" s="60" t="s">
        <v>3222</v>
      </c>
      <c r="B15" s="61" t="s">
        <v>3235</v>
      </c>
      <c r="C15" s="61" t="s">
        <v>2099</v>
      </c>
      <c r="D15" s="61">
        <v>0.17033685358157399</v>
      </c>
      <c r="E15" s="61">
        <v>1.9626410674838699E-4</v>
      </c>
      <c r="F15" s="69">
        <v>7.6466535096774093E-6</v>
      </c>
      <c r="G15" s="75">
        <f t="shared" si="0"/>
        <v>-9.5096884266970841E-2</v>
      </c>
      <c r="H15" s="75" t="e">
        <f t="shared" si="0"/>
        <v>#DIV/0!</v>
      </c>
      <c r="I15" s="75" t="e">
        <f t="shared" si="1"/>
        <v>#DIV/0!</v>
      </c>
      <c r="J15" s="66" t="s">
        <v>3222</v>
      </c>
      <c r="K15" s="67" t="s">
        <v>3235</v>
      </c>
      <c r="L15" s="67" t="s">
        <v>2099</v>
      </c>
      <c r="M15" s="67">
        <v>0.18823766944772899</v>
      </c>
      <c r="N15" s="67">
        <v>0</v>
      </c>
      <c r="O15" s="68">
        <v>0</v>
      </c>
    </row>
    <row r="16" spans="1:15" x14ac:dyDescent="0.3">
      <c r="A16" s="57" t="s">
        <v>3222</v>
      </c>
      <c r="B16" s="58" t="s">
        <v>3236</v>
      </c>
      <c r="C16" s="58" t="s">
        <v>2099</v>
      </c>
      <c r="D16" s="58">
        <v>0.55043925512512204</v>
      </c>
      <c r="E16" s="58">
        <v>5.5667637550451598E-3</v>
      </c>
      <c r="F16" s="59">
        <v>7.8378198474193493E-3</v>
      </c>
      <c r="G16" s="75">
        <f t="shared" si="0"/>
        <v>0.35419201103655845</v>
      </c>
      <c r="H16" s="75">
        <f t="shared" si="0"/>
        <v>0.32443905397210543</v>
      </c>
      <c r="I16" s="75" t="e">
        <f>(F16-O16)/O16</f>
        <v>#DIV/0!</v>
      </c>
      <c r="J16" s="63" t="s">
        <v>3222</v>
      </c>
      <c r="K16" s="64" t="s">
        <v>3236</v>
      </c>
      <c r="L16" s="64" t="s">
        <v>2099</v>
      </c>
      <c r="M16" s="64">
        <v>0.40647061172941901</v>
      </c>
      <c r="N16" s="64">
        <v>4.2031105458193501E-3</v>
      </c>
      <c r="O16" s="65">
        <v>0</v>
      </c>
    </row>
  </sheetData>
  <mergeCells count="3">
    <mergeCell ref="A1:F1"/>
    <mergeCell ref="J1:O1"/>
    <mergeCell ref="G1:I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B1367-343D-42C0-9515-CAC501B98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19</vt:i4>
      </vt:variant>
    </vt:vector>
  </HeadingPairs>
  <TitlesOfParts>
    <vt:vector size="19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MultiClassCHUSJ</vt:lpstr>
      <vt:lpstr>IRF</vt:lpstr>
      <vt:lpstr>SRF</vt:lpstr>
      <vt:lpstr>SRF_new</vt:lpstr>
      <vt:lpstr>PED</vt:lpstr>
      <vt:lpstr>PED_new</vt:lpstr>
      <vt:lpstr>BinaryFinal</vt:lpstr>
      <vt:lpstr>BinaryCHUSJ</vt:lpstr>
      <vt:lpstr>FluidEstimation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2025-06-11T13:25:57Z</dcterms:modified>
</cp:coreProperties>
</file>