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nkings" sheetId="1" state="visible" r:id="rId2"/>
    <sheet name="Submiss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<sst xmlns="http://schemas.openxmlformats.org/spreadsheetml/2006/main" count="165" uniqueCount="73">
  <si>
    <t xml:space="preserve">PI</t>
  </si>
  <si>
    <t xml:space="preserve">Faculty</t>
  </si>
  <si>
    <t xml:space="preserve">Amount</t>
  </si>
  <si>
    <t xml:space="preserve">voter1</t>
  </si>
  <si>
    <t xml:space="preserve">KS Score</t>
  </si>
  <si>
    <t xml:space="preserve">voter2</t>
  </si>
  <si>
    <t xml:space="preserve">DT Score</t>
  </si>
  <si>
    <t xml:space="preserve">voter3</t>
  </si>
  <si>
    <t xml:space="preserve">NW Score</t>
  </si>
  <si>
    <t xml:space="preserve">Total Score</t>
  </si>
  <si>
    <t xml:space="preserve">Avg Score</t>
  </si>
  <si>
    <t xml:space="preserve">Arts, Eric</t>
  </si>
  <si>
    <t xml:space="preserve">Schulich</t>
  </si>
  <si>
    <t xml:space="preserve">Charpentier, Paul</t>
  </si>
  <si>
    <t xml:space="preserve">Engineering</t>
  </si>
  <si>
    <t xml:space="preserve">De Lasa, Hugo</t>
  </si>
  <si>
    <t xml:space="preserve">Edgell, David</t>
  </si>
  <si>
    <t xml:space="preserve">Fanchini, Giovanni</t>
  </si>
  <si>
    <t xml:space="preserve">Science</t>
  </si>
  <si>
    <t xml:space="preserve">Hill, Kathleen</t>
  </si>
  <si>
    <t xml:space="preserve">Li, Shawn</t>
  </si>
  <si>
    <t xml:space="preserve">Loubani, Tarek</t>
  </si>
  <si>
    <t xml:space="preserve">Lawson</t>
  </si>
  <si>
    <t xml:space="preserve">Ouriadov, Alexei</t>
  </si>
  <si>
    <t xml:space="preserve">Science/Lawson</t>
  </si>
  <si>
    <t xml:space="preserve">Prakash, Anand</t>
  </si>
  <si>
    <t xml:space="preserve">Rajakumar, Nagalingam</t>
  </si>
  <si>
    <t xml:space="preserve">Slessarev, Marat</t>
  </si>
  <si>
    <t xml:space="preserve">Stillman, Martin</t>
  </si>
  <si>
    <t xml:space="preserve">Zhang, Jin</t>
  </si>
  <si>
    <t xml:space="preserve">Budget</t>
  </si>
  <si>
    <t xml:space="preserve">Related proposal(s)</t>
  </si>
  <si>
    <t xml:space="preserve">Status</t>
  </si>
  <si>
    <t xml:space="preserve">Notes</t>
  </si>
  <si>
    <t xml:space="preserve">CIHR COVID-19 Rapid Research (Barr)</t>
  </si>
  <si>
    <t xml:space="preserve">Funded</t>
  </si>
  <si>
    <t xml:space="preserve">First round; $998K</t>
  </si>
  <si>
    <t xml:space="preserve">Additional round; $50K</t>
  </si>
  <si>
    <t xml:space="preserve">CIHR COVID-19 Rapid Research (Arts)</t>
  </si>
  <si>
    <t xml:space="preserve">Not Funded</t>
  </si>
  <si>
    <t xml:space="preserve">CIHR COVID-19 Rapid Research (Haeryfar)</t>
  </si>
  <si>
    <t xml:space="preserve">Ontario COVID-19 Rapid Response</t>
  </si>
  <si>
    <t xml:space="preserve">Not Invited</t>
  </si>
  <si>
    <t xml:space="preserve">Industry contracts</t>
  </si>
  <si>
    <t xml:space="preserve">Various</t>
  </si>
  <si>
    <t xml:space="preserve">Pending</t>
  </si>
  <si>
    <t xml:space="preserve">Originally requested $117K</t>
  </si>
  <si>
    <t xml:space="preserve">NSERC Alliance COVID-19</t>
  </si>
  <si>
    <t xml:space="preserve">Mitacs Elevate</t>
  </si>
  <si>
    <t xml:space="preserve">In preparation</t>
  </si>
  <si>
    <t xml:space="preserve">Originally requested $50K</t>
  </si>
  <si>
    <t xml:space="preserve">Ontario COVID-19 Rapid Response (Edgell)</t>
  </si>
  <si>
    <t xml:space="preserve">Ontario COVID-19 Rapid Response (Shaw)</t>
  </si>
  <si>
    <t xml:space="preserve">CIHR COVID-19 Rapid Research (Gloor)</t>
  </si>
  <si>
    <t xml:space="preserve">CIHR COVID-19 Rapid Research (Shaw)</t>
  </si>
  <si>
    <t xml:space="preserve">Western Catalyst Grant (Round 2)</t>
  </si>
  <si>
    <t xml:space="preserve">Mitacs</t>
  </si>
  <si>
    <t xml:space="preserve">Western Catalyst Grant (Round 1)</t>
  </si>
  <si>
    <t xml:space="preserve">Lawson COVID-19 IRF (Literature Review)</t>
  </si>
  <si>
    <t xml:space="preserve">Compute Canada</t>
  </si>
  <si>
    <t xml:space="preserve">Supports the AI component for 3 years</t>
  </si>
  <si>
    <t xml:space="preserve">CIHR COVID-19 Rapid Research</t>
  </si>
  <si>
    <t xml:space="preserve">Submitted via Lawson</t>
  </si>
  <si>
    <t xml:space="preserve">University Health Network grant</t>
  </si>
  <si>
    <t xml:space="preserve">Cost too low to be eligible; maintenance costs exceed 10% threshold; project sounds more manufacturing scale up than research &amp; development?</t>
  </si>
  <si>
    <t xml:space="preserve">Glia Project</t>
  </si>
  <si>
    <t xml:space="preserve">St. Joseph's Healthcare</t>
  </si>
  <si>
    <t xml:space="preserve">May be able to finance part of the requested equipment</t>
  </si>
  <si>
    <t xml:space="preserve">Originally requested $100K</t>
  </si>
  <si>
    <t xml:space="preserve">Used standard tax rate rather than rebate; cost overestimated</t>
  </si>
  <si>
    <t xml:space="preserve">Sunnybrook Health Sciences Centre</t>
  </si>
  <si>
    <t xml:space="preserve">No copy of proposal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</si>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</sst>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[$$-409]* #,##0_);_([$$-409]* \(#,##0\);_([$$-409]* \-??_);_(@_)"/>
    <numFmt numFmtId="166" formatCode="0.00"/>
    <numFmt numFmtId="167" formatCode="_(\$* #,##0.00_);_(\$* \(#,##0.00\);_(\$* \-??_);_(@_)"/>
    <numFmt numFmtId="168" formatCode="_(\$* #,##0_);_(\$* \(#,##0\);_(\$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548235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2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3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7" fillId="4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4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8" fillId="3" borderId="1" xfId="17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M15" headerRowCount="1" totalsRowCount="0" totalsRowShown="0">
  <autoFilter ref="A1:M15"/>
  <tableColumns count="13">
    <tableColumn id="1" name="PI"/>
    <tableColumn id="2" name="Faculty"/>
    <tableColumn id="3" name="Amount"/>
    <tableColumn id="4" name="voter1"/>
    <tableColumn id="5" name="KS Score"/>
    <tableColumn id="6" name="voter2"/>
    <tableColumn id="7" name="DT Score"/>
    <tableColumn id="8" name="voter3"/>
    <tableColumn id="9" name="NW Score"/>
    <tableColumn id="10" name="Total Score"/>
    <tableColumn id="11" name="Avg Score"/>
    <tableColumn id="12" name=""/>
    <tableColumn id="1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5.43"/>
    <col collapsed="false" customWidth="true" hidden="false" outlineLevel="0" max="3" min="3" style="1" width="13.43"/>
    <col collapsed="false" customWidth="true" hidden="false" outlineLevel="0" max="4" min="4" style="0" width="10.28"/>
    <col collapsed="false" customWidth="true" hidden="true" outlineLevel="0" max="5" min="5" style="0" width="10.85"/>
    <col collapsed="false" customWidth="true" hidden="false" outlineLevel="0" max="6" min="6" style="0" width="10.43"/>
    <col collapsed="false" customWidth="true" hidden="true" outlineLevel="0" max="7" min="7" style="0" width="11"/>
    <col collapsed="false" customWidth="true" hidden="false" outlineLevel="0" max="8" min="8" style="0" width="11.43"/>
    <col collapsed="false" customWidth="true" hidden="true" outlineLevel="0" max="10" min="9" style="0" width="12.14"/>
    <col collapsed="false" customWidth="true" hidden="true" outlineLevel="0" max="11" min="11" style="2" width="12"/>
    <col collapsed="false" customWidth="true" hidden="false" outlineLevel="0" max="12" min="12" style="0" width="11.43"/>
    <col collapsed="false" customWidth="true" hidden="false" outlineLevel="0" max="13" min="13" style="0" width="14.85"/>
    <col collapsed="false" customWidth="true" hidden="false" outlineLevel="0" max="18" min="18" style="0" width="10.7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/>
      <c r="M1" s="3"/>
    </row>
    <row r="2" customFormat="false" ht="13.8" hidden="false" customHeight="false" outlineLevel="0" collapsed="false">
      <c r="A2" s="6" t="s">
        <v>11</v>
      </c>
      <c r="B2" s="0" t="s">
        <v>12</v>
      </c>
      <c r="C2" s="1" t="n">
        <v>882460</v>
      </c>
      <c r="D2" s="0" t="n">
        <v>1</v>
      </c>
      <c r="E2" s="0" t="e">
        <f aca="false">IF(D2="",0,(VLOOKUP(D2,#REF!,2)))</f>
        <v>#REF!</v>
      </c>
      <c r="F2" s="0" t="n">
        <v>1</v>
      </c>
      <c r="G2" s="0" t="e">
        <f aca="false">IF(F2="",0,(VLOOKUP(F2,#REF!,2)))</f>
        <v>#REF!</v>
      </c>
      <c r="H2" s="0" t="n">
        <v>2</v>
      </c>
      <c r="I2" s="0" t="e">
        <f aca="false">IF(H2="",0,(VLOOKUP(H2,#REF!,2)))</f>
        <v>#REF!</v>
      </c>
      <c r="J2" s="0" t="e">
        <f aca="false">SUM(E2,G2,I2)</f>
        <v>#REF!</v>
      </c>
      <c r="K2" s="2" t="e">
        <f aca="false">AVERAGE(E2,G2,I2)</f>
        <v>#REF!</v>
      </c>
      <c r="M2" s="1"/>
    </row>
    <row r="3" customFormat="false" ht="13.8" hidden="false" customHeight="false" outlineLevel="0" collapsed="false">
      <c r="A3" s="0" t="s">
        <v>13</v>
      </c>
      <c r="B3" s="0" t="s">
        <v>14</v>
      </c>
      <c r="C3" s="1" t="n">
        <v>449854</v>
      </c>
      <c r="E3" s="0" t="n">
        <f aca="false">IF(D3="",0,(VLOOKUP(D3,#REF!,2)))</f>
        <v>0</v>
      </c>
      <c r="G3" s="0" t="n">
        <f aca="false">IF(F3="",0,(VLOOKUP(F3,#REF!,2)))</f>
        <v>0</v>
      </c>
      <c r="I3" s="0" t="n">
        <f aca="false">IF(H3="",0,(VLOOKUP(H3,#REF!,2)))</f>
        <v>0</v>
      </c>
      <c r="J3" s="0" t="n">
        <f aca="false">SUM(E3,G3,I3)</f>
        <v>0</v>
      </c>
      <c r="K3" s="2" t="n">
        <f aca="false">AVERAGE(E3,G3,I3)</f>
        <v>0</v>
      </c>
      <c r="M3" s="1"/>
    </row>
    <row r="4" customFormat="false" ht="13.8" hidden="false" customHeight="false" outlineLevel="0" collapsed="false">
      <c r="A4" s="0" t="s">
        <v>15</v>
      </c>
      <c r="B4" s="0" t="s">
        <v>14</v>
      </c>
      <c r="C4" s="1" t="n">
        <v>206500</v>
      </c>
      <c r="D4" s="0" t="n">
        <v>3</v>
      </c>
      <c r="E4" s="0" t="e">
        <f aca="false">IF(D4="",0,(VLOOKUP(D4,#REF!,2)))</f>
        <v>#REF!</v>
      </c>
      <c r="G4" s="0" t="n">
        <f aca="false">IF(F4="",0,(VLOOKUP(F4,#REF!,2)))</f>
        <v>0</v>
      </c>
      <c r="I4" s="0" t="n">
        <f aca="false">IF(H4="",0,(VLOOKUP(H4,#REF!,2)))</f>
        <v>0</v>
      </c>
      <c r="J4" s="0" t="e">
        <f aca="false">SUM(E4,G4,I4)</f>
        <v>#REF!</v>
      </c>
      <c r="K4" s="2" t="e">
        <f aca="false">AVERAGE(E4,G4,I4)</f>
        <v>#REF!</v>
      </c>
      <c r="M4" s="1"/>
    </row>
    <row r="5" customFormat="false" ht="13.8" hidden="false" customHeight="false" outlineLevel="0" collapsed="false">
      <c r="A5" s="0" t="s">
        <v>16</v>
      </c>
      <c r="B5" s="0" t="s">
        <v>12</v>
      </c>
      <c r="C5" s="1" t="n">
        <v>365000</v>
      </c>
      <c r="E5" s="0" t="n">
        <f aca="false">IF(D5="",0,(VLOOKUP(D5,#REF!,2)))</f>
        <v>0</v>
      </c>
      <c r="F5" s="0" t="n">
        <v>3</v>
      </c>
      <c r="G5" s="0" t="e">
        <f aca="false">IF(F5="",0,(VLOOKUP(F5,#REF!,2)))</f>
        <v>#REF!</v>
      </c>
      <c r="I5" s="0" t="n">
        <f aca="false">IF(H5="",0,(VLOOKUP(H5,#REF!,2)))</f>
        <v>0</v>
      </c>
      <c r="J5" s="0" t="e">
        <f aca="false">SUM(E5,G5,I5)</f>
        <v>#REF!</v>
      </c>
      <c r="K5" s="2" t="e">
        <f aca="false">AVERAGE(E5,G5,I5)</f>
        <v>#REF!</v>
      </c>
      <c r="M5" s="1"/>
    </row>
    <row r="6" customFormat="false" ht="13.8" hidden="false" customHeight="false" outlineLevel="0" collapsed="false">
      <c r="A6" s="0" t="s">
        <v>17</v>
      </c>
      <c r="B6" s="0" t="s">
        <v>18</v>
      </c>
      <c r="C6" s="1" t="n">
        <v>386754</v>
      </c>
      <c r="E6" s="0" t="n">
        <f aca="false">IF(D6="",0,(VLOOKUP(D6,#REF!,2)))</f>
        <v>0</v>
      </c>
      <c r="G6" s="0" t="n">
        <f aca="false">IF(F6="",0,(VLOOKUP(F6,#REF!,2)))</f>
        <v>0</v>
      </c>
      <c r="I6" s="0" t="n">
        <f aca="false">IF(H6="",0,(VLOOKUP(H6,#REF!,2)))</f>
        <v>0</v>
      </c>
      <c r="J6" s="0" t="n">
        <f aca="false">SUM(E6,G6,I6)</f>
        <v>0</v>
      </c>
      <c r="K6" s="2" t="n">
        <f aca="false">AVERAGE(E6,G6,I6)</f>
        <v>0</v>
      </c>
      <c r="M6" s="1"/>
    </row>
    <row r="7" customFormat="false" ht="13.8" hidden="false" customHeight="false" outlineLevel="0" collapsed="false">
      <c r="A7" s="6" t="s">
        <v>19</v>
      </c>
      <c r="B7" s="0" t="s">
        <v>18</v>
      </c>
      <c r="C7" s="1" t="n">
        <v>553162</v>
      </c>
      <c r="D7" s="0" t="n">
        <v>4</v>
      </c>
      <c r="E7" s="0" t="e">
        <f aca="false">IF(D7="",0,(VLOOKUP(D7,#REF!,2)))</f>
        <v>#REF!</v>
      </c>
      <c r="F7" s="0" t="n">
        <v>5</v>
      </c>
      <c r="G7" s="0" t="e">
        <f aca="false">IF(F7="",0,(VLOOKUP(F7,#REF!,2)))</f>
        <v>#REF!</v>
      </c>
      <c r="H7" s="0" t="n">
        <v>1</v>
      </c>
      <c r="I7" s="0" t="e">
        <f aca="false">IF(H7="",0,(VLOOKUP(H7,#REF!,2)))</f>
        <v>#REF!</v>
      </c>
      <c r="J7" s="0" t="e">
        <f aca="false">SUM(E7,G7,I7)</f>
        <v>#REF!</v>
      </c>
      <c r="K7" s="2" t="e">
        <f aca="false">AVERAGE(E7,G7,I7)</f>
        <v>#REF!</v>
      </c>
      <c r="M7" s="1"/>
    </row>
    <row r="8" customFormat="false" ht="13.8" hidden="false" customHeight="false" outlineLevel="0" collapsed="false">
      <c r="A8" s="6" t="s">
        <v>20</v>
      </c>
      <c r="B8" s="0" t="s">
        <v>12</v>
      </c>
      <c r="C8" s="1" t="n">
        <v>445000</v>
      </c>
      <c r="E8" s="0" t="n">
        <f aca="false">IF(D8="",0,(VLOOKUP(D8,#REF!,2)))</f>
        <v>0</v>
      </c>
      <c r="F8" s="0" t="n">
        <v>2</v>
      </c>
      <c r="G8" s="0" t="e">
        <f aca="false">IF(F8="",0,(VLOOKUP(F8,#REF!,2)))</f>
        <v>#REF!</v>
      </c>
      <c r="H8" s="0" t="n">
        <v>4</v>
      </c>
      <c r="I8" s="0" t="e">
        <f aca="false">IF(H8="",0,(VLOOKUP(H8,#REF!,2)))</f>
        <v>#REF!</v>
      </c>
      <c r="J8" s="0" t="e">
        <f aca="false">SUM(E8,G8,I8)</f>
        <v>#REF!</v>
      </c>
      <c r="K8" s="2" t="e">
        <f aca="false">AVERAGE(E8,G8,I8)</f>
        <v>#REF!</v>
      </c>
      <c r="M8" s="1"/>
    </row>
    <row r="9" customFormat="false" ht="13.8" hidden="false" customHeight="false" outlineLevel="0" collapsed="false">
      <c r="A9" s="0" t="s">
        <v>21</v>
      </c>
      <c r="B9" s="0" t="s">
        <v>22</v>
      </c>
      <c r="C9" s="1" t="n">
        <v>19600</v>
      </c>
      <c r="E9" s="0" t="n">
        <f aca="false">IF(D9="",0,(VLOOKUP(D9,#REF!,2)))</f>
        <v>0</v>
      </c>
      <c r="G9" s="0" t="n">
        <f aca="false">IF(F9="",0,(VLOOKUP(F9,#REF!,2)))</f>
        <v>0</v>
      </c>
      <c r="I9" s="0" t="n">
        <f aca="false">IF(H9="",0,(VLOOKUP(H9,#REF!,2)))</f>
        <v>0</v>
      </c>
      <c r="J9" s="0" t="n">
        <f aca="false">SUM(E9,G9,I9)</f>
        <v>0</v>
      </c>
      <c r="K9" s="2" t="n">
        <f aca="false">AVERAGE(E9,G9,I9)</f>
        <v>0</v>
      </c>
      <c r="M9" s="1"/>
    </row>
    <row r="10" customFormat="false" ht="13.8" hidden="false" customHeight="false" outlineLevel="0" collapsed="false">
      <c r="A10" s="0" t="s">
        <v>23</v>
      </c>
      <c r="B10" s="0" t="s">
        <v>24</v>
      </c>
      <c r="C10" s="1" t="n">
        <v>396424</v>
      </c>
      <c r="D10" s="0" t="n">
        <v>2</v>
      </c>
      <c r="E10" s="0" t="e">
        <f aca="false">IF(D10="",0,(VLOOKUP(D10,#REF!,2)))</f>
        <v>#REF!</v>
      </c>
      <c r="G10" s="0" t="n">
        <f aca="false">IF(F10="",0,(VLOOKUP(F10,#REF!,2)))</f>
        <v>0</v>
      </c>
      <c r="H10" s="0" t="n">
        <v>5</v>
      </c>
      <c r="I10" s="0" t="e">
        <f aca="false">IF(H10="",0,(VLOOKUP(H10,#REF!,2)))</f>
        <v>#REF!</v>
      </c>
      <c r="J10" s="0" t="e">
        <f aca="false">SUM(E10,G10,I10)</f>
        <v>#REF!</v>
      </c>
      <c r="K10" s="2" t="e">
        <f aca="false">AVERAGE(E10,G10,I10)</f>
        <v>#REF!</v>
      </c>
      <c r="M10" s="1"/>
    </row>
    <row r="11" customFormat="false" ht="13.8" hidden="false" customHeight="false" outlineLevel="0" collapsed="false">
      <c r="A11" s="0" t="s">
        <v>25</v>
      </c>
      <c r="B11" s="0" t="s">
        <v>14</v>
      </c>
      <c r="C11" s="1" t="n">
        <v>205000</v>
      </c>
      <c r="E11" s="0" t="n">
        <f aca="false">IF(D11="",0,(VLOOKUP(D11,#REF!,2)))</f>
        <v>0</v>
      </c>
      <c r="G11" s="0" t="n">
        <f aca="false">IF(F11="",0,(VLOOKUP(F11,#REF!,2)))</f>
        <v>0</v>
      </c>
      <c r="I11" s="0" t="n">
        <f aca="false">IF(H11="",0,(VLOOKUP(H11,#REF!,2)))</f>
        <v>0</v>
      </c>
      <c r="J11" s="0" t="n">
        <f aca="false">SUM(E11,G11,I11)</f>
        <v>0</v>
      </c>
      <c r="K11" s="2" t="n">
        <f aca="false">AVERAGE(E11,G11,I11)</f>
        <v>0</v>
      </c>
      <c r="M11" s="1"/>
    </row>
    <row r="12" customFormat="false" ht="13.8" hidden="false" customHeight="false" outlineLevel="0" collapsed="false">
      <c r="A12" s="0" t="s">
        <v>26</v>
      </c>
      <c r="B12" s="0" t="s">
        <v>12</v>
      </c>
      <c r="C12" s="1" t="n">
        <v>662489</v>
      </c>
      <c r="E12" s="0" t="n">
        <f aca="false">IF(D12="",0,(VLOOKUP(D12,#REF!,2)))</f>
        <v>0</v>
      </c>
      <c r="G12" s="0" t="n">
        <f aca="false">IF(F12="",0,(VLOOKUP(F12,#REF!,2)))</f>
        <v>0</v>
      </c>
      <c r="I12" s="0" t="n">
        <f aca="false">IF(H12="",0,(VLOOKUP(H12,#REF!,2)))</f>
        <v>0</v>
      </c>
      <c r="J12" s="0" t="n">
        <f aca="false">SUM(E12,G12,I12)</f>
        <v>0</v>
      </c>
      <c r="K12" s="2" t="n">
        <f aca="false">AVERAGE(E12,G12,I12)</f>
        <v>0</v>
      </c>
      <c r="M12" s="1"/>
    </row>
    <row r="13" customFormat="false" ht="13.8" hidden="false" customHeight="false" outlineLevel="0" collapsed="false">
      <c r="A13" s="0" t="s">
        <v>27</v>
      </c>
      <c r="B13" s="0" t="s">
        <v>22</v>
      </c>
      <c r="C13" s="1" t="n">
        <v>360000</v>
      </c>
      <c r="E13" s="0" t="n">
        <f aca="false">IF(D13="",0,(VLOOKUP(D13,#REF!,2)))</f>
        <v>0</v>
      </c>
      <c r="G13" s="0" t="n">
        <f aca="false">IF(F13="",0,(VLOOKUP(F13,#REF!,2)))</f>
        <v>0</v>
      </c>
      <c r="H13" s="0" t="n">
        <v>3</v>
      </c>
      <c r="I13" s="0" t="e">
        <f aca="false">IF(H13="",0,(VLOOKUP(H13,#REF!,2)))</f>
        <v>#REF!</v>
      </c>
      <c r="J13" s="0" t="e">
        <f aca="false">SUM(E13,G13,I13)</f>
        <v>#REF!</v>
      </c>
      <c r="K13" s="2" t="e">
        <f aca="false">AVERAGE(E13,G13,I13)</f>
        <v>#REF!</v>
      </c>
      <c r="M13" s="1"/>
    </row>
    <row r="14" customFormat="false" ht="13.8" hidden="false" customHeight="false" outlineLevel="0" collapsed="false">
      <c r="A14" s="0" t="s">
        <v>28</v>
      </c>
      <c r="B14" s="0" t="s">
        <v>18</v>
      </c>
      <c r="C14" s="1" t="n">
        <v>668100</v>
      </c>
      <c r="D14" s="0" t="n">
        <v>5</v>
      </c>
      <c r="E14" s="0" t="e">
        <f aca="false">IF(D14="",0,(VLOOKUP(D14,#REF!,2)))</f>
        <v>#REF!</v>
      </c>
      <c r="F14" s="0" t="n">
        <v>4</v>
      </c>
      <c r="G14" s="0" t="e">
        <f aca="false">IF(F14="",0,(VLOOKUP(F14,#REF!,2)))</f>
        <v>#REF!</v>
      </c>
      <c r="I14" s="0" t="n">
        <f aca="false">IF(H14="",0,(VLOOKUP(H14,#REF!,2)))</f>
        <v>0</v>
      </c>
      <c r="J14" s="0" t="e">
        <f aca="false">SUM(E14,G14,I14)</f>
        <v>#REF!</v>
      </c>
      <c r="K14" s="2" t="e">
        <f aca="false">AVERAGE(E14,G14,I14)</f>
        <v>#REF!</v>
      </c>
      <c r="M14" s="1"/>
    </row>
    <row r="15" customFormat="false" ht="13.8" hidden="false" customHeight="false" outlineLevel="0" collapsed="false">
      <c r="A15" s="0" t="s">
        <v>29</v>
      </c>
      <c r="B15" s="0" t="s">
        <v>14</v>
      </c>
      <c r="C15" s="1" t="n">
        <v>245000</v>
      </c>
      <c r="E15" s="0" t="n">
        <f aca="false">IF(D15="",0,(VLOOKUP(D15,#REF!,2)))</f>
        <v>0</v>
      </c>
      <c r="G15" s="0" t="n">
        <f aca="false">IF(F15="",0,(VLOOKUP(F15,#REF!,2)))</f>
        <v>0</v>
      </c>
      <c r="I15" s="0" t="n">
        <f aca="false">IF(H15="",0,(VLOOKUP(H15,#REF!,2)))</f>
        <v>0</v>
      </c>
      <c r="J15" s="0" t="n">
        <f aca="false">SUM(E15,G15,I15)</f>
        <v>0</v>
      </c>
      <c r="K15" s="2" t="n">
        <f aca="false">AVERAGE(E15,G15,I15)</f>
        <v>0</v>
      </c>
      <c r="M15" s="1"/>
    </row>
  </sheetData>
  <conditionalFormatting sqref="M2:M15">
    <cfRule type="cellIs" priority="2" operator="greaterThan" aboveAverage="0" equalAverage="0" bottom="0" percent="0" rank="0" text="" dxfId="0">
      <formula>1800000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21.71"/>
    <col collapsed="false" customWidth="true" hidden="false" outlineLevel="0" max="2" min="2" style="7" width="15.85"/>
    <col collapsed="false" customWidth="true" hidden="false" outlineLevel="0" max="3" min="3" style="8" width="13.85"/>
    <col collapsed="false" customWidth="true" hidden="false" outlineLevel="0" max="4" min="4" style="7" width="35"/>
    <col collapsed="false" customWidth="true" hidden="false" outlineLevel="0" max="5" min="5" style="7" width="14.71"/>
    <col collapsed="false" customWidth="true" hidden="false" outlineLevel="0" max="6" min="6" style="7" width="51"/>
    <col collapsed="false" customWidth="false" hidden="false" outlineLevel="0" max="8" min="7" style="7" width="9.14"/>
    <col collapsed="false" customWidth="true" hidden="false" outlineLevel="0" max="11" min="9" style="7" width="10.43"/>
    <col collapsed="false" customWidth="false" hidden="false" outlineLevel="0" max="1024" min="12" style="7" width="9.14"/>
  </cols>
  <sheetData>
    <row r="1" customFormat="false" ht="15" hidden="false" customHeight="false" outlineLevel="0" collapsed="false">
      <c r="A1" s="9" t="s">
        <v>0</v>
      </c>
      <c r="B1" s="9" t="s">
        <v>1</v>
      </c>
      <c r="C1" s="10" t="s">
        <v>30</v>
      </c>
      <c r="D1" s="9" t="s">
        <v>31</v>
      </c>
      <c r="E1" s="9" t="s">
        <v>32</v>
      </c>
      <c r="F1" s="9" t="s">
        <v>33</v>
      </c>
    </row>
    <row r="2" customFormat="false" ht="15" hidden="false" customHeight="false" outlineLevel="0" collapsed="false">
      <c r="A2" s="11" t="s">
        <v>11</v>
      </c>
      <c r="B2" s="11" t="s">
        <v>12</v>
      </c>
      <c r="C2" s="12" t="n">
        <v>882460</v>
      </c>
      <c r="D2" s="13" t="s">
        <v>34</v>
      </c>
      <c r="E2" s="13" t="s">
        <v>35</v>
      </c>
      <c r="F2" s="11" t="s">
        <v>36</v>
      </c>
    </row>
    <row r="3" customFormat="false" ht="15" hidden="false" customHeight="false" outlineLevel="0" collapsed="false">
      <c r="A3" s="11"/>
      <c r="B3" s="11"/>
      <c r="C3" s="12"/>
      <c r="D3" s="13" t="s">
        <v>34</v>
      </c>
      <c r="E3" s="13" t="s">
        <v>35</v>
      </c>
      <c r="F3" s="11" t="s">
        <v>37</v>
      </c>
    </row>
    <row r="4" customFormat="false" ht="15" hidden="false" customHeight="false" outlineLevel="0" collapsed="false">
      <c r="A4" s="11"/>
      <c r="B4" s="11"/>
      <c r="C4" s="12"/>
      <c r="D4" s="14" t="s">
        <v>38</v>
      </c>
      <c r="E4" s="14" t="s">
        <v>39</v>
      </c>
      <c r="F4" s="11"/>
    </row>
    <row r="5" customFormat="false" ht="15" hidden="false" customHeight="false" outlineLevel="0" collapsed="false">
      <c r="A5" s="11"/>
      <c r="B5" s="11"/>
      <c r="C5" s="12"/>
      <c r="D5" s="14" t="s">
        <v>40</v>
      </c>
      <c r="E5" s="14" t="s">
        <v>39</v>
      </c>
      <c r="F5" s="11"/>
    </row>
    <row r="6" customFormat="false" ht="15" hidden="false" customHeight="false" outlineLevel="0" collapsed="false">
      <c r="A6" s="11"/>
      <c r="B6" s="11"/>
      <c r="C6" s="12"/>
      <c r="D6" s="14" t="s">
        <v>41</v>
      </c>
      <c r="E6" s="14" t="s">
        <v>42</v>
      </c>
      <c r="F6" s="11"/>
    </row>
    <row r="7" customFormat="false" ht="15" hidden="false" customHeight="false" outlineLevel="0" collapsed="false">
      <c r="A7" s="11"/>
      <c r="B7" s="11"/>
      <c r="C7" s="12"/>
      <c r="D7" s="13" t="s">
        <v>43</v>
      </c>
      <c r="E7" s="13" t="s">
        <v>35</v>
      </c>
      <c r="F7" s="11" t="s">
        <v>44</v>
      </c>
    </row>
    <row r="8" customFormat="false" ht="15" hidden="false" customHeight="false" outlineLevel="0" collapsed="false">
      <c r="A8" s="15" t="s">
        <v>13</v>
      </c>
      <c r="B8" s="15" t="s">
        <v>14</v>
      </c>
      <c r="C8" s="16" t="n">
        <v>449854</v>
      </c>
      <c r="D8" s="15" t="s">
        <v>41</v>
      </c>
      <c r="E8" s="15" t="s">
        <v>45</v>
      </c>
      <c r="F8" s="17" t="s">
        <v>46</v>
      </c>
    </row>
    <row r="9" customFormat="false" ht="15" hidden="false" customHeight="false" outlineLevel="0" collapsed="false">
      <c r="A9" s="15"/>
      <c r="B9" s="15"/>
      <c r="C9" s="16"/>
      <c r="D9" s="15" t="s">
        <v>47</v>
      </c>
      <c r="E9" s="15" t="s">
        <v>45</v>
      </c>
      <c r="F9" s="17"/>
    </row>
    <row r="10" customFormat="false" ht="15" hidden="false" customHeight="false" outlineLevel="0" collapsed="false">
      <c r="A10" s="15"/>
      <c r="B10" s="15"/>
      <c r="C10" s="16"/>
      <c r="D10" s="15" t="s">
        <v>48</v>
      </c>
      <c r="E10" s="15" t="s">
        <v>49</v>
      </c>
      <c r="F10" s="17"/>
    </row>
    <row r="11" customFormat="false" ht="15" hidden="false" customHeight="false" outlineLevel="0" collapsed="false">
      <c r="A11" s="11" t="s">
        <v>15</v>
      </c>
      <c r="B11" s="11" t="s">
        <v>14</v>
      </c>
      <c r="C11" s="12" t="n">
        <v>206500</v>
      </c>
      <c r="D11" s="14" t="s">
        <v>47</v>
      </c>
      <c r="E11" s="14" t="s">
        <v>49</v>
      </c>
      <c r="F11" s="11" t="s">
        <v>50</v>
      </c>
    </row>
    <row r="12" customFormat="false" ht="15" hidden="false" customHeight="false" outlineLevel="0" collapsed="false">
      <c r="A12" s="15" t="s">
        <v>16</v>
      </c>
      <c r="B12" s="15" t="s">
        <v>12</v>
      </c>
      <c r="C12" s="16" t="n">
        <v>365000</v>
      </c>
      <c r="D12" s="15" t="s">
        <v>51</v>
      </c>
      <c r="E12" s="15" t="s">
        <v>45</v>
      </c>
      <c r="F12" s="18"/>
    </row>
    <row r="13" customFormat="false" ht="15" hidden="false" customHeight="false" outlineLevel="0" collapsed="false">
      <c r="A13" s="15"/>
      <c r="B13" s="15"/>
      <c r="C13" s="16"/>
      <c r="D13" s="15" t="s">
        <v>52</v>
      </c>
      <c r="E13" s="15" t="s">
        <v>45</v>
      </c>
      <c r="F13" s="18"/>
    </row>
    <row r="14" customFormat="false" ht="15" hidden="false" customHeight="false" outlineLevel="0" collapsed="false">
      <c r="A14" s="15"/>
      <c r="B14" s="15"/>
      <c r="C14" s="16"/>
      <c r="D14" s="19" t="s">
        <v>53</v>
      </c>
      <c r="E14" s="19" t="s">
        <v>39</v>
      </c>
      <c r="F14" s="18"/>
    </row>
    <row r="15" customFormat="false" ht="15" hidden="false" customHeight="false" outlineLevel="0" collapsed="false">
      <c r="A15" s="15"/>
      <c r="B15" s="15"/>
      <c r="C15" s="16"/>
      <c r="D15" s="19" t="s">
        <v>54</v>
      </c>
      <c r="E15" s="19" t="s">
        <v>39</v>
      </c>
      <c r="F15" s="18"/>
    </row>
    <row r="16" customFormat="false" ht="15" hidden="false" customHeight="false" outlineLevel="0" collapsed="false">
      <c r="A16" s="15"/>
      <c r="B16" s="15"/>
      <c r="C16" s="16"/>
      <c r="D16" s="19" t="s">
        <v>55</v>
      </c>
      <c r="E16" s="19" t="s">
        <v>39</v>
      </c>
      <c r="F16" s="18"/>
    </row>
    <row r="17" customFormat="false" ht="15" hidden="false" customHeight="false" outlineLevel="0" collapsed="false">
      <c r="A17" s="15"/>
      <c r="B17" s="15"/>
      <c r="C17" s="16"/>
      <c r="D17" s="20" t="s">
        <v>56</v>
      </c>
      <c r="E17" s="20" t="s">
        <v>35</v>
      </c>
      <c r="F17" s="18"/>
    </row>
    <row r="18" customFormat="false" ht="15" hidden="false" customHeight="false" outlineLevel="0" collapsed="false">
      <c r="A18" s="11" t="s">
        <v>17</v>
      </c>
      <c r="B18" s="11" t="s">
        <v>18</v>
      </c>
      <c r="C18" s="12" t="n">
        <v>386754</v>
      </c>
      <c r="D18" s="13" t="s">
        <v>57</v>
      </c>
      <c r="E18" s="13" t="s">
        <v>35</v>
      </c>
      <c r="F18" s="11"/>
    </row>
    <row r="19" customFormat="false" ht="15" hidden="false" customHeight="false" outlineLevel="0" collapsed="false">
      <c r="A19" s="11"/>
      <c r="B19" s="11"/>
      <c r="C19" s="12"/>
      <c r="D19" s="11" t="s">
        <v>41</v>
      </c>
      <c r="E19" s="11" t="s">
        <v>45</v>
      </c>
      <c r="F19" s="21"/>
    </row>
    <row r="20" customFormat="false" ht="15" hidden="false" customHeight="false" outlineLevel="0" collapsed="false">
      <c r="A20" s="11"/>
      <c r="B20" s="11"/>
      <c r="C20" s="12"/>
      <c r="D20" s="11" t="s">
        <v>47</v>
      </c>
      <c r="E20" s="11" t="s">
        <v>45</v>
      </c>
      <c r="F20" s="21"/>
    </row>
    <row r="21" customFormat="false" ht="15" hidden="false" customHeight="false" outlineLevel="0" collapsed="false">
      <c r="A21" s="15" t="s">
        <v>19</v>
      </c>
      <c r="B21" s="15" t="s">
        <v>18</v>
      </c>
      <c r="C21" s="16" t="n">
        <v>553162</v>
      </c>
      <c r="D21" s="15" t="s">
        <v>58</v>
      </c>
      <c r="E21" s="15" t="s">
        <v>35</v>
      </c>
      <c r="F21" s="15"/>
    </row>
    <row r="22" customFormat="false" ht="15" hidden="false" customHeight="false" outlineLevel="0" collapsed="false">
      <c r="A22" s="15"/>
      <c r="B22" s="15"/>
      <c r="C22" s="16"/>
      <c r="D22" s="20" t="s">
        <v>55</v>
      </c>
      <c r="E22" s="20" t="s">
        <v>35</v>
      </c>
      <c r="F22" s="15"/>
    </row>
    <row r="23" customFormat="false" ht="15" hidden="false" customHeight="false" outlineLevel="0" collapsed="false">
      <c r="A23" s="15"/>
      <c r="B23" s="15"/>
      <c r="C23" s="16"/>
      <c r="D23" s="20" t="s">
        <v>59</v>
      </c>
      <c r="E23" s="20" t="s">
        <v>35</v>
      </c>
      <c r="F23" s="15" t="s">
        <v>60</v>
      </c>
    </row>
    <row r="24" customFormat="false" ht="15" hidden="false" customHeight="false" outlineLevel="0" collapsed="false">
      <c r="A24" s="15"/>
      <c r="B24" s="15"/>
      <c r="C24" s="16"/>
      <c r="D24" s="19" t="s">
        <v>61</v>
      </c>
      <c r="E24" s="19" t="s">
        <v>39</v>
      </c>
      <c r="F24" s="15" t="s">
        <v>62</v>
      </c>
    </row>
    <row r="25" customFormat="false" ht="15" hidden="false" customHeight="false" outlineLevel="0" collapsed="false">
      <c r="A25" s="11" t="s">
        <v>20</v>
      </c>
      <c r="B25" s="11" t="s">
        <v>12</v>
      </c>
      <c r="C25" s="12" t="n">
        <v>445000</v>
      </c>
      <c r="D25" s="13" t="s">
        <v>41</v>
      </c>
      <c r="E25" s="13" t="s">
        <v>35</v>
      </c>
      <c r="F25" s="11"/>
    </row>
    <row r="26" customFormat="false" ht="15" hidden="false" customHeight="false" outlineLevel="0" collapsed="false">
      <c r="A26" s="11"/>
      <c r="B26" s="11"/>
      <c r="C26" s="12"/>
      <c r="D26" s="14" t="s">
        <v>61</v>
      </c>
      <c r="E26" s="14" t="s">
        <v>39</v>
      </c>
      <c r="F26" s="11"/>
    </row>
    <row r="27" customFormat="false" ht="15" hidden="false" customHeight="true" outlineLevel="0" collapsed="false">
      <c r="A27" s="22" t="s">
        <v>21</v>
      </c>
      <c r="B27" s="22" t="s">
        <v>22</v>
      </c>
      <c r="C27" s="23" t="n">
        <v>19600</v>
      </c>
      <c r="D27" s="22" t="s">
        <v>63</v>
      </c>
      <c r="E27" s="22" t="s">
        <v>35</v>
      </c>
      <c r="F27" s="24" t="s">
        <v>64</v>
      </c>
    </row>
    <row r="28" customFormat="false" ht="33" hidden="false" customHeight="true" outlineLevel="0" collapsed="false">
      <c r="A28" s="22"/>
      <c r="B28" s="22"/>
      <c r="C28" s="23"/>
      <c r="D28" s="22" t="s">
        <v>65</v>
      </c>
      <c r="E28" s="22" t="s">
        <v>35</v>
      </c>
      <c r="F28" s="24"/>
    </row>
    <row r="29" customFormat="false" ht="15" hidden="false" customHeight="false" outlineLevel="0" collapsed="false">
      <c r="A29" s="25" t="s">
        <v>23</v>
      </c>
      <c r="B29" s="11" t="s">
        <v>24</v>
      </c>
      <c r="C29" s="12" t="n">
        <v>396424</v>
      </c>
      <c r="D29" s="11" t="s">
        <v>41</v>
      </c>
      <c r="E29" s="11" t="s">
        <v>45</v>
      </c>
      <c r="F29" s="11"/>
    </row>
    <row r="30" customFormat="false" ht="15" hidden="false" customHeight="false" outlineLevel="0" collapsed="false">
      <c r="A30" s="25"/>
      <c r="B30" s="11"/>
      <c r="C30" s="12"/>
      <c r="D30" s="13" t="s">
        <v>55</v>
      </c>
      <c r="E30" s="13" t="s">
        <v>35</v>
      </c>
      <c r="F30" s="11"/>
    </row>
    <row r="31" customFormat="false" ht="15" hidden="false" customHeight="false" outlineLevel="0" collapsed="false">
      <c r="A31" s="25"/>
      <c r="B31" s="11"/>
      <c r="C31" s="12"/>
      <c r="D31" s="11" t="s">
        <v>66</v>
      </c>
      <c r="E31" s="11" t="s">
        <v>45</v>
      </c>
      <c r="F31" s="11" t="s">
        <v>67</v>
      </c>
    </row>
    <row r="32" customFormat="false" ht="15" hidden="false" customHeight="false" outlineLevel="0" collapsed="false">
      <c r="A32" s="26" t="s">
        <v>25</v>
      </c>
      <c r="B32" s="26" t="s">
        <v>14</v>
      </c>
      <c r="C32" s="27" t="n">
        <v>205000</v>
      </c>
      <c r="D32" s="26" t="s">
        <v>47</v>
      </c>
      <c r="E32" s="26" t="s">
        <v>45</v>
      </c>
      <c r="F32" s="26" t="s">
        <v>68</v>
      </c>
    </row>
    <row r="33" customFormat="false" ht="15" hidden="false" customHeight="false" outlineLevel="0" collapsed="false">
      <c r="A33" s="11" t="s">
        <v>26</v>
      </c>
      <c r="B33" s="11" t="s">
        <v>12</v>
      </c>
      <c r="C33" s="12" t="n">
        <v>662489</v>
      </c>
      <c r="D33" s="14" t="s">
        <v>61</v>
      </c>
      <c r="E33" s="14" t="s">
        <v>39</v>
      </c>
      <c r="F33" s="11" t="s">
        <v>69</v>
      </c>
    </row>
    <row r="34" customFormat="false" ht="15" hidden="false" customHeight="false" outlineLevel="0" collapsed="false">
      <c r="A34" s="26" t="s">
        <v>27</v>
      </c>
      <c r="B34" s="26" t="s">
        <v>22</v>
      </c>
      <c r="C34" s="27" t="n">
        <v>360000</v>
      </c>
      <c r="D34" s="28" t="s">
        <v>70</v>
      </c>
      <c r="E34" s="28" t="s">
        <v>35</v>
      </c>
      <c r="F34" s="26" t="s">
        <v>71</v>
      </c>
    </row>
    <row r="35" customFormat="false" ht="15" hidden="false" customHeight="false" outlineLevel="0" collapsed="false">
      <c r="A35" s="26"/>
      <c r="B35" s="26"/>
      <c r="C35" s="27"/>
      <c r="D35" s="26" t="s">
        <v>41</v>
      </c>
      <c r="E35" s="26" t="s">
        <v>45</v>
      </c>
      <c r="F35" s="26"/>
    </row>
    <row r="36" customFormat="false" ht="15" hidden="false" customHeight="false" outlineLevel="0" collapsed="false">
      <c r="A36" s="26"/>
      <c r="B36" s="26"/>
      <c r="C36" s="27"/>
      <c r="D36" s="28" t="s">
        <v>61</v>
      </c>
      <c r="E36" s="28" t="s">
        <v>35</v>
      </c>
      <c r="F36" s="26" t="s">
        <v>62</v>
      </c>
    </row>
    <row r="37" customFormat="false" ht="15" hidden="false" customHeight="false" outlineLevel="0" collapsed="false">
      <c r="A37" s="11" t="s">
        <v>28</v>
      </c>
      <c r="B37" s="11" t="s">
        <v>18</v>
      </c>
      <c r="C37" s="12" t="n">
        <v>668100</v>
      </c>
      <c r="D37" s="13" t="s">
        <v>57</v>
      </c>
      <c r="E37" s="13" t="s">
        <v>35</v>
      </c>
      <c r="F37" s="11"/>
    </row>
    <row r="38" customFormat="false" ht="15" hidden="false" customHeight="false" outlineLevel="0" collapsed="false">
      <c r="A38" s="26" t="s">
        <v>29</v>
      </c>
      <c r="B38" s="26" t="s">
        <v>14</v>
      </c>
      <c r="C38" s="27" t="n">
        <v>245000</v>
      </c>
      <c r="D38" s="26" t="s">
        <v>41</v>
      </c>
      <c r="E38" s="26" t="s">
        <v>45</v>
      </c>
      <c r="F38" s="26"/>
    </row>
    <row r="39" customFormat="false" ht="15" hidden="false" customHeight="false" outlineLevel="0" collapsed="false">
      <c r="A39" s="26"/>
      <c r="B39" s="26"/>
      <c r="C39" s="27"/>
      <c r="D39" s="22" t="s">
        <v>61</v>
      </c>
      <c r="E39" s="22" t="s">
        <v>39</v>
      </c>
      <c r="F39" s="26"/>
    </row>
    <row r="40" customFormat="false" ht="15" hidden="false" customHeight="false" outlineLevel="0" collapsed="false">
      <c r="A40" s="26"/>
      <c r="B40" s="26"/>
      <c r="C40" s="27"/>
      <c r="D40" s="26" t="s">
        <v>47</v>
      </c>
      <c r="E40" s="26" t="s">
        <v>45</v>
      </c>
      <c r="F40" s="26"/>
    </row>
    <row r="41" customFormat="false" ht="15" hidden="false" customHeight="false" outlineLevel="0" collapsed="false">
      <c r="A41" s="11"/>
      <c r="B41" s="29" t="s">
        <v>72</v>
      </c>
      <c r="C41" s="30" t="n">
        <f aca="false">SUM(C2:C40)</f>
        <v>5845343</v>
      </c>
      <c r="D41" s="11"/>
      <c r="E41" s="11"/>
      <c r="F41" s="11"/>
    </row>
  </sheetData>
  <mergeCells count="32">
    <mergeCell ref="A2:A7"/>
    <mergeCell ref="B2:B7"/>
    <mergeCell ref="C2:C7"/>
    <mergeCell ref="A8:A10"/>
    <mergeCell ref="B8:B10"/>
    <mergeCell ref="C8:C10"/>
    <mergeCell ref="F8:F10"/>
    <mergeCell ref="A12:A17"/>
    <mergeCell ref="B12:B17"/>
    <mergeCell ref="C12:C17"/>
    <mergeCell ref="A18:A20"/>
    <mergeCell ref="B18:B20"/>
    <mergeCell ref="C18:C20"/>
    <mergeCell ref="A21:A24"/>
    <mergeCell ref="B21:B24"/>
    <mergeCell ref="C21:C24"/>
    <mergeCell ref="A25:A26"/>
    <mergeCell ref="B25:B26"/>
    <mergeCell ref="C25:C26"/>
    <mergeCell ref="A27:A28"/>
    <mergeCell ref="B27:B28"/>
    <mergeCell ref="C27:C28"/>
    <mergeCell ref="F27:F28"/>
    <mergeCell ref="A29:A31"/>
    <mergeCell ref="B29:B31"/>
    <mergeCell ref="C29:C31"/>
    <mergeCell ref="A34:A36"/>
    <mergeCell ref="B34:B36"/>
    <mergeCell ref="C34:C36"/>
    <mergeCell ref="A38:A40"/>
    <mergeCell ref="B38:B40"/>
    <mergeCell ref="C38:C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2020-06-09T17:12:36Z</dcterms:created>
  <dc:creator/>
  <dc:description/>
  <dc:language>en-US</dc:language>
  <cp:lastModifiedBy/>
  <dcterms:modified xsi:type="dcterms:W3CDTF">2020-06-20T16:56:01Z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