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\Mi unidad\Proyecto David Vanegas\Results\Analysis\FunctionalGroups\"/>
    </mc:Choice>
  </mc:AlternateContent>
  <xr:revisionPtr revIDLastSave="0" documentId="13_ncr:1_{8BD5A45D-21E8-4146-BD93-FFFC23760694}" xr6:coauthVersionLast="47" xr6:coauthVersionMax="47" xr10:uidLastSave="{00000000-0000-0000-0000-000000000000}"/>
  <bookViews>
    <workbookView xWindow="-108" yWindow="-108" windowWidth="23256" windowHeight="13176" activeTab="1" xr2:uid="{FAA99F6D-B580-4BEA-82F9-2A6DE4163E4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1" l="1"/>
  <c r="J18" i="1"/>
  <c r="E3" i="1"/>
  <c r="J3" i="1" s="1"/>
  <c r="E4" i="1"/>
  <c r="J4" i="1" s="1"/>
  <c r="E5" i="1"/>
  <c r="J5" i="1" s="1"/>
  <c r="E6" i="1"/>
  <c r="J6" i="1" s="1"/>
  <c r="E7" i="1"/>
  <c r="J7" i="1" s="1"/>
  <c r="E8" i="1"/>
  <c r="J8" i="1" s="1"/>
  <c r="E9" i="1"/>
  <c r="E10" i="1"/>
  <c r="E11" i="1"/>
  <c r="J11" i="1" s="1"/>
  <c r="E12" i="1"/>
  <c r="J12" i="1" s="1"/>
  <c r="E13" i="1"/>
  <c r="J13" i="1" s="1"/>
  <c r="E14" i="1"/>
  <c r="J14" i="1" s="1"/>
  <c r="E15" i="1"/>
  <c r="J15" i="1" s="1"/>
  <c r="E16" i="1"/>
  <c r="J16" i="1" s="1"/>
  <c r="E17" i="1"/>
  <c r="E18" i="1"/>
  <c r="E19" i="1"/>
  <c r="J19" i="1" s="1"/>
  <c r="E2" i="1"/>
  <c r="J2" i="1" s="1"/>
  <c r="H4" i="1"/>
  <c r="H5" i="1"/>
  <c r="H6" i="1"/>
  <c r="H7" i="1"/>
  <c r="I3" i="1"/>
  <c r="I12" i="1"/>
  <c r="I13" i="1"/>
  <c r="I14" i="1"/>
  <c r="G4" i="1"/>
  <c r="G12" i="1"/>
  <c r="F3" i="1"/>
  <c r="H3" i="1" s="1"/>
  <c r="F4" i="1"/>
  <c r="I4" i="1" s="1"/>
  <c r="F5" i="1"/>
  <c r="G5" i="1" s="1"/>
  <c r="F6" i="1"/>
  <c r="G6" i="1" s="1"/>
  <c r="F7" i="1"/>
  <c r="I7" i="1" s="1"/>
  <c r="F8" i="1"/>
  <c r="I8" i="1" s="1"/>
  <c r="F9" i="1"/>
  <c r="H9" i="1" s="1"/>
  <c r="F10" i="1"/>
  <c r="H10" i="1" s="1"/>
  <c r="F11" i="1"/>
  <c r="I11" i="1" s="1"/>
  <c r="F12" i="1"/>
  <c r="H12" i="1" s="1"/>
  <c r="F13" i="1"/>
  <c r="G13" i="1" s="1"/>
  <c r="F14" i="1"/>
  <c r="G14" i="1" s="1"/>
  <c r="F15" i="1"/>
  <c r="I15" i="1" s="1"/>
  <c r="F16" i="1"/>
  <c r="I16" i="1" s="1"/>
  <c r="F17" i="1"/>
  <c r="H17" i="1" s="1"/>
  <c r="F18" i="1"/>
  <c r="H18" i="1" s="1"/>
  <c r="F19" i="1"/>
  <c r="H19" i="1" s="1"/>
  <c r="F2" i="1"/>
  <c r="I2" i="1" s="1"/>
  <c r="J9" i="1" l="1"/>
  <c r="H2" i="1"/>
  <c r="J17" i="1"/>
  <c r="G2" i="1"/>
  <c r="H8" i="1"/>
  <c r="I19" i="1"/>
  <c r="H11" i="1"/>
  <c r="K2" i="1"/>
  <c r="G19" i="1"/>
  <c r="K19" i="1" s="1"/>
  <c r="K12" i="1"/>
  <c r="H16" i="1"/>
  <c r="G11" i="1"/>
  <c r="H15" i="1"/>
  <c r="K4" i="1"/>
  <c r="I6" i="1"/>
  <c r="K6" i="1" s="1"/>
  <c r="H14" i="1"/>
  <c r="K14" i="1" s="1"/>
  <c r="K5" i="1"/>
  <c r="G3" i="1"/>
  <c r="K3" i="1" s="1"/>
  <c r="I5" i="1"/>
  <c r="H13" i="1"/>
  <c r="K13" i="1" s="1"/>
  <c r="G8" i="1"/>
  <c r="K8" i="1" s="1"/>
  <c r="G18" i="1"/>
  <c r="G10" i="1"/>
  <c r="G17" i="1"/>
  <c r="K17" i="1" s="1"/>
  <c r="G9" i="1"/>
  <c r="K9" i="1" s="1"/>
  <c r="G16" i="1"/>
  <c r="K16" i="1" s="1"/>
  <c r="I18" i="1"/>
  <c r="I10" i="1"/>
  <c r="G15" i="1"/>
  <c r="G7" i="1"/>
  <c r="K7" i="1" s="1"/>
  <c r="I17" i="1"/>
  <c r="I9" i="1"/>
  <c r="K11" i="1" l="1"/>
  <c r="K15" i="1"/>
  <c r="K10" i="1"/>
  <c r="K18" i="1"/>
</calcChain>
</file>

<file path=xl/sharedStrings.xml><?xml version="1.0" encoding="utf-8"?>
<sst xmlns="http://schemas.openxmlformats.org/spreadsheetml/2006/main" count="63" uniqueCount="62">
  <si>
    <t>Canthidium pseudopunticolle</t>
  </si>
  <si>
    <t>Cow</t>
  </si>
  <si>
    <t>Fish</t>
  </si>
  <si>
    <t>Human</t>
  </si>
  <si>
    <t>Specie</t>
  </si>
  <si>
    <t>Canthon circulatus</t>
  </si>
  <si>
    <t>Canthon cyanellus</t>
  </si>
  <si>
    <t>Canthon indigaceus chiapas</t>
  </si>
  <si>
    <t>Canthon leechi</t>
  </si>
  <si>
    <t>Copris incertus</t>
  </si>
  <si>
    <t>Coprophanaeus pluto</t>
  </si>
  <si>
    <t>Deltochilum carilloi</t>
  </si>
  <si>
    <t>Deltochilum lobipes</t>
  </si>
  <si>
    <t>Deltochilum scabriusculum</t>
  </si>
  <si>
    <t>Dichotomius amplicollis</t>
  </si>
  <si>
    <t>Digitonthophagus gazella</t>
  </si>
  <si>
    <t>Onthophagus batesi</t>
  </si>
  <si>
    <t>Onthophagus hoepfneri</t>
  </si>
  <si>
    <t>Onthophagus landolti</t>
  </si>
  <si>
    <t>Phanaeus tridens</t>
  </si>
  <si>
    <t>Pseudocanthon perplexus</t>
  </si>
  <si>
    <t>Uroxys sp</t>
  </si>
  <si>
    <t>CowProp</t>
  </si>
  <si>
    <t>FishProp</t>
  </si>
  <si>
    <t>HumanProp</t>
  </si>
  <si>
    <t>Total</t>
  </si>
  <si>
    <t>Copro</t>
  </si>
  <si>
    <t>CoproProp</t>
  </si>
  <si>
    <t>Sites</t>
  </si>
  <si>
    <t>GM4</t>
  </si>
  <si>
    <t>GM3</t>
  </si>
  <si>
    <t>PB4</t>
  </si>
  <si>
    <t>PB2</t>
  </si>
  <si>
    <t>PB3</t>
  </si>
  <si>
    <t>VS4</t>
  </si>
  <si>
    <t>VS5</t>
  </si>
  <si>
    <t>GM2</t>
  </si>
  <si>
    <t>PB5</t>
  </si>
  <si>
    <t>GM5</t>
  </si>
  <si>
    <t>GM1</t>
  </si>
  <si>
    <t>VS1</t>
  </si>
  <si>
    <t>VS3</t>
  </si>
  <si>
    <t>PB1</t>
  </si>
  <si>
    <t>VS2</t>
  </si>
  <si>
    <t>Canthidium_pseudopunticolle</t>
  </si>
  <si>
    <t>Canthon_circulatus</t>
  </si>
  <si>
    <t>Canthon_cyanellus</t>
  </si>
  <si>
    <t>Canthon_indigaceus_chiapas</t>
  </si>
  <si>
    <t>Canthon_leechi</t>
  </si>
  <si>
    <t>Copris_incertus</t>
  </si>
  <si>
    <t>Coprophanaeus_pluto</t>
  </si>
  <si>
    <t>Deltochilum_carilloi</t>
  </si>
  <si>
    <t>Deltochilum_lobipes</t>
  </si>
  <si>
    <t>Deltochilum_scabriusculum</t>
  </si>
  <si>
    <t>Dichotomius_amplicollis</t>
  </si>
  <si>
    <t>Digitonthophagus_gazella</t>
  </si>
  <si>
    <t>Onthophagus_batesi</t>
  </si>
  <si>
    <t>Onthophagus_hoepfneri</t>
  </si>
  <si>
    <t>Onthophagus_landolti</t>
  </si>
  <si>
    <t>Phanaeus_tridens</t>
  </si>
  <si>
    <t>Pseudocanthon_perplexus</t>
  </si>
  <si>
    <t>Uroxys_sp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</si>
</sst>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Times New Roman"/>
      <family val="2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D44EA-1684-42E7-B353-7F7D38D3A620}">
  <dimension ref="A1:K19"/>
  <sheetViews>
    <sheetView workbookViewId="0">
      <selection activeCell="L19" sqref="L19"/>
    </sheetView>
  </sheetViews>
  <sheetFormatPr defaultRowHeight="15.6" x14ac:dyDescent="0.3"/>
  <cols>
    <col min="1" max="1" width="24.19921875" bestFit="1" customWidth="1"/>
    <col min="6" max="6" width="5.09765625" bestFit="1" customWidth="1"/>
    <col min="8" max="8" width="10.19921875" bestFit="1" customWidth="1"/>
    <col min="10" max="10" width="10.19921875" customWidth="1"/>
  </cols>
  <sheetData>
    <row r="1" spans="1:11" x14ac:dyDescent="0.3">
      <c r="A1" s="1" t="s">
        <v>4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25</v>
      </c>
      <c r="G1" s="1" t="s">
        <v>22</v>
      </c>
      <c r="H1" s="1" t="s">
        <v>24</v>
      </c>
      <c r="I1" s="1" t="s">
        <v>23</v>
      </c>
      <c r="J1" s="1" t="s">
        <v>27</v>
      </c>
      <c r="K1" s="1" t="s">
        <v>25</v>
      </c>
    </row>
    <row r="2" spans="1:11" x14ac:dyDescent="0.3">
      <c r="A2" s="2" t="s">
        <v>0</v>
      </c>
      <c r="B2" s="1">
        <v>3</v>
      </c>
      <c r="C2" s="1">
        <v>11</v>
      </c>
      <c r="D2" s="1">
        <v>9</v>
      </c>
      <c r="E2" s="1">
        <f>B2+D2</f>
        <v>12</v>
      </c>
      <c r="F2" s="1">
        <f>SUM(B2:D2)</f>
        <v>23</v>
      </c>
      <c r="G2">
        <f>B2/F2</f>
        <v>0.13043478260869565</v>
      </c>
      <c r="H2">
        <f>D2/F2</f>
        <v>0.39130434782608697</v>
      </c>
      <c r="I2">
        <f t="shared" ref="I2:I19" si="0">C2/F2</f>
        <v>0.47826086956521741</v>
      </c>
      <c r="J2">
        <f>E2/F2</f>
        <v>0.52173913043478259</v>
      </c>
      <c r="K2">
        <f t="shared" ref="K2:K19" si="1">SUM(G2:H2)</f>
        <v>0.52173913043478259</v>
      </c>
    </row>
    <row r="3" spans="1:11" x14ac:dyDescent="0.3">
      <c r="A3" t="s">
        <v>5</v>
      </c>
      <c r="B3">
        <v>0</v>
      </c>
      <c r="C3">
        <v>13</v>
      </c>
      <c r="D3">
        <v>19</v>
      </c>
      <c r="E3" s="1">
        <f t="shared" ref="E3:E19" si="2">B3+D3</f>
        <v>19</v>
      </c>
      <c r="F3" s="1">
        <f t="shared" ref="F3:F19" si="3">SUM(B3:D3)</f>
        <v>32</v>
      </c>
      <c r="G3">
        <f t="shared" ref="G3:G19" si="4">B3/F3</f>
        <v>0</v>
      </c>
      <c r="H3">
        <f t="shared" ref="H3:H19" si="5">D3/F3</f>
        <v>0.59375</v>
      </c>
      <c r="I3">
        <f t="shared" si="0"/>
        <v>0.40625</v>
      </c>
      <c r="J3">
        <f t="shared" ref="J3:J19" si="6">E3/F3</f>
        <v>0.59375</v>
      </c>
      <c r="K3">
        <f t="shared" si="1"/>
        <v>0.59375</v>
      </c>
    </row>
    <row r="4" spans="1:11" x14ac:dyDescent="0.3">
      <c r="A4" t="s">
        <v>6</v>
      </c>
      <c r="B4">
        <v>6</v>
      </c>
      <c r="C4">
        <v>316</v>
      </c>
      <c r="D4">
        <v>45</v>
      </c>
      <c r="E4" s="1">
        <f t="shared" si="2"/>
        <v>51</v>
      </c>
      <c r="F4" s="1">
        <f t="shared" si="3"/>
        <v>367</v>
      </c>
      <c r="G4">
        <f t="shared" si="4"/>
        <v>1.6348773841961851E-2</v>
      </c>
      <c r="H4">
        <f t="shared" si="5"/>
        <v>0.1226158038147139</v>
      </c>
      <c r="I4">
        <f t="shared" si="0"/>
        <v>0.8610354223433242</v>
      </c>
      <c r="J4">
        <f t="shared" si="6"/>
        <v>0.13896457765667575</v>
      </c>
      <c r="K4">
        <f t="shared" si="1"/>
        <v>0.13896457765667575</v>
      </c>
    </row>
    <row r="5" spans="1:11" x14ac:dyDescent="0.3">
      <c r="A5" t="s">
        <v>7</v>
      </c>
      <c r="B5">
        <v>101</v>
      </c>
      <c r="C5">
        <v>39</v>
      </c>
      <c r="D5">
        <v>64</v>
      </c>
      <c r="E5" s="1">
        <f t="shared" si="2"/>
        <v>165</v>
      </c>
      <c r="F5" s="1">
        <f t="shared" si="3"/>
        <v>204</v>
      </c>
      <c r="G5">
        <f t="shared" si="4"/>
        <v>0.49509803921568629</v>
      </c>
      <c r="H5">
        <f t="shared" si="5"/>
        <v>0.31372549019607843</v>
      </c>
      <c r="I5">
        <f t="shared" si="0"/>
        <v>0.19117647058823528</v>
      </c>
      <c r="J5">
        <f t="shared" si="6"/>
        <v>0.80882352941176472</v>
      </c>
      <c r="K5">
        <f t="shared" si="1"/>
        <v>0.80882352941176472</v>
      </c>
    </row>
    <row r="6" spans="1:11" x14ac:dyDescent="0.3">
      <c r="A6" t="s">
        <v>8</v>
      </c>
      <c r="B6">
        <v>17</v>
      </c>
      <c r="C6">
        <v>25</v>
      </c>
      <c r="D6">
        <v>10</v>
      </c>
      <c r="E6" s="1">
        <f t="shared" si="2"/>
        <v>27</v>
      </c>
      <c r="F6" s="1">
        <f t="shared" si="3"/>
        <v>52</v>
      </c>
      <c r="G6">
        <f t="shared" si="4"/>
        <v>0.32692307692307693</v>
      </c>
      <c r="H6">
        <f t="shared" si="5"/>
        <v>0.19230769230769232</v>
      </c>
      <c r="I6">
        <f t="shared" si="0"/>
        <v>0.48076923076923078</v>
      </c>
      <c r="J6">
        <f t="shared" si="6"/>
        <v>0.51923076923076927</v>
      </c>
      <c r="K6">
        <f t="shared" si="1"/>
        <v>0.51923076923076927</v>
      </c>
    </row>
    <row r="7" spans="1:11" x14ac:dyDescent="0.3">
      <c r="A7" t="s">
        <v>9</v>
      </c>
      <c r="B7">
        <v>3</v>
      </c>
      <c r="C7">
        <v>0</v>
      </c>
      <c r="D7">
        <v>0</v>
      </c>
      <c r="E7" s="1">
        <f t="shared" si="2"/>
        <v>3</v>
      </c>
      <c r="F7" s="1">
        <f t="shared" si="3"/>
        <v>3</v>
      </c>
      <c r="G7">
        <f t="shared" si="4"/>
        <v>1</v>
      </c>
      <c r="H7">
        <f t="shared" si="5"/>
        <v>0</v>
      </c>
      <c r="I7">
        <f t="shared" si="0"/>
        <v>0</v>
      </c>
      <c r="J7">
        <f t="shared" si="6"/>
        <v>1</v>
      </c>
      <c r="K7">
        <f t="shared" si="1"/>
        <v>1</v>
      </c>
    </row>
    <row r="8" spans="1:11" x14ac:dyDescent="0.3">
      <c r="A8" t="s">
        <v>10</v>
      </c>
      <c r="B8">
        <v>0</v>
      </c>
      <c r="C8">
        <v>24</v>
      </c>
      <c r="D8">
        <v>0</v>
      </c>
      <c r="E8" s="1">
        <f t="shared" si="2"/>
        <v>0</v>
      </c>
      <c r="F8" s="1">
        <f t="shared" si="3"/>
        <v>24</v>
      </c>
      <c r="G8">
        <f t="shared" si="4"/>
        <v>0</v>
      </c>
      <c r="H8">
        <f t="shared" si="5"/>
        <v>0</v>
      </c>
      <c r="I8">
        <f t="shared" si="0"/>
        <v>1</v>
      </c>
      <c r="J8">
        <f t="shared" si="6"/>
        <v>0</v>
      </c>
      <c r="K8">
        <f t="shared" si="1"/>
        <v>0</v>
      </c>
    </row>
    <row r="9" spans="1:11" x14ac:dyDescent="0.3">
      <c r="A9" t="s">
        <v>11</v>
      </c>
      <c r="B9">
        <v>0</v>
      </c>
      <c r="C9">
        <v>0</v>
      </c>
      <c r="D9">
        <v>1</v>
      </c>
      <c r="E9" s="1">
        <f t="shared" si="2"/>
        <v>1</v>
      </c>
      <c r="F9" s="1">
        <f t="shared" si="3"/>
        <v>1</v>
      </c>
      <c r="G9">
        <f t="shared" si="4"/>
        <v>0</v>
      </c>
      <c r="H9">
        <f t="shared" si="5"/>
        <v>1</v>
      </c>
      <c r="I9">
        <f t="shared" si="0"/>
        <v>0</v>
      </c>
      <c r="J9">
        <f t="shared" si="6"/>
        <v>1</v>
      </c>
      <c r="K9">
        <f t="shared" si="1"/>
        <v>1</v>
      </c>
    </row>
    <row r="10" spans="1:11" x14ac:dyDescent="0.3">
      <c r="A10" t="s">
        <v>12</v>
      </c>
      <c r="B10">
        <v>0</v>
      </c>
      <c r="C10">
        <v>29</v>
      </c>
      <c r="D10">
        <v>12</v>
      </c>
      <c r="E10" s="1">
        <f t="shared" si="2"/>
        <v>12</v>
      </c>
      <c r="F10" s="1">
        <f t="shared" si="3"/>
        <v>41</v>
      </c>
      <c r="G10">
        <f t="shared" si="4"/>
        <v>0</v>
      </c>
      <c r="H10">
        <f t="shared" si="5"/>
        <v>0.29268292682926828</v>
      </c>
      <c r="I10">
        <f t="shared" si="0"/>
        <v>0.70731707317073167</v>
      </c>
      <c r="J10">
        <f t="shared" si="6"/>
        <v>0.29268292682926828</v>
      </c>
      <c r="K10">
        <f t="shared" si="1"/>
        <v>0.29268292682926828</v>
      </c>
    </row>
    <row r="11" spans="1:11" x14ac:dyDescent="0.3">
      <c r="A11" t="s">
        <v>13</v>
      </c>
      <c r="B11">
        <v>2</v>
      </c>
      <c r="C11">
        <v>0</v>
      </c>
      <c r="D11">
        <v>5</v>
      </c>
      <c r="E11" s="1">
        <f t="shared" si="2"/>
        <v>7</v>
      </c>
      <c r="F11" s="1">
        <f t="shared" si="3"/>
        <v>7</v>
      </c>
      <c r="G11">
        <f t="shared" si="4"/>
        <v>0.2857142857142857</v>
      </c>
      <c r="H11">
        <f t="shared" si="5"/>
        <v>0.7142857142857143</v>
      </c>
      <c r="I11">
        <f t="shared" si="0"/>
        <v>0</v>
      </c>
      <c r="J11">
        <f t="shared" si="6"/>
        <v>1</v>
      </c>
      <c r="K11">
        <f t="shared" si="1"/>
        <v>1</v>
      </c>
    </row>
    <row r="12" spans="1:11" x14ac:dyDescent="0.3">
      <c r="A12" t="s">
        <v>14</v>
      </c>
      <c r="B12">
        <v>3</v>
      </c>
      <c r="C12">
        <v>0</v>
      </c>
      <c r="D12">
        <v>5</v>
      </c>
      <c r="E12" s="1">
        <f t="shared" si="2"/>
        <v>8</v>
      </c>
      <c r="F12" s="1">
        <f t="shared" si="3"/>
        <v>8</v>
      </c>
      <c r="G12">
        <f t="shared" si="4"/>
        <v>0.375</v>
      </c>
      <c r="H12">
        <f t="shared" si="5"/>
        <v>0.625</v>
      </c>
      <c r="I12">
        <f t="shared" si="0"/>
        <v>0</v>
      </c>
      <c r="J12">
        <f t="shared" si="6"/>
        <v>1</v>
      </c>
      <c r="K12">
        <f t="shared" si="1"/>
        <v>1</v>
      </c>
    </row>
    <row r="13" spans="1:11" x14ac:dyDescent="0.3">
      <c r="A13" t="s">
        <v>15</v>
      </c>
      <c r="B13">
        <v>19</v>
      </c>
      <c r="C13">
        <v>0</v>
      </c>
      <c r="D13">
        <v>1</v>
      </c>
      <c r="E13" s="1">
        <f t="shared" si="2"/>
        <v>20</v>
      </c>
      <c r="F13" s="1">
        <f t="shared" si="3"/>
        <v>20</v>
      </c>
      <c r="G13">
        <f t="shared" si="4"/>
        <v>0.95</v>
      </c>
      <c r="H13">
        <f t="shared" si="5"/>
        <v>0.05</v>
      </c>
      <c r="I13">
        <f t="shared" si="0"/>
        <v>0</v>
      </c>
      <c r="J13">
        <f t="shared" si="6"/>
        <v>1</v>
      </c>
      <c r="K13">
        <f t="shared" si="1"/>
        <v>1</v>
      </c>
    </row>
    <row r="14" spans="1:11" x14ac:dyDescent="0.3">
      <c r="A14" t="s">
        <v>16</v>
      </c>
      <c r="B14">
        <v>0</v>
      </c>
      <c r="C14">
        <v>0</v>
      </c>
      <c r="D14">
        <v>3</v>
      </c>
      <c r="E14" s="1">
        <f t="shared" si="2"/>
        <v>3</v>
      </c>
      <c r="F14" s="1">
        <f t="shared" si="3"/>
        <v>3</v>
      </c>
      <c r="G14">
        <f t="shared" si="4"/>
        <v>0</v>
      </c>
      <c r="H14">
        <f t="shared" si="5"/>
        <v>1</v>
      </c>
      <c r="I14">
        <f t="shared" si="0"/>
        <v>0</v>
      </c>
      <c r="J14">
        <f t="shared" si="6"/>
        <v>1</v>
      </c>
      <c r="K14">
        <f t="shared" si="1"/>
        <v>1</v>
      </c>
    </row>
    <row r="15" spans="1:11" x14ac:dyDescent="0.3">
      <c r="A15" t="s">
        <v>17</v>
      </c>
      <c r="B15">
        <v>126</v>
      </c>
      <c r="C15">
        <v>1</v>
      </c>
      <c r="D15">
        <v>25</v>
      </c>
      <c r="E15" s="1">
        <f t="shared" si="2"/>
        <v>151</v>
      </c>
      <c r="F15" s="1">
        <f t="shared" si="3"/>
        <v>152</v>
      </c>
      <c r="G15">
        <f t="shared" si="4"/>
        <v>0.82894736842105265</v>
      </c>
      <c r="H15">
        <f t="shared" si="5"/>
        <v>0.16447368421052633</v>
      </c>
      <c r="I15">
        <f t="shared" si="0"/>
        <v>6.5789473684210523E-3</v>
      </c>
      <c r="J15">
        <f t="shared" si="6"/>
        <v>0.99342105263157898</v>
      </c>
      <c r="K15">
        <f t="shared" si="1"/>
        <v>0.99342105263157898</v>
      </c>
    </row>
    <row r="16" spans="1:11" x14ac:dyDescent="0.3">
      <c r="A16" t="s">
        <v>18</v>
      </c>
      <c r="B16">
        <v>34</v>
      </c>
      <c r="C16">
        <v>1</v>
      </c>
      <c r="D16">
        <v>11</v>
      </c>
      <c r="E16" s="1">
        <f t="shared" si="2"/>
        <v>45</v>
      </c>
      <c r="F16" s="1">
        <f t="shared" si="3"/>
        <v>46</v>
      </c>
      <c r="G16">
        <f t="shared" si="4"/>
        <v>0.73913043478260865</v>
      </c>
      <c r="H16">
        <f t="shared" si="5"/>
        <v>0.2391304347826087</v>
      </c>
      <c r="I16">
        <f t="shared" si="0"/>
        <v>2.1739130434782608E-2</v>
      </c>
      <c r="J16">
        <f t="shared" si="6"/>
        <v>0.97826086956521741</v>
      </c>
      <c r="K16">
        <f t="shared" si="1"/>
        <v>0.97826086956521729</v>
      </c>
    </row>
    <row r="17" spans="1:11" x14ac:dyDescent="0.3">
      <c r="A17" t="s">
        <v>19</v>
      </c>
      <c r="B17">
        <v>38</v>
      </c>
      <c r="C17">
        <v>3</v>
      </c>
      <c r="D17">
        <v>38</v>
      </c>
      <c r="E17" s="1">
        <f t="shared" si="2"/>
        <v>76</v>
      </c>
      <c r="F17" s="1">
        <f t="shared" si="3"/>
        <v>79</v>
      </c>
      <c r="G17">
        <f t="shared" si="4"/>
        <v>0.48101265822784811</v>
      </c>
      <c r="H17">
        <f t="shared" si="5"/>
        <v>0.48101265822784811</v>
      </c>
      <c r="I17">
        <f t="shared" si="0"/>
        <v>3.7974683544303799E-2</v>
      </c>
      <c r="J17">
        <f t="shared" si="6"/>
        <v>0.96202531645569622</v>
      </c>
      <c r="K17">
        <f t="shared" si="1"/>
        <v>0.96202531645569622</v>
      </c>
    </row>
    <row r="18" spans="1:11" x14ac:dyDescent="0.3">
      <c r="A18" t="s">
        <v>20</v>
      </c>
      <c r="B18">
        <v>0</v>
      </c>
      <c r="C18">
        <v>0</v>
      </c>
      <c r="D18">
        <v>1</v>
      </c>
      <c r="E18" s="1">
        <f t="shared" si="2"/>
        <v>1</v>
      </c>
      <c r="F18" s="1">
        <f t="shared" si="3"/>
        <v>1</v>
      </c>
      <c r="G18">
        <f t="shared" si="4"/>
        <v>0</v>
      </c>
      <c r="H18">
        <f t="shared" si="5"/>
        <v>1</v>
      </c>
      <c r="I18">
        <f t="shared" si="0"/>
        <v>0</v>
      </c>
      <c r="J18">
        <f t="shared" si="6"/>
        <v>1</v>
      </c>
      <c r="K18">
        <f t="shared" si="1"/>
        <v>1</v>
      </c>
    </row>
    <row r="19" spans="1:11" x14ac:dyDescent="0.3">
      <c r="A19" t="s">
        <v>21</v>
      </c>
      <c r="B19">
        <v>0</v>
      </c>
      <c r="C19">
        <v>0</v>
      </c>
      <c r="D19">
        <v>2</v>
      </c>
      <c r="E19" s="1">
        <f t="shared" si="2"/>
        <v>2</v>
      </c>
      <c r="F19" s="1">
        <f t="shared" si="3"/>
        <v>2</v>
      </c>
      <c r="G19">
        <f t="shared" si="4"/>
        <v>0</v>
      </c>
      <c r="H19">
        <f t="shared" si="5"/>
        <v>1</v>
      </c>
      <c r="I19">
        <f t="shared" si="0"/>
        <v>0</v>
      </c>
      <c r="J19">
        <f t="shared" si="6"/>
        <v>1</v>
      </c>
      <c r="K19">
        <f t="shared" si="1"/>
        <v>1</v>
      </c>
    </row>
  </sheetData>
  <conditionalFormatting sqref="F1:F19">
    <cfRule type="cellIs" dxfId="1" priority="1" operator="lessThan">
      <formula>3</formula>
    </cfRule>
  </conditionalFormatting>
  <conditionalFormatting sqref="G2:J19">
    <cfRule type="cellIs" dxfId="0" priority="2" operator="greaterThan">
      <formula>0.8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70728-53DD-423F-9AA3-C8C061BB6E3F}">
  <dimension ref="A1:P19"/>
  <sheetViews>
    <sheetView tabSelected="1" workbookViewId="0">
      <selection activeCell="O12" sqref="O12"/>
    </sheetView>
  </sheetViews>
  <sheetFormatPr defaultRowHeight="15.6" x14ac:dyDescent="0.3"/>
  <cols>
    <col min="1" max="1" width="24.69921875" bestFit="1" customWidth="1"/>
  </cols>
  <sheetData>
    <row r="1" spans="1:16" x14ac:dyDescent="0.3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</row>
    <row r="2" spans="1:16" x14ac:dyDescent="0.3">
      <c r="A2" t="s">
        <v>44</v>
      </c>
      <c r="B2">
        <v>0</v>
      </c>
      <c r="C2">
        <v>14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0</v>
      </c>
      <c r="N2">
        <v>7</v>
      </c>
      <c r="O2">
        <v>0</v>
      </c>
      <c r="P2">
        <v>0</v>
      </c>
    </row>
    <row r="3" spans="1:16" x14ac:dyDescent="0.3">
      <c r="A3" t="s">
        <v>45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32</v>
      </c>
    </row>
    <row r="4" spans="1:16" x14ac:dyDescent="0.3">
      <c r="A4" t="s">
        <v>46</v>
      </c>
      <c r="B4">
        <v>0</v>
      </c>
      <c r="C4">
        <v>13</v>
      </c>
      <c r="D4">
        <v>0</v>
      </c>
      <c r="E4">
        <v>14</v>
      </c>
      <c r="F4">
        <v>2</v>
      </c>
      <c r="G4">
        <v>6</v>
      </c>
      <c r="H4">
        <v>73</v>
      </c>
      <c r="I4">
        <v>0</v>
      </c>
      <c r="J4">
        <v>22</v>
      </c>
      <c r="K4">
        <v>0</v>
      </c>
      <c r="L4">
        <v>34</v>
      </c>
      <c r="M4">
        <v>34</v>
      </c>
      <c r="N4">
        <v>33</v>
      </c>
      <c r="O4">
        <v>36</v>
      </c>
      <c r="P4">
        <v>100</v>
      </c>
    </row>
    <row r="5" spans="1:16" x14ac:dyDescent="0.3">
      <c r="A5" t="s">
        <v>47</v>
      </c>
      <c r="B5">
        <v>3</v>
      </c>
      <c r="C5">
        <v>35</v>
      </c>
      <c r="D5">
        <v>38</v>
      </c>
      <c r="E5">
        <v>59</v>
      </c>
      <c r="F5">
        <v>23</v>
      </c>
      <c r="G5">
        <v>2</v>
      </c>
      <c r="H5">
        <v>5</v>
      </c>
      <c r="I5">
        <v>6</v>
      </c>
      <c r="J5">
        <v>19</v>
      </c>
      <c r="K5">
        <v>10</v>
      </c>
      <c r="L5">
        <v>1</v>
      </c>
      <c r="M5">
        <v>0</v>
      </c>
      <c r="N5">
        <v>1</v>
      </c>
      <c r="O5">
        <v>2</v>
      </c>
      <c r="P5">
        <v>0</v>
      </c>
    </row>
    <row r="6" spans="1:16" x14ac:dyDescent="0.3">
      <c r="A6" t="s">
        <v>48</v>
      </c>
      <c r="B6">
        <v>1</v>
      </c>
      <c r="C6">
        <v>8</v>
      </c>
      <c r="D6">
        <v>1</v>
      </c>
      <c r="E6">
        <v>0</v>
      </c>
      <c r="F6">
        <v>0</v>
      </c>
      <c r="G6">
        <v>5</v>
      </c>
      <c r="H6">
        <v>9</v>
      </c>
      <c r="I6">
        <v>0</v>
      </c>
      <c r="J6">
        <v>4</v>
      </c>
      <c r="K6">
        <v>0</v>
      </c>
      <c r="L6">
        <v>0</v>
      </c>
      <c r="M6">
        <v>15</v>
      </c>
      <c r="N6">
        <v>8</v>
      </c>
      <c r="O6">
        <v>1</v>
      </c>
      <c r="P6">
        <v>0</v>
      </c>
    </row>
    <row r="7" spans="1:16" x14ac:dyDescent="0.3">
      <c r="A7" t="s">
        <v>49</v>
      </c>
      <c r="B7">
        <v>0</v>
      </c>
      <c r="C7">
        <v>0</v>
      </c>
      <c r="D7">
        <v>0</v>
      </c>
      <c r="E7">
        <v>3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3">
      <c r="A8" t="s">
        <v>50</v>
      </c>
      <c r="B8">
        <v>4</v>
      </c>
      <c r="C8">
        <v>0</v>
      </c>
      <c r="D8">
        <v>0</v>
      </c>
      <c r="E8">
        <v>1</v>
      </c>
      <c r="F8">
        <v>0</v>
      </c>
      <c r="G8">
        <v>1</v>
      </c>
      <c r="H8">
        <v>2</v>
      </c>
      <c r="I8">
        <v>1</v>
      </c>
      <c r="J8">
        <v>0</v>
      </c>
      <c r="K8">
        <v>0</v>
      </c>
      <c r="L8">
        <v>11</v>
      </c>
      <c r="M8">
        <v>1</v>
      </c>
      <c r="N8">
        <v>2</v>
      </c>
      <c r="O8">
        <v>0</v>
      </c>
      <c r="P8">
        <v>1</v>
      </c>
    </row>
    <row r="9" spans="1:16" x14ac:dyDescent="0.3">
      <c r="A9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3">
      <c r="A10" t="s">
        <v>52</v>
      </c>
      <c r="B10">
        <v>2</v>
      </c>
      <c r="C10">
        <v>2</v>
      </c>
      <c r="D10">
        <v>7</v>
      </c>
      <c r="E10">
        <v>0</v>
      </c>
      <c r="F10">
        <v>1</v>
      </c>
      <c r="G10">
        <v>9</v>
      </c>
      <c r="H10">
        <v>0</v>
      </c>
      <c r="I10">
        <v>0</v>
      </c>
      <c r="J10">
        <v>0</v>
      </c>
      <c r="K10">
        <v>4</v>
      </c>
      <c r="L10">
        <v>0</v>
      </c>
      <c r="M10">
        <v>0</v>
      </c>
      <c r="N10">
        <v>11</v>
      </c>
      <c r="O10">
        <v>3</v>
      </c>
      <c r="P10">
        <v>2</v>
      </c>
    </row>
    <row r="11" spans="1:16" x14ac:dyDescent="0.3">
      <c r="A1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5</v>
      </c>
    </row>
    <row r="12" spans="1:16" x14ac:dyDescent="0.3">
      <c r="A12" t="s">
        <v>54</v>
      </c>
      <c r="B12">
        <v>0</v>
      </c>
      <c r="C12">
        <v>0</v>
      </c>
      <c r="D12">
        <v>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</v>
      </c>
      <c r="N12">
        <v>1</v>
      </c>
      <c r="O12">
        <v>0</v>
      </c>
      <c r="P12">
        <v>3</v>
      </c>
    </row>
    <row r="13" spans="1:16" x14ac:dyDescent="0.3">
      <c r="A13" t="s">
        <v>55</v>
      </c>
      <c r="B13">
        <v>2</v>
      </c>
      <c r="C13">
        <v>0</v>
      </c>
      <c r="D13">
        <v>2</v>
      </c>
      <c r="E13">
        <v>9</v>
      </c>
      <c r="F13">
        <v>0</v>
      </c>
      <c r="G13">
        <v>1</v>
      </c>
      <c r="H13">
        <v>1</v>
      </c>
      <c r="I13">
        <v>1</v>
      </c>
      <c r="J13">
        <v>0</v>
      </c>
      <c r="K13">
        <v>1</v>
      </c>
      <c r="L13">
        <v>0</v>
      </c>
      <c r="M13">
        <v>0</v>
      </c>
      <c r="N13">
        <v>0</v>
      </c>
      <c r="O13">
        <v>3</v>
      </c>
      <c r="P13">
        <v>0</v>
      </c>
    </row>
    <row r="14" spans="1:16" x14ac:dyDescent="0.3">
      <c r="A14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3</v>
      </c>
    </row>
    <row r="15" spans="1:16" x14ac:dyDescent="0.3">
      <c r="A15" t="s">
        <v>57</v>
      </c>
      <c r="B15">
        <v>1</v>
      </c>
      <c r="C15">
        <v>12</v>
      </c>
      <c r="D15">
        <v>57</v>
      </c>
      <c r="E15">
        <v>38</v>
      </c>
      <c r="F15">
        <v>2</v>
      </c>
      <c r="G15">
        <v>0</v>
      </c>
      <c r="H15">
        <v>1</v>
      </c>
      <c r="I15">
        <v>8</v>
      </c>
      <c r="J15">
        <v>1</v>
      </c>
      <c r="K15">
        <v>0</v>
      </c>
      <c r="L15">
        <v>8</v>
      </c>
      <c r="M15">
        <v>3</v>
      </c>
      <c r="N15">
        <v>2</v>
      </c>
      <c r="O15">
        <v>19</v>
      </c>
      <c r="P15">
        <v>0</v>
      </c>
    </row>
    <row r="16" spans="1:16" x14ac:dyDescent="0.3">
      <c r="A16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3</v>
      </c>
      <c r="I16">
        <v>2</v>
      </c>
      <c r="J16">
        <v>0</v>
      </c>
      <c r="K16">
        <v>0</v>
      </c>
      <c r="L16">
        <v>1</v>
      </c>
      <c r="M16">
        <v>1</v>
      </c>
      <c r="N16">
        <v>26</v>
      </c>
      <c r="O16">
        <v>0</v>
      </c>
      <c r="P16">
        <v>13</v>
      </c>
    </row>
    <row r="17" spans="1:16" x14ac:dyDescent="0.3">
      <c r="A17" t="s">
        <v>59</v>
      </c>
      <c r="B17">
        <v>0</v>
      </c>
      <c r="C17">
        <v>1</v>
      </c>
      <c r="D17">
        <v>10</v>
      </c>
      <c r="E17">
        <v>0</v>
      </c>
      <c r="F17">
        <v>2</v>
      </c>
      <c r="G17">
        <v>4</v>
      </c>
      <c r="H17">
        <v>14</v>
      </c>
      <c r="I17">
        <v>2</v>
      </c>
      <c r="J17">
        <v>1</v>
      </c>
      <c r="K17">
        <v>0</v>
      </c>
      <c r="L17">
        <v>0</v>
      </c>
      <c r="M17">
        <v>14</v>
      </c>
      <c r="N17">
        <v>6</v>
      </c>
      <c r="O17">
        <v>7</v>
      </c>
      <c r="P17">
        <v>18</v>
      </c>
    </row>
    <row r="18" spans="1:16" x14ac:dyDescent="0.3">
      <c r="A18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</row>
    <row r="19" spans="1:16" x14ac:dyDescent="0.3">
      <c r="A19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Andrés Vanegas Alarcón</dc:creator>
  <cp:lastModifiedBy>David Andrés Vanegas Alarcón</cp:lastModifiedBy>
  <dcterms:created xsi:type="dcterms:W3CDTF">2025-03-20T19:57:23Z</dcterms:created>
  <dcterms:modified xsi:type="dcterms:W3CDTF">2025-03-24T17:59:39Z</dcterms:modified>
</cp:coreProperties>
</file>