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25309B4C-05CD-4BDB-9712-1ECF2F12B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Planilha1!$A$1:$B$2654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77" i="1" l="1"/>
  <c r="H120" i="1"/>
  <c r="B153" i="1" s="1"/>
  <c r="H119" i="1"/>
  <c r="H94" i="1"/>
  <c r="B115" i="1" s="1"/>
  <c r="H76" i="1"/>
  <c r="B99" i="1" s="1"/>
  <c r="H65" i="1"/>
  <c r="H93" i="1"/>
  <c r="H213" i="1"/>
  <c r="R213" i="1" s="1"/>
  <c r="H443" i="1"/>
  <c r="B500" i="1" s="1"/>
  <c r="H441" i="1"/>
  <c r="B501" i="1" s="1"/>
  <c r="B367" i="1"/>
  <c r="B366" i="1"/>
  <c r="B365" i="1"/>
  <c r="H672" i="1"/>
  <c r="R672" i="1" s="1"/>
  <c r="H667" i="1"/>
  <c r="J667" i="1" s="1"/>
  <c r="H710" i="1"/>
  <c r="B828" i="1" s="1"/>
  <c r="H708" i="1"/>
  <c r="J708" i="1" s="1"/>
  <c r="E669" i="1"/>
  <c r="H711" i="1" s="1"/>
  <c r="B825" i="1" s="1"/>
  <c r="H620" i="1"/>
  <c r="N620" i="1" s="1"/>
  <c r="H619" i="1"/>
  <c r="L619" i="1" s="1"/>
  <c r="H666" i="1"/>
  <c r="J666" i="1" s="1"/>
  <c r="H671" i="1"/>
  <c r="R671" i="1" s="1"/>
  <c r="H187" i="1"/>
  <c r="H185" i="1"/>
  <c r="H446" i="1"/>
  <c r="B505" i="1" s="1"/>
  <c r="H655" i="1"/>
  <c r="N655" i="1" s="1"/>
  <c r="H331" i="1"/>
  <c r="B381" i="1" s="1"/>
  <c r="H400" i="1"/>
  <c r="R400" i="1" s="1"/>
  <c r="H390" i="1"/>
  <c r="L390" i="1" s="1"/>
  <c r="H716" i="1"/>
  <c r="N716" i="1" s="1"/>
  <c r="H717" i="1"/>
  <c r="P717" i="1" s="1"/>
  <c r="H715" i="1"/>
  <c r="J715" i="1" s="1"/>
  <c r="H304" i="1"/>
  <c r="H210" i="1"/>
  <c r="H688" i="1"/>
  <c r="J688" i="1" s="1"/>
  <c r="H689" i="1"/>
  <c r="N689" i="1" s="1"/>
  <c r="H445" i="1"/>
  <c r="J445" i="1" s="1"/>
  <c r="H640" i="1"/>
  <c r="J640" i="1" s="1"/>
  <c r="H675" i="1"/>
  <c r="J675" i="1" s="1"/>
  <c r="H744" i="1"/>
  <c r="P744" i="1" s="1"/>
  <c r="H741" i="1"/>
  <c r="J741" i="1" s="1"/>
  <c r="H740" i="1"/>
  <c r="J740" i="1" s="1"/>
  <c r="H739" i="1"/>
  <c r="H736" i="1"/>
  <c r="P736" i="1" s="1"/>
  <c r="H735" i="1"/>
  <c r="B850" i="1" s="1"/>
  <c r="H733" i="1"/>
  <c r="B848" i="1" s="1"/>
  <c r="H732" i="1"/>
  <c r="L732" i="1" s="1"/>
  <c r="H731" i="1"/>
  <c r="B846" i="1" s="1"/>
  <c r="H730" i="1"/>
  <c r="P730" i="1" s="1"/>
  <c r="H727" i="1"/>
  <c r="J727" i="1" s="1"/>
  <c r="H726" i="1"/>
  <c r="B739" i="1" s="1"/>
  <c r="H725" i="1"/>
  <c r="P725" i="1" s="1"/>
  <c r="H724" i="1"/>
  <c r="P724" i="1" s="1"/>
  <c r="H723" i="1"/>
  <c r="B843" i="1" s="1"/>
  <c r="H722" i="1"/>
  <c r="B844" i="1" s="1"/>
  <c r="H721" i="1"/>
  <c r="B842" i="1" s="1"/>
  <c r="H720" i="1"/>
  <c r="B836" i="1" s="1"/>
  <c r="H719" i="1"/>
  <c r="P719" i="1" s="1"/>
  <c r="H718" i="1"/>
  <c r="J718" i="1" s="1"/>
  <c r="H714" i="1"/>
  <c r="B823" i="1" s="1"/>
  <c r="H713" i="1"/>
  <c r="B822" i="1" s="1"/>
  <c r="H712" i="1"/>
  <c r="P712" i="1" s="1"/>
  <c r="H709" i="1"/>
  <c r="P709" i="1" s="1"/>
  <c r="H707" i="1"/>
  <c r="B826" i="1" s="1"/>
  <c r="H705" i="1"/>
  <c r="P705" i="1" s="1"/>
  <c r="H704" i="1"/>
  <c r="B820" i="1" s="1"/>
  <c r="H703" i="1"/>
  <c r="R703" i="1" s="1"/>
  <c r="H702" i="1"/>
  <c r="P702" i="1" s="1"/>
  <c r="H701" i="1"/>
  <c r="B813" i="1" s="1"/>
  <c r="E688" i="1"/>
  <c r="H734" i="1" s="1"/>
  <c r="B849" i="1" s="1"/>
  <c r="H700" i="1"/>
  <c r="B812" i="1" s="1"/>
  <c r="H699" i="1"/>
  <c r="B811" i="1" s="1"/>
  <c r="H698" i="1"/>
  <c r="J698" i="1" s="1"/>
  <c r="H697" i="1"/>
  <c r="R697" i="1" s="1"/>
  <c r="H696" i="1"/>
  <c r="B809" i="1" s="1"/>
  <c r="H693" i="1"/>
  <c r="R693" i="1" s="1"/>
  <c r="H692" i="1"/>
  <c r="B794" i="1" s="1"/>
  <c r="H691" i="1"/>
  <c r="J691" i="1" s="1"/>
  <c r="H690" i="1"/>
  <c r="R690" i="1" s="1"/>
  <c r="H687" i="1"/>
  <c r="R687" i="1" s="1"/>
  <c r="H686" i="1"/>
  <c r="B804" i="1" s="1"/>
  <c r="H685" i="1"/>
  <c r="B800" i="1" s="1"/>
  <c r="H684" i="1"/>
  <c r="B799" i="1" s="1"/>
  <c r="H683" i="1"/>
  <c r="J683" i="1" s="1"/>
  <c r="H682" i="1"/>
  <c r="B802" i="1" s="1"/>
  <c r="H681" i="1"/>
  <c r="J681" i="1" s="1"/>
  <c r="H680" i="1"/>
  <c r="B798" i="1" s="1"/>
  <c r="H679" i="1"/>
  <c r="B796" i="1" s="1"/>
  <c r="H678" i="1"/>
  <c r="P678" i="1" s="1"/>
  <c r="E668" i="1"/>
  <c r="H706" i="1" s="1"/>
  <c r="P706" i="1" s="1"/>
  <c r="H677" i="1"/>
  <c r="B795" i="1" s="1"/>
  <c r="H676" i="1"/>
  <c r="B745" i="1" s="1"/>
  <c r="H674" i="1"/>
  <c r="B747" i="1" s="1"/>
  <c r="H673" i="1"/>
  <c r="B746" i="1" s="1"/>
  <c r="H670" i="1"/>
  <c r="B788" i="1" s="1"/>
  <c r="H669" i="1"/>
  <c r="B787" i="1" s="1"/>
  <c r="H668" i="1"/>
  <c r="R667" i="1" s="1"/>
  <c r="E661" i="1"/>
  <c r="H695" i="1" s="1"/>
  <c r="B816" i="1" s="1"/>
  <c r="E660" i="1"/>
  <c r="H694" i="1" s="1"/>
  <c r="N694" i="1" s="1"/>
  <c r="H665" i="1"/>
  <c r="B783" i="1" s="1"/>
  <c r="H664" i="1"/>
  <c r="B784" i="1" s="1"/>
  <c r="H663" i="1"/>
  <c r="B781" i="1" s="1"/>
  <c r="H662" i="1"/>
  <c r="B780" i="1" s="1"/>
  <c r="H661" i="1"/>
  <c r="P661" i="1" s="1"/>
  <c r="H660" i="1"/>
  <c r="B779" i="1" s="1"/>
  <c r="H659" i="1"/>
  <c r="J659" i="1" s="1"/>
  <c r="H658" i="1"/>
  <c r="B778" i="1" s="1"/>
  <c r="H657" i="1"/>
  <c r="R656" i="1" s="1"/>
  <c r="H656" i="1"/>
  <c r="R655" i="1" s="1"/>
  <c r="H654" i="1"/>
  <c r="N654" i="1" s="1"/>
  <c r="H653" i="1"/>
  <c r="B770" i="1" s="1"/>
  <c r="H652" i="1"/>
  <c r="N652" i="1" s="1"/>
  <c r="H651" i="1"/>
  <c r="B771" i="1" s="1"/>
  <c r="H650" i="1"/>
  <c r="P650" i="1" s="1"/>
  <c r="H649" i="1"/>
  <c r="J649" i="1" s="1"/>
  <c r="H648" i="1"/>
  <c r="B764" i="1" s="1"/>
  <c r="H647" i="1"/>
  <c r="B763" i="1" s="1"/>
  <c r="H646" i="1"/>
  <c r="P646" i="1" s="1"/>
  <c r="H645" i="1"/>
  <c r="J645" i="1" s="1"/>
  <c r="H644" i="1"/>
  <c r="B759" i="1" s="1"/>
  <c r="H643" i="1"/>
  <c r="B757" i="1" s="1"/>
  <c r="H642" i="1"/>
  <c r="J642" i="1" s="1"/>
  <c r="H641" i="1"/>
  <c r="R640" i="1" s="1"/>
  <c r="H639" i="1"/>
  <c r="J639" i="1" s="1"/>
  <c r="H638" i="1"/>
  <c r="B733" i="1" s="1"/>
  <c r="H637" i="1"/>
  <c r="B735" i="1" s="1"/>
  <c r="H636" i="1"/>
  <c r="L636" i="1" s="1"/>
  <c r="H635" i="1"/>
  <c r="B736" i="1" s="1"/>
  <c r="H634" i="1"/>
  <c r="P634" i="1" s="1"/>
  <c r="H633" i="1"/>
  <c r="B731" i="1" s="1"/>
  <c r="H632" i="1"/>
  <c r="B730" i="1" s="1"/>
  <c r="H631" i="1"/>
  <c r="J631" i="1" s="1"/>
  <c r="H630" i="1"/>
  <c r="B737" i="1" s="1"/>
  <c r="H629" i="1"/>
  <c r="B738" i="1" s="1"/>
  <c r="H628" i="1"/>
  <c r="B723" i="1" s="1"/>
  <c r="H627" i="1"/>
  <c r="J627" i="1" s="1"/>
  <c r="H626" i="1"/>
  <c r="B725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727" i="1" s="1"/>
  <c r="H617" i="1"/>
  <c r="R617" i="1" s="1"/>
  <c r="H616" i="1"/>
  <c r="B717" i="1" s="1"/>
  <c r="H615" i="1"/>
  <c r="B718" i="1" s="1"/>
  <c r="H614" i="1"/>
  <c r="B715" i="1" s="1"/>
  <c r="H613" i="1"/>
  <c r="B714" i="1" s="1"/>
  <c r="H612" i="1"/>
  <c r="B716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711" i="1" s="1"/>
  <c r="H601" i="1"/>
  <c r="R601" i="1" s="1"/>
  <c r="H600" i="1"/>
  <c r="P600" i="1" s="1"/>
  <c r="H599" i="1"/>
  <c r="B696" i="1" s="1"/>
  <c r="H598" i="1"/>
  <c r="B699" i="1" s="1"/>
  <c r="H597" i="1"/>
  <c r="B695" i="1" s="1"/>
  <c r="H596" i="1"/>
  <c r="B697" i="1" s="1"/>
  <c r="H595" i="1"/>
  <c r="B694" i="1" s="1"/>
  <c r="H594" i="1"/>
  <c r="J594" i="1" s="1"/>
  <c r="H593" i="1"/>
  <c r="J593" i="1" s="1"/>
  <c r="H592" i="1"/>
  <c r="B691" i="1" s="1"/>
  <c r="H591" i="1"/>
  <c r="B686" i="1" s="1"/>
  <c r="H590" i="1"/>
  <c r="J590" i="1" s="1"/>
  <c r="H589" i="1"/>
  <c r="P589" i="1" s="1"/>
  <c r="H588" i="1"/>
  <c r="L588" i="1" s="1"/>
  <c r="H587" i="1"/>
  <c r="B682" i="1" s="1"/>
  <c r="H586" i="1"/>
  <c r="B684" i="1" s="1"/>
  <c r="H585" i="1"/>
  <c r="B676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671" i="1" s="1"/>
  <c r="H576" i="1"/>
  <c r="P576" i="1" s="1"/>
  <c r="H575" i="1"/>
  <c r="P575" i="1" s="1"/>
  <c r="H574" i="1"/>
  <c r="P574" i="1" s="1"/>
  <c r="H573" i="1"/>
  <c r="B662" i="1" s="1"/>
  <c r="H570" i="1"/>
  <c r="B654" i="1" s="1"/>
  <c r="H569" i="1"/>
  <c r="B656" i="1" s="1"/>
  <c r="H568" i="1"/>
  <c r="B651" i="1" s="1"/>
  <c r="H567" i="1"/>
  <c r="B652" i="1" s="1"/>
  <c r="H566" i="1"/>
  <c r="P566" i="1" s="1"/>
  <c r="H565" i="1"/>
  <c r="B648" i="1" s="1"/>
  <c r="H564" i="1"/>
  <c r="R564" i="1" s="1"/>
  <c r="H563" i="1"/>
  <c r="P563" i="1" s="1"/>
  <c r="H562" i="1"/>
  <c r="J562" i="1" s="1"/>
  <c r="H559" i="1"/>
  <c r="B649" i="1" s="1"/>
  <c r="H558" i="1"/>
  <c r="B641" i="1" s="1"/>
  <c r="H557" i="1"/>
  <c r="B638" i="1" s="1"/>
  <c r="H556" i="1"/>
  <c r="B637" i="1" s="1"/>
  <c r="H555" i="1"/>
  <c r="P555" i="1" s="1"/>
  <c r="H554" i="1"/>
  <c r="J554" i="1" s="1"/>
  <c r="H553" i="1"/>
  <c r="B636" i="1" s="1"/>
  <c r="H550" i="1"/>
  <c r="R550" i="1" s="1"/>
  <c r="H549" i="1"/>
  <c r="P549" i="1" s="1"/>
  <c r="H548" i="1"/>
  <c r="P548" i="1" s="1"/>
  <c r="H547" i="1"/>
  <c r="B622" i="1" s="1"/>
  <c r="H546" i="1"/>
  <c r="B625" i="1" s="1"/>
  <c r="H545" i="1"/>
  <c r="P545" i="1" s="1"/>
  <c r="E540" i="1"/>
  <c r="H561" i="1" s="1"/>
  <c r="P561" i="1" s="1"/>
  <c r="H544" i="1"/>
  <c r="P544" i="1" s="1"/>
  <c r="E539" i="1"/>
  <c r="H560" i="1" s="1"/>
  <c r="L560" i="1" s="1"/>
  <c r="H543" i="1"/>
  <c r="R543" i="1" s="1"/>
  <c r="H542" i="1"/>
  <c r="H541" i="1"/>
  <c r="H540" i="1"/>
  <c r="B618" i="1" s="1"/>
  <c r="H539" i="1"/>
  <c r="H538" i="1"/>
  <c r="N538" i="1" s="1"/>
  <c r="H537" i="1"/>
  <c r="B661" i="1" s="1"/>
  <c r="H536" i="1"/>
  <c r="R536" i="1" s="1"/>
  <c r="E531" i="1"/>
  <c r="H552" i="1" s="1"/>
  <c r="R552" i="1" s="1"/>
  <c r="H535" i="1"/>
  <c r="B658" i="1" s="1"/>
  <c r="E530" i="1"/>
  <c r="H551" i="1" s="1"/>
  <c r="B634" i="1" s="1"/>
  <c r="H534" i="1"/>
  <c r="B659" i="1" s="1"/>
  <c r="H531" i="1"/>
  <c r="B563" i="1" s="1"/>
  <c r="H530" i="1"/>
  <c r="R530" i="1" s="1"/>
  <c r="H529" i="1"/>
  <c r="B560" i="1" s="1"/>
  <c r="H528" i="1"/>
  <c r="R528" i="1" s="1"/>
  <c r="H526" i="1"/>
  <c r="B559" i="1" s="1"/>
  <c r="H525" i="1"/>
  <c r="P525" i="1" s="1"/>
  <c r="H523" i="1"/>
  <c r="B616" i="1" s="1"/>
  <c r="H522" i="1"/>
  <c r="R522" i="1" s="1"/>
  <c r="H521" i="1"/>
  <c r="B615" i="1" s="1"/>
  <c r="H520" i="1"/>
  <c r="B610" i="1" s="1"/>
  <c r="H519" i="1"/>
  <c r="B609" i="1" s="1"/>
  <c r="H518" i="1"/>
  <c r="B611" i="1" s="1"/>
  <c r="H517" i="1"/>
  <c r="N517" i="1" s="1"/>
  <c r="H516" i="1"/>
  <c r="B613" i="1" s="1"/>
  <c r="H515" i="1"/>
  <c r="B617" i="1" s="1"/>
  <c r="H514" i="1"/>
  <c r="P514" i="1" s="1"/>
  <c r="H513" i="1"/>
  <c r="P513" i="1" s="1"/>
  <c r="H512" i="1"/>
  <c r="B582" i="1" s="1"/>
  <c r="H511" i="1"/>
  <c r="P511" i="1" s="1"/>
  <c r="H510" i="1"/>
  <c r="J510" i="1" s="1"/>
  <c r="H509" i="1"/>
  <c r="B587" i="1" s="1"/>
  <c r="H508" i="1"/>
  <c r="J508" i="1" s="1"/>
  <c r="H507" i="1"/>
  <c r="P507" i="1" s="1"/>
  <c r="H506" i="1"/>
  <c r="R506" i="1" s="1"/>
  <c r="H505" i="1"/>
  <c r="R505" i="1" s="1"/>
  <c r="H504" i="1"/>
  <c r="B568" i="1" s="1"/>
  <c r="H503" i="1"/>
  <c r="B571" i="1" s="1"/>
  <c r="H502" i="1"/>
  <c r="B566" i="1" s="1"/>
  <c r="H501" i="1"/>
  <c r="B564" i="1" s="1"/>
  <c r="H500" i="1"/>
  <c r="P500" i="1" s="1"/>
  <c r="H499" i="1"/>
  <c r="B604" i="1" s="1"/>
  <c r="H498" i="1"/>
  <c r="B603" i="1" s="1"/>
  <c r="H497" i="1"/>
  <c r="B605" i="1" s="1"/>
  <c r="H496" i="1"/>
  <c r="B607" i="1" s="1"/>
  <c r="H495" i="1"/>
  <c r="B606" i="1" s="1"/>
  <c r="H494" i="1"/>
  <c r="B601" i="1" s="1"/>
  <c r="H493" i="1"/>
  <c r="R493" i="1" s="1"/>
  <c r="H492" i="1"/>
  <c r="B602" i="1" s="1"/>
  <c r="H491" i="1"/>
  <c r="B596" i="1" s="1"/>
  <c r="H490" i="1"/>
  <c r="B598" i="1" s="1"/>
  <c r="H489" i="1"/>
  <c r="J489" i="1" s="1"/>
  <c r="H488" i="1"/>
  <c r="L488" i="1" s="1"/>
  <c r="H487" i="1"/>
  <c r="B595" i="1" s="1"/>
  <c r="H486" i="1"/>
  <c r="P486" i="1" s="1"/>
  <c r="H485" i="1"/>
  <c r="L485" i="1" s="1"/>
  <c r="H484" i="1"/>
  <c r="B591" i="1" s="1"/>
  <c r="P483" i="1"/>
  <c r="N483" i="1"/>
  <c r="L483" i="1"/>
  <c r="J483" i="1"/>
  <c r="H482" i="1"/>
  <c r="B589" i="1" s="1"/>
  <c r="R483" i="1"/>
  <c r="H481" i="1"/>
  <c r="R481" i="1" s="1"/>
  <c r="H479" i="1"/>
  <c r="L479" i="1" s="1"/>
  <c r="H478" i="1"/>
  <c r="B583" i="1" s="1"/>
  <c r="H476" i="1"/>
  <c r="B557" i="1" s="1"/>
  <c r="H475" i="1"/>
  <c r="H474" i="1"/>
  <c r="B551" i="1" s="1"/>
  <c r="H473" i="1"/>
  <c r="R473" i="1" s="1"/>
  <c r="H472" i="1"/>
  <c r="J472" i="1" s="1"/>
  <c r="H471" i="1"/>
  <c r="R471" i="1" s="1"/>
  <c r="H470" i="1"/>
  <c r="B543" i="1" s="1"/>
  <c r="H469" i="1"/>
  <c r="R469" i="1" s="1"/>
  <c r="H468" i="1"/>
  <c r="B555" i="1" s="1"/>
  <c r="H467" i="1"/>
  <c r="J467" i="1" s="1"/>
  <c r="E462" i="1"/>
  <c r="H480" i="1" s="1"/>
  <c r="R480" i="1" s="1"/>
  <c r="H464" i="1"/>
  <c r="B552" i="1" s="1"/>
  <c r="H463" i="1"/>
  <c r="B541" i="1" s="1"/>
  <c r="H462" i="1"/>
  <c r="R462" i="1" s="1"/>
  <c r="H460" i="1"/>
  <c r="B401" i="1" s="1"/>
  <c r="H459" i="1"/>
  <c r="B402" i="1" s="1"/>
  <c r="H458" i="1"/>
  <c r="B390" i="1" s="1"/>
  <c r="H457" i="1"/>
  <c r="H456" i="1"/>
  <c r="B526" i="1" s="1"/>
  <c r="H455" i="1"/>
  <c r="B527" i="1" s="1"/>
  <c r="H454" i="1"/>
  <c r="R454" i="1" s="1"/>
  <c r="E449" i="1"/>
  <c r="H466" i="1" s="1"/>
  <c r="P466" i="1" s="1"/>
  <c r="H453" i="1"/>
  <c r="P453" i="1" s="1"/>
  <c r="E448" i="1"/>
  <c r="H465" i="1" s="1"/>
  <c r="B554" i="1" s="1"/>
  <c r="H452" i="1"/>
  <c r="B520" i="1" s="1"/>
  <c r="H451" i="1"/>
  <c r="P451" i="1" s="1"/>
  <c r="H450" i="1"/>
  <c r="B523" i="1" s="1"/>
  <c r="H449" i="1"/>
  <c r="B525" i="1" s="1"/>
  <c r="H448" i="1"/>
  <c r="J448" i="1" s="1"/>
  <c r="H447" i="1"/>
  <c r="L447" i="1" s="1"/>
  <c r="H444" i="1"/>
  <c r="P444" i="1" s="1"/>
  <c r="H442" i="1"/>
  <c r="B499" i="1" s="1"/>
  <c r="H440" i="1"/>
  <c r="N440" i="1" s="1"/>
  <c r="H439" i="1"/>
  <c r="B494" i="1" s="1"/>
  <c r="H438" i="1"/>
  <c r="P438" i="1" s="1"/>
  <c r="H437" i="1"/>
  <c r="B492" i="1" s="1"/>
  <c r="H436" i="1"/>
  <c r="B482" i="1" s="1"/>
  <c r="H435" i="1"/>
  <c r="L435" i="1" s="1"/>
  <c r="H434" i="1"/>
  <c r="B480" i="1" s="1"/>
  <c r="H433" i="1"/>
  <c r="B478" i="1" s="1"/>
  <c r="H432" i="1"/>
  <c r="B476" i="1" s="1"/>
  <c r="H431" i="1"/>
  <c r="B474" i="1" s="1"/>
  <c r="H430" i="1"/>
  <c r="B481" i="1" s="1"/>
  <c r="H429" i="1"/>
  <c r="J429" i="1" s="1"/>
  <c r="H428" i="1"/>
  <c r="B461" i="1" s="1"/>
  <c r="H427" i="1"/>
  <c r="J427" i="1" s="1"/>
  <c r="H426" i="1"/>
  <c r="B459" i="1" s="1"/>
  <c r="H425" i="1"/>
  <c r="P425" i="1" s="1"/>
  <c r="H424" i="1"/>
  <c r="N424" i="1" s="1"/>
  <c r="H423" i="1"/>
  <c r="P423" i="1" s="1"/>
  <c r="H422" i="1"/>
  <c r="B451" i="1" s="1"/>
  <c r="H421" i="1"/>
  <c r="B455" i="1" s="1"/>
  <c r="H420" i="1"/>
  <c r="B454" i="1" s="1"/>
  <c r="H419" i="1"/>
  <c r="P419" i="1" s="1"/>
  <c r="H418" i="1"/>
  <c r="B450" i="1" s="1"/>
  <c r="H417" i="1"/>
  <c r="B448" i="1" s="1"/>
  <c r="H416" i="1"/>
  <c r="B449" i="1" s="1"/>
  <c r="H415" i="1"/>
  <c r="B446" i="1" s="1"/>
  <c r="H414" i="1"/>
  <c r="P414" i="1" s="1"/>
  <c r="H413" i="1"/>
  <c r="B442" i="1" s="1"/>
  <c r="H412" i="1"/>
  <c r="L412" i="1" s="1"/>
  <c r="H411" i="1"/>
  <c r="B443" i="1" s="1"/>
  <c r="H410" i="1"/>
  <c r="B438" i="1" s="1"/>
  <c r="H409" i="1"/>
  <c r="B439" i="1" s="1"/>
  <c r="H408" i="1"/>
  <c r="B436" i="1" s="1"/>
  <c r="H407" i="1"/>
  <c r="B434" i="1" s="1"/>
  <c r="H406" i="1"/>
  <c r="P406" i="1" s="1"/>
  <c r="H405" i="1"/>
  <c r="J405" i="1" s="1"/>
  <c r="H404" i="1"/>
  <c r="B433" i="1" s="1"/>
  <c r="H403" i="1"/>
  <c r="B427" i="1" s="1"/>
  <c r="H402" i="1"/>
  <c r="B425" i="1" s="1"/>
  <c r="H401" i="1"/>
  <c r="B428" i="1" s="1"/>
  <c r="H399" i="1"/>
  <c r="N399" i="1" s="1"/>
  <c r="H398" i="1"/>
  <c r="B424" i="1" s="1"/>
  <c r="H397" i="1"/>
  <c r="B418" i="1" s="1"/>
  <c r="H396" i="1"/>
  <c r="J396" i="1" s="1"/>
  <c r="H395" i="1"/>
  <c r="L395" i="1" s="1"/>
  <c r="H394" i="1"/>
  <c r="B419" i="1" s="1"/>
  <c r="H393" i="1"/>
  <c r="H392" i="1"/>
  <c r="J392" i="1" s="1"/>
  <c r="H391" i="1"/>
  <c r="H389" i="1"/>
  <c r="B407" i="1" s="1"/>
  <c r="H388" i="1"/>
  <c r="P388" i="1" s="1"/>
  <c r="H387" i="1"/>
  <c r="B404" i="1" s="1"/>
  <c r="H386" i="1"/>
  <c r="P386" i="1" s="1"/>
  <c r="H385" i="1"/>
  <c r="B406" i="1" s="1"/>
  <c r="H384" i="1"/>
  <c r="B398" i="1" s="1"/>
  <c r="H383" i="1"/>
  <c r="B396" i="1" s="1"/>
  <c r="H382" i="1"/>
  <c r="B399" i="1" s="1"/>
  <c r="H381" i="1"/>
  <c r="B393" i="1" s="1"/>
  <c r="H380" i="1"/>
  <c r="H379" i="1"/>
  <c r="H378" i="1"/>
  <c r="P378" i="1" s="1"/>
  <c r="H377" i="1"/>
  <c r="H376" i="1"/>
  <c r="H375" i="1"/>
  <c r="H374" i="1"/>
  <c r="B388" i="1" s="1"/>
  <c r="H373" i="1"/>
  <c r="B412" i="1" s="1"/>
  <c r="H372" i="1"/>
  <c r="B415" i="1" s="1"/>
  <c r="H371" i="1"/>
  <c r="R371" i="1" s="1"/>
  <c r="H370" i="1"/>
  <c r="P370" i="1" s="1"/>
  <c r="H369" i="1"/>
  <c r="B540" i="1" s="1"/>
  <c r="H368" i="1"/>
  <c r="B535" i="1" s="1"/>
  <c r="H367" i="1"/>
  <c r="B533" i="1" s="1"/>
  <c r="H366" i="1"/>
  <c r="B536" i="1" s="1"/>
  <c r="H365" i="1"/>
  <c r="J365" i="1" s="1"/>
  <c r="H364" i="1"/>
  <c r="P364" i="1" s="1"/>
  <c r="H363" i="1"/>
  <c r="B532" i="1" s="1"/>
  <c r="H362" i="1"/>
  <c r="P362" i="1" s="1"/>
  <c r="H361" i="1"/>
  <c r="N361" i="1" s="1"/>
  <c r="H360" i="1"/>
  <c r="B517" i="1" s="1"/>
  <c r="H359" i="1"/>
  <c r="N359" i="1" s="1"/>
  <c r="H358" i="1"/>
  <c r="B519" i="1" s="1"/>
  <c r="H357" i="1"/>
  <c r="B512" i="1" s="1"/>
  <c r="H356" i="1"/>
  <c r="P356" i="1" s="1"/>
  <c r="H355" i="1"/>
  <c r="B510" i="1" s="1"/>
  <c r="H354" i="1"/>
  <c r="P354" i="1" s="1"/>
  <c r="H353" i="1"/>
  <c r="N353" i="1" s="1"/>
  <c r="H352" i="1"/>
  <c r="B506" i="1" s="1"/>
  <c r="H351" i="1"/>
  <c r="B507" i="1" s="1"/>
  <c r="H350" i="1"/>
  <c r="B489" i="1" s="1"/>
  <c r="H349" i="1"/>
  <c r="J349" i="1" s="1"/>
  <c r="H348" i="1"/>
  <c r="P348" i="1" s="1"/>
  <c r="H347" i="1"/>
  <c r="N347" i="1" s="1"/>
  <c r="H346" i="1"/>
  <c r="P346" i="1" s="1"/>
  <c r="H345" i="1"/>
  <c r="B488" i="1" s="1"/>
  <c r="H344" i="1"/>
  <c r="B473" i="1" s="1"/>
  <c r="H343" i="1"/>
  <c r="N343" i="1" s="1"/>
  <c r="H342" i="1"/>
  <c r="B472" i="1" s="1"/>
  <c r="H341" i="1"/>
  <c r="P341" i="1" s="1"/>
  <c r="H340" i="1"/>
  <c r="P340" i="1" s="1"/>
  <c r="H339" i="1"/>
  <c r="J339" i="1" s="1"/>
  <c r="H338" i="1"/>
  <c r="P338" i="1" s="1"/>
  <c r="H337" i="1"/>
  <c r="J337" i="1" s="1"/>
  <c r="H336" i="1"/>
  <c r="B445" i="1" s="1"/>
  <c r="H335" i="1"/>
  <c r="B467" i="1" s="1"/>
  <c r="H334" i="1"/>
  <c r="B444" i="1" s="1"/>
  <c r="H333" i="1"/>
  <c r="B384" i="1" s="1"/>
  <c r="H332" i="1"/>
  <c r="H330" i="1"/>
  <c r="H329" i="1"/>
  <c r="H328" i="1"/>
  <c r="B431" i="1" s="1"/>
  <c r="H327" i="1"/>
  <c r="B430" i="1" s="1"/>
  <c r="H326" i="1"/>
  <c r="B429" i="1" s="1"/>
  <c r="H325" i="1"/>
  <c r="B411" i="1" s="1"/>
  <c r="H324" i="1"/>
  <c r="B379" i="1" s="1"/>
  <c r="H321" i="1"/>
  <c r="B378" i="1" s="1"/>
  <c r="H320" i="1"/>
  <c r="H319" i="1"/>
  <c r="H318" i="1"/>
  <c r="H317" i="1"/>
  <c r="H316" i="1"/>
  <c r="H315" i="1"/>
  <c r="B372" i="1" s="1"/>
  <c r="H314" i="1"/>
  <c r="H313" i="1"/>
  <c r="H312" i="1"/>
  <c r="H311" i="1"/>
  <c r="R308" i="1"/>
  <c r="P307" i="1"/>
  <c r="N306" i="1"/>
  <c r="H305" i="1"/>
  <c r="H303" i="1"/>
  <c r="B362" i="1" s="1"/>
  <c r="H302" i="1"/>
  <c r="H301" i="1"/>
  <c r="H300" i="1"/>
  <c r="H299" i="1"/>
  <c r="H298" i="1"/>
  <c r="H297" i="1"/>
  <c r="H296" i="1"/>
  <c r="P296" i="1" s="1"/>
  <c r="H295" i="1"/>
  <c r="H294" i="1"/>
  <c r="H293" i="1"/>
  <c r="H292" i="1"/>
  <c r="H291" i="1"/>
  <c r="P291" i="1" s="1"/>
  <c r="H290" i="1"/>
  <c r="H289" i="1"/>
  <c r="P289" i="1" s="1"/>
  <c r="H288" i="1"/>
  <c r="B348" i="1" s="1"/>
  <c r="H287" i="1"/>
  <c r="H286" i="1"/>
  <c r="H285" i="1"/>
  <c r="H284" i="1"/>
  <c r="B345" i="1" s="1"/>
  <c r="H283" i="1"/>
  <c r="H282" i="1"/>
  <c r="B343" i="1" s="1"/>
  <c r="H281" i="1"/>
  <c r="H280" i="1"/>
  <c r="B341" i="1" s="1"/>
  <c r="H279" i="1"/>
  <c r="H278" i="1"/>
  <c r="B339" i="1" s="1"/>
  <c r="H277" i="1"/>
  <c r="H276" i="1"/>
  <c r="B337" i="1" s="1"/>
  <c r="H275" i="1"/>
  <c r="H274" i="1"/>
  <c r="H273" i="1"/>
  <c r="H272" i="1"/>
  <c r="H271" i="1"/>
  <c r="H270" i="1"/>
  <c r="H267" i="1"/>
  <c r="H266" i="1"/>
  <c r="B215" i="1" s="1"/>
  <c r="H265" i="1"/>
  <c r="H264" i="1"/>
  <c r="B213" i="1" s="1"/>
  <c r="H263" i="1"/>
  <c r="H262" i="1"/>
  <c r="B210" i="1" s="1"/>
  <c r="H261" i="1"/>
  <c r="H260" i="1"/>
  <c r="B209" i="1" s="1"/>
  <c r="H259" i="1"/>
  <c r="H257" i="1"/>
  <c r="B263" i="1" s="1"/>
  <c r="H256" i="1"/>
  <c r="B262" i="1" s="1"/>
  <c r="H255" i="1"/>
  <c r="H254" i="1"/>
  <c r="H253" i="1"/>
  <c r="H252" i="1"/>
  <c r="H251" i="1"/>
  <c r="H250" i="1"/>
  <c r="H249" i="1"/>
  <c r="B255" i="1" s="1"/>
  <c r="H248" i="1"/>
  <c r="H247" i="1"/>
  <c r="B252" i="1" s="1"/>
  <c r="H246" i="1"/>
  <c r="B254" i="1" s="1"/>
  <c r="H245" i="1"/>
  <c r="H243" i="1"/>
  <c r="H242" i="1"/>
  <c r="H241" i="1"/>
  <c r="B242" i="1" s="1"/>
  <c r="H240" i="1"/>
  <c r="B239" i="1" s="1"/>
  <c r="H239" i="1"/>
  <c r="B225" i="1" s="1"/>
  <c r="H238" i="1"/>
  <c r="B236" i="1" s="1"/>
  <c r="H237" i="1"/>
  <c r="B223" i="1" s="1"/>
  <c r="H236" i="1"/>
  <c r="B233" i="1" s="1"/>
  <c r="H235" i="1"/>
  <c r="B222" i="1" s="1"/>
  <c r="H234" i="1"/>
  <c r="B221" i="1" s="1"/>
  <c r="H233" i="1"/>
  <c r="B218" i="1" s="1"/>
  <c r="H232" i="1"/>
  <c r="E231" i="1"/>
  <c r="H244" i="1" s="1"/>
  <c r="B250" i="1" s="1"/>
  <c r="H231" i="1"/>
  <c r="B216" i="1" s="1"/>
  <c r="H229" i="1"/>
  <c r="H228" i="1"/>
  <c r="H227" i="1"/>
  <c r="B330" i="1" s="1"/>
  <c r="H226" i="1"/>
  <c r="H225" i="1"/>
  <c r="B321" i="1" s="1"/>
  <c r="H224" i="1"/>
  <c r="B323" i="1" s="1"/>
  <c r="H223" i="1"/>
  <c r="H222" i="1"/>
  <c r="P222" i="1" s="1"/>
  <c r="H221" i="1"/>
  <c r="H220" i="1"/>
  <c r="B318" i="1" s="1"/>
  <c r="H219" i="1"/>
  <c r="B319" i="1" s="1"/>
  <c r="H218" i="1"/>
  <c r="B320" i="1" s="1"/>
  <c r="H217" i="1"/>
  <c r="H216" i="1"/>
  <c r="B314" i="1" s="1"/>
  <c r="H215" i="1"/>
  <c r="B316" i="1" s="1"/>
  <c r="H214" i="1"/>
  <c r="H212" i="1"/>
  <c r="H211" i="1"/>
  <c r="B311" i="1" s="1"/>
  <c r="H209" i="1"/>
  <c r="H208" i="1"/>
  <c r="H207" i="1"/>
  <c r="B291" i="1" s="1"/>
  <c r="H205" i="1"/>
  <c r="B288" i="1" s="1"/>
  <c r="H204" i="1"/>
  <c r="H203" i="1"/>
  <c r="H202" i="1"/>
  <c r="H201" i="1"/>
  <c r="H200" i="1"/>
  <c r="H199" i="1"/>
  <c r="H198" i="1"/>
  <c r="H197" i="1"/>
  <c r="B296" i="1" s="1"/>
  <c r="H196" i="1"/>
  <c r="H195" i="1"/>
  <c r="B284" i="1" s="1"/>
  <c r="H194" i="1"/>
  <c r="E195" i="1"/>
  <c r="H206" i="1" s="1"/>
  <c r="H193" i="1"/>
  <c r="B294" i="1" s="1"/>
  <c r="H192" i="1"/>
  <c r="H191" i="1"/>
  <c r="H190" i="1"/>
  <c r="H189" i="1"/>
  <c r="H188" i="1"/>
  <c r="H186" i="1"/>
  <c r="H184" i="1"/>
  <c r="B273" i="1" s="1"/>
  <c r="H183" i="1"/>
  <c r="H182" i="1"/>
  <c r="B274" i="1" s="1"/>
  <c r="H181" i="1"/>
  <c r="B268" i="1" s="1"/>
  <c r="H180" i="1"/>
  <c r="H179" i="1"/>
  <c r="B270" i="1" s="1"/>
  <c r="H174" i="1"/>
  <c r="H173" i="1"/>
  <c r="H172" i="1"/>
  <c r="E173" i="1"/>
  <c r="H178" i="1" s="1"/>
  <c r="B265" i="1" s="1"/>
  <c r="H171" i="1"/>
  <c r="E172" i="1"/>
  <c r="H177" i="1" s="1"/>
  <c r="H170" i="1"/>
  <c r="E171" i="1"/>
  <c r="H176" i="1" s="1"/>
  <c r="B264" i="1" s="1"/>
  <c r="H169" i="1"/>
  <c r="B183" i="1" s="1"/>
  <c r="H168" i="1"/>
  <c r="H167" i="1"/>
  <c r="H166" i="1"/>
  <c r="H165" i="1"/>
  <c r="H164" i="1"/>
  <c r="H163" i="1"/>
  <c r="H162" i="1"/>
  <c r="B177" i="1" s="1"/>
  <c r="H161" i="1"/>
  <c r="B152" i="1" s="1"/>
  <c r="H160" i="1"/>
  <c r="B150" i="1" s="1"/>
  <c r="H159" i="1"/>
  <c r="B147" i="1" s="1"/>
  <c r="H158" i="1"/>
  <c r="B146" i="1" s="1"/>
  <c r="H157" i="1"/>
  <c r="B176" i="1" s="1"/>
  <c r="H156" i="1"/>
  <c r="H155" i="1"/>
  <c r="B205" i="1" s="1"/>
  <c r="H154" i="1"/>
  <c r="H153" i="1"/>
  <c r="H152" i="1"/>
  <c r="H151" i="1"/>
  <c r="B195" i="1" s="1"/>
  <c r="H150" i="1"/>
  <c r="H149" i="1"/>
  <c r="H148" i="1"/>
  <c r="H147" i="1"/>
  <c r="H146" i="1"/>
  <c r="H145" i="1"/>
  <c r="H144" i="1"/>
  <c r="B192" i="1" s="1"/>
  <c r="H143" i="1"/>
  <c r="H142" i="1"/>
  <c r="B186" i="1" s="1"/>
  <c r="H141" i="1"/>
  <c r="B187" i="1" s="1"/>
  <c r="H140" i="1"/>
  <c r="H139" i="1"/>
  <c r="B173" i="1" s="1"/>
  <c r="H138" i="1"/>
  <c r="H137" i="1"/>
  <c r="H136" i="1"/>
  <c r="H135" i="1"/>
  <c r="B167" i="1" s="1"/>
  <c r="H134" i="1"/>
  <c r="H133" i="1"/>
  <c r="B169" i="1" s="1"/>
  <c r="H132" i="1"/>
  <c r="B170" i="1" s="1"/>
  <c r="H131" i="1"/>
  <c r="B165" i="1" s="1"/>
  <c r="H130" i="1"/>
  <c r="H129" i="1"/>
  <c r="B161" i="1" s="1"/>
  <c r="H128" i="1"/>
  <c r="H127" i="1"/>
  <c r="B162" i="1" s="1"/>
  <c r="H126" i="1"/>
  <c r="B158" i="1" s="1"/>
  <c r="H125" i="1"/>
  <c r="H124" i="1"/>
  <c r="H123" i="1"/>
  <c r="B159" i="1" s="1"/>
  <c r="H122" i="1"/>
  <c r="H121" i="1"/>
  <c r="B156" i="1" s="1"/>
  <c r="H118" i="1"/>
  <c r="B144" i="1" s="1"/>
  <c r="H117" i="1"/>
  <c r="H116" i="1"/>
  <c r="H115" i="1"/>
  <c r="H114" i="1"/>
  <c r="H113" i="1"/>
  <c r="B134" i="1" s="1"/>
  <c r="H112" i="1"/>
  <c r="H111" i="1"/>
  <c r="B136" i="1" s="1"/>
  <c r="H110" i="1"/>
  <c r="B137" i="1" s="1"/>
  <c r="H109" i="1"/>
  <c r="B131" i="1" s="1"/>
  <c r="H108" i="1"/>
  <c r="B129" i="1" s="1"/>
  <c r="H106" i="1"/>
  <c r="H105" i="1"/>
  <c r="B127" i="1" s="1"/>
  <c r="E102" i="1"/>
  <c r="H107" i="1" s="1"/>
  <c r="B132" i="1" s="1"/>
  <c r="H104" i="1"/>
  <c r="H103" i="1"/>
  <c r="H102" i="1"/>
  <c r="H101" i="1"/>
  <c r="H100" i="1"/>
  <c r="H99" i="1"/>
  <c r="B122" i="1" s="1"/>
  <c r="H98" i="1"/>
  <c r="B119" i="1" s="1"/>
  <c r="H97" i="1"/>
  <c r="H96" i="1"/>
  <c r="B116" i="1" s="1"/>
  <c r="H95" i="1"/>
  <c r="B118" i="1" s="1"/>
  <c r="H92" i="1"/>
  <c r="H91" i="1"/>
  <c r="B114" i="1" s="1"/>
  <c r="H90" i="1"/>
  <c r="H89" i="1"/>
  <c r="B110" i="1" s="1"/>
  <c r="H88" i="1"/>
  <c r="H87" i="1"/>
  <c r="B107" i="1" s="1"/>
  <c r="H86" i="1"/>
  <c r="H85" i="1"/>
  <c r="H84" i="1"/>
  <c r="B103" i="1" s="1"/>
  <c r="H83" i="1"/>
  <c r="H81" i="1"/>
  <c r="B100" i="1" s="1"/>
  <c r="E81" i="1"/>
  <c r="H82" i="1" s="1"/>
  <c r="H80" i="1"/>
  <c r="H79" i="1"/>
  <c r="H78" i="1"/>
  <c r="B97" i="1" s="1"/>
  <c r="H77" i="1"/>
  <c r="B96" i="1" s="1"/>
  <c r="H75" i="1"/>
  <c r="B93" i="1" s="1"/>
  <c r="H74" i="1"/>
  <c r="B92" i="1" s="1"/>
  <c r="H73" i="1"/>
  <c r="B95" i="1" s="1"/>
  <c r="H72" i="1"/>
  <c r="H71" i="1"/>
  <c r="B88" i="1" s="1"/>
  <c r="H70" i="1"/>
  <c r="B87" i="1" s="1"/>
  <c r="H69" i="1"/>
  <c r="B90" i="1" s="1"/>
  <c r="H68" i="1"/>
  <c r="H67" i="1"/>
  <c r="H66" i="1"/>
  <c r="B83" i="1" s="1"/>
  <c r="H64" i="1"/>
  <c r="B80" i="1" s="1"/>
  <c r="H63" i="1"/>
  <c r="B79" i="1" s="1"/>
  <c r="H62" i="1"/>
  <c r="H61" i="1"/>
  <c r="H60" i="1"/>
  <c r="B75" i="1" s="1"/>
  <c r="H59" i="1"/>
  <c r="H58" i="1"/>
  <c r="H57" i="1"/>
  <c r="B72" i="1" s="1"/>
  <c r="H56" i="1"/>
  <c r="H55" i="1"/>
  <c r="B69" i="1" s="1"/>
  <c r="H54" i="1"/>
  <c r="H53" i="1"/>
  <c r="H52" i="1"/>
  <c r="B65" i="1" s="1"/>
  <c r="H51" i="1"/>
  <c r="H50" i="1"/>
  <c r="H49" i="1"/>
  <c r="B61" i="1" s="1"/>
  <c r="H48" i="1"/>
  <c r="B60" i="1" s="1"/>
  <c r="H46" i="1"/>
  <c r="B58" i="1" s="1"/>
  <c r="E46" i="1"/>
  <c r="H47" i="1" s="1"/>
  <c r="H45" i="1"/>
  <c r="H44" i="1"/>
  <c r="H43" i="1"/>
  <c r="B53" i="1" s="1"/>
  <c r="H42" i="1"/>
  <c r="B52" i="1" s="1"/>
  <c r="H41" i="1"/>
  <c r="H40" i="1"/>
  <c r="B49" i="1" s="1"/>
  <c r="H39" i="1"/>
  <c r="H38" i="1"/>
  <c r="H37" i="1"/>
  <c r="H36" i="1"/>
  <c r="H35" i="1"/>
  <c r="H34" i="1"/>
  <c r="H33" i="1"/>
  <c r="H32" i="1"/>
  <c r="B43" i="1" s="1"/>
  <c r="H31" i="1"/>
  <c r="B40" i="1" s="1"/>
  <c r="H30" i="1"/>
  <c r="H29" i="1"/>
  <c r="H28" i="1"/>
  <c r="B35" i="1" s="1"/>
  <c r="H27" i="1"/>
  <c r="H26" i="1"/>
  <c r="B37" i="1" s="1"/>
  <c r="H25" i="1"/>
  <c r="B31" i="1" s="1"/>
  <c r="H24" i="1"/>
  <c r="H23" i="1"/>
  <c r="H22" i="1"/>
  <c r="N22" i="1" s="1"/>
  <c r="H21" i="1"/>
  <c r="H20" i="1"/>
  <c r="H19" i="1"/>
  <c r="B19" i="1" s="1"/>
  <c r="H18" i="1"/>
  <c r="H17" i="1"/>
  <c r="B24" i="1" s="1"/>
  <c r="H16" i="1"/>
  <c r="B22" i="1" s="1"/>
  <c r="H15" i="1"/>
  <c r="H14" i="1"/>
  <c r="B15" i="1" s="1"/>
  <c r="H13" i="1"/>
  <c r="H12" i="1"/>
  <c r="B11" i="1" s="1"/>
  <c r="H11" i="1"/>
  <c r="H10" i="1"/>
  <c r="H9" i="1"/>
  <c r="B7" i="1" s="1"/>
  <c r="H8" i="1"/>
  <c r="N8" i="1" s="1"/>
  <c r="H7" i="1"/>
  <c r="H6" i="1"/>
  <c r="B4" i="1" s="1"/>
  <c r="H5" i="1"/>
  <c r="B2" i="1" s="1"/>
  <c r="H4" i="1"/>
  <c r="B5" i="1" s="1"/>
  <c r="B569" i="1" l="1"/>
  <c r="B573" i="1"/>
  <c r="B565" i="1"/>
  <c r="B549" i="1"/>
  <c r="B546" i="1"/>
  <c r="B538" i="1"/>
  <c r="B534" i="1"/>
  <c r="B530" i="1"/>
  <c r="B521" i="1"/>
  <c r="B515" i="1"/>
  <c r="B509" i="1"/>
  <c r="B503" i="1"/>
  <c r="B497" i="1"/>
  <c r="B486" i="1"/>
  <c r="B479" i="1"/>
  <c r="B475" i="1"/>
  <c r="B462" i="1"/>
  <c r="B452" i="1"/>
  <c r="B458" i="1"/>
  <c r="B441" i="1"/>
  <c r="B435" i="1"/>
  <c r="B426" i="1"/>
  <c r="B422" i="1"/>
  <c r="B417" i="1"/>
  <c r="B413" i="1"/>
  <c r="B408" i="1"/>
  <c r="B405" i="1"/>
  <c r="B400" i="1"/>
  <c r="B397" i="1"/>
  <c r="B387" i="1"/>
  <c r="B324" i="1"/>
  <c r="B309" i="1"/>
  <c r="B272" i="1"/>
  <c r="B172" i="1"/>
  <c r="B143" i="1"/>
  <c r="B140" i="1"/>
  <c r="B130" i="1"/>
  <c r="B57" i="1"/>
  <c r="B39" i="1"/>
  <c r="B27" i="1"/>
  <c r="B23" i="1"/>
  <c r="B3" i="1"/>
  <c r="B720" i="1"/>
  <c r="B704" i="1"/>
  <c r="B705" i="1"/>
  <c r="B706" i="1"/>
  <c r="B707" i="1"/>
  <c r="B229" i="1"/>
  <c r="B231" i="1"/>
  <c r="B246" i="1"/>
  <c r="B247" i="1"/>
  <c r="B248" i="1"/>
  <c r="B249" i="1"/>
  <c r="B230" i="1"/>
  <c r="B232" i="1"/>
  <c r="B224" i="1"/>
  <c r="B226" i="1"/>
  <c r="B227" i="1"/>
  <c r="B219" i="1"/>
  <c r="B701" i="1"/>
  <c r="B700" i="1"/>
  <c r="B148" i="1"/>
  <c r="R443" i="1"/>
  <c r="B235" i="1"/>
  <c r="B238" i="1"/>
  <c r="R441" i="1"/>
  <c r="B240" i="1"/>
  <c r="B310" i="1"/>
  <c r="J213" i="1"/>
  <c r="L213" i="1"/>
  <c r="N213" i="1"/>
  <c r="P213" i="1"/>
  <c r="J443" i="1"/>
  <c r="L443" i="1"/>
  <c r="N443" i="1"/>
  <c r="P443" i="1"/>
  <c r="J441" i="1"/>
  <c r="L441" i="1"/>
  <c r="N441" i="1"/>
  <c r="P441" i="1"/>
  <c r="B840" i="1"/>
  <c r="B841" i="1"/>
  <c r="B845" i="1"/>
  <c r="B832" i="1"/>
  <c r="B847" i="1"/>
  <c r="B837" i="1"/>
  <c r="B838" i="1"/>
  <c r="B839" i="1"/>
  <c r="B749" i="1"/>
  <c r="B797" i="1"/>
  <c r="B829" i="1"/>
  <c r="B834" i="1"/>
  <c r="B760" i="1"/>
  <c r="B808" i="1"/>
  <c r="B830" i="1"/>
  <c r="B833" i="1"/>
  <c r="B643" i="1"/>
  <c r="B773" i="1"/>
  <c r="B831" i="1"/>
  <c r="B835" i="1"/>
  <c r="B668" i="1"/>
  <c r="B752" i="1"/>
  <c r="B776" i="1"/>
  <c r="B789" i="1"/>
  <c r="B821" i="1"/>
  <c r="B495" i="1"/>
  <c r="B681" i="1"/>
  <c r="B742" i="1"/>
  <c r="B756" i="1"/>
  <c r="B765" i="1"/>
  <c r="B777" i="1"/>
  <c r="B792" i="1"/>
  <c r="B801" i="1"/>
  <c r="B824" i="1"/>
  <c r="B545" i="1"/>
  <c r="B748" i="1"/>
  <c r="B768" i="1"/>
  <c r="B793" i="1"/>
  <c r="B827" i="1"/>
  <c r="B709" i="1"/>
  <c r="B761" i="1"/>
  <c r="B772" i="1"/>
  <c r="B734" i="1"/>
  <c r="B753" i="1"/>
  <c r="B785" i="1"/>
  <c r="B805" i="1"/>
  <c r="B817" i="1"/>
  <c r="B550" i="1"/>
  <c r="B623" i="1"/>
  <c r="B644" i="1"/>
  <c r="B672" i="1"/>
  <c r="B687" i="1"/>
  <c r="B702" i="1"/>
  <c r="B722" i="1"/>
  <c r="B750" i="1"/>
  <c r="B754" i="1"/>
  <c r="B762" i="1"/>
  <c r="B766" i="1"/>
  <c r="B769" i="1"/>
  <c r="B774" i="1"/>
  <c r="B782" i="1"/>
  <c r="B786" i="1"/>
  <c r="B790" i="1"/>
  <c r="B806" i="1"/>
  <c r="B810" i="1"/>
  <c r="B814" i="1"/>
  <c r="B818" i="1"/>
  <c r="B719" i="1"/>
  <c r="B692" i="1"/>
  <c r="B487" i="1"/>
  <c r="B576" i="1"/>
  <c r="B631" i="1"/>
  <c r="B665" i="1"/>
  <c r="B675" i="1"/>
  <c r="B693" i="1"/>
  <c r="B713" i="1"/>
  <c r="B741" i="1"/>
  <c r="B751" i="1"/>
  <c r="B755" i="1"/>
  <c r="B758" i="1"/>
  <c r="B767" i="1"/>
  <c r="B775" i="1"/>
  <c r="B791" i="1"/>
  <c r="B803" i="1"/>
  <c r="B807" i="1"/>
  <c r="B815" i="1"/>
  <c r="B819" i="1"/>
  <c r="B663" i="1"/>
  <c r="B490" i="1"/>
  <c r="B677" i="1"/>
  <c r="B653" i="1"/>
  <c r="B690" i="1"/>
  <c r="B511" i="1"/>
  <c r="B456" i="1"/>
  <c r="B471" i="1"/>
  <c r="B504" i="1"/>
  <c r="B514" i="1"/>
  <c r="B539" i="1"/>
  <c r="B585" i="1"/>
  <c r="B620" i="1"/>
  <c r="B628" i="1"/>
  <c r="B647" i="1"/>
  <c r="B667" i="1"/>
  <c r="B669" i="1"/>
  <c r="B673" i="1"/>
  <c r="B678" i="1"/>
  <c r="B683" i="1"/>
  <c r="B688" i="1"/>
  <c r="B689" i="1"/>
  <c r="B708" i="1"/>
  <c r="B712" i="1"/>
  <c r="B724" i="1"/>
  <c r="B732" i="1"/>
  <c r="B744" i="1"/>
  <c r="B542" i="1"/>
  <c r="B679" i="1"/>
  <c r="B698" i="1"/>
  <c r="B703" i="1"/>
  <c r="B524" i="1"/>
  <c r="B626" i="1"/>
  <c r="B670" i="1"/>
  <c r="B721" i="1"/>
  <c r="B457" i="1"/>
  <c r="B485" i="1"/>
  <c r="B518" i="1"/>
  <c r="B572" i="1"/>
  <c r="B590" i="1"/>
  <c r="B630" i="1"/>
  <c r="B664" i="1"/>
  <c r="B666" i="1"/>
  <c r="B674" i="1"/>
  <c r="B680" i="1"/>
  <c r="B685" i="1"/>
  <c r="B710" i="1"/>
  <c r="B726" i="1"/>
  <c r="B728" i="1"/>
  <c r="B729" i="1"/>
  <c r="B740" i="1"/>
  <c r="B743" i="1"/>
  <c r="B496" i="1"/>
  <c r="B529" i="1"/>
  <c r="B558" i="1"/>
  <c r="B562" i="1"/>
  <c r="B574" i="1"/>
  <c r="B642" i="1"/>
  <c r="B646" i="1"/>
  <c r="B650" i="1"/>
  <c r="B468" i="1"/>
  <c r="B477" i="1"/>
  <c r="B531" i="1"/>
  <c r="B548" i="1"/>
  <c r="B579" i="1"/>
  <c r="B594" i="1"/>
  <c r="B635" i="1"/>
  <c r="B460" i="1"/>
  <c r="B465" i="1"/>
  <c r="B469" i="1"/>
  <c r="B483" i="1"/>
  <c r="B502" i="1"/>
  <c r="B513" i="1"/>
  <c r="B522" i="1"/>
  <c r="B528" i="1"/>
  <c r="B544" i="1"/>
  <c r="B556" i="1"/>
  <c r="B575" i="1"/>
  <c r="B581" i="1"/>
  <c r="B584" i="1"/>
  <c r="B588" i="1"/>
  <c r="B592" i="1"/>
  <c r="B608" i="1"/>
  <c r="B612" i="1"/>
  <c r="B614" i="1"/>
  <c r="B624" i="1"/>
  <c r="B632" i="1"/>
  <c r="B640" i="1"/>
  <c r="B657" i="1"/>
  <c r="B660" i="1"/>
  <c r="B567" i="1"/>
  <c r="B453" i="1"/>
  <c r="B464" i="1"/>
  <c r="B491" i="1"/>
  <c r="B553" i="1"/>
  <c r="B570" i="1"/>
  <c r="B599" i="1"/>
  <c r="B619" i="1"/>
  <c r="B627" i="1"/>
  <c r="B639" i="1"/>
  <c r="B655" i="1"/>
  <c r="B463" i="1"/>
  <c r="B466" i="1"/>
  <c r="B470" i="1"/>
  <c r="B484" i="1"/>
  <c r="B493" i="1"/>
  <c r="B498" i="1"/>
  <c r="B508" i="1"/>
  <c r="B516" i="1"/>
  <c r="B537" i="1"/>
  <c r="B547" i="1"/>
  <c r="B561" i="1"/>
  <c r="B578" i="1"/>
  <c r="B580" i="1"/>
  <c r="B586" i="1"/>
  <c r="B593" i="1"/>
  <c r="B597" i="1"/>
  <c r="B600" i="1"/>
  <c r="B621" i="1"/>
  <c r="B629" i="1"/>
  <c r="B633" i="1"/>
  <c r="B645" i="1"/>
  <c r="B423" i="1"/>
  <c r="B409" i="1"/>
  <c r="B421" i="1"/>
  <c r="B432" i="1"/>
  <c r="B437" i="1"/>
  <c r="B440" i="1"/>
  <c r="B416" i="1"/>
  <c r="B447" i="1"/>
  <c r="B403" i="1"/>
  <c r="B410" i="1"/>
  <c r="B414" i="1"/>
  <c r="B420" i="1"/>
  <c r="P9" i="1"/>
  <c r="B8" i="1"/>
  <c r="N29" i="1"/>
  <c r="B41" i="1"/>
  <c r="P49" i="1"/>
  <c r="B62" i="1"/>
  <c r="L65" i="1"/>
  <c r="B85" i="1"/>
  <c r="N83" i="1"/>
  <c r="B102" i="1"/>
  <c r="R115" i="1"/>
  <c r="B139" i="1"/>
  <c r="R154" i="1"/>
  <c r="B198" i="1"/>
  <c r="J189" i="1"/>
  <c r="B280" i="1"/>
  <c r="J223" i="1"/>
  <c r="B326" i="1"/>
  <c r="R235" i="1"/>
  <c r="P248" i="1"/>
  <c r="B251" i="1"/>
  <c r="L265" i="1"/>
  <c r="B214" i="1"/>
  <c r="P275" i="1"/>
  <c r="B336" i="1"/>
  <c r="P287" i="1"/>
  <c r="B347" i="1"/>
  <c r="J373" i="1"/>
  <c r="B386" i="1"/>
  <c r="N14" i="1"/>
  <c r="B16" i="1"/>
  <c r="R180" i="1"/>
  <c r="B267" i="1"/>
  <c r="L232" i="1"/>
  <c r="B217" i="1"/>
  <c r="P253" i="1"/>
  <c r="B259" i="1"/>
  <c r="P305" i="1"/>
  <c r="B364" i="1"/>
  <c r="P329" i="1"/>
  <c r="B383" i="1"/>
  <c r="R304" i="1"/>
  <c r="B363" i="1"/>
  <c r="B6" i="1"/>
  <c r="N5" i="1"/>
  <c r="N13" i="1"/>
  <c r="B14" i="1"/>
  <c r="L21" i="1"/>
  <c r="B18" i="1"/>
  <c r="L37" i="1"/>
  <c r="B46" i="1"/>
  <c r="N45" i="1"/>
  <c r="B56" i="1"/>
  <c r="L68" i="1"/>
  <c r="B84" i="1"/>
  <c r="L76" i="1"/>
  <c r="L87" i="1"/>
  <c r="B108" i="1"/>
  <c r="N104" i="1"/>
  <c r="B126" i="1"/>
  <c r="P138" i="1"/>
  <c r="B171" i="1"/>
  <c r="R150" i="1"/>
  <c r="B196" i="1"/>
  <c r="L158" i="1"/>
  <c r="B145" i="1"/>
  <c r="R200" i="1"/>
  <c r="B283" i="1"/>
  <c r="P209" i="1"/>
  <c r="B307" i="1"/>
  <c r="J239" i="1"/>
  <c r="B237" i="1"/>
  <c r="N295" i="1"/>
  <c r="B355" i="1"/>
  <c r="J299" i="1"/>
  <c r="B358" i="1"/>
  <c r="R314" i="1"/>
  <c r="B371" i="1"/>
  <c r="J210" i="1"/>
  <c r="B312" i="1"/>
  <c r="N30" i="1"/>
  <c r="B38" i="1"/>
  <c r="P47" i="1"/>
  <c r="B63" i="1"/>
  <c r="L54" i="1"/>
  <c r="B68" i="1"/>
  <c r="L62" i="1"/>
  <c r="B82" i="1"/>
  <c r="P66" i="1"/>
  <c r="R77" i="1"/>
  <c r="N84" i="1"/>
  <c r="B104" i="1"/>
  <c r="J102" i="1"/>
  <c r="B123" i="1"/>
  <c r="L135" i="1"/>
  <c r="B168" i="1"/>
  <c r="J143" i="1"/>
  <c r="B185" i="1"/>
  <c r="R163" i="1"/>
  <c r="B178" i="1"/>
  <c r="L170" i="1"/>
  <c r="B200" i="1"/>
  <c r="J206" i="1"/>
  <c r="B293" i="1"/>
  <c r="L201" i="1"/>
  <c r="B286" i="1"/>
  <c r="P245" i="1"/>
  <c r="B253" i="1"/>
  <c r="L7" i="1"/>
  <c r="B9" i="1"/>
  <c r="P11" i="1"/>
  <c r="B10" i="1"/>
  <c r="B25" i="1"/>
  <c r="B29" i="1"/>
  <c r="B17" i="1"/>
  <c r="P19" i="1"/>
  <c r="B28" i="1"/>
  <c r="B20" i="1"/>
  <c r="N23" i="1"/>
  <c r="B33" i="1"/>
  <c r="P27" i="1"/>
  <c r="B34" i="1"/>
  <c r="P35" i="1"/>
  <c r="B44" i="1"/>
  <c r="N39" i="1"/>
  <c r="B48" i="1"/>
  <c r="P43" i="1"/>
  <c r="B54" i="1"/>
  <c r="P51" i="1"/>
  <c r="B64" i="1"/>
  <c r="P55" i="1"/>
  <c r="B70" i="1"/>
  <c r="P59" i="1"/>
  <c r="B74" i="1"/>
  <c r="N82" i="1"/>
  <c r="B105" i="1"/>
  <c r="P85" i="1"/>
  <c r="B109" i="1"/>
  <c r="P93" i="1"/>
  <c r="B117" i="1"/>
  <c r="P113" i="1"/>
  <c r="B135" i="1"/>
  <c r="R117" i="1"/>
  <c r="B141" i="1"/>
  <c r="P124" i="1"/>
  <c r="B157" i="1"/>
  <c r="J128" i="1"/>
  <c r="B164" i="1"/>
  <c r="P136" i="1"/>
  <c r="B175" i="1"/>
  <c r="R140" i="1"/>
  <c r="B188" i="1"/>
  <c r="P148" i="1"/>
  <c r="B194" i="1"/>
  <c r="R152" i="1"/>
  <c r="B197" i="1"/>
  <c r="J156" i="1"/>
  <c r="B204" i="1"/>
  <c r="R160" i="1"/>
  <c r="B149" i="1"/>
  <c r="N164" i="1"/>
  <c r="B179" i="1"/>
  <c r="R168" i="1"/>
  <c r="B184" i="1"/>
  <c r="P177" i="1"/>
  <c r="B266" i="1"/>
  <c r="L173" i="1"/>
  <c r="B203" i="1"/>
  <c r="P181" i="1"/>
  <c r="B269" i="1"/>
  <c r="P186" i="1"/>
  <c r="B278" i="1"/>
  <c r="P191" i="1"/>
  <c r="B282" i="1"/>
  <c r="B302" i="1"/>
  <c r="B298" i="1"/>
  <c r="R198" i="1"/>
  <c r="B304" i="1"/>
  <c r="B300" i="1"/>
  <c r="N202" i="1"/>
  <c r="B285" i="1"/>
  <c r="R207" i="1"/>
  <c r="B292" i="1"/>
  <c r="J212" i="1"/>
  <c r="B308" i="1"/>
  <c r="R217" i="1"/>
  <c r="B313" i="1"/>
  <c r="R221" i="1"/>
  <c r="B317" i="1"/>
  <c r="B322" i="1"/>
  <c r="B325" i="1"/>
  <c r="J229" i="1"/>
  <c r="B327" i="1"/>
  <c r="R237" i="1"/>
  <c r="B234" i="1"/>
  <c r="N241" i="1"/>
  <c r="B241" i="1"/>
  <c r="L250" i="1"/>
  <c r="B256" i="1"/>
  <c r="P254" i="1"/>
  <c r="B260" i="1"/>
  <c r="L259" i="1"/>
  <c r="B208" i="1"/>
  <c r="L263" i="1"/>
  <c r="B212" i="1"/>
  <c r="L267" i="1"/>
  <c r="B207" i="1"/>
  <c r="P273" i="1"/>
  <c r="B334" i="1"/>
  <c r="N277" i="1"/>
  <c r="B338" i="1"/>
  <c r="P281" i="1"/>
  <c r="B342" i="1"/>
  <c r="P285" i="1"/>
  <c r="B346" i="1"/>
  <c r="B353" i="1"/>
  <c r="B352" i="1"/>
  <c r="P297" i="1"/>
  <c r="B356" i="1"/>
  <c r="J301" i="1"/>
  <c r="B360" i="1"/>
  <c r="N312" i="1"/>
  <c r="B369" i="1"/>
  <c r="P316" i="1"/>
  <c r="B373" i="1"/>
  <c r="N320" i="1"/>
  <c r="B377" i="1"/>
  <c r="L330" i="1"/>
  <c r="B380" i="1"/>
  <c r="L379" i="1"/>
  <c r="B395" i="1"/>
  <c r="R185" i="1"/>
  <c r="B276" i="1"/>
  <c r="P25" i="1"/>
  <c r="B32" i="1"/>
  <c r="L33" i="1"/>
  <c r="B42" i="1"/>
  <c r="P41" i="1"/>
  <c r="B55" i="1"/>
  <c r="P53" i="1"/>
  <c r="B71" i="1"/>
  <c r="P61" i="1"/>
  <c r="B78" i="1"/>
  <c r="L72" i="1"/>
  <c r="B91" i="1"/>
  <c r="L79" i="1"/>
  <c r="B98" i="1"/>
  <c r="P101" i="1"/>
  <c r="B125" i="1"/>
  <c r="L106" i="1"/>
  <c r="B128" i="1"/>
  <c r="R119" i="1"/>
  <c r="B154" i="1"/>
  <c r="P122" i="1"/>
  <c r="B155" i="1"/>
  <c r="R130" i="1"/>
  <c r="B163" i="1"/>
  <c r="R134" i="1"/>
  <c r="B166" i="1"/>
  <c r="P146" i="1"/>
  <c r="B190" i="1"/>
  <c r="R166" i="1"/>
  <c r="B182" i="1"/>
  <c r="P183" i="1"/>
  <c r="B271" i="1"/>
  <c r="B305" i="1"/>
  <c r="B301" i="1"/>
  <c r="B297" i="1"/>
  <c r="N204" i="1"/>
  <c r="B287" i="1"/>
  <c r="P244" i="1"/>
  <c r="B245" i="1"/>
  <c r="R243" i="1"/>
  <c r="B244" i="1"/>
  <c r="P252" i="1"/>
  <c r="B258" i="1"/>
  <c r="P261" i="1"/>
  <c r="B211" i="1"/>
  <c r="P271" i="1"/>
  <c r="B332" i="1"/>
  <c r="P279" i="1"/>
  <c r="B340" i="1"/>
  <c r="P283" i="1"/>
  <c r="B344" i="1"/>
  <c r="L318" i="1"/>
  <c r="B375" i="1"/>
  <c r="N381" i="1"/>
  <c r="B394" i="1"/>
  <c r="J457" i="1"/>
  <c r="B391" i="1"/>
  <c r="N6" i="1"/>
  <c r="B13" i="1"/>
  <c r="J10" i="1"/>
  <c r="N18" i="1"/>
  <c r="B26" i="1"/>
  <c r="N34" i="1"/>
  <c r="B45" i="1"/>
  <c r="N38" i="1"/>
  <c r="B51" i="1"/>
  <c r="L50" i="1"/>
  <c r="B67" i="1"/>
  <c r="L58" i="1"/>
  <c r="B77" i="1"/>
  <c r="R80" i="1"/>
  <c r="B101" i="1"/>
  <c r="N88" i="1"/>
  <c r="B111" i="1"/>
  <c r="N92" i="1"/>
  <c r="B113" i="1"/>
  <c r="R112" i="1"/>
  <c r="B133" i="1"/>
  <c r="L116" i="1"/>
  <c r="B138" i="1"/>
  <c r="R147" i="1"/>
  <c r="B189" i="1"/>
  <c r="J167" i="1"/>
  <c r="B181" i="1"/>
  <c r="P172" i="1"/>
  <c r="B202" i="1"/>
  <c r="P190" i="1"/>
  <c r="B279" i="1"/>
  <c r="L205" i="1"/>
  <c r="B289" i="1"/>
  <c r="R228" i="1"/>
  <c r="B328" i="1"/>
  <c r="P236" i="1"/>
  <c r="B228" i="1"/>
  <c r="R272" i="1"/>
  <c r="B333" i="1"/>
  <c r="P292" i="1"/>
  <c r="B351" i="1"/>
  <c r="B350" i="1"/>
  <c r="P300" i="1"/>
  <c r="B359" i="1"/>
  <c r="P311" i="1"/>
  <c r="B368" i="1"/>
  <c r="P319" i="1"/>
  <c r="B376" i="1"/>
  <c r="N4" i="1"/>
  <c r="N12" i="1"/>
  <c r="B12" i="1"/>
  <c r="N20" i="1"/>
  <c r="B21" i="1"/>
  <c r="N24" i="1"/>
  <c r="B30" i="1"/>
  <c r="N28" i="1"/>
  <c r="B36" i="1"/>
  <c r="N36" i="1"/>
  <c r="B47" i="1"/>
  <c r="N40" i="1"/>
  <c r="B50" i="1"/>
  <c r="N44" i="1"/>
  <c r="B59" i="1"/>
  <c r="L52" i="1"/>
  <c r="B66" i="1"/>
  <c r="L56" i="1"/>
  <c r="B73" i="1"/>
  <c r="L60" i="1"/>
  <c r="B76" i="1"/>
  <c r="J64" i="1"/>
  <c r="B81" i="1"/>
  <c r="L67" i="1"/>
  <c r="B86" i="1"/>
  <c r="R71" i="1"/>
  <c r="B89" i="1"/>
  <c r="L75" i="1"/>
  <c r="B94" i="1"/>
  <c r="J86" i="1"/>
  <c r="B106" i="1"/>
  <c r="N90" i="1"/>
  <c r="B112" i="1"/>
  <c r="N97" i="1"/>
  <c r="B121" i="1"/>
  <c r="L100" i="1"/>
  <c r="B120" i="1"/>
  <c r="N103" i="1"/>
  <c r="B124" i="1"/>
  <c r="R114" i="1"/>
  <c r="B142" i="1"/>
  <c r="J125" i="1"/>
  <c r="B160" i="1"/>
  <c r="R137" i="1"/>
  <c r="B174" i="1"/>
  <c r="R145" i="1"/>
  <c r="B191" i="1"/>
  <c r="R149" i="1"/>
  <c r="B193" i="1"/>
  <c r="P153" i="1"/>
  <c r="B199" i="1"/>
  <c r="R161" i="1"/>
  <c r="B151" i="1"/>
  <c r="R165" i="1"/>
  <c r="B180" i="1"/>
  <c r="L171" i="1"/>
  <c r="B201" i="1"/>
  <c r="P174" i="1"/>
  <c r="B206" i="1"/>
  <c r="R188" i="1"/>
  <c r="B277" i="1"/>
  <c r="N192" i="1"/>
  <c r="B303" i="1"/>
  <c r="B299" i="1"/>
  <c r="B295" i="1"/>
  <c r="P199" i="1"/>
  <c r="B281" i="1"/>
  <c r="P203" i="1"/>
  <c r="B290" i="1"/>
  <c r="R208" i="1"/>
  <c r="B306" i="1"/>
  <c r="R214" i="1"/>
  <c r="B315" i="1"/>
  <c r="P226" i="1"/>
  <c r="B329" i="1"/>
  <c r="L234" i="1"/>
  <c r="B220" i="1"/>
  <c r="L242" i="1"/>
  <c r="B243" i="1"/>
  <c r="J251" i="1"/>
  <c r="B257" i="1"/>
  <c r="P255" i="1"/>
  <c r="B261" i="1"/>
  <c r="R270" i="1"/>
  <c r="B331" i="1"/>
  <c r="N274" i="1"/>
  <c r="B335" i="1"/>
  <c r="N290" i="1"/>
  <c r="B349" i="1"/>
  <c r="P294" i="1"/>
  <c r="B354" i="1"/>
  <c r="P298" i="1"/>
  <c r="B357" i="1"/>
  <c r="P302" i="1"/>
  <c r="B361" i="1"/>
  <c r="P313" i="1"/>
  <c r="B370" i="1"/>
  <c r="P317" i="1"/>
  <c r="B374" i="1"/>
  <c r="P332" i="1"/>
  <c r="B385" i="1"/>
  <c r="P372" i="1"/>
  <c r="B389" i="1"/>
  <c r="P380" i="1"/>
  <c r="B392" i="1"/>
  <c r="R331" i="1"/>
  <c r="B382" i="1"/>
  <c r="R187" i="1"/>
  <c r="B275" i="1"/>
  <c r="L672" i="1"/>
  <c r="N672" i="1"/>
  <c r="P672" i="1"/>
  <c r="J672" i="1"/>
  <c r="L667" i="1"/>
  <c r="N667" i="1"/>
  <c r="P667" i="1"/>
  <c r="N708" i="1"/>
  <c r="P708" i="1"/>
  <c r="R708" i="1"/>
  <c r="L708" i="1"/>
  <c r="R619" i="1"/>
  <c r="N619" i="1"/>
  <c r="P619" i="1"/>
  <c r="J619" i="1"/>
  <c r="L671" i="1"/>
  <c r="N671" i="1"/>
  <c r="P671" i="1"/>
  <c r="J671" i="1"/>
  <c r="L187" i="1"/>
  <c r="N187" i="1"/>
  <c r="J185" i="1"/>
  <c r="P187" i="1"/>
  <c r="J187" i="1"/>
  <c r="L185" i="1"/>
  <c r="N185" i="1"/>
  <c r="P185" i="1"/>
  <c r="J655" i="1"/>
  <c r="L655" i="1"/>
  <c r="P655" i="1"/>
  <c r="L331" i="1"/>
  <c r="N331" i="1"/>
  <c r="P331" i="1"/>
  <c r="J331" i="1"/>
  <c r="L400" i="1"/>
  <c r="J400" i="1"/>
  <c r="N400" i="1"/>
  <c r="P400" i="1"/>
  <c r="R390" i="1"/>
  <c r="N390" i="1"/>
  <c r="P390" i="1"/>
  <c r="J390" i="1"/>
  <c r="R716" i="1"/>
  <c r="L716" i="1"/>
  <c r="P716" i="1"/>
  <c r="J716" i="1"/>
  <c r="L304" i="1"/>
  <c r="N304" i="1"/>
  <c r="P304" i="1"/>
  <c r="J304" i="1"/>
  <c r="R210" i="1"/>
  <c r="L210" i="1"/>
  <c r="N210" i="1"/>
  <c r="P210" i="1"/>
  <c r="R307" i="1"/>
  <c r="R306" i="1"/>
  <c r="R305" i="1"/>
  <c r="N688" i="1"/>
  <c r="P688" i="1"/>
  <c r="R691" i="1"/>
  <c r="L689" i="1"/>
  <c r="P689" i="1"/>
  <c r="J689" i="1"/>
  <c r="L688" i="1"/>
  <c r="R661" i="1"/>
  <c r="L445" i="1"/>
  <c r="R730" i="1"/>
  <c r="N445" i="1"/>
  <c r="P445" i="1"/>
  <c r="R447" i="1"/>
  <c r="N730" i="1"/>
  <c r="R576" i="1"/>
  <c r="P640" i="1"/>
  <c r="L640" i="1"/>
  <c r="N640" i="1"/>
  <c r="J730" i="1"/>
  <c r="R642" i="1"/>
  <c r="N549" i="1"/>
  <c r="N201" i="1"/>
  <c r="R659" i="1"/>
  <c r="J145" i="1"/>
  <c r="J205" i="1"/>
  <c r="J226" i="1"/>
  <c r="L226" i="1"/>
  <c r="R657" i="1"/>
  <c r="J228" i="1"/>
  <c r="N636" i="1"/>
  <c r="R641" i="1"/>
  <c r="L661" i="1"/>
  <c r="R199" i="1"/>
  <c r="J548" i="1"/>
  <c r="R580" i="1"/>
  <c r="N580" i="1"/>
  <c r="N634" i="1"/>
  <c r="R204" i="1"/>
  <c r="N273" i="1"/>
  <c r="L341" i="1"/>
  <c r="L486" i="1"/>
  <c r="L525" i="1"/>
  <c r="R624" i="1"/>
  <c r="R634" i="1"/>
  <c r="L705" i="1"/>
  <c r="P8" i="1"/>
  <c r="L204" i="1"/>
  <c r="P399" i="1"/>
  <c r="R621" i="1"/>
  <c r="J4" i="1"/>
  <c r="N7" i="1"/>
  <c r="R67" i="1"/>
  <c r="P7" i="1"/>
  <c r="R203" i="1"/>
  <c r="R419" i="1"/>
  <c r="R544" i="1"/>
  <c r="L544" i="1"/>
  <c r="R581" i="1"/>
  <c r="R583" i="1"/>
  <c r="N617" i="1"/>
  <c r="J657" i="1"/>
  <c r="J661" i="1"/>
  <c r="R689" i="1"/>
  <c r="R316" i="1"/>
  <c r="R467" i="1"/>
  <c r="N581" i="1"/>
  <c r="R584" i="1"/>
  <c r="R609" i="1"/>
  <c r="N609" i="1"/>
  <c r="R650" i="1"/>
  <c r="N650" i="1"/>
  <c r="L8" i="1"/>
  <c r="P40" i="1"/>
  <c r="R106" i="1"/>
  <c r="P145" i="1"/>
  <c r="J201" i="1"/>
  <c r="N205" i="1"/>
  <c r="R341" i="1"/>
  <c r="N486" i="1"/>
  <c r="R545" i="1"/>
  <c r="N544" i="1"/>
  <c r="R548" i="1"/>
  <c r="L548" i="1"/>
  <c r="P580" i="1"/>
  <c r="P621" i="1"/>
  <c r="N624" i="1"/>
  <c r="L634" i="1"/>
  <c r="R705" i="1"/>
  <c r="L730" i="1"/>
  <c r="J116" i="1"/>
  <c r="J146" i="1"/>
  <c r="N186" i="1"/>
  <c r="J207" i="1"/>
  <c r="N316" i="1"/>
  <c r="N453" i="1"/>
  <c r="J469" i="1"/>
  <c r="J471" i="1"/>
  <c r="J473" i="1"/>
  <c r="L581" i="1"/>
  <c r="R622" i="1"/>
  <c r="N622" i="1"/>
  <c r="R625" i="1"/>
  <c r="L650" i="1"/>
  <c r="P39" i="1"/>
  <c r="N9" i="1"/>
  <c r="L146" i="1"/>
  <c r="P24" i="1"/>
  <c r="R66" i="1"/>
  <c r="R125" i="1"/>
  <c r="N183" i="1"/>
  <c r="R191" i="1"/>
  <c r="J243" i="1"/>
  <c r="R253" i="1"/>
  <c r="L275" i="1"/>
  <c r="L292" i="1"/>
  <c r="L576" i="1"/>
  <c r="J578" i="1"/>
  <c r="L589" i="1"/>
  <c r="P604" i="1"/>
  <c r="J36" i="1"/>
  <c r="L39" i="1"/>
  <c r="J40" i="1"/>
  <c r="L41" i="1"/>
  <c r="R75" i="1"/>
  <c r="N77" i="1"/>
  <c r="P115" i="1"/>
  <c r="N140" i="1"/>
  <c r="N146" i="1"/>
  <c r="J149" i="1"/>
  <c r="L164" i="1"/>
  <c r="N166" i="1"/>
  <c r="J168" i="1"/>
  <c r="N198" i="1"/>
  <c r="J217" i="1"/>
  <c r="L222" i="1"/>
  <c r="L241" i="1"/>
  <c r="R245" i="1"/>
  <c r="N248" i="1"/>
  <c r="R251" i="1"/>
  <c r="J274" i="1"/>
  <c r="N275" i="1"/>
  <c r="L297" i="1"/>
  <c r="N330" i="1"/>
  <c r="P440" i="1"/>
  <c r="N479" i="1"/>
  <c r="L514" i="1"/>
  <c r="R525" i="1"/>
  <c r="L566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4" i="1"/>
  <c r="L741" i="1"/>
  <c r="L77" i="1"/>
  <c r="J115" i="1"/>
  <c r="J222" i="1"/>
  <c r="J297" i="1"/>
  <c r="N337" i="1"/>
  <c r="N584" i="1"/>
  <c r="L646" i="1"/>
  <c r="J8" i="1"/>
  <c r="L9" i="1"/>
  <c r="P23" i="1"/>
  <c r="L40" i="1"/>
  <c r="N41" i="1"/>
  <c r="L168" i="1"/>
  <c r="R170" i="1"/>
  <c r="L273" i="1"/>
  <c r="L274" i="1"/>
  <c r="N297" i="1"/>
  <c r="R479" i="1"/>
  <c r="P479" i="1"/>
  <c r="R514" i="1"/>
  <c r="R566" i="1"/>
  <c r="R574" i="1"/>
  <c r="L574" i="1"/>
  <c r="N583" i="1"/>
  <c r="N588" i="1"/>
  <c r="R603" i="1"/>
  <c r="N621" i="1"/>
  <c r="L622" i="1"/>
  <c r="L624" i="1"/>
  <c r="R631" i="1"/>
  <c r="R724" i="1"/>
  <c r="N724" i="1"/>
  <c r="R736" i="1"/>
  <c r="R741" i="1"/>
  <c r="N705" i="1"/>
  <c r="N675" i="1"/>
  <c r="L34" i="1"/>
  <c r="J56" i="1"/>
  <c r="J20" i="1"/>
  <c r="L23" i="1"/>
  <c r="J24" i="1"/>
  <c r="L25" i="1"/>
  <c r="L49" i="1"/>
  <c r="L55" i="1"/>
  <c r="N56" i="1"/>
  <c r="L209" i="1"/>
  <c r="N209" i="1"/>
  <c r="J209" i="1"/>
  <c r="P218" i="1"/>
  <c r="N218" i="1"/>
  <c r="L218" i="1"/>
  <c r="N365" i="1"/>
  <c r="R365" i="1"/>
  <c r="N435" i="1"/>
  <c r="P435" i="1"/>
  <c r="P681" i="1"/>
  <c r="N681" i="1"/>
  <c r="L681" i="1"/>
  <c r="P713" i="1"/>
  <c r="N713" i="1"/>
  <c r="P733" i="1"/>
  <c r="R733" i="1"/>
  <c r="N733" i="1"/>
  <c r="P99" i="1"/>
  <c r="N99" i="1"/>
  <c r="L18" i="1"/>
  <c r="L24" i="1"/>
  <c r="N25" i="1"/>
  <c r="N49" i="1"/>
  <c r="N55" i="1"/>
  <c r="L71" i="1"/>
  <c r="J88" i="1"/>
  <c r="J97" i="1"/>
  <c r="L99" i="1"/>
  <c r="P169" i="1"/>
  <c r="J169" i="1"/>
  <c r="P182" i="1"/>
  <c r="L182" i="1"/>
  <c r="N266" i="1"/>
  <c r="L266" i="1"/>
  <c r="P284" i="1"/>
  <c r="L284" i="1"/>
  <c r="J284" i="1"/>
  <c r="P335" i="1"/>
  <c r="L335" i="1"/>
  <c r="R335" i="1"/>
  <c r="J335" i="1"/>
  <c r="L355" i="1"/>
  <c r="R355" i="1"/>
  <c r="J355" i="1"/>
  <c r="P389" i="1"/>
  <c r="N389" i="1"/>
  <c r="R389" i="1"/>
  <c r="N416" i="1"/>
  <c r="P416" i="1"/>
  <c r="L474" i="1"/>
  <c r="R474" i="1"/>
  <c r="P474" i="1"/>
  <c r="P504" i="1"/>
  <c r="L504" i="1"/>
  <c r="P535" i="1"/>
  <c r="L535" i="1"/>
  <c r="J535" i="1"/>
  <c r="P632" i="1"/>
  <c r="L632" i="1"/>
  <c r="J632" i="1"/>
  <c r="P679" i="1"/>
  <c r="N679" i="1"/>
  <c r="L679" i="1"/>
  <c r="L713" i="1"/>
  <c r="J67" i="1"/>
  <c r="N71" i="1"/>
  <c r="L88" i="1"/>
  <c r="N95" i="1"/>
  <c r="L95" i="1"/>
  <c r="N114" i="1"/>
  <c r="P116" i="1"/>
  <c r="N116" i="1"/>
  <c r="P117" i="1"/>
  <c r="J148" i="1"/>
  <c r="R153" i="1"/>
  <c r="P164" i="1"/>
  <c r="J164" i="1"/>
  <c r="R169" i="1"/>
  <c r="J182" i="1"/>
  <c r="P211" i="1"/>
  <c r="L211" i="1"/>
  <c r="J211" i="1"/>
  <c r="P231" i="1"/>
  <c r="N231" i="1"/>
  <c r="J266" i="1"/>
  <c r="P282" i="1"/>
  <c r="N282" i="1"/>
  <c r="L282" i="1"/>
  <c r="N324" i="1"/>
  <c r="R324" i="1"/>
  <c r="N335" i="1"/>
  <c r="L389" i="1"/>
  <c r="R435" i="1"/>
  <c r="J468" i="1"/>
  <c r="R468" i="1"/>
  <c r="L470" i="1"/>
  <c r="P470" i="1"/>
  <c r="R470" i="1"/>
  <c r="N470" i="1"/>
  <c r="N474" i="1"/>
  <c r="R535" i="1"/>
  <c r="P587" i="1"/>
  <c r="L587" i="1"/>
  <c r="R587" i="1"/>
  <c r="L599" i="1"/>
  <c r="R599" i="1"/>
  <c r="J600" i="1"/>
  <c r="P628" i="1"/>
  <c r="L628" i="1"/>
  <c r="R628" i="1"/>
  <c r="P665" i="1"/>
  <c r="N665" i="1"/>
  <c r="R681" i="1"/>
  <c r="P718" i="1"/>
  <c r="N718" i="1"/>
  <c r="L718" i="1"/>
  <c r="R718" i="1"/>
  <c r="P735" i="1"/>
  <c r="N735" i="1"/>
  <c r="R735" i="1"/>
  <c r="J735" i="1"/>
  <c r="N108" i="1"/>
  <c r="R108" i="1"/>
  <c r="L148" i="1"/>
  <c r="P171" i="1"/>
  <c r="J171" i="1"/>
  <c r="N211" i="1"/>
  <c r="L231" i="1"/>
  <c r="J282" i="1"/>
  <c r="P290" i="1"/>
  <c r="L290" i="1"/>
  <c r="J290" i="1"/>
  <c r="P299" i="1"/>
  <c r="L299" i="1"/>
  <c r="P306" i="1"/>
  <c r="L306" i="1"/>
  <c r="J306" i="1"/>
  <c r="L434" i="1"/>
  <c r="P434" i="1"/>
  <c r="N434" i="1"/>
  <c r="P467" i="1"/>
  <c r="N467" i="1"/>
  <c r="L467" i="1"/>
  <c r="P469" i="1"/>
  <c r="N469" i="1"/>
  <c r="L469" i="1"/>
  <c r="P471" i="1"/>
  <c r="N471" i="1"/>
  <c r="L471" i="1"/>
  <c r="P473" i="1"/>
  <c r="N473" i="1"/>
  <c r="L473" i="1"/>
  <c r="N485" i="1"/>
  <c r="P485" i="1"/>
  <c r="R485" i="1"/>
  <c r="P492" i="1"/>
  <c r="N492" i="1"/>
  <c r="P505" i="1"/>
  <c r="N505" i="1"/>
  <c r="P521" i="1"/>
  <c r="N521" i="1"/>
  <c r="P534" i="1"/>
  <c r="L534" i="1"/>
  <c r="R534" i="1"/>
  <c r="J534" i="1"/>
  <c r="P562" i="1"/>
  <c r="R562" i="1"/>
  <c r="L562" i="1"/>
  <c r="N563" i="1"/>
  <c r="J587" i="1"/>
  <c r="J599" i="1"/>
  <c r="J628" i="1"/>
  <c r="P644" i="1"/>
  <c r="L644" i="1"/>
  <c r="R644" i="1"/>
  <c r="J644" i="1"/>
  <c r="L665" i="1"/>
  <c r="L680" i="1"/>
  <c r="N680" i="1"/>
  <c r="R680" i="1"/>
  <c r="J680" i="1"/>
  <c r="N222" i="1"/>
  <c r="N226" i="1"/>
  <c r="P274" i="1"/>
  <c r="J292" i="1"/>
  <c r="L316" i="1"/>
  <c r="J341" i="1"/>
  <c r="L453" i="1"/>
  <c r="J514" i="1"/>
  <c r="J525" i="1"/>
  <c r="J544" i="1"/>
  <c r="J566" i="1"/>
  <c r="J576" i="1"/>
  <c r="J580" i="1"/>
  <c r="J581" i="1"/>
  <c r="J583" i="1"/>
  <c r="J584" i="1"/>
  <c r="J589" i="1"/>
  <c r="J634" i="1"/>
  <c r="R639" i="1"/>
  <c r="P639" i="1"/>
  <c r="J646" i="1"/>
  <c r="L675" i="1"/>
  <c r="N10" i="1"/>
  <c r="L10" i="1"/>
  <c r="N16" i="1"/>
  <c r="P16" i="1"/>
  <c r="L16" i="1"/>
  <c r="P31" i="1"/>
  <c r="N31" i="1"/>
  <c r="N42" i="1"/>
  <c r="L42" i="1"/>
  <c r="L48" i="1"/>
  <c r="N48" i="1"/>
  <c r="P57" i="1"/>
  <c r="N57" i="1"/>
  <c r="L57" i="1"/>
  <c r="N120" i="1"/>
  <c r="L120" i="1"/>
  <c r="R127" i="1"/>
  <c r="L127" i="1"/>
  <c r="L219" i="1"/>
  <c r="N219" i="1"/>
  <c r="J219" i="1"/>
  <c r="N233" i="1"/>
  <c r="L233" i="1"/>
  <c r="J233" i="1"/>
  <c r="P288" i="1"/>
  <c r="L288" i="1"/>
  <c r="J288" i="1"/>
  <c r="P293" i="1"/>
  <c r="N293" i="1"/>
  <c r="L293" i="1"/>
  <c r="P345" i="1"/>
  <c r="L345" i="1"/>
  <c r="R345" i="1"/>
  <c r="J345" i="1"/>
  <c r="N394" i="1"/>
  <c r="L394" i="1"/>
  <c r="R394" i="1"/>
  <c r="P394" i="1"/>
  <c r="J394" i="1"/>
  <c r="N411" i="1"/>
  <c r="L411" i="1"/>
  <c r="J411" i="1"/>
  <c r="P520" i="1"/>
  <c r="L520" i="1"/>
  <c r="R520" i="1"/>
  <c r="P537" i="1"/>
  <c r="L537" i="1"/>
  <c r="J537" i="1"/>
  <c r="R537" i="1"/>
  <c r="P573" i="1"/>
  <c r="N573" i="1"/>
  <c r="P663" i="1"/>
  <c r="L663" i="1"/>
  <c r="R663" i="1"/>
  <c r="J663" i="1"/>
  <c r="N663" i="1"/>
  <c r="J16" i="1"/>
  <c r="J28" i="1"/>
  <c r="J48" i="1"/>
  <c r="R78" i="1"/>
  <c r="N78" i="1"/>
  <c r="P118" i="1"/>
  <c r="N118" i="1"/>
  <c r="L118" i="1"/>
  <c r="R120" i="1"/>
  <c r="R123" i="1"/>
  <c r="N123" i="1"/>
  <c r="P133" i="1"/>
  <c r="N133" i="1"/>
  <c r="L133" i="1"/>
  <c r="P162" i="1"/>
  <c r="L162" i="1"/>
  <c r="J162" i="1"/>
  <c r="R195" i="1"/>
  <c r="P195" i="1"/>
  <c r="P238" i="1"/>
  <c r="N238" i="1"/>
  <c r="P240" i="1"/>
  <c r="N240" i="1"/>
  <c r="L246" i="1"/>
  <c r="P246" i="1"/>
  <c r="N246" i="1"/>
  <c r="P286" i="1"/>
  <c r="N286" i="1"/>
  <c r="L286" i="1"/>
  <c r="P411" i="1"/>
  <c r="L425" i="1"/>
  <c r="P564" i="1"/>
  <c r="L564" i="1"/>
  <c r="J564" i="1"/>
  <c r="P648" i="1"/>
  <c r="N648" i="1"/>
  <c r="L648" i="1"/>
  <c r="J123" i="1"/>
  <c r="P131" i="1"/>
  <c r="L131" i="1"/>
  <c r="J131" i="1"/>
  <c r="N162" i="1"/>
  <c r="R196" i="1"/>
  <c r="N196" i="1"/>
  <c r="P220" i="1"/>
  <c r="L220" i="1"/>
  <c r="J220" i="1"/>
  <c r="L238" i="1"/>
  <c r="N247" i="1"/>
  <c r="P247" i="1"/>
  <c r="J308" i="1"/>
  <c r="N308" i="1"/>
  <c r="P328" i="1"/>
  <c r="L328" i="1"/>
  <c r="R328" i="1"/>
  <c r="J328" i="1"/>
  <c r="J343" i="1"/>
  <c r="P377" i="1"/>
  <c r="N377" i="1"/>
  <c r="L377" i="1"/>
  <c r="R377" i="1"/>
  <c r="P383" i="1"/>
  <c r="N383" i="1"/>
  <c r="L383" i="1"/>
  <c r="R383" i="1"/>
  <c r="R411" i="1"/>
  <c r="N513" i="1"/>
  <c r="P546" i="1"/>
  <c r="L546" i="1"/>
  <c r="J546" i="1"/>
  <c r="R546" i="1"/>
  <c r="P558" i="1"/>
  <c r="L558" i="1"/>
  <c r="R558" i="1"/>
  <c r="J558" i="1"/>
  <c r="P33" i="1"/>
  <c r="N33" i="1"/>
  <c r="P130" i="1"/>
  <c r="J130" i="1"/>
  <c r="R132" i="1"/>
  <c r="P132" i="1"/>
  <c r="J132" i="1"/>
  <c r="R156" i="1"/>
  <c r="N156" i="1"/>
  <c r="P179" i="1"/>
  <c r="N179" i="1"/>
  <c r="L197" i="1"/>
  <c r="N197" i="1"/>
  <c r="P216" i="1"/>
  <c r="N216" i="1"/>
  <c r="N276" i="1"/>
  <c r="L276" i="1"/>
  <c r="N497" i="1"/>
  <c r="L497" i="1"/>
  <c r="J497" i="1"/>
  <c r="L31" i="1"/>
  <c r="J197" i="1"/>
  <c r="L216" i="1"/>
  <c r="P219" i="1"/>
  <c r="P280" i="1"/>
  <c r="L280" i="1"/>
  <c r="J280" i="1"/>
  <c r="N288" i="1"/>
  <c r="J293" i="1"/>
  <c r="P324" i="1"/>
  <c r="L324" i="1"/>
  <c r="J324" i="1"/>
  <c r="N345" i="1"/>
  <c r="P351" i="1"/>
  <c r="L351" i="1"/>
  <c r="R351" i="1"/>
  <c r="J351" i="1"/>
  <c r="P367" i="1"/>
  <c r="N367" i="1"/>
  <c r="L367" i="1"/>
  <c r="R367" i="1"/>
  <c r="P373" i="1"/>
  <c r="N373" i="1"/>
  <c r="L373" i="1"/>
  <c r="R373" i="1"/>
  <c r="N409" i="1"/>
  <c r="P409" i="1"/>
  <c r="R409" i="1"/>
  <c r="L409" i="1"/>
  <c r="R425" i="1"/>
  <c r="P482" i="1"/>
  <c r="L482" i="1"/>
  <c r="J482" i="1"/>
  <c r="R482" i="1"/>
  <c r="N482" i="1"/>
  <c r="J520" i="1"/>
  <c r="P557" i="1"/>
  <c r="N557" i="1"/>
  <c r="R595" i="1"/>
  <c r="J595" i="1"/>
  <c r="P613" i="1"/>
  <c r="L613" i="1"/>
  <c r="J613" i="1"/>
  <c r="R613" i="1"/>
  <c r="N613" i="1"/>
  <c r="P15" i="1"/>
  <c r="N15" i="1"/>
  <c r="P17" i="1"/>
  <c r="N17" i="1"/>
  <c r="N26" i="1"/>
  <c r="L26" i="1"/>
  <c r="N32" i="1"/>
  <c r="P32" i="1"/>
  <c r="L32" i="1"/>
  <c r="L46" i="1"/>
  <c r="P46" i="1"/>
  <c r="N46" i="1"/>
  <c r="P63" i="1"/>
  <c r="N63" i="1"/>
  <c r="L63" i="1"/>
  <c r="L70" i="1"/>
  <c r="N70" i="1"/>
  <c r="J118" i="1"/>
  <c r="N129" i="1"/>
  <c r="L129" i="1"/>
  <c r="J133" i="1"/>
  <c r="R142" i="1"/>
  <c r="L142" i="1"/>
  <c r="L240" i="1"/>
  <c r="P278" i="1"/>
  <c r="N278" i="1"/>
  <c r="L278" i="1"/>
  <c r="N280" i="1"/>
  <c r="J286" i="1"/>
  <c r="P303" i="1"/>
  <c r="L303" i="1"/>
  <c r="J303" i="1"/>
  <c r="N351" i="1"/>
  <c r="P357" i="1"/>
  <c r="N357" i="1"/>
  <c r="L357" i="1"/>
  <c r="J367" i="1"/>
  <c r="N433" i="1"/>
  <c r="R433" i="1"/>
  <c r="R439" i="1"/>
  <c r="P439" i="1"/>
  <c r="J12" i="1"/>
  <c r="L15" i="1"/>
  <c r="L17" i="1"/>
  <c r="J32" i="1"/>
  <c r="J44" i="1"/>
  <c r="J46" i="1"/>
  <c r="L64" i="1"/>
  <c r="N64" i="1"/>
  <c r="J70" i="1"/>
  <c r="L80" i="1"/>
  <c r="J80" i="1"/>
  <c r="P87" i="1"/>
  <c r="N87" i="1"/>
  <c r="N102" i="1"/>
  <c r="L102" i="1"/>
  <c r="R129" i="1"/>
  <c r="N131" i="1"/>
  <c r="J142" i="1"/>
  <c r="L152" i="1"/>
  <c r="P161" i="1"/>
  <c r="J161" i="1"/>
  <c r="L196" i="1"/>
  <c r="L215" i="1"/>
  <c r="P215" i="1"/>
  <c r="N215" i="1"/>
  <c r="N220" i="1"/>
  <c r="N239" i="1"/>
  <c r="P239" i="1"/>
  <c r="L239" i="1"/>
  <c r="L247" i="1"/>
  <c r="J278" i="1"/>
  <c r="P295" i="1"/>
  <c r="L295" i="1"/>
  <c r="J295" i="1"/>
  <c r="P301" i="1"/>
  <c r="N301" i="1"/>
  <c r="L301" i="1"/>
  <c r="N303" i="1"/>
  <c r="L308" i="1"/>
  <c r="N328" i="1"/>
  <c r="R357" i="1"/>
  <c r="J357" i="1"/>
  <c r="P361" i="1"/>
  <c r="L361" i="1"/>
  <c r="R361" i="1"/>
  <c r="J361" i="1"/>
  <c r="L371" i="1"/>
  <c r="J377" i="1"/>
  <c r="J383" i="1"/>
  <c r="N427" i="1"/>
  <c r="P427" i="1"/>
  <c r="R427" i="1"/>
  <c r="L427" i="1"/>
  <c r="P433" i="1"/>
  <c r="P475" i="1"/>
  <c r="L475" i="1"/>
  <c r="J475" i="1"/>
  <c r="P512" i="1"/>
  <c r="L512" i="1"/>
  <c r="R512" i="1"/>
  <c r="J512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8" i="1"/>
  <c r="R666" i="1"/>
  <c r="L696" i="1"/>
  <c r="N696" i="1"/>
  <c r="R696" i="1"/>
  <c r="J696" i="1"/>
  <c r="N148" i="1"/>
  <c r="N171" i="1"/>
  <c r="R182" i="1"/>
  <c r="N284" i="1"/>
  <c r="N292" i="1"/>
  <c r="N299" i="1"/>
  <c r="N341" i="1"/>
  <c r="N410" i="1"/>
  <c r="L410" i="1"/>
  <c r="P426" i="1"/>
  <c r="N426" i="1"/>
  <c r="R464" i="1"/>
  <c r="P464" i="1"/>
  <c r="N476" i="1"/>
  <c r="L476" i="1"/>
  <c r="N501" i="1"/>
  <c r="P501" i="1"/>
  <c r="R501" i="1"/>
  <c r="P516" i="1"/>
  <c r="L516" i="1"/>
  <c r="R516" i="1"/>
  <c r="P550" i="1"/>
  <c r="L550" i="1"/>
  <c r="J550" i="1"/>
  <c r="P556" i="1"/>
  <c r="L556" i="1"/>
  <c r="R556" i="1"/>
  <c r="J556" i="1"/>
  <c r="P570" i="1"/>
  <c r="L570" i="1"/>
  <c r="R570" i="1"/>
  <c r="J570" i="1"/>
  <c r="P591" i="1"/>
  <c r="L591" i="1"/>
  <c r="L612" i="1"/>
  <c r="N612" i="1"/>
  <c r="J612" i="1"/>
  <c r="P616" i="1"/>
  <c r="P687" i="1"/>
  <c r="N687" i="1"/>
  <c r="P697" i="1"/>
  <c r="N697" i="1"/>
  <c r="L697" i="1"/>
  <c r="P720" i="1"/>
  <c r="N720" i="1"/>
  <c r="L686" i="1"/>
  <c r="N686" i="1"/>
  <c r="R686" i="1"/>
  <c r="R688" i="1"/>
  <c r="P732" i="1"/>
  <c r="N732" i="1"/>
  <c r="N93" i="1"/>
  <c r="J95" i="1"/>
  <c r="J389" i="1"/>
  <c r="P410" i="1"/>
  <c r="L426" i="1"/>
  <c r="P432" i="1"/>
  <c r="N432" i="1"/>
  <c r="J476" i="1"/>
  <c r="N487" i="1"/>
  <c r="L487" i="1"/>
  <c r="J487" i="1"/>
  <c r="P508" i="1"/>
  <c r="L508" i="1"/>
  <c r="R508" i="1"/>
  <c r="J516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7" i="1"/>
  <c r="R676" i="1"/>
  <c r="L687" i="1"/>
  <c r="J693" i="1"/>
  <c r="J697" i="1"/>
  <c r="L720" i="1"/>
  <c r="R588" i="1"/>
  <c r="N587" i="1"/>
  <c r="N628" i="1"/>
  <c r="R632" i="1"/>
  <c r="N632" i="1"/>
  <c r="N644" i="1"/>
  <c r="N661" i="1"/>
  <c r="R679" i="1"/>
  <c r="J694" i="1"/>
  <c r="P675" i="1"/>
  <c r="P176" i="1"/>
  <c r="L176" i="1"/>
  <c r="J176" i="1"/>
  <c r="R176" i="1"/>
  <c r="R51" i="1"/>
  <c r="R61" i="1"/>
  <c r="P73" i="1"/>
  <c r="N73" i="1"/>
  <c r="L74" i="1"/>
  <c r="N74" i="1"/>
  <c r="R139" i="1"/>
  <c r="J139" i="1"/>
  <c r="P144" i="1"/>
  <c r="J144" i="1"/>
  <c r="N193" i="1"/>
  <c r="L193" i="1"/>
  <c r="P194" i="1"/>
  <c r="J194" i="1"/>
  <c r="R225" i="1"/>
  <c r="J225" i="1"/>
  <c r="N257" i="1"/>
  <c r="L257" i="1"/>
  <c r="R260" i="1"/>
  <c r="J260" i="1"/>
  <c r="N403" i="1"/>
  <c r="L403" i="1"/>
  <c r="P403" i="1"/>
  <c r="N446" i="1"/>
  <c r="L446" i="1"/>
  <c r="J446" i="1"/>
  <c r="P446" i="1"/>
  <c r="R445" i="1"/>
  <c r="N455" i="1"/>
  <c r="P455" i="1"/>
  <c r="L455" i="1"/>
  <c r="R455" i="1"/>
  <c r="P529" i="1"/>
  <c r="N529" i="1"/>
  <c r="J53" i="1"/>
  <c r="J59" i="1"/>
  <c r="J73" i="1"/>
  <c r="J74" i="1"/>
  <c r="P89" i="1"/>
  <c r="L89" i="1"/>
  <c r="N94" i="1"/>
  <c r="P94" i="1"/>
  <c r="J122" i="1"/>
  <c r="P137" i="1"/>
  <c r="N137" i="1"/>
  <c r="J147" i="1"/>
  <c r="P154" i="1"/>
  <c r="L154" i="1"/>
  <c r="R155" i="1"/>
  <c r="J155" i="1"/>
  <c r="J165" i="1"/>
  <c r="N172" i="1"/>
  <c r="J193" i="1"/>
  <c r="P208" i="1"/>
  <c r="J208" i="1"/>
  <c r="P224" i="1"/>
  <c r="N224" i="1"/>
  <c r="L224" i="1"/>
  <c r="L227" i="1"/>
  <c r="P227" i="1"/>
  <c r="N227" i="1"/>
  <c r="N264" i="1"/>
  <c r="P264" i="1"/>
  <c r="L264" i="1"/>
  <c r="P272" i="1"/>
  <c r="N279" i="1"/>
  <c r="N287" i="1"/>
  <c r="N294" i="1"/>
  <c r="N298" i="1"/>
  <c r="J314" i="1"/>
  <c r="P326" i="1"/>
  <c r="L326" i="1"/>
  <c r="R326" i="1"/>
  <c r="N326" i="1"/>
  <c r="P369" i="1"/>
  <c r="L369" i="1"/>
  <c r="R369" i="1"/>
  <c r="N369" i="1"/>
  <c r="J369" i="1"/>
  <c r="P375" i="1"/>
  <c r="L375" i="1"/>
  <c r="R375" i="1"/>
  <c r="N375" i="1"/>
  <c r="J375" i="1"/>
  <c r="P387" i="1"/>
  <c r="N387" i="1"/>
  <c r="L387" i="1"/>
  <c r="R387" i="1"/>
  <c r="J387" i="1"/>
  <c r="N442" i="1"/>
  <c r="P442" i="1"/>
  <c r="L442" i="1"/>
  <c r="R442" i="1"/>
  <c r="R459" i="1"/>
  <c r="P459" i="1"/>
  <c r="L27" i="1"/>
  <c r="L43" i="1"/>
  <c r="R55" i="1"/>
  <c r="R57" i="1"/>
  <c r="L61" i="1"/>
  <c r="L66" i="1"/>
  <c r="L73" i="1"/>
  <c r="P75" i="1"/>
  <c r="N75" i="1"/>
  <c r="J94" i="1"/>
  <c r="P96" i="1"/>
  <c r="L96" i="1"/>
  <c r="N100" i="1"/>
  <c r="P100" i="1"/>
  <c r="P106" i="1"/>
  <c r="N106" i="1"/>
  <c r="R109" i="1"/>
  <c r="J109" i="1"/>
  <c r="J119" i="1"/>
  <c r="P127" i="1"/>
  <c r="N127" i="1"/>
  <c r="J137" i="1"/>
  <c r="J138" i="1"/>
  <c r="P140" i="1"/>
  <c r="L140" i="1"/>
  <c r="R141" i="1"/>
  <c r="J141" i="1"/>
  <c r="P147" i="1"/>
  <c r="J154" i="1"/>
  <c r="P155" i="1"/>
  <c r="J163" i="1"/>
  <c r="P173" i="1"/>
  <c r="R173" i="1"/>
  <c r="P180" i="1"/>
  <c r="J180" i="1"/>
  <c r="L208" i="1"/>
  <c r="P214" i="1"/>
  <c r="L214" i="1"/>
  <c r="J214" i="1"/>
  <c r="J221" i="1"/>
  <c r="J224" i="1"/>
  <c r="J227" i="1"/>
  <c r="J235" i="1"/>
  <c r="R262" i="1"/>
  <c r="P262" i="1"/>
  <c r="J264" i="1"/>
  <c r="J270" i="1"/>
  <c r="N307" i="1"/>
  <c r="J326" i="1"/>
  <c r="R349" i="1"/>
  <c r="P385" i="1"/>
  <c r="L385" i="1"/>
  <c r="R385" i="1"/>
  <c r="N385" i="1"/>
  <c r="R403" i="1"/>
  <c r="P597" i="1"/>
  <c r="L597" i="1"/>
  <c r="J597" i="1"/>
  <c r="R597" i="1"/>
  <c r="R53" i="1"/>
  <c r="R59" i="1"/>
  <c r="P69" i="1"/>
  <c r="J69" i="1"/>
  <c r="P81" i="1"/>
  <c r="L81" i="1"/>
  <c r="N86" i="1"/>
  <c r="P86" i="1"/>
  <c r="P110" i="1"/>
  <c r="L110" i="1"/>
  <c r="R111" i="1"/>
  <c r="J111" i="1"/>
  <c r="P121" i="1"/>
  <c r="N121" i="1"/>
  <c r="P135" i="1"/>
  <c r="J135" i="1"/>
  <c r="P158" i="1"/>
  <c r="N158" i="1"/>
  <c r="P184" i="1"/>
  <c r="L184" i="1"/>
  <c r="P202" i="1"/>
  <c r="J202" i="1"/>
  <c r="P312" i="1"/>
  <c r="L312" i="1"/>
  <c r="J312" i="1"/>
  <c r="R312" i="1"/>
  <c r="P314" i="1"/>
  <c r="N314" i="1"/>
  <c r="L314" i="1"/>
  <c r="P318" i="1"/>
  <c r="J318" i="1"/>
  <c r="R318" i="1"/>
  <c r="N318" i="1"/>
  <c r="N417" i="1"/>
  <c r="P417" i="1"/>
  <c r="L417" i="1"/>
  <c r="N494" i="1"/>
  <c r="L494" i="1"/>
  <c r="P506" i="1"/>
  <c r="L506" i="1"/>
  <c r="J506" i="1"/>
  <c r="P518" i="1"/>
  <c r="L518" i="1"/>
  <c r="J518" i="1"/>
  <c r="R518" i="1"/>
  <c r="P526" i="1"/>
  <c r="J526" i="1"/>
  <c r="P722" i="1"/>
  <c r="N722" i="1"/>
  <c r="L722" i="1"/>
  <c r="R722" i="1"/>
  <c r="J722" i="1"/>
  <c r="L727" i="1"/>
  <c r="R727" i="1"/>
  <c r="P739" i="1"/>
  <c r="N739" i="1"/>
  <c r="J51" i="1"/>
  <c r="J61" i="1"/>
  <c r="J66" i="1"/>
  <c r="L69" i="1"/>
  <c r="J103" i="1"/>
  <c r="L105" i="1"/>
  <c r="J105" i="1"/>
  <c r="J110" i="1"/>
  <c r="P112" i="1"/>
  <c r="N112" i="1"/>
  <c r="J121" i="1"/>
  <c r="P125" i="1"/>
  <c r="L125" i="1"/>
  <c r="R126" i="1"/>
  <c r="J126" i="1"/>
  <c r="P139" i="1"/>
  <c r="L144" i="1"/>
  <c r="P150" i="1"/>
  <c r="J150" i="1"/>
  <c r="J158" i="1"/>
  <c r="P160" i="1"/>
  <c r="J160" i="1"/>
  <c r="J184" i="1"/>
  <c r="L194" i="1"/>
  <c r="P200" i="1"/>
  <c r="J200" i="1"/>
  <c r="L202" i="1"/>
  <c r="P237" i="1"/>
  <c r="N255" i="1"/>
  <c r="L255" i="1"/>
  <c r="J255" i="1"/>
  <c r="J257" i="1"/>
  <c r="N283" i="1"/>
  <c r="N291" i="1"/>
  <c r="N302" i="1"/>
  <c r="P349" i="1"/>
  <c r="L349" i="1"/>
  <c r="N349" i="1"/>
  <c r="P379" i="1"/>
  <c r="J379" i="1"/>
  <c r="R379" i="1"/>
  <c r="N379" i="1"/>
  <c r="P392" i="1"/>
  <c r="L392" i="1"/>
  <c r="R392" i="1"/>
  <c r="N392" i="1"/>
  <c r="J403" i="1"/>
  <c r="R417" i="1"/>
  <c r="J455" i="1"/>
  <c r="P494" i="1"/>
  <c r="J739" i="1"/>
  <c r="L11" i="1"/>
  <c r="L19" i="1"/>
  <c r="L35" i="1"/>
  <c r="R49" i="1"/>
  <c r="L51" i="1"/>
  <c r="J52" i="1"/>
  <c r="L53" i="1"/>
  <c r="L59" i="1"/>
  <c r="J60" i="1"/>
  <c r="R63" i="1"/>
  <c r="N69" i="1"/>
  <c r="P78" i="1"/>
  <c r="J78" i="1"/>
  <c r="J82" i="1"/>
  <c r="L85" i="1"/>
  <c r="L86" i="1"/>
  <c r="L101" i="1"/>
  <c r="P108" i="1"/>
  <c r="L108" i="1"/>
  <c r="N110" i="1"/>
  <c r="J112" i="1"/>
  <c r="P114" i="1"/>
  <c r="J114" i="1"/>
  <c r="L121" i="1"/>
  <c r="R122" i="1"/>
  <c r="N135" i="1"/>
  <c r="N144" i="1"/>
  <c r="L150" i="1"/>
  <c r="P152" i="1"/>
  <c r="N152" i="1"/>
  <c r="L160" i="1"/>
  <c r="P166" i="1"/>
  <c r="J166" i="1"/>
  <c r="N177" i="1"/>
  <c r="R184" i="1"/>
  <c r="J188" i="1"/>
  <c r="L192" i="1"/>
  <c r="P193" i="1"/>
  <c r="N194" i="1"/>
  <c r="P198" i="1"/>
  <c r="J198" i="1"/>
  <c r="L200" i="1"/>
  <c r="J18" i="1"/>
  <c r="J26" i="1"/>
  <c r="J34" i="1"/>
  <c r="J42" i="1"/>
  <c r="J49" i="1"/>
  <c r="N51" i="1"/>
  <c r="N52" i="1"/>
  <c r="N53" i="1"/>
  <c r="J55" i="1"/>
  <c r="J57" i="1"/>
  <c r="N59" i="1"/>
  <c r="N60" i="1"/>
  <c r="N61" i="1"/>
  <c r="J63" i="1"/>
  <c r="N66" i="1"/>
  <c r="P67" i="1"/>
  <c r="N67" i="1"/>
  <c r="R69" i="1"/>
  <c r="P71" i="1"/>
  <c r="J71" i="1"/>
  <c r="R73" i="1"/>
  <c r="J75" i="1"/>
  <c r="P77" i="1"/>
  <c r="J77" i="1"/>
  <c r="L78" i="1"/>
  <c r="P80" i="1"/>
  <c r="N80" i="1"/>
  <c r="N85" i="1"/>
  <c r="J90" i="1"/>
  <c r="L93" i="1"/>
  <c r="L94" i="1"/>
  <c r="J100" i="1"/>
  <c r="N101" i="1"/>
  <c r="J106" i="1"/>
  <c r="J108" i="1"/>
  <c r="P109" i="1"/>
  <c r="R110" i="1"/>
  <c r="L112" i="1"/>
  <c r="L114" i="1"/>
  <c r="J117" i="1"/>
  <c r="P120" i="1"/>
  <c r="J120" i="1"/>
  <c r="R121" i="1"/>
  <c r="P123" i="1"/>
  <c r="L123" i="1"/>
  <c r="R124" i="1"/>
  <c r="J124" i="1"/>
  <c r="N125" i="1"/>
  <c r="J127" i="1"/>
  <c r="P129" i="1"/>
  <c r="J129" i="1"/>
  <c r="J134" i="1"/>
  <c r="R135" i="1"/>
  <c r="L137" i="1"/>
  <c r="R138" i="1"/>
  <c r="J140" i="1"/>
  <c r="P142" i="1"/>
  <c r="N142" i="1"/>
  <c r="R144" i="1"/>
  <c r="N150" i="1"/>
  <c r="J152" i="1"/>
  <c r="J153" i="1"/>
  <c r="N154" i="1"/>
  <c r="P156" i="1"/>
  <c r="L156" i="1"/>
  <c r="R157" i="1"/>
  <c r="J157" i="1"/>
  <c r="R158" i="1"/>
  <c r="N160" i="1"/>
  <c r="P163" i="1"/>
  <c r="L166" i="1"/>
  <c r="P168" i="1"/>
  <c r="N168" i="1"/>
  <c r="P170" i="1"/>
  <c r="J170" i="1"/>
  <c r="J173" i="1"/>
  <c r="L180" i="1"/>
  <c r="L188" i="1"/>
  <c r="P192" i="1"/>
  <c r="P206" i="1"/>
  <c r="L206" i="1"/>
  <c r="R194" i="1"/>
  <c r="P196" i="1"/>
  <c r="J196" i="1"/>
  <c r="L198" i="1"/>
  <c r="N200" i="1"/>
  <c r="R202" i="1"/>
  <c r="P204" i="1"/>
  <c r="J204" i="1"/>
  <c r="N208" i="1"/>
  <c r="N214" i="1"/>
  <c r="L223" i="1"/>
  <c r="P223" i="1"/>
  <c r="N223" i="1"/>
  <c r="R224" i="1"/>
  <c r="P228" i="1"/>
  <c r="N228" i="1"/>
  <c r="L228" i="1"/>
  <c r="P232" i="1"/>
  <c r="N232" i="1"/>
  <c r="N249" i="1"/>
  <c r="L249" i="1"/>
  <c r="J249" i="1"/>
  <c r="N254" i="1"/>
  <c r="L254" i="1"/>
  <c r="P256" i="1"/>
  <c r="N256" i="1"/>
  <c r="L256" i="1"/>
  <c r="P263" i="1"/>
  <c r="N263" i="1"/>
  <c r="P265" i="1"/>
  <c r="N265" i="1"/>
  <c r="N281" i="1"/>
  <c r="N285" i="1"/>
  <c r="N289" i="1"/>
  <c r="N296" i="1"/>
  <c r="N300" i="1"/>
  <c r="N305" i="1"/>
  <c r="P333" i="1"/>
  <c r="L333" i="1"/>
  <c r="N333" i="1"/>
  <c r="J333" i="1"/>
  <c r="R333" i="1"/>
  <c r="P339" i="1"/>
  <c r="N339" i="1"/>
  <c r="L339" i="1"/>
  <c r="R339" i="1"/>
  <c r="P363" i="1"/>
  <c r="J363" i="1"/>
  <c r="R363" i="1"/>
  <c r="N363" i="1"/>
  <c r="L363" i="1"/>
  <c r="J385" i="1"/>
  <c r="N402" i="1"/>
  <c r="P402" i="1"/>
  <c r="L402" i="1"/>
  <c r="P408" i="1"/>
  <c r="N408" i="1"/>
  <c r="N419" i="1"/>
  <c r="L419" i="1"/>
  <c r="J419" i="1"/>
  <c r="R431" i="1"/>
  <c r="P431" i="1"/>
  <c r="N451" i="1"/>
  <c r="P569" i="1"/>
  <c r="N569" i="1"/>
  <c r="N597" i="1"/>
  <c r="R216" i="1"/>
  <c r="R218" i="1"/>
  <c r="R231" i="1"/>
  <c r="P320" i="1"/>
  <c r="L320" i="1"/>
  <c r="P347" i="1"/>
  <c r="J347" i="1"/>
  <c r="R347" i="1"/>
  <c r="P353" i="1"/>
  <c r="L353" i="1"/>
  <c r="R353" i="1"/>
  <c r="P359" i="1"/>
  <c r="L359" i="1"/>
  <c r="R359" i="1"/>
  <c r="P371" i="1"/>
  <c r="N371" i="1"/>
  <c r="P381" i="1"/>
  <c r="L381" i="1"/>
  <c r="N401" i="1"/>
  <c r="P401" i="1"/>
  <c r="N418" i="1"/>
  <c r="L418" i="1"/>
  <c r="N452" i="1"/>
  <c r="P452" i="1"/>
  <c r="R452" i="1"/>
  <c r="L452" i="1"/>
  <c r="J454" i="1"/>
  <c r="P454" i="1"/>
  <c r="N454" i="1"/>
  <c r="N463" i="1"/>
  <c r="L463" i="1"/>
  <c r="P463" i="1"/>
  <c r="N502" i="1"/>
  <c r="L502" i="1"/>
  <c r="P539" i="1"/>
  <c r="L539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4" i="1"/>
  <c r="N674" i="1"/>
  <c r="R674" i="1"/>
  <c r="J674" i="1"/>
  <c r="L682" i="1"/>
  <c r="N682" i="1"/>
  <c r="R682" i="1"/>
  <c r="J682" i="1"/>
  <c r="R116" i="1"/>
  <c r="R118" i="1"/>
  <c r="R131" i="1"/>
  <c r="R133" i="1"/>
  <c r="R146" i="1"/>
  <c r="R148" i="1"/>
  <c r="R162" i="1"/>
  <c r="R164" i="1"/>
  <c r="R171" i="1"/>
  <c r="R211" i="1"/>
  <c r="J215" i="1"/>
  <c r="J216" i="1"/>
  <c r="J218" i="1"/>
  <c r="R220" i="1"/>
  <c r="R222" i="1"/>
  <c r="R226" i="1"/>
  <c r="J231" i="1"/>
  <c r="J241" i="1"/>
  <c r="J247" i="1"/>
  <c r="L248" i="1"/>
  <c r="J276" i="1"/>
  <c r="R278" i="1"/>
  <c r="R280" i="1"/>
  <c r="R282" i="1"/>
  <c r="R284" i="1"/>
  <c r="R286" i="1"/>
  <c r="R288" i="1"/>
  <c r="R290" i="1"/>
  <c r="R292" i="1"/>
  <c r="R293" i="1"/>
  <c r="R295" i="1"/>
  <c r="R297" i="1"/>
  <c r="R299" i="1"/>
  <c r="R301" i="1"/>
  <c r="R303" i="1"/>
  <c r="J316" i="1"/>
  <c r="R320" i="1"/>
  <c r="J320" i="1"/>
  <c r="P330" i="1"/>
  <c r="J330" i="1"/>
  <c r="R330" i="1"/>
  <c r="P337" i="1"/>
  <c r="L337" i="1"/>
  <c r="R337" i="1"/>
  <c r="P343" i="1"/>
  <c r="L343" i="1"/>
  <c r="R343" i="1"/>
  <c r="L347" i="1"/>
  <c r="J353" i="1"/>
  <c r="P355" i="1"/>
  <c r="N355" i="1"/>
  <c r="J359" i="1"/>
  <c r="P365" i="1"/>
  <c r="L365" i="1"/>
  <c r="J371" i="1"/>
  <c r="R381" i="1"/>
  <c r="J381" i="1"/>
  <c r="R401" i="1"/>
  <c r="L401" i="1"/>
  <c r="P418" i="1"/>
  <c r="J424" i="1"/>
  <c r="R423" i="1"/>
  <c r="P424" i="1"/>
  <c r="N444" i="1"/>
  <c r="L444" i="1"/>
  <c r="J452" i="1"/>
  <c r="L454" i="1"/>
  <c r="P502" i="1"/>
  <c r="R539" i="1"/>
  <c r="J539" i="1"/>
  <c r="P542" i="1"/>
  <c r="N542" i="1"/>
  <c r="J560" i="1"/>
  <c r="R560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6" i="1"/>
  <c r="P669" i="1"/>
  <c r="N669" i="1"/>
  <c r="L669" i="1"/>
  <c r="R669" i="1"/>
  <c r="R668" i="1"/>
  <c r="J669" i="1"/>
  <c r="P478" i="1"/>
  <c r="L478" i="1"/>
  <c r="R478" i="1"/>
  <c r="J478" i="1"/>
  <c r="L481" i="1"/>
  <c r="N481" i="1"/>
  <c r="J481" i="1"/>
  <c r="J484" i="1"/>
  <c r="P484" i="1"/>
  <c r="R484" i="1"/>
  <c r="N493" i="1"/>
  <c r="P493" i="1"/>
  <c r="L493" i="1"/>
  <c r="N495" i="1"/>
  <c r="L495" i="1"/>
  <c r="J495" i="1"/>
  <c r="N503" i="1"/>
  <c r="L503" i="1"/>
  <c r="J503" i="1"/>
  <c r="P530" i="1"/>
  <c r="L530" i="1"/>
  <c r="P568" i="1"/>
  <c r="L568" i="1"/>
  <c r="R568" i="1"/>
  <c r="L596" i="1"/>
  <c r="N596" i="1"/>
  <c r="R596" i="1"/>
  <c r="J596" i="1"/>
  <c r="P615" i="1"/>
  <c r="J615" i="1"/>
  <c r="R615" i="1"/>
  <c r="N615" i="1"/>
  <c r="P635" i="1"/>
  <c r="J635" i="1"/>
  <c r="L670" i="1"/>
  <c r="J670" i="1"/>
  <c r="P685" i="1"/>
  <c r="L685" i="1"/>
  <c r="J685" i="1"/>
  <c r="P699" i="1"/>
  <c r="N699" i="1"/>
  <c r="R699" i="1"/>
  <c r="L699" i="1"/>
  <c r="J699" i="1"/>
  <c r="L433" i="1"/>
  <c r="J435" i="1"/>
  <c r="R453" i="1"/>
  <c r="J453" i="1"/>
  <c r="N462" i="1"/>
  <c r="P462" i="1"/>
  <c r="L462" i="1"/>
  <c r="N464" i="1"/>
  <c r="L464" i="1"/>
  <c r="J464" i="1"/>
  <c r="P480" i="1"/>
  <c r="N480" i="1"/>
  <c r="L480" i="1"/>
  <c r="N478" i="1"/>
  <c r="P481" i="1"/>
  <c r="N484" i="1"/>
  <c r="R495" i="1"/>
  <c r="P495" i="1"/>
  <c r="R503" i="1"/>
  <c r="P503" i="1"/>
  <c r="P510" i="1"/>
  <c r="L510" i="1"/>
  <c r="R510" i="1"/>
  <c r="N511" i="1"/>
  <c r="P522" i="1"/>
  <c r="L522" i="1"/>
  <c r="J522" i="1"/>
  <c r="P528" i="1"/>
  <c r="L528" i="1"/>
  <c r="J528" i="1"/>
  <c r="J530" i="1"/>
  <c r="P541" i="1"/>
  <c r="L541" i="1"/>
  <c r="R541" i="1"/>
  <c r="J541" i="1"/>
  <c r="P543" i="1"/>
  <c r="L543" i="1"/>
  <c r="J543" i="1"/>
  <c r="P554" i="1"/>
  <c r="L554" i="1"/>
  <c r="R554" i="1"/>
  <c r="N555" i="1"/>
  <c r="J568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3" i="1"/>
  <c r="N673" i="1"/>
  <c r="L673" i="1"/>
  <c r="R673" i="1"/>
  <c r="J673" i="1"/>
  <c r="L677" i="1"/>
  <c r="N677" i="1"/>
  <c r="J677" i="1"/>
  <c r="R685" i="1"/>
  <c r="N685" i="1"/>
  <c r="L690" i="1"/>
  <c r="N690" i="1"/>
  <c r="J690" i="1"/>
  <c r="L700" i="1"/>
  <c r="R700" i="1"/>
  <c r="J700" i="1"/>
  <c r="R475" i="1"/>
  <c r="R476" i="1"/>
  <c r="N475" i="1"/>
  <c r="P476" i="1"/>
  <c r="R487" i="1"/>
  <c r="P487" i="1"/>
  <c r="N535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6" i="1"/>
  <c r="L676" i="1"/>
  <c r="J676" i="1"/>
  <c r="L684" i="1"/>
  <c r="N684" i="1"/>
  <c r="R684" i="1"/>
  <c r="J684" i="1"/>
  <c r="L692" i="1"/>
  <c r="N692" i="1"/>
  <c r="R692" i="1"/>
  <c r="J692" i="1"/>
  <c r="P701" i="1"/>
  <c r="L701" i="1"/>
  <c r="J701" i="1"/>
  <c r="P703" i="1"/>
  <c r="N703" i="1"/>
  <c r="L703" i="1"/>
  <c r="P707" i="1"/>
  <c r="L707" i="1"/>
  <c r="J707" i="1"/>
  <c r="R707" i="1"/>
  <c r="P726" i="1"/>
  <c r="L726" i="1"/>
  <c r="J726" i="1"/>
  <c r="R726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8" i="1"/>
  <c r="P668" i="1"/>
  <c r="N668" i="1"/>
  <c r="R675" i="1"/>
  <c r="N676" i="1"/>
  <c r="P683" i="1"/>
  <c r="N683" i="1"/>
  <c r="R683" i="1"/>
  <c r="L683" i="1"/>
  <c r="P691" i="1"/>
  <c r="N691" i="1"/>
  <c r="L691" i="1"/>
  <c r="P693" i="1"/>
  <c r="N693" i="1"/>
  <c r="L693" i="1"/>
  <c r="L698" i="1"/>
  <c r="N698" i="1"/>
  <c r="R698" i="1"/>
  <c r="R701" i="1"/>
  <c r="N701" i="1"/>
  <c r="J703" i="1"/>
  <c r="N707" i="1"/>
  <c r="P715" i="1"/>
  <c r="N715" i="1"/>
  <c r="L715" i="1"/>
  <c r="R715" i="1"/>
  <c r="N726" i="1"/>
  <c r="L740" i="1"/>
  <c r="R740" i="1"/>
  <c r="N740" i="1"/>
  <c r="J641" i="1"/>
  <c r="R648" i="1"/>
  <c r="J648" i="1"/>
  <c r="J650" i="1"/>
  <c r="R665" i="1"/>
  <c r="J665" i="1"/>
  <c r="L678" i="1"/>
  <c r="J679" i="1"/>
  <c r="J686" i="1"/>
  <c r="J687" i="1"/>
  <c r="R702" i="1"/>
  <c r="J705" i="1"/>
  <c r="R713" i="1"/>
  <c r="J713" i="1"/>
  <c r="R720" i="1"/>
  <c r="J720" i="1"/>
  <c r="J724" i="1"/>
  <c r="R732" i="1"/>
  <c r="J732" i="1"/>
  <c r="J733" i="1"/>
  <c r="N107" i="1"/>
  <c r="L107" i="1"/>
  <c r="P107" i="1"/>
  <c r="J107" i="1"/>
  <c r="R107" i="1"/>
  <c r="R76" i="1"/>
  <c r="R91" i="1"/>
  <c r="J91" i="1"/>
  <c r="R98" i="1"/>
  <c r="J98" i="1"/>
  <c r="N151" i="1"/>
  <c r="L151" i="1"/>
  <c r="N159" i="1"/>
  <c r="L159" i="1"/>
  <c r="N499" i="1"/>
  <c r="P499" i="1"/>
  <c r="R499" i="1"/>
  <c r="L499" i="1"/>
  <c r="J499" i="1"/>
  <c r="L515" i="1"/>
  <c r="J515" i="1"/>
  <c r="R515" i="1"/>
  <c r="N515" i="1"/>
  <c r="P515" i="1"/>
  <c r="L547" i="1"/>
  <c r="J547" i="1"/>
  <c r="R547" i="1"/>
  <c r="P547" i="1"/>
  <c r="N547" i="1"/>
  <c r="L565" i="1"/>
  <c r="J565" i="1"/>
  <c r="R565" i="1"/>
  <c r="N565" i="1"/>
  <c r="P565" i="1"/>
  <c r="L4" i="1"/>
  <c r="L5" i="1"/>
  <c r="J6" i="1"/>
  <c r="R7" i="1"/>
  <c r="J7" i="1"/>
  <c r="R8" i="1"/>
  <c r="P10" i="1"/>
  <c r="N11" i="1"/>
  <c r="L12" i="1"/>
  <c r="L13" i="1"/>
  <c r="J14" i="1"/>
  <c r="R15" i="1"/>
  <c r="J15" i="1"/>
  <c r="R16" i="1"/>
  <c r="P18" i="1"/>
  <c r="N19" i="1"/>
  <c r="L20" i="1"/>
  <c r="J22" i="1"/>
  <c r="R23" i="1"/>
  <c r="J23" i="1"/>
  <c r="R24" i="1"/>
  <c r="P26" i="1"/>
  <c r="N27" i="1"/>
  <c r="L28" i="1"/>
  <c r="L29" i="1"/>
  <c r="J30" i="1"/>
  <c r="R31" i="1"/>
  <c r="J31" i="1"/>
  <c r="R32" i="1"/>
  <c r="P34" i="1"/>
  <c r="N35" i="1"/>
  <c r="L36" i="1"/>
  <c r="J38" i="1"/>
  <c r="R39" i="1"/>
  <c r="J39" i="1"/>
  <c r="R40" i="1"/>
  <c r="P42" i="1"/>
  <c r="N43" i="1"/>
  <c r="L44" i="1"/>
  <c r="L45" i="1"/>
  <c r="R46" i="1"/>
  <c r="R47" i="1"/>
  <c r="P48" i="1"/>
  <c r="J50" i="1"/>
  <c r="P52" i="1"/>
  <c r="J54" i="1"/>
  <c r="P56" i="1"/>
  <c r="J58" i="1"/>
  <c r="P60" i="1"/>
  <c r="J62" i="1"/>
  <c r="P64" i="1"/>
  <c r="J65" i="1"/>
  <c r="J68" i="1"/>
  <c r="P70" i="1"/>
  <c r="J72" i="1"/>
  <c r="P74" i="1"/>
  <c r="J76" i="1"/>
  <c r="J79" i="1"/>
  <c r="N81" i="1"/>
  <c r="L82" i="1"/>
  <c r="L83" i="1"/>
  <c r="J84" i="1"/>
  <c r="R85" i="1"/>
  <c r="J85" i="1"/>
  <c r="R86" i="1"/>
  <c r="P88" i="1"/>
  <c r="N89" i="1"/>
  <c r="L90" i="1"/>
  <c r="L91" i="1"/>
  <c r="J92" i="1"/>
  <c r="R93" i="1"/>
  <c r="J93" i="1"/>
  <c r="R94" i="1"/>
  <c r="P95" i="1"/>
  <c r="N96" i="1"/>
  <c r="L97" i="1"/>
  <c r="L98" i="1"/>
  <c r="R99" i="1"/>
  <c r="J99" i="1"/>
  <c r="R100" i="1"/>
  <c r="P102" i="1"/>
  <c r="L103" i="1"/>
  <c r="J104" i="1"/>
  <c r="N105" i="1"/>
  <c r="P111" i="1"/>
  <c r="J113" i="1"/>
  <c r="N115" i="1"/>
  <c r="L115" i="1"/>
  <c r="P119" i="1"/>
  <c r="N122" i="1"/>
  <c r="L122" i="1"/>
  <c r="P126" i="1"/>
  <c r="N130" i="1"/>
  <c r="L130" i="1"/>
  <c r="P134" i="1"/>
  <c r="J136" i="1"/>
  <c r="N138" i="1"/>
  <c r="L138" i="1"/>
  <c r="P141" i="1"/>
  <c r="N145" i="1"/>
  <c r="L145" i="1"/>
  <c r="P149" i="1"/>
  <c r="J151" i="1"/>
  <c r="N153" i="1"/>
  <c r="L153" i="1"/>
  <c r="P157" i="1"/>
  <c r="J159" i="1"/>
  <c r="N161" i="1"/>
  <c r="L161" i="1"/>
  <c r="P165" i="1"/>
  <c r="N169" i="1"/>
  <c r="L169" i="1"/>
  <c r="L172" i="1"/>
  <c r="R172" i="1"/>
  <c r="J172" i="1"/>
  <c r="N174" i="1"/>
  <c r="L179" i="1"/>
  <c r="R179" i="1"/>
  <c r="J179" i="1"/>
  <c r="N181" i="1"/>
  <c r="N191" i="1"/>
  <c r="L191" i="1"/>
  <c r="J191" i="1"/>
  <c r="L217" i="1"/>
  <c r="P217" i="1"/>
  <c r="N217" i="1"/>
  <c r="N235" i="1"/>
  <c r="P235" i="1"/>
  <c r="L235" i="1"/>
  <c r="N243" i="1"/>
  <c r="P243" i="1"/>
  <c r="L243" i="1"/>
  <c r="N251" i="1"/>
  <c r="P251" i="1"/>
  <c r="L251" i="1"/>
  <c r="N260" i="1"/>
  <c r="P260" i="1"/>
  <c r="L260" i="1"/>
  <c r="N270" i="1"/>
  <c r="P270" i="1"/>
  <c r="L270" i="1"/>
  <c r="L317" i="1"/>
  <c r="J317" i="1"/>
  <c r="R317" i="1"/>
  <c r="N317" i="1"/>
  <c r="L336" i="1"/>
  <c r="J336" i="1"/>
  <c r="R336" i="1"/>
  <c r="N336" i="1"/>
  <c r="P336" i="1"/>
  <c r="L352" i="1"/>
  <c r="J352" i="1"/>
  <c r="R352" i="1"/>
  <c r="N352" i="1"/>
  <c r="P352" i="1"/>
  <c r="L368" i="1"/>
  <c r="J368" i="1"/>
  <c r="R368" i="1"/>
  <c r="N368" i="1"/>
  <c r="P368" i="1"/>
  <c r="L384" i="1"/>
  <c r="J384" i="1"/>
  <c r="R384" i="1"/>
  <c r="N384" i="1"/>
  <c r="P384" i="1"/>
  <c r="N398" i="1"/>
  <c r="L398" i="1"/>
  <c r="J398" i="1"/>
  <c r="R398" i="1"/>
  <c r="P398" i="1"/>
  <c r="N415" i="1"/>
  <c r="L415" i="1"/>
  <c r="J415" i="1"/>
  <c r="P415" i="1"/>
  <c r="R415" i="1"/>
  <c r="J490" i="1"/>
  <c r="R490" i="1"/>
  <c r="N490" i="1"/>
  <c r="L490" i="1"/>
  <c r="P490" i="1"/>
  <c r="R6" i="1"/>
  <c r="R14" i="1"/>
  <c r="R21" i="1"/>
  <c r="J21" i="1"/>
  <c r="R30" i="1"/>
  <c r="R37" i="1"/>
  <c r="J37" i="1"/>
  <c r="R65" i="1"/>
  <c r="R72" i="1"/>
  <c r="R84" i="1"/>
  <c r="N128" i="1"/>
  <c r="L128" i="1"/>
  <c r="N143" i="1"/>
  <c r="L143" i="1"/>
  <c r="N167" i="1"/>
  <c r="L167" i="1"/>
  <c r="P178" i="1"/>
  <c r="N178" i="1"/>
  <c r="R178" i="1"/>
  <c r="N189" i="1"/>
  <c r="P189" i="1"/>
  <c r="L189" i="1"/>
  <c r="L212" i="1"/>
  <c r="P212" i="1"/>
  <c r="N212" i="1"/>
  <c r="L229" i="1"/>
  <c r="P229" i="1"/>
  <c r="N229" i="1"/>
  <c r="R252" i="1"/>
  <c r="J252" i="1"/>
  <c r="N252" i="1"/>
  <c r="L252" i="1"/>
  <c r="R261" i="1"/>
  <c r="J261" i="1"/>
  <c r="N261" i="1"/>
  <c r="L261" i="1"/>
  <c r="P4" i="1"/>
  <c r="L6" i="1"/>
  <c r="R9" i="1"/>
  <c r="J9" i="1"/>
  <c r="R10" i="1"/>
  <c r="P12" i="1"/>
  <c r="L14" i="1"/>
  <c r="R17" i="1"/>
  <c r="J17" i="1"/>
  <c r="R18" i="1"/>
  <c r="P20" i="1"/>
  <c r="N21" i="1"/>
  <c r="L22" i="1"/>
  <c r="R25" i="1"/>
  <c r="J25" i="1"/>
  <c r="R26" i="1"/>
  <c r="P28" i="1"/>
  <c r="L30" i="1"/>
  <c r="R33" i="1"/>
  <c r="J33" i="1"/>
  <c r="R34" i="1"/>
  <c r="P36" i="1"/>
  <c r="N37" i="1"/>
  <c r="L38" i="1"/>
  <c r="R41" i="1"/>
  <c r="J41" i="1"/>
  <c r="R42" i="1"/>
  <c r="P44" i="1"/>
  <c r="J47" i="1"/>
  <c r="R48" i="1"/>
  <c r="N50" i="1"/>
  <c r="R52" i="1"/>
  <c r="N54" i="1"/>
  <c r="R56" i="1"/>
  <c r="N58" i="1"/>
  <c r="R60" i="1"/>
  <c r="N62" i="1"/>
  <c r="R64" i="1"/>
  <c r="N65" i="1"/>
  <c r="N68" i="1"/>
  <c r="R70" i="1"/>
  <c r="N72" i="1"/>
  <c r="R74" i="1"/>
  <c r="N76" i="1"/>
  <c r="N79" i="1"/>
  <c r="P82" i="1"/>
  <c r="L84" i="1"/>
  <c r="R87" i="1"/>
  <c r="J87" i="1"/>
  <c r="R88" i="1"/>
  <c r="P90" i="1"/>
  <c r="N91" i="1"/>
  <c r="L92" i="1"/>
  <c r="R95" i="1"/>
  <c r="P97" i="1"/>
  <c r="N98" i="1"/>
  <c r="R101" i="1"/>
  <c r="J101" i="1"/>
  <c r="R102" i="1"/>
  <c r="P103" i="1"/>
  <c r="L104" i="1"/>
  <c r="P105" i="1"/>
  <c r="N109" i="1"/>
  <c r="L109" i="1"/>
  <c r="N117" i="1"/>
  <c r="L117" i="1"/>
  <c r="N124" i="1"/>
  <c r="L124" i="1"/>
  <c r="P128" i="1"/>
  <c r="N132" i="1"/>
  <c r="L132" i="1"/>
  <c r="N139" i="1"/>
  <c r="L139" i="1"/>
  <c r="P143" i="1"/>
  <c r="N147" i="1"/>
  <c r="L147" i="1"/>
  <c r="P151" i="1"/>
  <c r="N155" i="1"/>
  <c r="L155" i="1"/>
  <c r="P159" i="1"/>
  <c r="N163" i="1"/>
  <c r="L163" i="1"/>
  <c r="P167" i="1"/>
  <c r="J178" i="1"/>
  <c r="L186" i="1"/>
  <c r="R186" i="1"/>
  <c r="J186" i="1"/>
  <c r="R189" i="1"/>
  <c r="L195" i="1"/>
  <c r="N195" i="1"/>
  <c r="J195" i="1"/>
  <c r="L199" i="1"/>
  <c r="N199" i="1"/>
  <c r="J199" i="1"/>
  <c r="L203" i="1"/>
  <c r="N203" i="1"/>
  <c r="J203" i="1"/>
  <c r="R212" i="1"/>
  <c r="L221" i="1"/>
  <c r="P221" i="1"/>
  <c r="N221" i="1"/>
  <c r="R229" i="1"/>
  <c r="N237" i="1"/>
  <c r="L237" i="1"/>
  <c r="J237" i="1"/>
  <c r="N245" i="1"/>
  <c r="L245" i="1"/>
  <c r="J245" i="1"/>
  <c r="N253" i="1"/>
  <c r="L253" i="1"/>
  <c r="J253" i="1"/>
  <c r="N262" i="1"/>
  <c r="L262" i="1"/>
  <c r="J262" i="1"/>
  <c r="N272" i="1"/>
  <c r="L272" i="1"/>
  <c r="J272" i="1"/>
  <c r="N413" i="1"/>
  <c r="P413" i="1"/>
  <c r="R413" i="1"/>
  <c r="L413" i="1"/>
  <c r="J413" i="1"/>
  <c r="J465" i="1"/>
  <c r="R465" i="1"/>
  <c r="P465" i="1"/>
  <c r="N465" i="1"/>
  <c r="L465" i="1"/>
  <c r="R5" i="1"/>
  <c r="J5" i="1"/>
  <c r="R13" i="1"/>
  <c r="J13" i="1"/>
  <c r="R22" i="1"/>
  <c r="R29" i="1"/>
  <c r="J29" i="1"/>
  <c r="R38" i="1"/>
  <c r="R45" i="1"/>
  <c r="J45" i="1"/>
  <c r="N47" i="1"/>
  <c r="R50" i="1"/>
  <c r="R54" i="1"/>
  <c r="R58" i="1"/>
  <c r="R62" i="1"/>
  <c r="R68" i="1"/>
  <c r="R79" i="1"/>
  <c r="R83" i="1"/>
  <c r="J83" i="1"/>
  <c r="R92" i="1"/>
  <c r="R104" i="1"/>
  <c r="N113" i="1"/>
  <c r="L113" i="1"/>
  <c r="N136" i="1"/>
  <c r="L136" i="1"/>
  <c r="L174" i="1"/>
  <c r="R174" i="1"/>
  <c r="J174" i="1"/>
  <c r="L181" i="1"/>
  <c r="R181" i="1"/>
  <c r="J181" i="1"/>
  <c r="R236" i="1"/>
  <c r="J236" i="1"/>
  <c r="N236" i="1"/>
  <c r="L236" i="1"/>
  <c r="R244" i="1"/>
  <c r="J244" i="1"/>
  <c r="N244" i="1"/>
  <c r="L244" i="1"/>
  <c r="R271" i="1"/>
  <c r="J271" i="1"/>
  <c r="N271" i="1"/>
  <c r="L271" i="1"/>
  <c r="R4" i="1"/>
  <c r="P5" i="1"/>
  <c r="P6" i="1"/>
  <c r="R11" i="1"/>
  <c r="J11" i="1"/>
  <c r="R12" i="1"/>
  <c r="P13" i="1"/>
  <c r="P14" i="1"/>
  <c r="R19" i="1"/>
  <c r="J19" i="1"/>
  <c r="R20" i="1"/>
  <c r="P21" i="1"/>
  <c r="P22" i="1"/>
  <c r="R27" i="1"/>
  <c r="J27" i="1"/>
  <c r="R28" i="1"/>
  <c r="P29" i="1"/>
  <c r="P30" i="1"/>
  <c r="R35" i="1"/>
  <c r="J35" i="1"/>
  <c r="R36" i="1"/>
  <c r="P37" i="1"/>
  <c r="P38" i="1"/>
  <c r="R43" i="1"/>
  <c r="J43" i="1"/>
  <c r="R44" i="1"/>
  <c r="P45" i="1"/>
  <c r="L47" i="1"/>
  <c r="P50" i="1"/>
  <c r="P54" i="1"/>
  <c r="P58" i="1"/>
  <c r="P62" i="1"/>
  <c r="P65" i="1"/>
  <c r="P68" i="1"/>
  <c r="P72" i="1"/>
  <c r="P76" i="1"/>
  <c r="P79" i="1"/>
  <c r="R81" i="1"/>
  <c r="J81" i="1"/>
  <c r="R82" i="1"/>
  <c r="P83" i="1"/>
  <c r="P84" i="1"/>
  <c r="R89" i="1"/>
  <c r="J89" i="1"/>
  <c r="R90" i="1"/>
  <c r="P91" i="1"/>
  <c r="P92" i="1"/>
  <c r="R96" i="1"/>
  <c r="J96" i="1"/>
  <c r="R97" i="1"/>
  <c r="P98" i="1"/>
  <c r="R103" i="1"/>
  <c r="P104" i="1"/>
  <c r="R105" i="1"/>
  <c r="N111" i="1"/>
  <c r="L111" i="1"/>
  <c r="R113" i="1"/>
  <c r="N119" i="1"/>
  <c r="L119" i="1"/>
  <c r="N126" i="1"/>
  <c r="L126" i="1"/>
  <c r="R128" i="1"/>
  <c r="N134" i="1"/>
  <c r="L134" i="1"/>
  <c r="R136" i="1"/>
  <c r="N141" i="1"/>
  <c r="L141" i="1"/>
  <c r="R143" i="1"/>
  <c r="N149" i="1"/>
  <c r="L149" i="1"/>
  <c r="R151" i="1"/>
  <c r="N157" i="1"/>
  <c r="L157" i="1"/>
  <c r="R159" i="1"/>
  <c r="N165" i="1"/>
  <c r="L165" i="1"/>
  <c r="R167" i="1"/>
  <c r="L177" i="1"/>
  <c r="R177" i="1"/>
  <c r="J177" i="1"/>
  <c r="L178" i="1"/>
  <c r="L183" i="1"/>
  <c r="R183" i="1"/>
  <c r="J183" i="1"/>
  <c r="R190" i="1"/>
  <c r="J190" i="1"/>
  <c r="N190" i="1"/>
  <c r="L190" i="1"/>
  <c r="L207" i="1"/>
  <c r="P207" i="1"/>
  <c r="N207" i="1"/>
  <c r="L225" i="1"/>
  <c r="P225" i="1"/>
  <c r="N225" i="1"/>
  <c r="R234" i="1"/>
  <c r="J234" i="1"/>
  <c r="P234" i="1"/>
  <c r="N234" i="1"/>
  <c r="R242" i="1"/>
  <c r="J242" i="1"/>
  <c r="P242" i="1"/>
  <c r="N242" i="1"/>
  <c r="R250" i="1"/>
  <c r="J250" i="1"/>
  <c r="P250" i="1"/>
  <c r="N250" i="1"/>
  <c r="R259" i="1"/>
  <c r="J259" i="1"/>
  <c r="P259" i="1"/>
  <c r="N259" i="1"/>
  <c r="R267" i="1"/>
  <c r="J267" i="1"/>
  <c r="P267" i="1"/>
  <c r="N267" i="1"/>
  <c r="L277" i="1"/>
  <c r="R277" i="1"/>
  <c r="J277" i="1"/>
  <c r="P277" i="1"/>
  <c r="L315" i="1"/>
  <c r="J315" i="1"/>
  <c r="R315" i="1"/>
  <c r="N315" i="1"/>
  <c r="P315" i="1"/>
  <c r="L327" i="1"/>
  <c r="J327" i="1"/>
  <c r="R327" i="1"/>
  <c r="N327" i="1"/>
  <c r="P327" i="1"/>
  <c r="L344" i="1"/>
  <c r="J344" i="1"/>
  <c r="R344" i="1"/>
  <c r="N344" i="1"/>
  <c r="P344" i="1"/>
  <c r="L360" i="1"/>
  <c r="J360" i="1"/>
  <c r="R360" i="1"/>
  <c r="N360" i="1"/>
  <c r="P360" i="1"/>
  <c r="L376" i="1"/>
  <c r="J376" i="1"/>
  <c r="R376" i="1"/>
  <c r="N376" i="1"/>
  <c r="P376" i="1"/>
  <c r="L393" i="1"/>
  <c r="J393" i="1"/>
  <c r="R393" i="1"/>
  <c r="N393" i="1"/>
  <c r="P393" i="1"/>
  <c r="N407" i="1"/>
  <c r="L407" i="1"/>
  <c r="J407" i="1"/>
  <c r="P407" i="1"/>
  <c r="R407" i="1"/>
  <c r="N321" i="1"/>
  <c r="L321" i="1"/>
  <c r="R321" i="1"/>
  <c r="P321" i="1"/>
  <c r="L325" i="1"/>
  <c r="J325" i="1"/>
  <c r="R325" i="1"/>
  <c r="N325" i="1"/>
  <c r="L334" i="1"/>
  <c r="J334" i="1"/>
  <c r="R334" i="1"/>
  <c r="N334" i="1"/>
  <c r="L342" i="1"/>
  <c r="J342" i="1"/>
  <c r="R342" i="1"/>
  <c r="N342" i="1"/>
  <c r="L350" i="1"/>
  <c r="J350" i="1"/>
  <c r="R350" i="1"/>
  <c r="N350" i="1"/>
  <c r="L358" i="1"/>
  <c r="J358" i="1"/>
  <c r="R358" i="1"/>
  <c r="N358" i="1"/>
  <c r="L366" i="1"/>
  <c r="J366" i="1"/>
  <c r="R366" i="1"/>
  <c r="N366" i="1"/>
  <c r="L374" i="1"/>
  <c r="J374" i="1"/>
  <c r="R374" i="1"/>
  <c r="N374" i="1"/>
  <c r="L382" i="1"/>
  <c r="J382" i="1"/>
  <c r="R382" i="1"/>
  <c r="N382" i="1"/>
  <c r="L391" i="1"/>
  <c r="J391" i="1"/>
  <c r="R391" i="1"/>
  <c r="N391" i="1"/>
  <c r="J420" i="1"/>
  <c r="R420" i="1"/>
  <c r="P420" i="1"/>
  <c r="N420" i="1"/>
  <c r="J422" i="1"/>
  <c r="R422" i="1"/>
  <c r="N422" i="1"/>
  <c r="L422" i="1"/>
  <c r="J428" i="1"/>
  <c r="R428" i="1"/>
  <c r="P428" i="1"/>
  <c r="N428" i="1"/>
  <c r="J436" i="1"/>
  <c r="R436" i="1"/>
  <c r="P436" i="1"/>
  <c r="N436" i="1"/>
  <c r="L436" i="1"/>
  <c r="J449" i="1"/>
  <c r="R449" i="1"/>
  <c r="N449" i="1"/>
  <c r="L449" i="1"/>
  <c r="J456" i="1"/>
  <c r="R456" i="1"/>
  <c r="P456" i="1"/>
  <c r="N456" i="1"/>
  <c r="L460" i="1"/>
  <c r="R460" i="1"/>
  <c r="N460" i="1"/>
  <c r="J460" i="1"/>
  <c r="P460" i="1"/>
  <c r="N491" i="1"/>
  <c r="L491" i="1"/>
  <c r="J491" i="1"/>
  <c r="L509" i="1"/>
  <c r="J509" i="1"/>
  <c r="R509" i="1"/>
  <c r="P509" i="1"/>
  <c r="N509" i="1"/>
  <c r="L561" i="1"/>
  <c r="J561" i="1"/>
  <c r="R561" i="1"/>
  <c r="N561" i="1"/>
  <c r="N170" i="1"/>
  <c r="N173" i="1"/>
  <c r="N176" i="1"/>
  <c r="N180" i="1"/>
  <c r="N182" i="1"/>
  <c r="N184" i="1"/>
  <c r="N188" i="1"/>
  <c r="R192" i="1"/>
  <c r="J192" i="1"/>
  <c r="R193" i="1"/>
  <c r="P197" i="1"/>
  <c r="P201" i="1"/>
  <c r="P205" i="1"/>
  <c r="N206" i="1"/>
  <c r="R209" i="1"/>
  <c r="R215" i="1"/>
  <c r="R219" i="1"/>
  <c r="R223" i="1"/>
  <c r="R227" i="1"/>
  <c r="P233" i="1"/>
  <c r="R238" i="1"/>
  <c r="J238" i="1"/>
  <c r="R239" i="1"/>
  <c r="P241" i="1"/>
  <c r="R246" i="1"/>
  <c r="J246" i="1"/>
  <c r="R247" i="1"/>
  <c r="P249" i="1"/>
  <c r="R254" i="1"/>
  <c r="J254" i="1"/>
  <c r="R255" i="1"/>
  <c r="P257" i="1"/>
  <c r="R263" i="1"/>
  <c r="J263" i="1"/>
  <c r="R264" i="1"/>
  <c r="P266" i="1"/>
  <c r="R273" i="1"/>
  <c r="J273" i="1"/>
  <c r="R274" i="1"/>
  <c r="P276" i="1"/>
  <c r="L313" i="1"/>
  <c r="J313" i="1"/>
  <c r="R313" i="1"/>
  <c r="N313" i="1"/>
  <c r="J321" i="1"/>
  <c r="P325" i="1"/>
  <c r="L332" i="1"/>
  <c r="J332" i="1"/>
  <c r="R332" i="1"/>
  <c r="N332" i="1"/>
  <c r="P334" i="1"/>
  <c r="L340" i="1"/>
  <c r="J340" i="1"/>
  <c r="R340" i="1"/>
  <c r="N340" i="1"/>
  <c r="P342" i="1"/>
  <c r="L348" i="1"/>
  <c r="J348" i="1"/>
  <c r="R348" i="1"/>
  <c r="N348" i="1"/>
  <c r="P350" i="1"/>
  <c r="L356" i="1"/>
  <c r="J356" i="1"/>
  <c r="R356" i="1"/>
  <c r="N356" i="1"/>
  <c r="P358" i="1"/>
  <c r="L364" i="1"/>
  <c r="J364" i="1"/>
  <c r="R364" i="1"/>
  <c r="N364" i="1"/>
  <c r="P366" i="1"/>
  <c r="L372" i="1"/>
  <c r="J372" i="1"/>
  <c r="R372" i="1"/>
  <c r="N372" i="1"/>
  <c r="P374" i="1"/>
  <c r="L380" i="1"/>
  <c r="J380" i="1"/>
  <c r="R380" i="1"/>
  <c r="N380" i="1"/>
  <c r="P382" i="1"/>
  <c r="L388" i="1"/>
  <c r="J388" i="1"/>
  <c r="R388" i="1"/>
  <c r="N388" i="1"/>
  <c r="P391" i="1"/>
  <c r="J395" i="1"/>
  <c r="P395" i="1"/>
  <c r="N395" i="1"/>
  <c r="R395" i="1"/>
  <c r="J404" i="1"/>
  <c r="R404" i="1"/>
  <c r="P404" i="1"/>
  <c r="N404" i="1"/>
  <c r="L404" i="1"/>
  <c r="J414" i="1"/>
  <c r="R414" i="1"/>
  <c r="N414" i="1"/>
  <c r="L414" i="1"/>
  <c r="L420" i="1"/>
  <c r="P422" i="1"/>
  <c r="L428" i="1"/>
  <c r="J430" i="1"/>
  <c r="R430" i="1"/>
  <c r="N430" i="1"/>
  <c r="L430" i="1"/>
  <c r="P430" i="1"/>
  <c r="N437" i="1"/>
  <c r="P437" i="1"/>
  <c r="R437" i="1"/>
  <c r="L437" i="1"/>
  <c r="P449" i="1"/>
  <c r="L456" i="1"/>
  <c r="J458" i="1"/>
  <c r="R458" i="1"/>
  <c r="N458" i="1"/>
  <c r="L458" i="1"/>
  <c r="P458" i="1"/>
  <c r="N466" i="1"/>
  <c r="L466" i="1"/>
  <c r="R466" i="1"/>
  <c r="J466" i="1"/>
  <c r="P491" i="1"/>
  <c r="L540" i="1"/>
  <c r="J540" i="1"/>
  <c r="R540" i="1"/>
  <c r="P540" i="1"/>
  <c r="N540" i="1"/>
  <c r="L586" i="1"/>
  <c r="P586" i="1"/>
  <c r="N586" i="1"/>
  <c r="R586" i="1"/>
  <c r="J586" i="1"/>
  <c r="P188" i="1"/>
  <c r="R197" i="1"/>
  <c r="R201" i="1"/>
  <c r="R205" i="1"/>
  <c r="R206" i="1"/>
  <c r="R232" i="1"/>
  <c r="J232" i="1"/>
  <c r="R233" i="1"/>
  <c r="R240" i="1"/>
  <c r="J240" i="1"/>
  <c r="R241" i="1"/>
  <c r="R248" i="1"/>
  <c r="J248" i="1"/>
  <c r="R249" i="1"/>
  <c r="R256" i="1"/>
  <c r="J256" i="1"/>
  <c r="R257" i="1"/>
  <c r="R265" i="1"/>
  <c r="J265" i="1"/>
  <c r="R266" i="1"/>
  <c r="R275" i="1"/>
  <c r="J275" i="1"/>
  <c r="R276" i="1"/>
  <c r="L311" i="1"/>
  <c r="R311" i="1"/>
  <c r="J311" i="1"/>
  <c r="N311" i="1"/>
  <c r="L319" i="1"/>
  <c r="J319" i="1"/>
  <c r="R319" i="1"/>
  <c r="N319" i="1"/>
  <c r="L329" i="1"/>
  <c r="J329" i="1"/>
  <c r="R329" i="1"/>
  <c r="N329" i="1"/>
  <c r="L338" i="1"/>
  <c r="J338" i="1"/>
  <c r="R338" i="1"/>
  <c r="N338" i="1"/>
  <c r="L346" i="1"/>
  <c r="J346" i="1"/>
  <c r="R346" i="1"/>
  <c r="N346" i="1"/>
  <c r="L354" i="1"/>
  <c r="J354" i="1"/>
  <c r="R354" i="1"/>
  <c r="N354" i="1"/>
  <c r="L362" i="1"/>
  <c r="J362" i="1"/>
  <c r="R362" i="1"/>
  <c r="N362" i="1"/>
  <c r="L370" i="1"/>
  <c r="J370" i="1"/>
  <c r="R370" i="1"/>
  <c r="N370" i="1"/>
  <c r="L378" i="1"/>
  <c r="J378" i="1"/>
  <c r="R378" i="1"/>
  <c r="N378" i="1"/>
  <c r="L386" i="1"/>
  <c r="J386" i="1"/>
  <c r="R386" i="1"/>
  <c r="N386" i="1"/>
  <c r="J397" i="1"/>
  <c r="R397" i="1"/>
  <c r="N397" i="1"/>
  <c r="L397" i="1"/>
  <c r="P397" i="1"/>
  <c r="N405" i="1"/>
  <c r="P405" i="1"/>
  <c r="R405" i="1"/>
  <c r="L405" i="1"/>
  <c r="N421" i="1"/>
  <c r="P421" i="1"/>
  <c r="R421" i="1"/>
  <c r="L421" i="1"/>
  <c r="J421" i="1"/>
  <c r="N431" i="1"/>
  <c r="L431" i="1"/>
  <c r="J431" i="1"/>
  <c r="J437" i="1"/>
  <c r="N439" i="1"/>
  <c r="L439" i="1"/>
  <c r="J439" i="1"/>
  <c r="N448" i="1"/>
  <c r="P448" i="1"/>
  <c r="R448" i="1"/>
  <c r="L448" i="1"/>
  <c r="N450" i="1"/>
  <c r="L450" i="1"/>
  <c r="J450" i="1"/>
  <c r="P450" i="1"/>
  <c r="R450" i="1"/>
  <c r="N459" i="1"/>
  <c r="L459" i="1"/>
  <c r="J459" i="1"/>
  <c r="L468" i="1"/>
  <c r="P468" i="1"/>
  <c r="N468" i="1"/>
  <c r="L472" i="1"/>
  <c r="P472" i="1"/>
  <c r="N472" i="1"/>
  <c r="R472" i="1"/>
  <c r="J488" i="1"/>
  <c r="R488" i="1"/>
  <c r="P488" i="1"/>
  <c r="N488" i="1"/>
  <c r="R491" i="1"/>
  <c r="J496" i="1"/>
  <c r="R496" i="1"/>
  <c r="P496" i="1"/>
  <c r="N496" i="1"/>
  <c r="L496" i="1"/>
  <c r="L279" i="1"/>
  <c r="R279" i="1"/>
  <c r="J279" i="1"/>
  <c r="L281" i="1"/>
  <c r="R281" i="1"/>
  <c r="J281" i="1"/>
  <c r="L283" i="1"/>
  <c r="R283" i="1"/>
  <c r="J283" i="1"/>
  <c r="L285" i="1"/>
  <c r="R285" i="1"/>
  <c r="J285" i="1"/>
  <c r="L287" i="1"/>
  <c r="R287" i="1"/>
  <c r="J287" i="1"/>
  <c r="L289" i="1"/>
  <c r="R289" i="1"/>
  <c r="J289" i="1"/>
  <c r="L291" i="1"/>
  <c r="R291" i="1"/>
  <c r="J291" i="1"/>
  <c r="L294" i="1"/>
  <c r="R294" i="1"/>
  <c r="J294" i="1"/>
  <c r="L296" i="1"/>
  <c r="R296" i="1"/>
  <c r="J296" i="1"/>
  <c r="L298" i="1"/>
  <c r="R298" i="1"/>
  <c r="J298" i="1"/>
  <c r="L300" i="1"/>
  <c r="R300" i="1"/>
  <c r="J300" i="1"/>
  <c r="L302" i="1"/>
  <c r="R302" i="1"/>
  <c r="J302" i="1"/>
  <c r="L305" i="1"/>
  <c r="J305" i="1"/>
  <c r="L307" i="1"/>
  <c r="J307" i="1"/>
  <c r="N396" i="1"/>
  <c r="P396" i="1"/>
  <c r="R396" i="1"/>
  <c r="L396" i="1"/>
  <c r="J406" i="1"/>
  <c r="R406" i="1"/>
  <c r="N406" i="1"/>
  <c r="L406" i="1"/>
  <c r="J412" i="1"/>
  <c r="R412" i="1"/>
  <c r="P412" i="1"/>
  <c r="N412" i="1"/>
  <c r="N423" i="1"/>
  <c r="L423" i="1"/>
  <c r="J423" i="1"/>
  <c r="N429" i="1"/>
  <c r="P429" i="1"/>
  <c r="R429" i="1"/>
  <c r="L429" i="1"/>
  <c r="J438" i="1"/>
  <c r="R438" i="1"/>
  <c r="N438" i="1"/>
  <c r="L438" i="1"/>
  <c r="J447" i="1"/>
  <c r="R446" i="1"/>
  <c r="P447" i="1"/>
  <c r="N447" i="1"/>
  <c r="N457" i="1"/>
  <c r="P457" i="1"/>
  <c r="R457" i="1"/>
  <c r="L457" i="1"/>
  <c r="N489" i="1"/>
  <c r="P489" i="1"/>
  <c r="R489" i="1"/>
  <c r="L489" i="1"/>
  <c r="J498" i="1"/>
  <c r="R498" i="1"/>
  <c r="P498" i="1"/>
  <c r="N498" i="1"/>
  <c r="L498" i="1"/>
  <c r="L519" i="1"/>
  <c r="J519" i="1"/>
  <c r="R519" i="1"/>
  <c r="P519" i="1"/>
  <c r="N519" i="1"/>
  <c r="L536" i="1"/>
  <c r="J536" i="1"/>
  <c r="N536" i="1"/>
  <c r="P536" i="1"/>
  <c r="P308" i="1"/>
  <c r="J399" i="1"/>
  <c r="R399" i="1"/>
  <c r="J408" i="1"/>
  <c r="R408" i="1"/>
  <c r="J416" i="1"/>
  <c r="R416" i="1"/>
  <c r="N425" i="1"/>
  <c r="R424" i="1"/>
  <c r="J432" i="1"/>
  <c r="R432" i="1"/>
  <c r="J440" i="1"/>
  <c r="R440" i="1"/>
  <c r="J451" i="1"/>
  <c r="R451" i="1"/>
  <c r="J492" i="1"/>
  <c r="R492" i="1"/>
  <c r="J500" i="1"/>
  <c r="R500" i="1"/>
  <c r="N523" i="1"/>
  <c r="L523" i="1"/>
  <c r="R523" i="1"/>
  <c r="P523" i="1"/>
  <c r="N531" i="1"/>
  <c r="L531" i="1"/>
  <c r="R531" i="1"/>
  <c r="J531" i="1"/>
  <c r="L551" i="1"/>
  <c r="J551" i="1"/>
  <c r="R551" i="1"/>
  <c r="N551" i="1"/>
  <c r="L553" i="1"/>
  <c r="J553" i="1"/>
  <c r="R553" i="1"/>
  <c r="P553" i="1"/>
  <c r="L559" i="1"/>
  <c r="J559" i="1"/>
  <c r="R559" i="1"/>
  <c r="N559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P695" i="1"/>
  <c r="L695" i="1"/>
  <c r="J695" i="1"/>
  <c r="R695" i="1"/>
  <c r="N695" i="1"/>
  <c r="L399" i="1"/>
  <c r="J401" i="1"/>
  <c r="J402" i="1"/>
  <c r="R402" i="1"/>
  <c r="L408" i="1"/>
  <c r="J409" i="1"/>
  <c r="J410" i="1"/>
  <c r="R410" i="1"/>
  <c r="L416" i="1"/>
  <c r="J417" i="1"/>
  <c r="J418" i="1"/>
  <c r="R418" i="1"/>
  <c r="L424" i="1"/>
  <c r="J425" i="1"/>
  <c r="J426" i="1"/>
  <c r="R426" i="1"/>
  <c r="L432" i="1"/>
  <c r="J433" i="1"/>
  <c r="J434" i="1"/>
  <c r="R434" i="1"/>
  <c r="L440" i="1"/>
  <c r="J442" i="1"/>
  <c r="J444" i="1"/>
  <c r="R444" i="1"/>
  <c r="L451" i="1"/>
  <c r="J462" i="1"/>
  <c r="J463" i="1"/>
  <c r="R463" i="1"/>
  <c r="J470" i="1"/>
  <c r="J474" i="1"/>
  <c r="J479" i="1"/>
  <c r="J480" i="1"/>
  <c r="L484" i="1"/>
  <c r="J485" i="1"/>
  <c r="J486" i="1"/>
  <c r="R486" i="1"/>
  <c r="L492" i="1"/>
  <c r="J493" i="1"/>
  <c r="J494" i="1"/>
  <c r="R494" i="1"/>
  <c r="R497" i="1"/>
  <c r="P497" i="1"/>
  <c r="L500" i="1"/>
  <c r="J501" i="1"/>
  <c r="J502" i="1"/>
  <c r="R502" i="1"/>
  <c r="L507" i="1"/>
  <c r="J507" i="1"/>
  <c r="R507" i="1"/>
  <c r="N507" i="1"/>
  <c r="L511" i="1"/>
  <c r="J511" i="1"/>
  <c r="R511" i="1"/>
  <c r="L517" i="1"/>
  <c r="J517" i="1"/>
  <c r="R517" i="1"/>
  <c r="P517" i="1"/>
  <c r="J523" i="1"/>
  <c r="P531" i="1"/>
  <c r="L538" i="1"/>
  <c r="J538" i="1"/>
  <c r="R538" i="1"/>
  <c r="P538" i="1"/>
  <c r="L545" i="1"/>
  <c r="J545" i="1"/>
  <c r="N545" i="1"/>
  <c r="L549" i="1"/>
  <c r="J549" i="1"/>
  <c r="R549" i="1"/>
  <c r="P551" i="1"/>
  <c r="N553" i="1"/>
  <c r="P559" i="1"/>
  <c r="L567" i="1"/>
  <c r="J567" i="1"/>
  <c r="R567" i="1"/>
  <c r="P567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500" i="1"/>
  <c r="L501" i="1"/>
  <c r="N504" i="1"/>
  <c r="J504" i="1"/>
  <c r="R504" i="1"/>
  <c r="N526" i="1"/>
  <c r="L526" i="1"/>
  <c r="R526" i="1"/>
  <c r="L529" i="1"/>
  <c r="J529" i="1"/>
  <c r="R529" i="1"/>
  <c r="P552" i="1"/>
  <c r="N552" i="1"/>
  <c r="L552" i="1"/>
  <c r="J552" i="1"/>
  <c r="L555" i="1"/>
  <c r="J555" i="1"/>
  <c r="R555" i="1"/>
  <c r="N567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5" i="1"/>
  <c r="J505" i="1"/>
  <c r="L513" i="1"/>
  <c r="J513" i="1"/>
  <c r="R513" i="1"/>
  <c r="L521" i="1"/>
  <c r="J521" i="1"/>
  <c r="R521" i="1"/>
  <c r="L542" i="1"/>
  <c r="J542" i="1"/>
  <c r="R542" i="1"/>
  <c r="P560" i="1"/>
  <c r="N560" i="1"/>
  <c r="L557" i="1"/>
  <c r="J557" i="1"/>
  <c r="R557" i="1"/>
  <c r="L563" i="1"/>
  <c r="J563" i="1"/>
  <c r="R563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6" i="1"/>
  <c r="N508" i="1"/>
  <c r="N510" i="1"/>
  <c r="N512" i="1"/>
  <c r="N514" i="1"/>
  <c r="N516" i="1"/>
  <c r="N518" i="1"/>
  <c r="N520" i="1"/>
  <c r="N522" i="1"/>
  <c r="N525" i="1"/>
  <c r="N528" i="1"/>
  <c r="N530" i="1"/>
  <c r="N534" i="1"/>
  <c r="N537" i="1"/>
  <c r="N539" i="1"/>
  <c r="N541" i="1"/>
  <c r="N543" i="1"/>
  <c r="N546" i="1"/>
  <c r="N548" i="1"/>
  <c r="N550" i="1"/>
  <c r="N554" i="1"/>
  <c r="N556" i="1"/>
  <c r="N558" i="1"/>
  <c r="N562" i="1"/>
  <c r="N564" i="1"/>
  <c r="N566" i="1"/>
  <c r="N568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4" i="1"/>
  <c r="R714" i="1"/>
  <c r="N714" i="1"/>
  <c r="L714" i="1"/>
  <c r="P714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4" i="1"/>
  <c r="R704" i="1"/>
  <c r="N704" i="1"/>
  <c r="L704" i="1"/>
  <c r="P704" i="1"/>
  <c r="J723" i="1"/>
  <c r="R723" i="1"/>
  <c r="N723" i="1"/>
  <c r="L723" i="1"/>
  <c r="P723" i="1"/>
  <c r="P645" i="1"/>
  <c r="P649" i="1"/>
  <c r="P653" i="1"/>
  <c r="P658" i="1"/>
  <c r="P662" i="1"/>
  <c r="N666" i="1"/>
  <c r="R670" i="1"/>
  <c r="N670" i="1"/>
  <c r="R678" i="1"/>
  <c r="J702" i="1"/>
  <c r="N702" i="1"/>
  <c r="L702" i="1"/>
  <c r="J709" i="1"/>
  <c r="R709" i="1"/>
  <c r="N709" i="1"/>
  <c r="L709" i="1"/>
  <c r="J712" i="1"/>
  <c r="R712" i="1"/>
  <c r="N712" i="1"/>
  <c r="L712" i="1"/>
  <c r="J721" i="1"/>
  <c r="R721" i="1"/>
  <c r="N721" i="1"/>
  <c r="L721" i="1"/>
  <c r="J731" i="1"/>
  <c r="R731" i="1"/>
  <c r="N731" i="1"/>
  <c r="L731" i="1"/>
  <c r="L694" i="1"/>
  <c r="P694" i="1"/>
  <c r="P666" i="1"/>
  <c r="P670" i="1"/>
  <c r="R694" i="1"/>
  <c r="J719" i="1"/>
  <c r="R719" i="1"/>
  <c r="N719" i="1"/>
  <c r="L719" i="1"/>
  <c r="P721" i="1"/>
  <c r="P731" i="1"/>
  <c r="N678" i="1"/>
  <c r="J678" i="1"/>
  <c r="N711" i="1"/>
  <c r="J711" i="1"/>
  <c r="R711" i="1"/>
  <c r="P711" i="1"/>
  <c r="N734" i="1"/>
  <c r="L734" i="1"/>
  <c r="J734" i="1"/>
  <c r="R734" i="1"/>
  <c r="P734" i="1"/>
  <c r="J706" i="1"/>
  <c r="R706" i="1"/>
  <c r="N706" i="1"/>
  <c r="L706" i="1"/>
  <c r="L711" i="1"/>
  <c r="J717" i="1"/>
  <c r="R717" i="1"/>
  <c r="N717" i="1"/>
  <c r="L717" i="1"/>
  <c r="J725" i="1"/>
  <c r="R725" i="1"/>
  <c r="N725" i="1"/>
  <c r="L725" i="1"/>
  <c r="N700" i="1"/>
  <c r="N727" i="1"/>
  <c r="L733" i="1"/>
  <c r="L735" i="1"/>
  <c r="J736" i="1"/>
  <c r="R739" i="1"/>
  <c r="L739" i="1"/>
  <c r="P740" i="1"/>
  <c r="N741" i="1"/>
  <c r="J744" i="1"/>
  <c r="P674" i="1"/>
  <c r="P677" i="1"/>
  <c r="P680" i="1"/>
  <c r="P682" i="1"/>
  <c r="P684" i="1"/>
  <c r="P686" i="1"/>
  <c r="P690" i="1"/>
  <c r="P692" i="1"/>
  <c r="P696" i="1"/>
  <c r="P698" i="1"/>
  <c r="P700" i="1"/>
  <c r="P727" i="1"/>
  <c r="L736" i="1"/>
  <c r="P741" i="1"/>
  <c r="L744" i="1"/>
  <c r="N736" i="1"/>
  <c r="R744" i="1"/>
  <c r="N744" i="1"/>
  <c r="R710" i="1" l="1"/>
  <c r="J710" i="1"/>
  <c r="P710" i="1"/>
  <c r="N710" i="1"/>
  <c r="L710" i="1"/>
</calcChain>
</file>

<file path=xl/sharedStrings.xml><?xml version="1.0" encoding="utf-8"?>
<sst xmlns="http://schemas.openxmlformats.org/spreadsheetml/2006/main" count="4082" uniqueCount="4026">
  <si>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</si>
  <si>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</si>
  <si>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</si>
  <si>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</si>
  <si>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</si>
  <si>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</si>
  <si>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</si>
  <si>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</si>
  <si>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</si>
  <si>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</si>
  <si>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</si>
  <si>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</si>
  <si>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</si>
  <si>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</si>
  <si>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</si>
  <si>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</si>
  <si>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</si>
  <si>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</si>
  <si>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</si>
  <si>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</si>
  <si>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</si>
  <si>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</si>
  <si>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</si>
  <si>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</si>
  <si>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</si>
  <si>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</si>
  <si>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</si>
  <si>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</si>
  <si>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</si>
  <si>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</si>
  <si>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</si>
  <si>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</si>
  <si>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</si>
  <si>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</si>
  <si>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</si>
  <si>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</si>
  <si>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</si>
  <si>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</si>
  <si>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</si>
  <si>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</si>
  <si>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</si>
  <si>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</si>
  <si>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</si>
  <si>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</si>
  <si>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</si>
  <si>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</si>
  <si>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</si>
  <si>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</si>
  <si>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</si>
  <si>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</si>
  <si>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</si>
  <si>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</si>
  <si>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</si>
  <si>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</si>
  <si>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</si>
  <si>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</si>
  <si>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</si>
  <si>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</si>
  <si>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</si>
  <si>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</si>
  <si>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</si>
  <si>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</si>
  <si>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</si>
  <si>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</si>
  <si>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</si>
  <si>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</si>
  <si>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</si>
  <si>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</si>
  <si>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</si>
  <si>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</si>
  <si>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</si>
  <si>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</si>
  <si>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</si>
  <si>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</si>
  <si>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</si>
  <si>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</si>
  <si>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</si>
  <si>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</si>
  <si>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</si>
  <si>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</si>
  <si>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</si>
  <si>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</si>
  <si>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</si>
  <si>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</si>
  <si>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</si>
  <si>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</si>
  <si>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</si>
  <si>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</si>
  <si>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</si>
  <si>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</si>
  <si>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</si>
  <si>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</si>
  <si>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</si>
  <si>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</si>
  <si>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</si>
  <si>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</si>
  <si>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</si>
  <si>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</si>
  <si>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</si>
  <si>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</si>
  <si>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</si>
  <si>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</si>
  <si>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</si>
  <si>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</si>
  <si>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</si>
  <si>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</si>
  <si>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</si>
  <si>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</si>
  <si>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</si>
  <si>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</si>
  <si>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</si>
  <si>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</si>
  <si>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</si>
  <si>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</si>
  <si>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</si>
  <si>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</si>
  <si>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</si>
  <si>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</si>
  <si>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</si>
  <si>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</si>
  <si>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</si>
  <si>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</si>
  <si>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</si>
  <si>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</si>
  <si>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</si>
  <si>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</si>
  <si>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</si>
  <si>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</si>
  <si>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</si>
  <si>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</si>
  <si>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</si>
  <si>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</si>
  <si>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</si>
  <si>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</si>
  <si>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</si>
  <si>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</si>
  <si>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</si>
  <si>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</si>
  <si>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</si>
  <si>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 xml:space="preserve">A21s          = R$ </t>
  </si>
  <si>
    <t>A21s c/aro Nacional</t>
  </si>
  <si>
    <t xml:space="preserve">A21s c/aro      = R$ </t>
  </si>
  <si>
    <t>A22 4G - incell</t>
  </si>
  <si>
    <t xml:space="preserve">A21s c/aro nacional= R$ </t>
  </si>
  <si>
    <t xml:space="preserve">A22 4G - incell          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</si>
  <si>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</si>
  <si>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</si>
  <si>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</si>
  <si>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</si>
  <si>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</si>
  <si>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</si>
  <si>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</si>
  <si>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</si>
  <si>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</si>
  <si>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</si>
  <si>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</si>
  <si>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</si>
  <si>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</si>
  <si>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</si>
  <si>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</si>
  <si>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</si>
  <si>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</si>
  <si>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</si>
  <si>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</si>
  <si>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</si>
  <si>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</si>
  <si>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</si>
  <si>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</si>
  <si>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</si>
  <si>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</si>
  <si>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</si>
  <si>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</si>
  <si>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</si>
  <si>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</si>
  <si>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</si>
  <si>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</si>
  <si>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</si>
  <si>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</si>
  <si>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</si>
  <si>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</si>
  <si>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</si>
  <si>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</si>
  <si>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</si>
  <si>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</si>
  <si>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</si>
  <si>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</si>
  <si>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</si>
  <si>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</si>
  <si>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</si>
  <si>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</si>
  <si>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</si>
  <si>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</si>
  <si>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</si>
  <si>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</si>
  <si>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</si>
  <si>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</si>
  <si>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</si>
  <si>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</si>
  <si>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</si>
  <si>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</si>
  <si>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</si>
  <si>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</si>
  <si>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</si>
  <si>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</si>
  <si>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</si>
  <si>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</si>
  <si>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</si>
  <si>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</si>
  <si>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</si>
  <si>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</si>
  <si>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</si>
  <si>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</si>
  <si>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</si>
  <si>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</si>
  <si>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</si>
  <si>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</si>
  <si>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</si>
  <si>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</si>
  <si>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</si>
  <si>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</si>
  <si>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</si>
  <si>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</si>
  <si>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</si>
  <si>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</si>
  <si>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</si>
  <si>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</si>
  <si>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</si>
  <si>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</si>
  <si>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</si>
  <si>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</si>
  <si>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</si>
  <si>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</si>
  <si>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</si>
  <si>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</si>
  <si>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</si>
  <si>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</si>
  <si>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</si>
  <si>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</si>
  <si>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</si>
  <si>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</si>
  <si>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</si>
  <si>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</si>
  <si>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</si>
  <si>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</si>
  <si>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</si>
  <si>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</si>
  <si>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</si>
  <si>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</si>
  <si>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</si>
  <si>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</si>
  <si>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</si>
  <si>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</si>
  <si>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</si>
  <si>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</si>
  <si>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</si>
  <si>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</si>
  <si>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</si>
  <si>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</si>
  <si>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</si>
  <si>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</si>
  <si>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</si>
  <si>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</si>
  <si>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</si>
  <si>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</si>
  <si>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</si>
  <si>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</si>
  <si>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</si>
  <si>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</si>
  <si>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</si>
  <si>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</si>
  <si>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</si>
  <si>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</si>
  <si>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</si>
  <si>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</si>
  <si>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</si>
  <si>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</si>
  <si>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</si>
  <si>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</si>
  <si>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</si>
  <si>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</si>
  <si>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</si>
  <si>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</si>
  <si>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</si>
  <si>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</si>
  <si>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</si>
  <si>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</si>
  <si>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</si>
  <si>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</si>
  <si>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</si>
  <si>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</si>
  <si>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</si>
  <si>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</si>
  <si>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</si>
  <si>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</si>
  <si>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</si>
  <si>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</si>
  <si>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</si>
  <si>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</si>
  <si>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</si>
  <si>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</si>
  <si>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</si>
  <si>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</si>
  <si>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</si>
  <si>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</si>
  <si>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</si>
  <si>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</si>
  <si>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</si>
  <si>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</si>
  <si>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</si>
  <si>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</si>
  <si>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</si>
  <si>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</si>
  <si>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</si>
  <si>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</si>
  <si>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</si>
  <si>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</si>
  <si>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</si>
  <si>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</si>
  <si>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</si>
  <si>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</si>
  <si>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</si>
  <si>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</si>
  <si>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</si>
  <si>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</si>
  <si>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</si>
  <si>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</si>
  <si>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</si>
  <si>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</si>
  <si>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</si>
  <si>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</si>
  <si>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</si>
  <si>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</si>
  <si>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</si>
  <si>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</si>
  <si>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</si>
  <si>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</si>
  <si>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</si>
  <si>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</si>
  <si>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</si>
  <si>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</si>
  <si>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</si>
  <si>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</si>
  <si>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</si>
  <si>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</si>
  <si>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</si>
  <si>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</si>
  <si>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</si>
  <si>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</si>
  <si>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</si>
  <si>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</si>
  <si>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</si>
  <si>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</si>
  <si>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</si>
  <si>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</si>
  <si>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</si>
  <si>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</si>
  <si>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</si>
  <si>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</si>
  <si>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</si>
  <si>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</si>
  <si>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</si>
  <si>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</si>
  <si>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</si>
  <si>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</si>
  <si>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</si>
  <si>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</si>
  <si>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</si>
  <si>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</si>
  <si>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</si>
  <si>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</si>
  <si>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</si>
  <si>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</si>
  <si>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</si>
  <si>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</si>
  <si>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</si>
  <si>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</si>
  <si>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</si>
  <si>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</si>
  <si>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</si>
  <si>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</si>
  <si>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</si>
  <si>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</si>
  <si>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</si>
  <si>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</si>
  <si>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</si>
  <si>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</si>
  <si>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</si>
  <si>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</si>
  <si>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</si>
  <si>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</si>
  <si>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</si>
  <si>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</si>
  <si>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</si>
  <si>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</si>
  <si>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</si>
  <si>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</si>
  <si>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</si>
  <si>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</si>
  <si>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</si>
  <si>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</si>
  <si>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</si>
  <si>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</si>
  <si>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</si>
  <si>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</si>
  <si>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</si>
  <si>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J2 Pro (J250) - incell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</si>
  <si>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</si>
  <si>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</si>
  <si>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</si>
  <si>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</si>
  <si>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</si>
  <si>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</si>
  <si>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</si>
  <si>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</si>
  <si>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</si>
  <si>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</si>
  <si>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</si>
  <si>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</si>
  <si>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</si>
  <si>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</si>
  <si>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</si>
  <si>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</si>
  <si>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</si>
  <si>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</si>
  <si>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</si>
  <si>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</si>
  <si>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</si>
  <si>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</si>
  <si>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</si>
  <si>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J2 Pro (J250) - incell    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</si>
  <si>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</si>
  <si>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</si>
  <si>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</si>
  <si>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</si>
  <si>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</si>
  <si>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</si>
  <si>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</si>
  <si>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</si>
  <si>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</si>
  <si>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</si>
  <si>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</si>
  <si>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</si>
  <si>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</si>
  <si>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</si>
  <si>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</si>
  <si>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</si>
  <si>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</si>
  <si>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</si>
  <si>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</si>
  <si>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</si>
  <si>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</si>
  <si>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</si>
  <si>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</si>
  <si>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</si>
  <si>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</si>
  <si>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</si>
  <si>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</si>
  <si>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</si>
  <si>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</si>
  <si>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</si>
  <si>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</si>
  <si>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</si>
  <si>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</si>
  <si>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</si>
  <si>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</si>
  <si>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</si>
  <si>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</si>
  <si>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</si>
  <si>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</si>
  <si>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</si>
  <si>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</si>
  <si>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</si>
  <si>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</si>
  <si>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</si>
  <si>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</si>
  <si>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</si>
  <si>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</si>
  <si>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</si>
  <si>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</si>
  <si>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</si>
  <si>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</si>
  <si>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</si>
  <si>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</si>
  <si>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</si>
  <si>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</si>
  <si>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</si>
  <si>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</si>
  <si>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</si>
  <si>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</si>
  <si>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</si>
  <si>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</si>
  <si>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</si>
  <si>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</si>
  <si>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</si>
  <si>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</si>
  <si>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</si>
  <si>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</si>
  <si>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</si>
  <si>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</si>
  <si>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</si>
  <si>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</si>
  <si>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</si>
  <si>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</si>
  <si>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</si>
  <si>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</si>
  <si>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</si>
  <si>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</si>
  <si>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</si>
  <si>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</si>
  <si>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</si>
  <si>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</si>
  <si>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</si>
  <si>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</si>
  <si>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</si>
  <si>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</si>
  <si>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</si>
  <si>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</si>
  <si>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</si>
  <si>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</si>
  <si>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</si>
  <si>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</si>
  <si>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</si>
  <si>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</si>
  <si>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</si>
  <si>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</si>
  <si>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</si>
  <si>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</si>
  <si>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</si>
  <si>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</si>
  <si>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</si>
  <si>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</si>
  <si>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</si>
  <si>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</si>
  <si>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</si>
  <si>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</si>
  <si>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</si>
  <si>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</si>
  <si>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</si>
  <si>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</si>
  <si>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</si>
  <si>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</si>
  <si>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</si>
  <si>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</si>
  <si>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</si>
  <si>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</si>
  <si>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</si>
  <si>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</si>
  <si>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</si>
  <si>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</si>
  <si>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</si>
  <si>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</si>
  <si>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</si>
  <si>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</si>
  <si>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</si>
  <si>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</si>
  <si>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</si>
  <si>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</si>
  <si>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</si>
  <si>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</si>
  <si>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</si>
  <si>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</si>
  <si>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</si>
  <si>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</si>
  <si>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</si>
  <si>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</si>
  <si>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</si>
  <si>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</si>
  <si>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</si>
  <si>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</si>
  <si>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</si>
  <si>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</si>
  <si>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</si>
  <si>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</si>
  <si>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</si>
  <si>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</si>
  <si>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</si>
  <si>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</si>
  <si>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</si>
  <si>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</si>
  <si>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</si>
  <si>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</si>
  <si>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</si>
  <si>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</si>
  <si>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</si>
  <si>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</si>
  <si>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</si>
  <si>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</si>
  <si>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</si>
  <si>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</si>
  <si>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</si>
  <si>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</si>
  <si>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</si>
  <si>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</si>
  <si>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</si>
  <si>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</si>
  <si>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</si>
  <si>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</si>
  <si>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</si>
  <si>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</si>
  <si>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</si>
  <si>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</si>
  <si>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</si>
  <si>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</si>
  <si>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</si>
  <si>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</si>
  <si>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</si>
  <si>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</si>
  <si>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</si>
  <si>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</si>
  <si>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</si>
  <si>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</si>
  <si>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</si>
  <si>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</si>
  <si>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</si>
  <si>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</si>
  <si>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</si>
  <si>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</si>
  <si>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</si>
  <si>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</si>
  <si>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</si>
  <si>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</si>
  <si>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</si>
  <si>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</si>
  <si>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</si>
  <si>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</si>
  <si>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</si>
  <si>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</si>
  <si>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</si>
  <si>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</si>
  <si>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</si>
  <si>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</si>
  <si>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</si>
  <si>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</si>
  <si>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</si>
  <si>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</si>
  <si>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</si>
  <si>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</si>
  <si>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</si>
  <si>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</si>
  <si>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</si>
  <si>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</si>
  <si>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</si>
  <si>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</si>
  <si>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</si>
  <si>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</si>
  <si>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</si>
  <si>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</si>
  <si>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</si>
  <si>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</si>
  <si>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</si>
  <si>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</si>
  <si>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</si>
  <si>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</si>
  <si>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</si>
  <si>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</si>
  <si>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</si>
  <si>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</si>
  <si>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</si>
  <si>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</si>
  <si>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</si>
  <si>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</si>
  <si>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</si>
  <si>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</si>
  <si>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</si>
  <si>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</si>
  <si>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</si>
  <si>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</si>
  <si>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</si>
  <si>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</si>
  <si>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</si>
  <si>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</si>
  <si>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</si>
  <si>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</si>
  <si>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</si>
  <si>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</si>
  <si>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</si>
  <si>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</si>
  <si>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</si>
  <si>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</si>
  <si>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</si>
  <si>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</si>
  <si>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</si>
  <si>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</si>
  <si>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</si>
  <si>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</si>
  <si>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</si>
  <si>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</si>
  <si>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</si>
  <si>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</si>
  <si>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</si>
  <si>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</si>
  <si>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</si>
  <si>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</si>
  <si>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</si>
  <si>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</si>
  <si>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</si>
  <si>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</si>
  <si>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</si>
  <si>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</si>
  <si>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</si>
  <si>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</si>
  <si>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</si>
  <si>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</si>
  <si>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</si>
  <si>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</si>
  <si>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</si>
  <si>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</si>
  <si>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</si>
  <si>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</si>
  <si>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</si>
  <si>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</si>
  <si>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</si>
  <si>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</si>
  <si>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</si>
  <si>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</si>
  <si>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</si>
  <si>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</si>
  <si>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</si>
  <si>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</si>
  <si>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</si>
  <si>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</si>
  <si>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</si>
  <si>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</si>
  <si>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</si>
  <si>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</si>
  <si>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</si>
  <si>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</si>
  <si>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</si>
  <si>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</si>
  <si>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</si>
  <si>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</si>
  <si>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</si>
  <si>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</si>
  <si>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</si>
  <si>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</si>
  <si>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</si>
  <si>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</si>
  <si>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</si>
  <si>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</si>
  <si>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</si>
  <si>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</si>
  <si>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</si>
  <si>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</si>
  <si>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</si>
  <si>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</si>
  <si>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</si>
  <si>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</si>
  <si>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</si>
  <si>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</si>
  <si>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</si>
  <si>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</si>
  <si>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</si>
  <si>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</si>
  <si>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</si>
  <si>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</si>
  <si>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</si>
  <si>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</si>
  <si>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</si>
  <si>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</si>
  <si>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</si>
  <si>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</si>
  <si>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</si>
  <si>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</si>
  <si>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</si>
  <si>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</si>
  <si>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</si>
  <si>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</si>
  <si>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</si>
  <si>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</si>
  <si>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</si>
  <si>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</si>
  <si>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</si>
  <si>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</si>
  <si>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</si>
  <si>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</si>
  <si>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</si>
  <si>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</si>
  <si>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</si>
  <si>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</si>
  <si>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</si>
  <si>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</si>
  <si>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</si>
  <si>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</si>
  <si>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</si>
  <si>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</si>
  <si>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</si>
  <si>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</si>
  <si>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</si>
  <si>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</si>
  <si>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</si>
  <si>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</si>
  <si>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</si>
  <si>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</si>
  <si>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</si>
  <si>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</si>
  <si>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</si>
  <si>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</si>
  <si>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</si>
  <si>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</si>
  <si>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</si>
  <si>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</si>
  <si>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</si>
  <si>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</si>
  <si>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</si>
  <si>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</si>
  <si>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</si>
  <si>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</si>
  <si>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</si>
  <si>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</si>
  <si>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</si>
  <si>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</si>
  <si>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</si>
  <si>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</si>
  <si>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</si>
  <si>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</si>
  <si>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</si>
  <si>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</si>
  <si>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</si>
  <si>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</si>
  <si>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</si>
  <si>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</si>
  <si>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</si>
  <si>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</si>
  <si>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</si>
  <si>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</si>
  <si>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</si>
  <si>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</si>
  <si>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</si>
  <si>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</si>
  <si>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</si>
  <si>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</si>
  <si>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</si>
  <si>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</si>
  <si>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</si>
  <si>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</si>
  <si>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</si>
  <si>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</si>
  <si>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</si>
  <si>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</si>
  <si>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</si>
  <si>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</si>
  <si>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</si>
  <si>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</si>
  <si>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</si>
  <si>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</si>
  <si>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</si>
  <si>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</si>
  <si>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</si>
  <si>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</si>
  <si>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</si>
  <si>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</si>
  <si>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</si>
  <si>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</si>
  <si>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</si>
  <si>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</si>
  <si>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</si>
  <si>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</si>
  <si>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</si>
  <si>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</si>
  <si>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</si>
  <si>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</si>
  <si>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</si>
  <si>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</si>
  <si>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</si>
  <si>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</si>
  <si>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</si>
  <si>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</si>
  <si>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</si>
  <si>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</si>
  <si>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</si>
  <si>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</si>
  <si>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</si>
  <si>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</si>
  <si>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</si>
  <si>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</si>
  <si>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</si>
  <si>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</si>
  <si>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</si>
  <si>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</si>
  <si>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</si>
  <si>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</si>
  <si>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</si>
  <si>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</si>
  <si>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</si>
  <si>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</si>
  <si>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</si>
  <si>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</si>
  <si>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</si>
  <si>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</si>
  <si>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</si>
  <si>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</si>
  <si>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</si>
  <si>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</si>
  <si>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</si>
  <si>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</si>
  <si>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</si>
  <si>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</si>
  <si>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</si>
  <si>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</si>
  <si>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</si>
  <si>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</si>
  <si>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</si>
  <si>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</si>
  <si>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</si>
  <si>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</si>
  <si>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</si>
  <si>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</si>
  <si>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</si>
  <si>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</si>
  <si>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</si>
  <si>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</si>
  <si>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</si>
  <si>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</si>
  <si>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</si>
  <si>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</si>
  <si>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</si>
  <si>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</si>
  <si>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</si>
  <si>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</si>
  <si>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</si>
  <si>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</si>
  <si>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</si>
  <si>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</si>
  <si>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</si>
  <si>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</si>
  <si>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>Moto X2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</si>
  <si>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</si>
  <si>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</si>
  <si>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</si>
  <si>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</si>
  <si>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</si>
  <si>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</si>
  <si>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</si>
  <si>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</si>
  <si>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</si>
  <si>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</si>
  <si>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</si>
  <si>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</si>
  <si>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</si>
  <si>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</si>
  <si>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</si>
  <si>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</si>
  <si>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</si>
  <si>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</si>
  <si>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</si>
  <si>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</si>
  <si>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</si>
  <si>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</si>
  <si>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</si>
  <si>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</si>
  <si>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</si>
  <si>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</si>
  <si>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</si>
  <si>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</si>
  <si>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</si>
  <si>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</si>
  <si>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</si>
  <si>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</si>
  <si>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Moto X2     = R$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</si>
  <si>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</si>
  <si>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</si>
  <si>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</si>
  <si>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</si>
  <si>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</si>
  <si>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</si>
  <si>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</si>
  <si>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</si>
  <si>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</si>
  <si>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</si>
  <si>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</si>
  <si>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</si>
  <si>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</si>
  <si>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</si>
  <si>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</si>
  <si>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</si>
  <si>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</si>
  <si>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</si>
  <si>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</si>
  <si>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</si>
  <si>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</si>
  <si>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</si>
  <si>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</si>
  <si>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</si>
  <si>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</si>
  <si>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</si>
  <si>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</si>
  <si>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</si>
  <si>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</si>
  <si>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</si>
  <si>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>K42/K52/K62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</si>
  <si>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</si>
  <si>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</si>
  <si>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 xml:space="preserve">K11 c/aro         = R$ </t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</si>
  <si>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</si>
  <si>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</si>
  <si>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</si>
  <si>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</si>
  <si>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</si>
  <si>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</si>
  <si>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</si>
  <si>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</si>
  <si>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</si>
  <si>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</si>
  <si>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</si>
  <si>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</si>
  <si>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</si>
  <si>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</si>
  <si>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</si>
  <si>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</si>
  <si>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</si>
  <si>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</si>
  <si>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</si>
  <si>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</si>
  <si>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</si>
  <si>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</si>
  <si>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</si>
  <si>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</si>
  <si>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</si>
  <si>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</si>
  <si>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</si>
  <si>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</si>
  <si>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</si>
  <si>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</si>
  <si>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</si>
  <si>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</si>
  <si>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</si>
  <si>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</si>
  <si>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</si>
  <si>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</si>
  <si>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</si>
  <si>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</si>
  <si>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</si>
  <si>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</si>
  <si>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</si>
  <si>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</si>
  <si>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</si>
  <si>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</si>
  <si>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</si>
  <si>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</si>
  <si>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</si>
  <si>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</si>
  <si>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</si>
  <si>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</si>
  <si>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</si>
  <si>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</si>
  <si>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</si>
  <si>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</si>
  <si>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</si>
  <si>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</si>
  <si>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</si>
  <si>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</si>
  <si>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</si>
  <si>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</si>
  <si>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</si>
  <si>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</si>
  <si>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</si>
  <si>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</si>
  <si>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</si>
  <si>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</si>
  <si>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</si>
  <si>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</si>
  <si>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</si>
  <si>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</si>
  <si>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</si>
  <si>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</si>
  <si>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</si>
  <si>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</si>
  <si>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</si>
  <si>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</si>
  <si>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</si>
  <si>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</si>
  <si>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</si>
  <si>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</si>
  <si>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</si>
  <si>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</si>
  <si>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</si>
  <si>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</si>
  <si>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</si>
  <si>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</si>
  <si>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</si>
  <si>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</si>
  <si>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</si>
  <si>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</si>
  <si>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</si>
  <si>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</si>
  <si>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</si>
  <si>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</si>
  <si>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</si>
  <si>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</si>
  <si>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</si>
  <si>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</si>
  <si>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</si>
  <si>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</si>
  <si>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</si>
  <si>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</si>
  <si>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</si>
  <si>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</si>
  <si>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</si>
  <si>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</si>
  <si>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</si>
  <si>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</si>
  <si>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</si>
  <si>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</si>
  <si>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</si>
  <si>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</si>
  <si>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</si>
  <si>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</si>
  <si>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</si>
  <si>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</si>
  <si>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</si>
  <si>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</si>
  <si>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</si>
  <si>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</si>
  <si>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</si>
  <si>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</si>
  <si>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</si>
  <si>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</si>
  <si>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</si>
  <si>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</si>
  <si>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</si>
  <si>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</si>
  <si>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</si>
  <si>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</si>
  <si>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</si>
  <si>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</si>
  <si>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</si>
  <si>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</si>
  <si>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</si>
  <si>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</si>
  <si>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</si>
  <si>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</si>
  <si>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</si>
  <si>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</si>
  <si>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</si>
  <si>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</si>
  <si>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</si>
  <si>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</si>
  <si>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</si>
  <si>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</si>
  <si>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</si>
  <si>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</si>
  <si>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</si>
  <si>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</si>
  <si>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</si>
  <si>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</si>
  <si>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</si>
  <si>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</si>
  <si>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</si>
  <si>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</si>
  <si>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</si>
  <si>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</si>
  <si>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</si>
  <si>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</si>
  <si>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</si>
  <si>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</si>
  <si>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</si>
  <si>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</si>
  <si>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</si>
  <si>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</si>
  <si>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</si>
  <si>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</si>
  <si>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</si>
  <si>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</si>
  <si>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</si>
  <si>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</si>
  <si>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</si>
  <si>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</si>
  <si>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</si>
  <si>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</si>
  <si>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</si>
  <si>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</si>
  <si>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</si>
  <si>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</si>
  <si>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</si>
  <si>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</si>
  <si>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</si>
  <si>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</si>
  <si>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</si>
  <si>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</si>
  <si>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</si>
  <si>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</si>
  <si>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</si>
  <si>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</si>
  <si>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</si>
  <si>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</si>
  <si>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</si>
  <si>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</si>
  <si>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</si>
  <si>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</si>
  <si>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</si>
  <si>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</si>
  <si>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</si>
  <si>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</si>
  <si>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</si>
  <si>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</si>
  <si>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</si>
  <si>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</si>
  <si>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</si>
  <si>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</si>
  <si>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</si>
  <si>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</si>
  <si>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</si>
  <si>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</si>
  <si>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</si>
  <si>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</si>
  <si>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</si>
  <si>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</si>
  <si>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</si>
  <si>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</si>
  <si>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</si>
  <si>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</si>
  <si>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</si>
  <si>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</si>
  <si>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</si>
  <si>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>Mi Note 10 - Curvado orig</t>
  </si>
  <si>
    <t xml:space="preserve">Redmi 12C c/aro       = R$ </t>
  </si>
  <si>
    <t>Mi Note 10 Lite - Curvado orig</t>
  </si>
  <si>
    <t xml:space="preserve">Redmi 13    = R$ </t>
  </si>
  <si>
    <t>Mi Note 10 Pro - Curvado orig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</si>
  <si>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</si>
  <si>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</si>
  <si>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</si>
  <si>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</si>
  <si>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</si>
  <si>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</si>
  <si>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</si>
  <si>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</si>
  <si>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</si>
  <si>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</si>
  <si>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</si>
  <si>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</si>
  <si>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</si>
  <si>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</si>
  <si>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</si>
  <si>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</si>
  <si>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</si>
  <si>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</si>
  <si>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</si>
  <si>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</si>
  <si>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</si>
  <si>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</si>
  <si>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</si>
  <si>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</si>
  <si>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</si>
  <si>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</si>
  <si>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</si>
  <si>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</si>
  <si>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</si>
  <si>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</si>
  <si>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</si>
  <si>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</si>
  <si>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</si>
  <si>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</si>
  <si>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</si>
  <si>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 xml:space="preserve">Mi Note 10 curvado-ori = </t>
  </si>
  <si>
    <t xml:space="preserve">Mi Note 10 Lite curvado-ori= </t>
  </si>
  <si>
    <t xml:space="preserve">Mi Note 10 Pro curvado-ori=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</si>
  <si>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</si>
  <si>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</si>
  <si>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</si>
  <si>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</si>
  <si>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</si>
  <si>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</si>
  <si>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</si>
  <si>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</si>
  <si>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</si>
  <si>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</si>
  <si>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</si>
  <si>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</si>
  <si>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</si>
  <si>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</si>
  <si>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</si>
  <si>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</si>
  <si>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</si>
  <si>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</si>
  <si>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</si>
  <si>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</si>
  <si>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</si>
  <si>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</si>
  <si>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</si>
  <si>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</si>
  <si>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</si>
  <si>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</si>
  <si>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</si>
  <si>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</si>
  <si>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</si>
  <si>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</si>
  <si>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</si>
  <si>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</si>
  <si>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</si>
  <si>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</si>
  <si>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</si>
  <si>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</si>
  <si>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</si>
  <si>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</si>
  <si>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</si>
  <si>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</si>
  <si>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</si>
  <si>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</si>
  <si>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</si>
  <si>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</si>
  <si>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</si>
  <si>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</si>
  <si>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</si>
  <si>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</si>
  <si>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</si>
  <si>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</si>
  <si>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</si>
  <si>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</si>
  <si>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</si>
  <si>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</si>
  <si>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</si>
  <si>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</si>
  <si>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</si>
  <si>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</si>
  <si>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</si>
  <si>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</si>
  <si>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</si>
  <si>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</si>
  <si>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</si>
  <si>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</si>
  <si>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</si>
  <si>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</si>
  <si>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</si>
  <si>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</si>
  <si>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</si>
  <si>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</si>
  <si>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</si>
  <si>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</si>
  <si>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</si>
  <si>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</si>
  <si>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</si>
  <si>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</si>
  <si>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</si>
  <si>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</si>
  <si>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</si>
  <si>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</si>
  <si>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</si>
  <si>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</si>
  <si>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</si>
  <si>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</si>
  <si>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</si>
  <si>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</si>
  <si>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</si>
  <si>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</si>
  <si>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</si>
  <si>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</si>
  <si>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</si>
  <si>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</si>
  <si>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</si>
  <si>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</si>
  <si>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</si>
  <si>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</si>
  <si>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</si>
  <si>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</si>
  <si>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</si>
  <si>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</si>
  <si>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</si>
  <si>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</si>
  <si>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</si>
  <si>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</si>
  <si>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</si>
  <si>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</si>
  <si>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</si>
  <si>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</si>
  <si>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</si>
  <si>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</si>
  <si>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</si>
  <si>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</si>
  <si>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</si>
  <si>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</si>
  <si>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</si>
  <si>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</si>
  <si>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</si>
  <si>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</si>
  <si>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</si>
  <si>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</si>
  <si>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</si>
  <si>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</si>
  <si>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</si>
  <si>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</si>
  <si>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</si>
  <si>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</si>
  <si>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</si>
  <si>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</si>
  <si>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</si>
  <si>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</si>
  <si>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</si>
  <si>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</si>
  <si>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</si>
  <si>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</si>
  <si>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</si>
  <si>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</si>
  <si>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</si>
  <si>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</si>
  <si>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</si>
  <si>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</si>
  <si>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</si>
  <si>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</si>
  <si>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</si>
  <si>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</si>
  <si>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</si>
  <si>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</si>
  <si>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</si>
  <si>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</si>
  <si>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G5/G6 Play/G6 Plus/E6 Play/G5 Plus/Moto G6/G2/G4/G4 Play/G4 Plus/Moto E5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</si>
  <si>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</si>
  <si>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</si>
  <si>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</si>
  <si>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</si>
  <si>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</si>
  <si>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</si>
  <si>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</si>
  <si>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</si>
  <si>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</si>
  <si>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</si>
  <si>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</si>
  <si>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</si>
  <si>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</si>
  <si>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</si>
  <si>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</si>
  <si>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</si>
  <si>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</si>
  <si>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</si>
  <si>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</si>
  <si>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</si>
  <si>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</si>
  <si>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</si>
  <si>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</si>
  <si>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</si>
  <si>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</si>
  <si>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</si>
  <si>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</si>
  <si>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</si>
  <si>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</si>
  <si>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</si>
  <si>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</si>
  <si>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</si>
  <si>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</si>
  <si>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</si>
  <si>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</si>
  <si>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</si>
  <si>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</si>
  <si>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</si>
  <si>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</si>
  <si>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</si>
  <si>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</si>
  <si>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</si>
  <si>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</si>
  <si>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</si>
  <si>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</si>
  <si>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</si>
  <si>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</si>
  <si>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</si>
  <si>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</si>
  <si>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</si>
  <si>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</si>
  <si>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</si>
  <si>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</si>
  <si>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</si>
  <si>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</si>
  <si>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</si>
  <si>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</si>
  <si>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</si>
  <si>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</si>
  <si>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</si>
  <si>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</si>
  <si>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</si>
  <si>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</si>
  <si>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</si>
  <si>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</si>
  <si>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</si>
  <si>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</si>
  <si>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</si>
  <si>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</si>
  <si>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</si>
  <si>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</si>
  <si>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</si>
  <si>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</si>
  <si>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</si>
  <si>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</si>
  <si>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</si>
  <si>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</si>
  <si>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</si>
  <si>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</si>
  <si>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</si>
  <si>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</si>
  <si>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</si>
  <si>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</si>
  <si>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</si>
  <si>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</si>
  <si>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</si>
  <si>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</si>
  <si>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</si>
  <si>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</si>
  <si>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</si>
  <si>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</si>
  <si>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</si>
  <si>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</si>
  <si>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</si>
  <si>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</si>
  <si>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</si>
  <si>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</si>
  <si>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</si>
  <si>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</si>
  <si>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</si>
  <si>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</si>
  <si>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</si>
  <si>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</si>
  <si>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</si>
  <si>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</si>
  <si>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</si>
  <si>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</si>
  <si>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</si>
  <si>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</si>
  <si>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</si>
  <si>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K71/Stylo 6 (BL-T48)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</si>
  <si>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</si>
  <si>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</si>
  <si>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</si>
  <si>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</si>
  <si>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</si>
  <si>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</si>
  <si>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</si>
  <si>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</si>
  <si>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</si>
  <si>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</si>
  <si>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</si>
  <si>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</si>
  <si>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</si>
  <si>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</si>
  <si>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</si>
  <si>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</si>
  <si>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</si>
  <si>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</si>
  <si>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</si>
  <si>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</si>
  <si>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</si>
  <si>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</si>
  <si>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</si>
  <si>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</si>
  <si>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</si>
  <si>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</si>
  <si>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</si>
  <si>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</si>
  <si>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</si>
  <si>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</si>
  <si>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</si>
  <si>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</si>
  <si>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</si>
  <si>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</si>
  <si>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</si>
  <si>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</si>
  <si>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</si>
  <si>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</si>
  <si>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</si>
  <si>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</si>
  <si>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</si>
  <si>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</si>
  <si>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</si>
  <si>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</si>
  <si>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</si>
  <si>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</si>
  <si>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</si>
  <si>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</si>
  <si>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</si>
  <si>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</si>
  <si>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</si>
  <si>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</si>
  <si>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</si>
  <si>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</si>
  <si>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</si>
  <si>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</si>
  <si>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</si>
  <si>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</si>
  <si>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</si>
  <si>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</si>
  <si>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</si>
  <si>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</si>
  <si>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</si>
  <si>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</si>
  <si>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</si>
  <si>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</si>
  <si>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</si>
  <si>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</si>
  <si>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</si>
  <si>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</si>
  <si>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</si>
  <si>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</si>
  <si>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</si>
  <si>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</si>
  <si>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</si>
  <si>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</si>
  <si>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</si>
  <si>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</si>
  <si>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</si>
  <si>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</si>
  <si>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</si>
  <si>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</si>
  <si>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</si>
  <si>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</si>
  <si>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</si>
  <si>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</si>
  <si>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</si>
  <si>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</si>
  <si>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</si>
  <si>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</si>
  <si>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</si>
  <si>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</si>
  <si>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</si>
  <si>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</si>
  <si>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</si>
  <si>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</si>
  <si>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</si>
  <si>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</si>
  <si>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</si>
  <si>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</si>
  <si>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</si>
  <si>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</si>
  <si>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</si>
  <si>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</si>
  <si>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</si>
  <si>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</si>
  <si>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</si>
  <si>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</si>
  <si>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</si>
  <si>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</si>
  <si>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</si>
  <si>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</si>
  <si>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</si>
  <si>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</si>
  <si>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</si>
  <si>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</si>
  <si>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</si>
  <si>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</si>
  <si>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</si>
  <si>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</si>
  <si>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</si>
  <si>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</si>
  <si>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</si>
  <si>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</si>
  <si>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</si>
  <si>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</si>
  <si>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</si>
  <si>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</si>
  <si>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</si>
  <si>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</si>
  <si>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</si>
  <si>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</si>
  <si>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</si>
  <si>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</si>
  <si>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</si>
  <si>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</si>
  <si>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</si>
  <si>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</si>
  <si>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</si>
  <si>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</si>
  <si>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</si>
  <si>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</si>
  <si>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</si>
  <si>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</si>
  <si>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</si>
  <si>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</si>
  <si>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</si>
  <si>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</si>
  <si>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</si>
  <si>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</si>
  <si>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</si>
  <si>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</si>
  <si>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</si>
  <si>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</si>
  <si>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</si>
  <si>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</si>
  <si>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</si>
  <si>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</si>
  <si>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</si>
  <si>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</si>
  <si>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</si>
  <si>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</si>
  <si>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</si>
  <si>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</si>
  <si>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</si>
  <si>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</si>
  <si>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</si>
  <si>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</si>
  <si>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</si>
  <si>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</si>
  <si>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</si>
  <si>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</si>
  <si>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</si>
  <si>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</si>
  <si>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</si>
  <si>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</si>
  <si>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</si>
  <si>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</si>
  <si>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</si>
  <si>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</si>
  <si>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</si>
  <si>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</si>
  <si>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</si>
  <si>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</si>
  <si>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</si>
  <si>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</si>
  <si>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</si>
  <si>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</si>
  <si>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</si>
  <si>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</si>
  <si>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</si>
  <si>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</si>
  <si>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</si>
  <si>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</si>
  <si>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</si>
  <si>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</si>
  <si>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</si>
  <si>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</si>
  <si>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</si>
  <si>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</si>
  <si>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</si>
  <si>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</si>
  <si>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</si>
  <si>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</si>
  <si>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</si>
  <si>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</si>
  <si>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</si>
  <si>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</si>
  <si>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</si>
  <si>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</si>
  <si>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</si>
  <si>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</si>
  <si>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</si>
  <si>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</si>
  <si>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</si>
  <si>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</si>
  <si>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</si>
  <si>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</si>
  <si>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</si>
  <si>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</si>
  <si>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</si>
  <si>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</si>
  <si>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</si>
  <si>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</si>
  <si>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</si>
  <si>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</si>
  <si>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</si>
  <si>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</si>
  <si>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</si>
  <si>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</si>
  <si>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</si>
  <si>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</si>
  <si>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</si>
  <si>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</si>
  <si>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</si>
  <si>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</si>
  <si>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</si>
  <si>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</si>
  <si>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</si>
  <si>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</si>
  <si>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</si>
  <si>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</si>
  <si>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</si>
  <si>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</si>
  <si>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</si>
  <si>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</si>
  <si>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</si>
  <si>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</si>
  <si>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</si>
  <si>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</si>
  <si>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</si>
  <si>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</si>
  <si>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</si>
  <si>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</si>
  <si>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</si>
  <si>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</si>
  <si>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</si>
  <si>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</si>
  <si>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</si>
  <si>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</si>
  <si>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</si>
  <si>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</si>
  <si>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</si>
  <si>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</si>
  <si>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</si>
  <si>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</si>
  <si>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</si>
  <si>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</si>
  <si>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</si>
  <si>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</si>
  <si>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</si>
  <si>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</si>
  <si>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</si>
  <si>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</si>
  <si>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</si>
  <si>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</si>
  <si>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</si>
  <si>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</si>
  <si>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</si>
  <si>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</si>
  <si>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</si>
  <si>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</si>
  <si>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</si>
  <si>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</si>
  <si>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</si>
  <si>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</si>
  <si>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</si>
  <si>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</si>
  <si>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</si>
  <si>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</si>
  <si>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</si>
  <si>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</si>
  <si>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</si>
  <si>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</si>
  <si>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</si>
  <si>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</si>
  <si>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</si>
  <si>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</si>
  <si>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</si>
  <si>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</si>
  <si>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</si>
  <si>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</si>
  <si>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</si>
  <si>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</si>
  <si>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</si>
  <si>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</si>
  <si>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</si>
  <si>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</si>
  <si>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</si>
  <si>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</si>
  <si>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</si>
  <si>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</si>
  <si>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</si>
  <si>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</si>
  <si>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</si>
  <si>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</si>
  <si>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</si>
  <si>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</si>
  <si>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</si>
  <si>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</si>
  <si>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</si>
  <si>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</si>
  <si>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</si>
  <si>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</si>
  <si>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</si>
  <si>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</si>
  <si>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</si>
  <si>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</si>
  <si>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</si>
  <si>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</si>
  <si>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</si>
  <si>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</si>
  <si>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</si>
  <si>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</si>
  <si>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</si>
  <si>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</si>
  <si>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</si>
  <si>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</si>
  <si>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</si>
  <si>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</si>
  <si>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</si>
  <si>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</si>
  <si>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</si>
  <si>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</si>
  <si>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</si>
  <si>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</si>
  <si>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</si>
  <si>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</si>
  <si>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</si>
  <si>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</si>
  <si>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</si>
  <si>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</si>
  <si>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</si>
  <si>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</si>
  <si>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</si>
  <si>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</si>
  <si>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</si>
  <si>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</si>
  <si>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</si>
  <si>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</si>
  <si>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</si>
  <si>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</si>
  <si>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</si>
  <si>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</si>
  <si>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</si>
  <si>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</si>
  <si>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</si>
  <si>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</si>
  <si>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</si>
  <si>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</si>
  <si>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</si>
  <si>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</si>
  <si>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</si>
  <si>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</si>
  <si>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</si>
  <si>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</si>
  <si>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</si>
  <si>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</si>
  <si>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</si>
  <si>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</si>
  <si>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</si>
  <si>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</si>
  <si>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</si>
  <si>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</si>
  <si>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</si>
  <si>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</si>
  <si>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</si>
  <si>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</si>
  <si>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</si>
  <si>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</si>
  <si>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</si>
  <si>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</si>
  <si>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</si>
  <si>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</si>
  <si>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</si>
  <si>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</si>
  <si>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</si>
  <si>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</si>
  <si>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</si>
  <si>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</si>
  <si>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</si>
  <si>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</si>
  <si>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</si>
  <si>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</si>
  <si>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</si>
  <si>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</si>
  <si>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</si>
  <si>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</si>
  <si>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</si>
  <si>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</si>
  <si>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</si>
  <si>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</si>
  <si>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</si>
  <si>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</si>
  <si>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</si>
  <si>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</si>
  <si>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</si>
  <si>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</si>
  <si>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</si>
  <si>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</si>
  <si>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</si>
  <si>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</si>
  <si>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</si>
  <si>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</si>
  <si>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</si>
  <si>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</si>
  <si>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</si>
  <si>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</si>
  <si>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</si>
  <si>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</si>
  <si>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</si>
  <si>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</si>
  <si>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</si>
  <si>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</si>
  <si>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</si>
  <si>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</si>
  <si>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</si>
  <si>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</si>
  <si>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</si>
  <si>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</si>
  <si>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</si>
  <si>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</si>
  <si>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</si>
  <si>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</si>
  <si>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</si>
  <si>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</si>
  <si>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</si>
  <si>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</si>
  <si>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</si>
  <si>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</si>
  <si>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</si>
  <si>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</si>
  <si>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</si>
  <si>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</si>
  <si>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</si>
  <si>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</si>
  <si>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</si>
  <si>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</si>
  <si>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</si>
  <si>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</si>
  <si>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</si>
  <si>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</si>
  <si>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</si>
  <si>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</si>
  <si>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</si>
  <si>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</si>
  <si>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</si>
  <si>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</si>
  <si>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</si>
  <si>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</si>
  <si>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</si>
  <si>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</si>
  <si>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</si>
  <si>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</si>
  <si>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</si>
  <si>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</si>
  <si>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</si>
  <si>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</si>
  <si>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</si>
  <si>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</si>
  <si>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</si>
  <si>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</si>
  <si>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</si>
  <si>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</si>
  <si>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</si>
  <si>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</si>
  <si>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</si>
  <si>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</si>
  <si>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</si>
  <si>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</si>
  <si>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</si>
  <si>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</si>
  <si>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</si>
  <si>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</si>
  <si>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</si>
  <si>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</si>
  <si>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</si>
  <si>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</si>
  <si>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</si>
  <si>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</si>
  <si>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</si>
  <si>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</si>
  <si>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</si>
  <si>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</si>
  <si>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</si>
  <si>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</si>
  <si>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</si>
  <si>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</si>
  <si>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</si>
  <si>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</si>
  <si>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</si>
  <si>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</si>
  <si>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</si>
  <si>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</si>
  <si>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</si>
  <si>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</si>
  <si>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</si>
  <si>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</si>
  <si>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</si>
  <si>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</si>
  <si>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</si>
  <si>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</si>
  <si>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</si>
  <si>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</si>
  <si>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</si>
  <si>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</si>
  <si>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</si>
  <si>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</si>
  <si>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</si>
  <si>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</si>
  <si>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</si>
  <si>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</si>
  <si>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</si>
  <si>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</si>
  <si>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</si>
  <si>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</si>
  <si>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</si>
  <si>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</si>
  <si>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</si>
  <si>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</si>
  <si>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</si>
  <si>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</si>
  <si>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</si>
  <si>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</si>
  <si>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</si>
  <si>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</si>
  <si>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</si>
  <si>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</si>
  <si>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</si>
  <si>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</si>
  <si>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</si>
  <si>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</si>
  <si>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</si>
  <si>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</si>
  <si>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</si>
  <si>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</si>
  <si>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</si>
  <si>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</si>
  <si>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</si>
  <si>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</si>
  <si>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</si>
  <si>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</si>
  <si>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</si>
  <si>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</si>
  <si>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</si>
  <si>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</si>
  <si>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</si>
  <si>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</si>
  <si>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</si>
  <si>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</si>
  <si>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</si>
  <si>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</si>
  <si>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</si>
  <si>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</si>
  <si>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</si>
  <si>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</si>
  <si>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</si>
  <si>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</si>
  <si>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</si>
  <si>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</si>
  <si>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</si>
  <si>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</si>
  <si>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</si>
  <si>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</si>
  <si>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</si>
  <si>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</si>
  <si>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</si>
  <si>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</si>
  <si>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</si>
  <si>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</si>
  <si>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</si>
  <si>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</si>
  <si>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</si>
  <si>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</si>
  <si>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</si>
  <si>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</si>
  <si>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</si>
  <si>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</si>
  <si>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</si>
  <si>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</si>
  <si>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</si>
  <si>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</si>
  <si>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</si>
  <si>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</si>
  <si>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</si>
  <si>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</si>
  <si>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</si>
  <si>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</si>
  <si>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</si>
  <si>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</si>
  <si>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</si>
  <si>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</si>
  <si>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</si>
  <si>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</si>
  <si>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</si>
  <si>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</si>
  <si>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</si>
  <si>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</si>
  <si>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</si>
  <si>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</si>
  <si>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</si>
  <si>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</si>
  <si>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</si>
  <si>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</si>
  <si>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</si>
  <si>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</si>
  <si>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</si>
  <si>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</si>
  <si>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</si>
  <si>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</si>
  <si>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</si>
  <si>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</si>
  <si>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</si>
  <si>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</si>
  <si>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</si>
  <si>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</si>
  <si>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</si>
  <si>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</si>
  <si>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</si>
  <si>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</si>
  <si>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</si>
  <si>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</si>
  <si>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</si>
  <si>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</si>
  <si>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</si>
  <si>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</si>
  <si>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</si>
  <si>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</si>
  <si>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</si>
  <si>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</si>
  <si>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</si>
  <si>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</si>
  <si>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</si>
  <si>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</si>
  <si>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</si>
  <si>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</si>
  <si>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</si>
  <si>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</si>
  <si>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</si>
  <si>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</si>
  <si>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</si>
  <si>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</si>
  <si>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</si>
  <si>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</si>
  <si>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</si>
  <si>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</si>
  <si>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</si>
  <si>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</si>
  <si>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</si>
  <si>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</si>
  <si>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</si>
  <si>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</si>
  <si>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</si>
  <si>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</si>
  <si>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</si>
  <si>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</si>
  <si>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</si>
  <si>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</si>
  <si>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</si>
  <si>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</si>
  <si>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</si>
  <si>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</si>
  <si>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</si>
  <si>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</si>
  <si>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</si>
  <si>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</si>
  <si>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</si>
  <si>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</si>
  <si>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</si>
  <si>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</si>
  <si>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</si>
  <si>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</si>
  <si>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</si>
  <si>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</si>
  <si>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</si>
  <si>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</si>
  <si>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</si>
  <si>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</si>
  <si>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</si>
  <si>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</si>
  <si>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</si>
  <si>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</si>
  <si>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</si>
  <si>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</si>
  <si>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</si>
  <si>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</si>
  <si>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</si>
  <si>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</si>
  <si>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</si>
  <si>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</si>
  <si>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</si>
  <si>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</si>
  <si>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</si>
  <si>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</si>
  <si>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</si>
  <si>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</si>
  <si>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</si>
  <si>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</si>
  <si>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</si>
  <si>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</si>
  <si>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</si>
  <si>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</si>
  <si>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</si>
  <si>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</si>
  <si>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</si>
  <si>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</si>
  <si>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</si>
  <si>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</si>
  <si>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</si>
  <si>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</si>
  <si>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</si>
  <si>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</si>
  <si>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</si>
  <si>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</si>
  <si>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</si>
  <si>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</si>
  <si>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</si>
  <si>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</si>
  <si>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</si>
  <si>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</si>
  <si>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</si>
  <si>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</si>
  <si>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</si>
  <si>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</si>
  <si>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</si>
  <si>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</si>
  <si>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</si>
  <si>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</si>
  <si>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</si>
  <si>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</si>
  <si>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</si>
  <si>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</si>
  <si>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</si>
  <si>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</si>
  <si>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</si>
  <si>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</si>
  <si>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</si>
  <si>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</si>
  <si>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</si>
  <si>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</si>
  <si>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</si>
  <si>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</si>
  <si>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</si>
  <si>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</si>
  <si>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</si>
  <si>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</si>
  <si>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</si>
  <si>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</si>
  <si>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</si>
  <si>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</si>
  <si>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</si>
  <si>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</si>
  <si>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</si>
  <si>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</si>
  <si>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</si>
  <si>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</si>
  <si>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</si>
  <si>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</si>
  <si>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</si>
  <si>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</si>
  <si>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</si>
  <si>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</si>
  <si>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</si>
  <si>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</si>
  <si>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</si>
  <si>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</si>
  <si>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</si>
  <si>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</si>
  <si>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</si>
  <si>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</si>
  <si>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</si>
  <si>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</si>
  <si>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</si>
  <si>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</si>
  <si>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</si>
  <si>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</si>
  <si>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</si>
  <si>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</si>
  <si>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</si>
  <si>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</si>
  <si>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</si>
  <si>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</si>
  <si>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</si>
  <si>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</si>
  <si>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</si>
  <si>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</si>
  <si>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</si>
  <si>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</si>
  <si>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</si>
  <si>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</si>
  <si>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</si>
  <si>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</si>
  <si>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</si>
  <si>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</si>
  <si>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</si>
  <si>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</si>
  <si>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</si>
  <si>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</si>
  <si>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</si>
  <si>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</si>
  <si>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</si>
  <si>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</si>
  <si>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</si>
  <si>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</si>
  <si>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</si>
  <si>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</si>
  <si>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</si>
  <si>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</si>
  <si>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</si>
  <si>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</si>
  <si>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</si>
  <si>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</si>
  <si>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</si>
  <si>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</si>
  <si>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</si>
  <si>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</si>
  <si>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</si>
  <si>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</si>
  <si>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</si>
  <si>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</si>
  <si>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</si>
  <si>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</si>
  <si>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</si>
  <si>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</si>
  <si>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</si>
  <si>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</si>
  <si>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</si>
  <si>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</si>
  <si>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</si>
  <si>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</si>
  <si>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</si>
  <si>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</si>
  <si>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</si>
  <si>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</si>
  <si>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</si>
  <si>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</si>
  <si>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</si>
  <si>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</si>
  <si>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</si>
  <si>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</si>
  <si>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</si>
  <si>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</si>
  <si>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</si>
  <si>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</si>
  <si>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</si>
  <si>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</si>
  <si>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</si>
  <si>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</si>
  <si>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</si>
  <si>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</si>
  <si>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</si>
  <si>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</si>
  <si>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</si>
  <si>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</si>
  <si>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</si>
  <si>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</si>
  <si>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</si>
  <si>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</si>
  <si>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</si>
  <si>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</si>
  <si>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</si>
  <si>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</si>
  <si>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</si>
  <si>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</si>
  <si>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</si>
  <si>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</si>
  <si>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</si>
  <si>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</si>
  <si>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</si>
  <si>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</si>
  <si>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</si>
  <si>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</si>
  <si>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</si>
  <si>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</si>
  <si>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</si>
  <si>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</si>
  <si>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</si>
  <si>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</si>
  <si>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</si>
  <si>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</si>
  <si>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</si>
  <si>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</si>
  <si>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</si>
  <si>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</si>
  <si>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</si>
  <si>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</si>
  <si>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</si>
  <si>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</si>
  <si>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</si>
  <si>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</si>
  <si>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</si>
  <si>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</si>
  <si>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</si>
  <si>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</si>
  <si>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</si>
  <si>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</si>
  <si>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</si>
  <si>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</si>
  <si>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</si>
  <si>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</si>
  <si>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</si>
  <si>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</si>
  <si>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</si>
  <si>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</si>
  <si>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</si>
  <si>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</si>
  <si>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</si>
  <si>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</si>
  <si>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</si>
  <si>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</si>
  <si>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</si>
  <si>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</si>
  <si>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</si>
  <si>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</si>
  <si>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</si>
  <si>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</si>
  <si>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</si>
  <si>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</si>
  <si>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</si>
  <si>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</si>
  <si>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</si>
  <si>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</si>
  <si>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</si>
  <si>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</si>
  <si>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</si>
  <si>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</si>
  <si>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</si>
  <si>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</si>
  <si>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</si>
  <si>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</si>
  <si>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</si>
  <si>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</si>
  <si>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</si>
  <si>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</si>
  <si>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</si>
  <si>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</si>
  <si>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</si>
  <si>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</si>
  <si>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</si>
  <si>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</si>
  <si>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</si>
  <si>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</si>
  <si>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</si>
  <si>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</si>
  <si>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</si>
  <si>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</si>
  <si>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</si>
  <si>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</si>
  <si>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</si>
  <si>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</si>
  <si>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</si>
  <si>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</si>
  <si>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</si>
  <si>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</si>
  <si>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</si>
  <si>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</si>
  <si>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</si>
  <si>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</si>
  <si>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</si>
  <si>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</si>
  <si>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</si>
  <si>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</si>
  <si>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</si>
  <si>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</si>
  <si>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</si>
  <si>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</si>
  <si>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</si>
  <si>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</si>
  <si>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</si>
  <si>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</si>
  <si>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</si>
  <si>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</si>
  <si>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</si>
  <si>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</si>
  <si>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</si>
  <si>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</si>
  <si>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</si>
  <si>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</si>
  <si>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</si>
  <si>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</si>
  <si>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</si>
  <si>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</si>
  <si>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</si>
  <si>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</si>
  <si>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</si>
  <si>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</si>
  <si>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</si>
  <si>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</si>
  <si>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</si>
  <si>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</si>
  <si>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</si>
  <si>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</si>
  <si>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</si>
  <si>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</si>
  <si>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</si>
  <si>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</si>
  <si>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</si>
  <si>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</si>
  <si>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</si>
  <si>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</si>
  <si>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</si>
  <si>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</si>
  <si>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</si>
  <si>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</si>
  <si>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</si>
  <si>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</si>
  <si>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</si>
  <si>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</si>
  <si>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</si>
  <si>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</si>
  <si>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</si>
  <si>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</si>
  <si>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</si>
  <si>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</si>
  <si>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</si>
  <si>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</si>
  <si>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</si>
  <si>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</si>
  <si>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</si>
  <si>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</si>
  <si>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</si>
  <si>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</si>
  <si>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</si>
  <si>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</si>
  <si>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</si>
  <si>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</si>
  <si>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</si>
  <si>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</si>
  <si>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</si>
  <si>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</si>
  <si>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</si>
  <si>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</si>
  <si>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</si>
  <si>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</si>
  <si>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</si>
  <si>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</si>
  <si>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</si>
  <si>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</si>
  <si>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</si>
  <si>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</si>
  <si>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</si>
  <si>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</si>
  <si>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</si>
  <si>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</si>
  <si>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</si>
  <si>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</si>
  <si>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</si>
  <si>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</si>
  <si>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</si>
  <si>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</si>
  <si>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</si>
  <si>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</si>
  <si>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</si>
  <si>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</si>
  <si>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</si>
  <si>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</si>
  <si>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</si>
  <si>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</si>
  <si>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</si>
  <si>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</si>
  <si>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</si>
  <si>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</si>
  <si>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</si>
  <si>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</si>
  <si>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</si>
  <si>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</si>
  <si>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</si>
  <si>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</si>
  <si>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</si>
  <si>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</si>
  <si>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</si>
  <si>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</si>
  <si>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</si>
  <si>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</si>
  <si>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</si>
  <si>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</si>
  <si>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</si>
  <si>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</si>
  <si>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</si>
  <si>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</si>
  <si>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</si>
  <si>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</si>
  <si>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</si>
  <si>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</si>
  <si>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</si>
  <si>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</si>
  <si>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</si>
  <si>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</si>
  <si>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</si>
  <si>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</si>
  <si>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</si>
  <si>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</si>
  <si>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</si>
  <si>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</si>
  <si>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</si>
  <si>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</si>
  <si>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</si>
  <si>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</si>
  <si>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</si>
  <si>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</si>
  <si>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</si>
  <si>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</si>
  <si>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</si>
  <si>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</si>
  <si>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</si>
  <si>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</si>
  <si>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</si>
  <si>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</si>
  <si>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</si>
  <si>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</si>
  <si>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</si>
  <si>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</si>
  <si>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</si>
  <si>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</si>
  <si>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</si>
  <si>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</si>
  <si>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</si>
  <si>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</si>
  <si>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</si>
  <si>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</si>
  <si>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</si>
  <si>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</si>
  <si>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</si>
  <si>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</si>
  <si>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</si>
  <si>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</si>
  <si>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</si>
  <si>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</si>
  <si>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</si>
  <si>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</si>
  <si>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</si>
  <si>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</si>
  <si>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</si>
  <si>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</si>
  <si>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</si>
  <si>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</si>
  <si>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</si>
  <si>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</si>
  <si>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</si>
  <si>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</si>
  <si>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</si>
  <si>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</si>
  <si>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</si>
  <si>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</si>
  <si>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</si>
  <si>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</si>
  <si>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</si>
  <si>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</si>
  <si>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</si>
  <si>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</si>
  <si>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</si>
  <si>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</si>
  <si>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</si>
  <si>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</si>
  <si>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</si>
  <si>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</si>
  <si>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</si>
  <si>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</si>
  <si>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</si>
  <si>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</si>
  <si>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</si>
  <si>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</si>
  <si>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</si>
  <si>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</si>
  <si>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</si>
  <si>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</si>
  <si>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</si>
  <si>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</si>
  <si>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</si>
  <si>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</si>
  <si>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</si>
  <si>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</si>
  <si>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</si>
  <si>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</si>
  <si>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</si>
  <si>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</si>
  <si>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</si>
  <si>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</si>
  <si>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</si>
  <si>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</si>
  <si>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</si>
  <si>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</si>
  <si>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</si>
  <si>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</si>
  <si>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</si>
  <si>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</si>
  <si>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</si>
  <si>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</si>
  <si>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</si>
  <si>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</si>
  <si>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</si>
  <si>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</si>
  <si>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</si>
  <si>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</si>
  <si>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</si>
  <si>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</si>
  <si>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</si>
  <si>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</si>
  <si>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</si>
  <si>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</si>
  <si>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</si>
  <si>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</si>
  <si>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</si>
  <si>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</si>
  <si>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</si>
  <si>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</si>
  <si>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</si>
  <si>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</si>
  <si>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</si>
  <si>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</si>
  <si>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</si>
  <si>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</si>
  <si>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</si>
  <si>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</si>
  <si>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</si>
  <si>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</si>
  <si>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</si>
  <si>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</si>
  <si>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</si>
  <si>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</si>
  <si>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</si>
  <si>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</si>
  <si>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</si>
  <si>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</si>
  <si>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</si>
  <si>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</si>
  <si>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</si>
  <si>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</si>
  <si>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</si>
  <si>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</si>
  <si>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</si>
  <si>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</si>
  <si>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</si>
  <si>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</si>
  <si>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</si>
  <si>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</si>
  <si>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</si>
  <si>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</si>
  <si>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</si>
  <si>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</si>
  <si>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</si>
  <si>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</si>
  <si>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</si>
  <si>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</si>
  <si>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</si>
  <si>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</si>
  <si>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</si>
  <si>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</si>
  <si>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</si>
  <si>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</si>
  <si>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</si>
  <si>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</si>
  <si>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</si>
  <si>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</si>
  <si>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</si>
  <si>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</si>
  <si>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</si>
  <si>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</si>
  <si>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</si>
  <si>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</si>
  <si>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</si>
  <si>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</si>
  <si>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</si>
  <si>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</si>
  <si>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</si>
  <si>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</si>
  <si>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</si>
  <si>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</si>
  <si>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</si>
  <si>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</si>
  <si>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</si>
  <si>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</si>
  <si>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</si>
  <si>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</si>
  <si>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</si>
  <si>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</si>
  <si>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</si>
  <si>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</si>
  <si>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</si>
  <si>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</si>
  <si>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</si>
  <si>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</si>
  <si>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</si>
  <si>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</si>
  <si>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</si>
  <si>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</si>
  <si>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</si>
  <si>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</si>
  <si>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</si>
  <si>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</si>
  <si>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</si>
  <si>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</si>
  <si>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</si>
  <si>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</si>
  <si>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</si>
  <si>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</si>
  <si>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</si>
  <si>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</si>
  <si>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</si>
  <si>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</si>
  <si>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</si>
  <si>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</si>
  <si>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</si>
  <si>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</si>
  <si>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</si>
  <si>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</si>
  <si>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</si>
  <si>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</si>
  <si>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</si>
  <si>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</si>
  <si>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</si>
  <si>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</si>
  <si>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</si>
  <si>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</si>
  <si>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</si>
  <si>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</si>
  <si>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</si>
  <si>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</si>
  <si>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</si>
  <si>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</si>
  <si>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</si>
  <si>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</si>
  <si>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</si>
  <si>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</si>
  <si>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</si>
  <si>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</si>
  <si>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</si>
  <si>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</si>
  <si>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</si>
  <si>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</si>
  <si>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</si>
  <si>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</si>
  <si>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</si>
  <si>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</si>
  <si>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</si>
  <si>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</si>
  <si>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</si>
  <si>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</si>
  <si>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</si>
  <si>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</si>
  <si>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</si>
  <si>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</si>
  <si>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</si>
  <si>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</si>
  <si>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</si>
  <si>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</si>
  <si>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</si>
  <si>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</si>
  <si>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</si>
  <si>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</si>
  <si>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</si>
  <si>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</si>
  <si>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</si>
  <si>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</si>
  <si>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</si>
  <si>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</si>
  <si>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</si>
  <si>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</si>
  <si>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</si>
  <si>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</si>
  <si>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</si>
  <si>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</si>
  <si>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</si>
  <si>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</si>
  <si>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</si>
  <si>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</si>
  <si>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</si>
  <si>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</si>
  <si>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</si>
  <si>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</si>
  <si>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</si>
  <si>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</si>
  <si>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</si>
  <si>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</si>
  <si>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</si>
  <si>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</si>
  <si>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</si>
  <si>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</si>
  <si>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</si>
  <si>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</si>
  <si>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</si>
  <si>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</si>
  <si>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</si>
  <si>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</si>
  <si>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</si>
  <si>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</si>
  <si>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</si>
  <si>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</si>
  <si>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</si>
  <si>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</si>
  <si>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</si>
  <si>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</si>
  <si>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</si>
  <si>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</si>
  <si>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</si>
  <si>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</si>
  <si>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</si>
  <si>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</si>
  <si>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</si>
  <si>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</si>
  <si>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</si>
  <si>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</si>
  <si>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</si>
  <si>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</si>
  <si>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</si>
  <si>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</si>
  <si>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</si>
  <si>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</si>
  <si>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</si>
  <si>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</si>
  <si>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</si>
  <si>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</si>
  <si>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</si>
  <si>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</si>
  <si>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</si>
  <si>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</si>
  <si>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</si>
  <si>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</si>
  <si>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</si>
  <si>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</si>
  <si>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</si>
  <si>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</si>
  <si>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</si>
  <si>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</si>
  <si>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</si>
  <si>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</si>
  <si>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</si>
  <si>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</si>
  <si>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</si>
  <si>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</si>
  <si>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</si>
  <si>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</si>
  <si>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</si>
  <si>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</si>
  <si>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</si>
  <si>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</si>
  <si>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</si>
  <si>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</si>
  <si>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</si>
  <si>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</si>
  <si>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</si>
  <si>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</si>
  <si>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</si>
  <si>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</si>
  <si>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</si>
  <si>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</si>
  <si>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</si>
  <si>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</si>
  <si>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</si>
  <si>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</si>
  <si>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</si>
  <si>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</si>
  <si>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</si>
  <si>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</si>
  <si>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</si>
  <si>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</si>
  <si>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</si>
  <si>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</si>
  <si>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</si>
  <si>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</si>
  <si>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</si>
  <si>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</si>
  <si>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</si>
  <si>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</si>
  <si>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</si>
  <si>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</si>
  <si>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</si>
  <si>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</si>
  <si>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</si>
  <si>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</si>
  <si>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</si>
  <si>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</si>
  <si>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</si>
  <si>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</si>
  <si>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</si>
  <si>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</si>
  <si>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</si>
  <si>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</si>
  <si>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</si>
  <si>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</si>
  <si>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</si>
  <si>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</si>
  <si>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</si>
  <si>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</si>
  <si>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</si>
  <si>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</si>
  <si>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</si>
  <si>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</si>
  <si>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</si>
  <si>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</si>
  <si>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</si>
  <si>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</si>
  <si>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</si>
  <si>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</si>
  <si>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</si>
  <si>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</si>
  <si>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</si>
  <si>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</si>
  <si>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</si>
  <si>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</si>
  <si>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</si>
  <si>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</si>
  <si>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</si>
  <si>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</si>
  <si>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</si>
  <si>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</si>
  <si>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</si>
  <si>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</si>
  <si>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</si>
  <si>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</si>
  <si>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</si>
  <si>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</si>
  <si>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</si>
  <si>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</si>
  <si>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</si>
  <si>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</si>
  <si>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</si>
  <si>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</si>
  <si>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</si>
  <si>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</si>
  <si>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</si>
  <si>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</si>
  <si>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</si>
  <si>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</si>
  <si>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</si>
  <si>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</si>
  <si>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</si>
  <si>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</si>
  <si>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</si>
  <si>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</si>
  <si>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</si>
  <si>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</si>
  <si>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</si>
  <si>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</si>
  <si>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</si>
  <si>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</si>
  <si>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</si>
  <si>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</si>
  <si>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</si>
  <si>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</si>
  <si>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</si>
  <si>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</si>
  <si>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</si>
  <si>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</si>
  <si>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</si>
  <si>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</si>
  <si>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</si>
  <si>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</si>
  <si>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</si>
  <si>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</si>
  <si>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</si>
  <si>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</si>
  <si>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</si>
  <si>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</si>
  <si>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</si>
  <si>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</si>
  <si>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</si>
  <si>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</si>
  <si>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</si>
  <si>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</si>
  <si>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</si>
  <si>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</si>
  <si>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</si>
  <si>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</si>
  <si>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</si>
  <si>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</si>
  <si>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</si>
  <si>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</si>
  <si>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</si>
  <si>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</si>
  <si>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</si>
  <si>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</si>
  <si>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</si>
  <si>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</si>
  <si>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</si>
  <si>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</si>
  <si>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</si>
  <si>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</si>
  <si>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</si>
  <si>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</si>
  <si>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</si>
  <si>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</si>
  <si>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</si>
  <si>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</si>
  <si>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</si>
  <si>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</si>
  <si>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J5 Pro - Preto</t>
  </si>
  <si>
    <t>Tampa Sam J5 Pro (J530) Carcaça Com Botoes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</si>
  <si>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</si>
  <si>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</si>
  <si>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</si>
  <si>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</si>
  <si>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</si>
  <si>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</si>
  <si>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</si>
  <si>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</si>
  <si>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</si>
  <si>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J730 Carcaça Com Botoes - Dourado</t>
  </si>
  <si>
    <t>Tampa Sam J730 Carcaça Com Botoes - Preto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</si>
  <si>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</si>
  <si>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</si>
  <si>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</si>
  <si>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</si>
  <si>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</si>
  <si>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</si>
  <si>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</si>
  <si>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</si>
  <si>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</si>
  <si>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</si>
  <si>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</si>
  <si>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</si>
  <si>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</si>
  <si>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</si>
  <si>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</si>
  <si>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</si>
  <si>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</si>
  <si>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</si>
  <si>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</si>
  <si>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</si>
  <si>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</si>
  <si>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</si>
  <si>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</si>
  <si>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</si>
  <si>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</si>
  <si>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</si>
  <si>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</si>
  <si>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</si>
  <si>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</si>
  <si>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</si>
  <si>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</si>
  <si>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</si>
  <si>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</si>
  <si>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</si>
  <si>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</si>
  <si>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</si>
  <si>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</si>
  <si>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</si>
  <si>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</si>
  <si>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</si>
  <si>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</si>
  <si>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</si>
  <si>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</si>
  <si>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</si>
  <si>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</si>
  <si>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</si>
  <si>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</si>
  <si>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</si>
  <si>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</si>
  <si>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</si>
  <si>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</si>
  <si>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</si>
  <si>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</si>
  <si>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</si>
  <si>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</si>
  <si>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</si>
  <si>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</si>
  <si>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</si>
  <si>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</si>
  <si>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</si>
  <si>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</si>
  <si>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</si>
  <si>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</si>
  <si>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</si>
  <si>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</si>
  <si>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</si>
  <si>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</si>
  <si>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</si>
  <si>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</si>
  <si>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</si>
  <si>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</si>
  <si>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</si>
  <si>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</si>
  <si>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</si>
  <si>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</si>
  <si>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</si>
  <si>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</si>
  <si>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</si>
  <si>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</si>
  <si>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</si>
  <si>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</si>
  <si>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</si>
  <si>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</si>
  <si>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</si>
  <si>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</si>
  <si>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</si>
  <si>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</si>
  <si>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</si>
  <si>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</si>
  <si>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</si>
  <si>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</si>
  <si>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</si>
  <si>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</si>
  <si>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</si>
  <si>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</si>
  <si>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</si>
  <si>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</si>
  <si>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</si>
  <si>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</si>
  <si>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</si>
  <si>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</si>
  <si>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</si>
  <si>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</si>
  <si>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</si>
  <si>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</si>
  <si>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A51 (Tela grande) com aro original</t>
  </si>
  <si>
    <t>SAM A51 (Tela pequena) com aro original</t>
  </si>
  <si>
    <t>SAM A52 4G (Tela grande) com aro original</t>
  </si>
  <si>
    <t>SAM A52 5G (Tela grande) com aro original</t>
  </si>
  <si>
    <t>SAM A52s (Tela grande) com aro original</t>
  </si>
  <si>
    <t>SAM A53 com aro original</t>
  </si>
  <si>
    <t>SAM A54 com aro original</t>
  </si>
  <si>
    <t>SAM A7 2018 (A750) com aro original</t>
  </si>
  <si>
    <t>SAM A70 (Tela grande) com aro original</t>
  </si>
  <si>
    <t>SAM A70 (Tela pequena) com aro original</t>
  </si>
  <si>
    <t>SAM A71 (Tela grande) com aro original</t>
  </si>
  <si>
    <t>SAM A71 (Tela pequena) com aro original</t>
  </si>
  <si>
    <t>SAM A72 (Tela grande) com aro original</t>
  </si>
  <si>
    <t>SAM A72 (Tela pequena) com aro original</t>
  </si>
  <si>
    <t>SAM A73 (Tela grande) com aro original</t>
  </si>
  <si>
    <t>SAM A73 (Tela pequena)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</si>
  <si>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</si>
  <si>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</si>
  <si>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</si>
  <si>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</si>
  <si>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</si>
  <si>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</si>
  <si>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</si>
  <si>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</si>
  <si>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</si>
  <si>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</si>
  <si>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</si>
  <si>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</si>
  <si>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</si>
  <si>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</si>
  <si>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</si>
  <si>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</si>
  <si>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</si>
  <si>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</si>
  <si>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</si>
  <si>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</si>
  <si>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</si>
  <si>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</si>
  <si>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</si>
  <si>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M51 (Tela grande) com aro original</t>
  </si>
  <si>
    <t>SAM M51 (Tela pequena) com aro original</t>
  </si>
  <si>
    <t>SAM M52 (Tela grande) com aro original</t>
  </si>
  <si>
    <t>SAM M52 (Tela pequena)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</si>
  <si>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</si>
  <si>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</si>
  <si>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</si>
  <si>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</si>
  <si>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</si>
  <si>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</si>
  <si>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</si>
  <si>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</si>
  <si>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</si>
  <si>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</si>
  <si>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</si>
  <si>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</si>
  <si>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</si>
  <si>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</si>
  <si>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</si>
  <si>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</si>
  <si>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</si>
  <si>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</si>
  <si>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</si>
  <si>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</si>
  <si>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</si>
  <si>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</si>
  <si>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</si>
  <si>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</si>
  <si>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</si>
  <si>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</si>
  <si>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</si>
  <si>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</si>
  <si>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</si>
  <si>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</si>
  <si>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</si>
  <si>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</si>
  <si>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</si>
  <si>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</si>
  <si>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</si>
  <si>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</si>
  <si>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</si>
  <si>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</si>
  <si>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</si>
  <si>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</si>
  <si>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</si>
  <si>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</si>
  <si>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</si>
  <si>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</si>
  <si>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</si>
  <si>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</si>
  <si>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</si>
  <si>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</si>
  <si>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</si>
  <si>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</si>
  <si>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</si>
  <si>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</si>
  <si>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</si>
  <si>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</si>
  <si>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</si>
  <si>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</si>
  <si>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</si>
  <si>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</si>
  <si>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</si>
  <si>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</si>
  <si>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</si>
  <si>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</si>
  <si>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</si>
  <si>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com aro original</t>
  </si>
  <si>
    <t>LG K11 Plus com aro original</t>
  </si>
  <si>
    <t>LG K12 Max com aro original</t>
  </si>
  <si>
    <t>LG K12 com aro original</t>
  </si>
  <si>
    <t>LG K12 plus com aro original</t>
  </si>
  <si>
    <t>LG K12 Prime com aro original</t>
  </si>
  <si>
    <t>LG K22 com aro original</t>
  </si>
  <si>
    <t>LG K22 plus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</si>
  <si>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</si>
  <si>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</si>
  <si>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</si>
  <si>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</si>
  <si>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</si>
  <si>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</si>
  <si>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</si>
  <si>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</si>
  <si>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</si>
  <si>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</si>
  <si>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</si>
  <si>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</si>
  <si>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</si>
  <si>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</si>
  <si>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</si>
  <si>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</si>
  <si>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</si>
  <si>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</si>
  <si>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</si>
  <si>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</si>
  <si>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</si>
  <si>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</si>
  <si>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</si>
  <si>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</si>
  <si>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</si>
  <si>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</si>
  <si>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</si>
  <si>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</si>
  <si>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</si>
  <si>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</si>
  <si>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</si>
  <si>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</si>
  <si>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</si>
  <si>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</si>
  <si>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</si>
  <si>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</si>
  <si>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</si>
  <si>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</si>
  <si>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</si>
  <si>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</si>
  <si>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</si>
  <si>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</si>
  <si>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</si>
  <si>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</si>
  <si>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</si>
  <si>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</si>
  <si>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</si>
  <si>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</si>
  <si>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</si>
  <si>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</si>
  <si>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</si>
  <si>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</si>
  <si>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</si>
  <si>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</si>
  <si>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</si>
  <si>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</si>
  <si>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</si>
  <si>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</si>
  <si>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</si>
  <si>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</si>
  <si>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</si>
  <si>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</si>
  <si>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</si>
  <si>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</si>
  <si>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</si>
  <si>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</si>
  <si>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</si>
  <si>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</si>
  <si>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</si>
  <si>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</si>
  <si>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</si>
  <si>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</si>
  <si>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</si>
  <si>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</si>
  <si>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</si>
  <si>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</si>
  <si>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</si>
  <si>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</si>
  <si>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</si>
  <si>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</si>
  <si>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</si>
  <si>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</si>
  <si>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</si>
  <si>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</si>
  <si>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</si>
  <si>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</si>
  <si>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A7 2016 (A710) sem aro original</t>
  </si>
  <si>
    <t>SAM A7 2017 (A720) sem aro original</t>
  </si>
  <si>
    <t>SAM A7 2018 (A750) sem aro original</t>
  </si>
  <si>
    <t>SAM A8 2018 (A530) sem aro original</t>
  </si>
  <si>
    <t>SAM A8 Plus (A730) sem aro original</t>
  </si>
  <si>
    <t>SAM A80 sem aro original</t>
  </si>
  <si>
    <t>SAM A9 2018 (A920) sem aro original</t>
  </si>
  <si>
    <t>SAM J2 Core (J260)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</si>
  <si>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</si>
  <si>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</si>
  <si>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</si>
  <si>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</si>
  <si>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</si>
  <si>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</si>
  <si>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</si>
  <si>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</si>
  <si>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J701 Neo sem aro original</t>
  </si>
  <si>
    <t>SAM J710 Metal sem aro original</t>
  </si>
  <si>
    <t>SAM J730 Pro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</si>
  <si>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</si>
  <si>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</si>
  <si>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</si>
  <si>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</si>
  <si>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</si>
  <si>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</si>
  <si>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</si>
  <si>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</si>
  <si>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</si>
  <si>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</si>
  <si>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</si>
  <si>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</si>
  <si>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</si>
  <si>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</si>
  <si>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</si>
  <si>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</si>
  <si>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</si>
  <si>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</si>
  <si>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</si>
  <si>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</si>
  <si>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</si>
  <si>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</si>
  <si>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</si>
  <si>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</si>
  <si>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</si>
  <si>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</si>
  <si>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</si>
  <si>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</si>
  <si>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</si>
  <si>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</si>
  <si>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</si>
  <si>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</si>
  <si>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</si>
  <si>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</si>
  <si>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</si>
  <si>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</si>
  <si>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</si>
  <si>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</si>
  <si>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</si>
  <si>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</si>
  <si>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</si>
  <si>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</si>
  <si>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(2020)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</si>
  <si>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</si>
  <si>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</si>
  <si>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</si>
  <si>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</si>
  <si>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</si>
  <si>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</si>
  <si>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</si>
  <si>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</si>
  <si>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</si>
  <si>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</si>
  <si>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</si>
  <si>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</si>
  <si>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</si>
  <si>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</si>
  <si>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</si>
  <si>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</si>
  <si>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</si>
  <si>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</si>
  <si>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</si>
  <si>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</si>
  <si>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</si>
  <si>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</si>
  <si>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</si>
  <si>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</si>
  <si>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</si>
  <si>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</si>
  <si>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</si>
  <si>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</si>
  <si>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</si>
  <si>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</si>
  <si>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</si>
  <si>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</si>
  <si>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</si>
  <si>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</si>
  <si>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X2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</si>
  <si>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</si>
  <si>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</si>
  <si>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</si>
  <si>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</si>
  <si>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</si>
  <si>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</si>
  <si>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</si>
  <si>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</si>
  <si>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</si>
  <si>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</si>
  <si>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</si>
  <si>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</si>
  <si>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</si>
  <si>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</si>
  <si>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</si>
  <si>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</si>
  <si>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</si>
  <si>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</si>
  <si>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</si>
  <si>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</si>
  <si>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</si>
  <si>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</si>
  <si>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</si>
  <si>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</si>
  <si>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</si>
  <si>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</si>
  <si>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</si>
  <si>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</si>
  <si>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</si>
  <si>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plus sem aro original</t>
  </si>
  <si>
    <t>LG K12 Prime sem aro original</t>
  </si>
  <si>
    <t>LG K22 sem aro original</t>
  </si>
  <si>
    <t>LG K22 plus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</si>
  <si>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</si>
  <si>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</si>
  <si>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</si>
  <si>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</si>
  <si>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</si>
  <si>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</si>
  <si>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</si>
  <si>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</si>
  <si>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</si>
  <si>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</si>
  <si>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</si>
  <si>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</si>
  <si>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</si>
  <si>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</si>
  <si>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</si>
  <si>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</si>
  <si>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</si>
  <si>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</si>
  <si>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</si>
  <si>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</si>
  <si>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</si>
  <si>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</si>
  <si>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</si>
  <si>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</si>
  <si>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</si>
  <si>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</si>
  <si>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</si>
  <si>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</si>
  <si>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</si>
  <si>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</si>
  <si>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</si>
  <si>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</si>
  <si>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</si>
  <si>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</si>
  <si>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Note Note 12 Pro Plus sem aro original</t>
  </si>
  <si>
    <t>Redmi Note Poco X5 Pro sem aro original</t>
  </si>
  <si>
    <t>Redmi Poco C3 sem aro original</t>
  </si>
  <si>
    <t>Redmi Poco M5s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</si>
  <si>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</si>
  <si>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</si>
  <si>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</si>
  <si>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</si>
  <si>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</si>
  <si>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</si>
  <si>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</si>
  <si>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</si>
  <si>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</si>
  <si>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</si>
  <si>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</si>
  <si>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</si>
  <si>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</si>
  <si>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</si>
  <si>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</si>
  <si>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</si>
  <si>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</si>
  <si>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</si>
  <si>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</si>
  <si>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 prime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</si>
  <si>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</si>
  <si>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</si>
  <si>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</si>
  <si>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</si>
  <si>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</si>
  <si>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</si>
  <si>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</si>
  <si>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</si>
  <si>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</si>
  <si>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</si>
  <si>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</si>
  <si>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</si>
  <si>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</si>
  <si>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</si>
  <si>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</si>
  <si>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</si>
  <si>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</si>
  <si>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</si>
  <si>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</si>
  <si>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</si>
  <si>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</si>
  <si>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</si>
  <si>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Mi Note 10 Curvado sem aro original</t>
  </si>
  <si>
    <t>Mi Note 10 Lite Curvado sem aro original</t>
  </si>
  <si>
    <t>Mi Note 10 Pro Curvado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</si>
  <si>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</si>
  <si>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</si>
  <si>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</si>
  <si>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</si>
  <si>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</si>
  <si>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</si>
  <si>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</si>
  <si>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</si>
  <si>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</si>
  <si>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</si>
  <si>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</si>
  <si>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</si>
  <si>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</si>
  <si>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</si>
  <si>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</si>
  <si>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</si>
  <si>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</si>
  <si>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</si>
  <si>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</si>
  <si>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</si>
  <si>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</si>
  <si>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A22 4G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</si>
  <si>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</si>
  <si>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</si>
  <si>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</si>
  <si>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</si>
  <si>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</si>
  <si>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</si>
  <si>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</si>
  <si>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</si>
  <si>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</si>
  <si>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 2016 (A710) sem aro incell</t>
  </si>
  <si>
    <t>SAM A7 2017 (A720) sem aro incell</t>
  </si>
  <si>
    <t>SAM A7 2018 (A750) sem aro incell</t>
  </si>
  <si>
    <t>SAM A70 sem aro incell</t>
  </si>
  <si>
    <t>SAM A71 sem aro incell</t>
  </si>
  <si>
    <t>SAM A72 sem aro incell</t>
  </si>
  <si>
    <t>SAM A8 2018 (A530) sem aro incell</t>
  </si>
  <si>
    <t>SAM A8 Plus (A730) sem aro incell</t>
  </si>
  <si>
    <t>SAM J2 Pro (J250)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</si>
  <si>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</si>
  <si>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</si>
  <si>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</si>
  <si>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</si>
  <si>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</si>
  <si>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</si>
  <si>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</si>
  <si>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</si>
  <si>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</si>
  <si>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</si>
  <si>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</si>
  <si>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</si>
  <si>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</si>
  <si>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</si>
  <si>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</si>
  <si>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</si>
  <si>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</si>
  <si>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</si>
  <si>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</si>
  <si>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</si>
  <si>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</si>
  <si>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</si>
  <si>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</si>
  <si>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</si>
  <si>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</si>
  <si>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</si>
  <si>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</si>
  <si>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</si>
  <si>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Redmi Note Note 12 Pro Plus sem aro incell</t>
  </si>
  <si>
    <t>Redmi Note Poco X5 Pro sem aro incell</t>
  </si>
  <si>
    <t>Redmi Poco M5s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</si>
  <si>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</si>
  <si>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</si>
  <si>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</si>
  <si>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</si>
  <si>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</si>
  <si>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</si>
  <si>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</si>
  <si>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</si>
  <si>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</si>
  <si>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</si>
  <si>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</si>
  <si>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</si>
  <si>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</si>
  <si>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</si>
  <si>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</si>
  <si>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</si>
  <si>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A51 (Tela grande) com aro incell</t>
  </si>
  <si>
    <t>SAM A51 (Tela pequena) com aro incell</t>
  </si>
  <si>
    <t>SAM A52 4G com aro incell</t>
  </si>
  <si>
    <t>SAM A52 5G com aro incell</t>
  </si>
  <si>
    <t>SAM A53 com aro incell</t>
  </si>
  <si>
    <t>SAM A54 com aro incell</t>
  </si>
  <si>
    <t>SAM A7 2018 (A750)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</si>
  <si>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</si>
  <si>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</si>
  <si>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</si>
  <si>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</si>
  <si>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</si>
  <si>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</si>
  <si>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</si>
  <si>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</si>
  <si>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</si>
  <si>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</si>
  <si>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</si>
  <si>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</si>
  <si>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</si>
  <si>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</si>
  <si>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</si>
  <si>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</si>
  <si>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</si>
  <si>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</si>
  <si>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</si>
  <si>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</si>
  <si>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</si>
  <si>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</si>
  <si>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</si>
  <si>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</si>
  <si>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</si>
  <si>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</si>
  <si>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</si>
  <si>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</si>
  <si>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</si>
  <si>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Redmi Poco M5s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</si>
  <si>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</si>
  <si>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</si>
  <si>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</si>
  <si>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</si>
  <si>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</si>
  <si>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</si>
  <si>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</si>
  <si>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</si>
  <si>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</si>
  <si>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</si>
  <si>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</si>
  <si>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</si>
  <si>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</si>
  <si>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</si>
  <si>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</si>
  <si>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</si>
  <si>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</si>
  <si>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</si>
  <si>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</si>
  <si>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</si>
  <si>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</si>
  <si>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</si>
  <si>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</si>
  <si>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</si>
  <si>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</si>
  <si>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</si>
  <si>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</si>
  <si>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</si>
  <si>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</si>
  <si>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</si>
  <si>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</si>
  <si>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</si>
  <si>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</si>
  <si>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</si>
  <si>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</si>
  <si>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</si>
  <si>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</si>
  <si>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</si>
  <si>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</si>
  <si>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</si>
  <si>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</si>
  <si>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</si>
  <si>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</si>
  <si>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</si>
  <si>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</si>
  <si>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</si>
  <si>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</si>
  <si>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</si>
  <si>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</si>
  <si>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</si>
  <si>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</si>
  <si>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</si>
  <si>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</si>
  <si>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</si>
  <si>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</si>
  <si>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</si>
  <si>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</si>
  <si>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</si>
  <si>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</si>
  <si>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</si>
  <si>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</si>
  <si>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</si>
  <si>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</si>
  <si>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</si>
  <si>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</si>
  <si>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</si>
  <si>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</si>
  <si>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</si>
  <si>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</si>
  <si>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</si>
  <si>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</si>
  <si>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</si>
  <si>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</si>
  <si>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</si>
  <si>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</si>
  <si>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</si>
  <si>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</si>
  <si>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</si>
  <si>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</si>
  <si>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</si>
  <si>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</si>
  <si>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</si>
  <si>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</si>
  <si>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</si>
  <si>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</si>
  <si>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</si>
  <si>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</si>
  <si>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</si>
  <si>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</si>
  <si>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</si>
  <si>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</si>
  <si>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</si>
  <si>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</si>
  <si>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</si>
  <si>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</si>
  <si>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</si>
  <si>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</si>
  <si>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</si>
  <si>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</si>
  <si>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</si>
  <si>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</si>
  <si>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</si>
  <si>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</si>
  <si>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</si>
  <si>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</si>
  <si>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</si>
  <si>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</si>
  <si>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</si>
  <si>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</si>
  <si>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</si>
  <si>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</si>
  <si>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</si>
  <si>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</si>
  <si>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</si>
  <si>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</si>
  <si>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</si>
  <si>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</si>
  <si>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</si>
  <si>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</si>
  <si>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</si>
  <si>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</si>
  <si>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</si>
  <si>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 original sem aro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</si>
  <si>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</si>
  <si>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</si>
  <si>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</si>
  <si>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</si>
  <si>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</si>
  <si>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</si>
  <si>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</si>
  <si>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</si>
  <si>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</si>
  <si>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</si>
  <si>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</si>
  <si>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</si>
  <si>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</si>
  <si>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</si>
  <si>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J701 Neo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</si>
  <si>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</si>
  <si>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</si>
  <si>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</si>
  <si>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</si>
  <si>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</si>
  <si>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</si>
  <si>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</si>
  <si>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</si>
  <si>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</si>
  <si>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</si>
  <si>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</si>
  <si>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</si>
  <si>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</si>
  <si>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</si>
  <si>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</si>
  <si>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</si>
  <si>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</si>
  <si>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</si>
  <si>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</si>
  <si>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</si>
  <si>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</si>
  <si>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</si>
  <si>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</si>
  <si>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</si>
  <si>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</si>
  <si>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</si>
  <si>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</si>
  <si>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</si>
  <si>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</si>
  <si>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</si>
  <si>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</si>
  <si>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</si>
  <si>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</si>
  <si>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</si>
  <si>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</si>
  <si>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</si>
  <si>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</si>
  <si>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</si>
  <si>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</si>
  <si>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</si>
  <si>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</si>
  <si>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</si>
  <si>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</si>
  <si>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</si>
  <si>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</si>
  <si>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</si>
  <si>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</si>
  <si>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</si>
  <si>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</si>
  <si>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</si>
  <si>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</si>
  <si>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</si>
  <si>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</si>
  <si>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</si>
  <si>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</si>
  <si>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</si>
  <si>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</si>
  <si>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</si>
  <si>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</si>
  <si>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</si>
  <si>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</si>
  <si>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</si>
  <si>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</si>
  <si>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</si>
  <si>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</si>
  <si>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</si>
  <si>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</si>
  <si>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</si>
  <si>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</si>
  <si>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</si>
  <si>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</si>
  <si>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</si>
  <si>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</si>
  <si>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</si>
  <si>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</si>
  <si>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grande)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</si>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</sst>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5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6" fontId="1" fillId="2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/>
    <xf numFmtId="0" fontId="1" fillId="4" borderId="6" xfId="0" applyFont="1" applyFill="1" applyBorder="1"/>
    <xf numFmtId="0" fontId="1" fillId="4" borderId="7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7" xfId="0" applyFont="1" applyFill="1" applyBorder="1" applyAlignment="1">
      <alignment horizontal="left" vertical="center"/>
    </xf>
    <xf numFmtId="0" fontId="1" fillId="6" borderId="6" xfId="0" applyFont="1" applyFill="1" applyBorder="1"/>
    <xf numFmtId="0" fontId="1" fillId="6" borderId="7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7" borderId="6" xfId="0" applyFont="1" applyFill="1" applyBorder="1"/>
    <xf numFmtId="0" fontId="1" fillId="7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4" borderId="7" xfId="0" applyNumberFormat="1" applyFont="1" applyFill="1" applyBorder="1" applyAlignment="1">
      <alignment horizontal="left" vertical="center"/>
    </xf>
    <xf numFmtId="2" fontId="1" fillId="5" borderId="7" xfId="0" applyNumberFormat="1" applyFont="1" applyFill="1" applyBorder="1" applyAlignment="1">
      <alignment horizontal="left" vertical="center"/>
    </xf>
    <xf numFmtId="2" fontId="1" fillId="6" borderId="7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right"/>
    </xf>
    <xf numFmtId="0" fontId="1" fillId="8" borderId="6" xfId="0" applyFont="1" applyFill="1" applyBorder="1"/>
    <xf numFmtId="0" fontId="1" fillId="8" borderId="7" xfId="0" applyFont="1" applyFill="1" applyBorder="1" applyAlignment="1">
      <alignment horizontal="left" vertical="center"/>
    </xf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/>
    <xf numFmtId="0" fontId="1" fillId="0" borderId="13" xfId="0" applyFont="1" applyBorder="1" applyAlignment="1">
      <alignment horizontal="left" vertical="center"/>
    </xf>
    <xf numFmtId="0" fontId="1" fillId="9" borderId="6" xfId="0" applyFont="1" applyFill="1" applyBorder="1"/>
    <xf numFmtId="0" fontId="1" fillId="9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11" borderId="7" xfId="0" applyFont="1" applyFill="1" applyBorder="1" applyAlignment="1">
      <alignment horizontal="left" vertical="center"/>
    </xf>
    <xf numFmtId="0" fontId="1" fillId="12" borderId="6" xfId="0" applyFont="1" applyFill="1" applyBorder="1"/>
    <xf numFmtId="0" fontId="1" fillId="12" borderId="7" xfId="0" applyFont="1" applyFill="1" applyBorder="1" applyAlignment="1">
      <alignment horizontal="left" vertical="center"/>
    </xf>
    <xf numFmtId="0" fontId="1" fillId="13" borderId="6" xfId="0" applyFont="1" applyFill="1" applyBorder="1"/>
    <xf numFmtId="0" fontId="1" fillId="13" borderId="7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14" borderId="6" xfId="0" applyFont="1" applyFill="1" applyBorder="1"/>
    <xf numFmtId="0" fontId="1" fillId="14" borderId="7" xfId="0" applyFont="1" applyFill="1" applyBorder="1" applyAlignment="1">
      <alignment horizontal="left" vertical="center"/>
    </xf>
    <xf numFmtId="0" fontId="1" fillId="15" borderId="6" xfId="0" applyFont="1" applyFill="1" applyBorder="1"/>
    <xf numFmtId="0" fontId="1" fillId="15" borderId="7" xfId="0" applyFont="1" applyFill="1" applyBorder="1" applyAlignment="1">
      <alignment horizontal="left" vertical="center"/>
    </xf>
    <xf numFmtId="0" fontId="1" fillId="16" borderId="6" xfId="0" applyFont="1" applyFill="1" applyBorder="1"/>
    <xf numFmtId="0" fontId="1" fillId="16" borderId="7" xfId="0" applyFont="1" applyFill="1" applyBorder="1" applyAlignment="1">
      <alignment horizontal="left" vertical="center"/>
    </xf>
    <xf numFmtId="0" fontId="1" fillId="17" borderId="6" xfId="0" applyFont="1" applyFill="1" applyBorder="1"/>
    <xf numFmtId="0" fontId="1" fillId="17" borderId="7" xfId="0" applyFont="1" applyFill="1" applyBorder="1" applyAlignment="1">
      <alignment horizontal="left" vertical="center"/>
    </xf>
    <xf numFmtId="0" fontId="1" fillId="18" borderId="6" xfId="0" applyFont="1" applyFill="1" applyBorder="1"/>
    <xf numFmtId="0" fontId="1" fillId="18" borderId="7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1" fillId="12" borderId="7" xfId="0" applyFont="1" applyFill="1" applyBorder="1" applyAlignment="1">
      <alignment horizontal="left"/>
    </xf>
    <xf numFmtId="0" fontId="1" fillId="19" borderId="6" xfId="0" applyFont="1" applyFill="1" applyBorder="1"/>
    <xf numFmtId="0" fontId="1" fillId="19" borderId="7" xfId="0" applyFon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20" borderId="6" xfId="0" applyFont="1" applyFill="1" applyBorder="1"/>
    <xf numFmtId="0" fontId="1" fillId="20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21" borderId="4" xfId="0" applyFont="1" applyFill="1" applyBorder="1" applyAlignment="1">
      <alignment horizontal="left" vertical="center"/>
    </xf>
    <xf numFmtId="0" fontId="1" fillId="0" borderId="6" xfId="0" applyFont="1" applyBorder="1"/>
    <xf numFmtId="2" fontId="0" fillId="0" borderId="0" xfId="0" applyNumberFormat="1"/>
    <xf numFmtId="0" fontId="0" fillId="21" borderId="0" xfId="0" applyFill="1"/>
    <xf numFmtId="0" fontId="1" fillId="21" borderId="5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" fillId="3" borderId="10" xfId="0" applyFont="1" applyFill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54"/>
  <sheetViews>
    <sheetView tabSelected="1" topLeftCell="A586" workbookViewId="0">
      <selection activeCell="D597" sqref="D597"/>
    </sheetView>
  </sheetViews>
  <sheetFormatPr defaultColWidth="14.44140625" defaultRowHeight="15" customHeight="1"/>
  <cols>
    <col min="1" max="1" width="33.6640625" customWidth="1"/>
    <col min="2" max="2" width="8.88671875"/>
    <col min="3" max="3" width="8.5546875" customWidth="1"/>
    <col min="4" max="4" width="39.5546875" customWidth="1"/>
    <col min="5" max="5" width="6" customWidth="1"/>
    <col min="6" max="6" width="5.8867187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4.4">
      <c r="A1" t="s">
        <v>3203</v>
      </c>
      <c r="B1" t="s">
        <v>1360</v>
      </c>
      <c r="C1" s="1"/>
      <c r="D1" s="71"/>
      <c r="E1" s="72"/>
      <c r="F1" s="1"/>
      <c r="G1" s="1"/>
      <c r="H1" s="2"/>
      <c r="J1" s="1"/>
      <c r="L1" s="1"/>
      <c r="N1" s="1"/>
      <c r="P1" s="1"/>
      <c r="R1" s="1"/>
    </row>
    <row r="2" spans="1:18" ht="15.6">
      <c r="A2" t="s">
        <v>3205</v>
      </c>
      <c r="B2">
        <f>H5</f>
        <v>80</v>
      </c>
      <c r="C2" s="8"/>
      <c r="D2" s="73"/>
      <c r="E2" s="68"/>
      <c r="F2" s="1"/>
      <c r="G2" s="74" t="s">
        <v>0</v>
      </c>
      <c r="H2" s="68"/>
      <c r="J2" s="4" t="s">
        <v>1</v>
      </c>
      <c r="L2" s="5">
        <v>5</v>
      </c>
      <c r="N2" s="5">
        <v>-5</v>
      </c>
      <c r="P2" s="5">
        <v>-10</v>
      </c>
      <c r="R2" s="5">
        <v>10</v>
      </c>
    </row>
    <row r="3" spans="1:18" ht="14.4">
      <c r="A3" t="s">
        <v>3781</v>
      </c>
      <c r="B3">
        <f>H6</f>
        <v>100</v>
      </c>
      <c r="C3" s="8"/>
      <c r="D3" s="67" t="s">
        <v>2</v>
      </c>
      <c r="E3" s="68"/>
      <c r="G3" s="6" t="s">
        <v>3</v>
      </c>
      <c r="H3" s="7"/>
      <c r="J3" s="6" t="s">
        <v>3</v>
      </c>
      <c r="L3" s="6" t="s">
        <v>3</v>
      </c>
      <c r="N3" s="6" t="s">
        <v>3</v>
      </c>
      <c r="P3" s="6" t="s">
        <v>3</v>
      </c>
      <c r="R3" s="6" t="s">
        <v>3</v>
      </c>
    </row>
    <row r="4" spans="1:18" ht="14.4">
      <c r="A4" t="s">
        <v>3956</v>
      </c>
      <c r="B4">
        <f>H6</f>
        <v>100</v>
      </c>
      <c r="C4" s="8"/>
      <c r="D4" s="9" t="s">
        <v>4</v>
      </c>
      <c r="E4" s="8">
        <v>65</v>
      </c>
      <c r="G4" s="6" t="s">
        <v>5</v>
      </c>
      <c r="H4" s="7">
        <f t="shared" ref="H4:H25" si="0">E4</f>
        <v>65</v>
      </c>
      <c r="J4" s="6" t="str">
        <f t="shared" ref="J4:J78" si="1">CONCATENATE(G4,H4,",00")</f>
        <v>A01 (M)          = R$ 65,00</v>
      </c>
      <c r="L4" s="6" t="str">
        <f t="shared" ref="L4:L78" si="2">CONCATENATE(G4,H4+5,",00")</f>
        <v>A01 (M)          = R$ 70,00</v>
      </c>
      <c r="N4" s="6" t="str">
        <f t="shared" ref="N4:N174" si="3">CONCATENATE(G4,H4-5,",00")</f>
        <v>A01 (M)          = R$ 60,00</v>
      </c>
      <c r="P4" s="6" t="str">
        <f t="shared" ref="P4:P174" si="4">CONCATENATE(G4,H4-10,",00")</f>
        <v>A01 (M)          = R$ 55,00</v>
      </c>
      <c r="R4" s="6" t="str">
        <f t="shared" ref="R4:R174" si="5">CONCATENATE(G4,H4+10,",00")</f>
        <v>A01 (M)          = R$ 75,00</v>
      </c>
    </row>
    <row r="5" spans="1:18" ht="15.6">
      <c r="A5" t="s">
        <v>3408</v>
      </c>
      <c r="B5">
        <f>H4</f>
        <v>65</v>
      </c>
      <c r="C5" s="3"/>
      <c r="D5" s="9" t="s">
        <v>6</v>
      </c>
      <c r="E5" s="8">
        <v>80</v>
      </c>
      <c r="G5" s="6" t="s">
        <v>7</v>
      </c>
      <c r="H5" s="7">
        <f t="shared" si="0"/>
        <v>80</v>
      </c>
      <c r="J5" s="6" t="str">
        <f t="shared" si="1"/>
        <v>A01 (M) c/aro     = R$ 80,00</v>
      </c>
      <c r="L5" s="6" t="str">
        <f t="shared" si="2"/>
        <v>A01 (M) c/aro     = R$ 85,00</v>
      </c>
      <c r="N5" s="6" t="str">
        <f t="shared" si="3"/>
        <v>A01 (M) c/aro     = R$ 75,00</v>
      </c>
      <c r="P5" s="6" t="str">
        <f t="shared" si="4"/>
        <v>A01 (M) c/aro     = R$ 70,00</v>
      </c>
      <c r="R5" s="6" t="str">
        <f t="shared" si="5"/>
        <v>A01 (M) c/aro     = R$ 90,00</v>
      </c>
    </row>
    <row r="6" spans="1:18" ht="14.4">
      <c r="A6" t="s">
        <v>3204</v>
      </c>
      <c r="B6">
        <f>H8</f>
        <v>80</v>
      </c>
      <c r="C6" s="6"/>
      <c r="D6" s="9" t="s">
        <v>8</v>
      </c>
      <c r="E6" s="8">
        <v>100</v>
      </c>
      <c r="G6" s="6" t="s">
        <v>9</v>
      </c>
      <c r="H6" s="7">
        <f t="shared" si="0"/>
        <v>100</v>
      </c>
      <c r="J6" s="6" t="str">
        <f t="shared" si="1"/>
        <v>A01 (M) c/aro Nacional=R$ 100,00</v>
      </c>
      <c r="L6" s="6" t="str">
        <f t="shared" si="2"/>
        <v>A01 (M) c/aro Nacional=R$ 105,00</v>
      </c>
      <c r="N6" s="6" t="str">
        <f t="shared" si="3"/>
        <v>A01 (M) c/aro Nacional=R$ 95,00</v>
      </c>
      <c r="P6" s="6" t="str">
        <f t="shared" si="4"/>
        <v>A01 (M) c/aro Nacional=R$ 90,00</v>
      </c>
      <c r="R6" s="6" t="str">
        <f t="shared" si="5"/>
        <v>A01 (M) c/aro Nacional=R$ 110,00</v>
      </c>
    </row>
    <row r="7" spans="1:18" ht="14.4">
      <c r="A7" t="s">
        <v>3780</v>
      </c>
      <c r="B7">
        <f>H9</f>
        <v>95</v>
      </c>
      <c r="C7" s="8"/>
      <c r="D7" s="9" t="s">
        <v>10</v>
      </c>
      <c r="E7" s="8">
        <v>70</v>
      </c>
      <c r="G7" s="6" t="s">
        <v>11</v>
      </c>
      <c r="H7" s="7">
        <f t="shared" si="0"/>
        <v>70</v>
      </c>
      <c r="J7" s="6" t="str">
        <f t="shared" si="1"/>
        <v>A01 Core            = R$ 70,00</v>
      </c>
      <c r="L7" s="6" t="str">
        <f t="shared" si="2"/>
        <v>A01 Core            = R$ 75,00</v>
      </c>
      <c r="N7" s="6" t="str">
        <f t="shared" si="3"/>
        <v>A01 Core            = R$ 65,00</v>
      </c>
      <c r="P7" s="6" t="str">
        <f t="shared" si="4"/>
        <v>A01 Core            = R$ 60,00</v>
      </c>
      <c r="R7" s="6" t="str">
        <f t="shared" si="5"/>
        <v>A01 Core            = R$ 80,00</v>
      </c>
    </row>
    <row r="8" spans="1:18" ht="14.4">
      <c r="A8" t="s">
        <v>3957</v>
      </c>
      <c r="B8">
        <f>H9</f>
        <v>95</v>
      </c>
      <c r="C8" s="8"/>
      <c r="D8" s="9" t="s">
        <v>12</v>
      </c>
      <c r="E8" s="8">
        <v>80</v>
      </c>
      <c r="G8" s="6" t="s">
        <v>13</v>
      </c>
      <c r="H8" s="7">
        <f t="shared" si="0"/>
        <v>80</v>
      </c>
      <c r="J8" s="6" t="str">
        <f t="shared" si="1"/>
        <v>A01 Core c/aro      = R$ 80,00</v>
      </c>
      <c r="L8" s="6" t="str">
        <f t="shared" si="2"/>
        <v>A01 Core c/aro      = R$ 85,00</v>
      </c>
      <c r="N8" s="6" t="str">
        <f t="shared" si="3"/>
        <v>A01 Core c/aro      = R$ 75,00</v>
      </c>
      <c r="P8" s="6" t="str">
        <f t="shared" si="4"/>
        <v>A01 Core c/aro      = R$ 70,00</v>
      </c>
      <c r="R8" s="6" t="str">
        <f t="shared" si="5"/>
        <v>A01 Core c/aro      = R$ 90,00</v>
      </c>
    </row>
    <row r="9" spans="1:18" ht="14.4">
      <c r="A9" t="s">
        <v>3407</v>
      </c>
      <c r="B9">
        <f>H7</f>
        <v>70</v>
      </c>
      <c r="C9" s="8"/>
      <c r="D9" s="9" t="s">
        <v>14</v>
      </c>
      <c r="E9" s="8">
        <v>95</v>
      </c>
      <c r="G9" s="6" t="s">
        <v>15</v>
      </c>
      <c r="H9" s="7">
        <f t="shared" si="0"/>
        <v>95</v>
      </c>
      <c r="J9" s="6" t="str">
        <f t="shared" si="1"/>
        <v>A01 Core c/aro Nacional= R$ 95,00</v>
      </c>
      <c r="L9" s="6" t="str">
        <f t="shared" si="2"/>
        <v>A01 Core c/aro Nacional= R$ 100,00</v>
      </c>
      <c r="N9" s="6" t="str">
        <f t="shared" si="3"/>
        <v>A01 Core c/aro Nacional= R$ 90,00</v>
      </c>
      <c r="P9" s="6" t="str">
        <f t="shared" si="4"/>
        <v>A01 Core c/aro Nacional= R$ 85,00</v>
      </c>
      <c r="R9" s="6" t="str">
        <f t="shared" si="5"/>
        <v>A01 Core c/aro Nacional= R$ 105,00</v>
      </c>
    </row>
    <row r="10" spans="1:18" ht="14.4">
      <c r="A10" t="s">
        <v>3206</v>
      </c>
      <c r="B10">
        <f>H11</f>
        <v>80</v>
      </c>
      <c r="C10" s="8"/>
      <c r="D10" s="10" t="s">
        <v>16</v>
      </c>
      <c r="E10" s="11">
        <v>70</v>
      </c>
      <c r="G10" s="6" t="s">
        <v>17</v>
      </c>
      <c r="H10" s="7">
        <f t="shared" si="0"/>
        <v>70</v>
      </c>
      <c r="J10" s="6" t="str">
        <f>CONCATENATE(G10,H10,",00")</f>
        <v>A02 - orig         = R$ 70,00</v>
      </c>
      <c r="L10" s="6" t="str">
        <f t="shared" si="2"/>
        <v>A02 - orig         = R$ 75,00</v>
      </c>
      <c r="N10" s="6" t="str">
        <f t="shared" si="3"/>
        <v>A02 - orig         = R$ 65,00</v>
      </c>
      <c r="P10" s="6" t="str">
        <f t="shared" si="4"/>
        <v>A02 - orig         = R$ 60,00</v>
      </c>
      <c r="R10" s="6" t="str">
        <f t="shared" si="5"/>
        <v>A02 - orig         = R$ 80,00</v>
      </c>
    </row>
    <row r="11" spans="1:18" ht="14.4">
      <c r="A11" t="s">
        <v>3782</v>
      </c>
      <c r="B11">
        <f>H12</f>
        <v>100</v>
      </c>
      <c r="C11" s="8"/>
      <c r="D11" s="9" t="s">
        <v>18</v>
      </c>
      <c r="E11" s="8">
        <v>80</v>
      </c>
      <c r="G11" s="6" t="s">
        <v>19</v>
      </c>
      <c r="H11" s="7">
        <f t="shared" si="0"/>
        <v>80</v>
      </c>
      <c r="J11" s="6" t="str">
        <f t="shared" si="1"/>
        <v>A02 c/aro - orig     = R$ 80,00</v>
      </c>
      <c r="L11" s="6" t="str">
        <f t="shared" si="2"/>
        <v>A02 c/aro - orig     = R$ 85,00</v>
      </c>
      <c r="N11" s="6" t="str">
        <f t="shared" si="3"/>
        <v>A02 c/aro - orig     = R$ 75,00</v>
      </c>
      <c r="P11" s="6" t="str">
        <f t="shared" si="4"/>
        <v>A02 c/aro - orig     = R$ 70,00</v>
      </c>
      <c r="R11" s="6" t="str">
        <f t="shared" si="5"/>
        <v>A02 c/aro - orig     = R$ 90,00</v>
      </c>
    </row>
    <row r="12" spans="1:18" ht="14.4">
      <c r="A12" t="s">
        <v>3958</v>
      </c>
      <c r="B12">
        <f>H12</f>
        <v>100</v>
      </c>
      <c r="C12" s="8"/>
      <c r="D12" s="9" t="s">
        <v>20</v>
      </c>
      <c r="E12" s="8">
        <v>100</v>
      </c>
      <c r="G12" s="6" t="s">
        <v>21</v>
      </c>
      <c r="H12" s="7">
        <f t="shared" si="0"/>
        <v>100</v>
      </c>
      <c r="J12" s="6" t="str">
        <f t="shared" si="1"/>
        <v>A02 c/aro Nacional  = R$ 100,00</v>
      </c>
      <c r="L12" s="6" t="str">
        <f t="shared" si="2"/>
        <v>A02 c/aro Nacional  = R$ 105,00</v>
      </c>
      <c r="N12" s="6" t="str">
        <f t="shared" si="3"/>
        <v>A02 c/aro Nacional  = R$ 95,00</v>
      </c>
      <c r="P12" s="6" t="str">
        <f t="shared" si="4"/>
        <v>A02 c/aro Nacional  = R$ 90,00</v>
      </c>
      <c r="R12" s="6" t="str">
        <f t="shared" si="5"/>
        <v>A02 c/aro Nacional  = R$ 110,00</v>
      </c>
    </row>
    <row r="13" spans="1:18" ht="14.4">
      <c r="A13" t="s">
        <v>3409</v>
      </c>
      <c r="B13">
        <f>H10</f>
        <v>70</v>
      </c>
      <c r="C13" s="8"/>
      <c r="D13" s="9" t="s">
        <v>22</v>
      </c>
      <c r="E13" s="8">
        <v>80</v>
      </c>
      <c r="G13" s="6" t="s">
        <v>23</v>
      </c>
      <c r="H13" s="7">
        <f t="shared" si="0"/>
        <v>80</v>
      </c>
      <c r="J13" s="6" t="str">
        <f t="shared" si="1"/>
        <v>A02s c/aro         = R$ 80,00</v>
      </c>
      <c r="L13" s="6" t="str">
        <f t="shared" si="2"/>
        <v>A02s c/aro         = R$ 85,00</v>
      </c>
      <c r="N13" s="6" t="str">
        <f t="shared" si="3"/>
        <v>A02s c/aro         = R$ 75,00</v>
      </c>
      <c r="P13" s="6" t="str">
        <f t="shared" si="4"/>
        <v>A02s c/aro         = R$ 70,00</v>
      </c>
      <c r="R13" s="6" t="str">
        <f t="shared" si="5"/>
        <v>A02s c/aro         = R$ 90,00</v>
      </c>
    </row>
    <row r="14" spans="1:18" ht="14.4">
      <c r="A14" t="s">
        <v>3207</v>
      </c>
      <c r="B14">
        <f>H13</f>
        <v>80</v>
      </c>
      <c r="C14" s="8"/>
      <c r="D14" s="9" t="s">
        <v>24</v>
      </c>
      <c r="E14" s="8">
        <v>100</v>
      </c>
      <c r="G14" s="6" t="s">
        <v>25</v>
      </c>
      <c r="H14" s="7">
        <f t="shared" si="0"/>
        <v>100</v>
      </c>
      <c r="J14" s="6" t="str">
        <f t="shared" si="1"/>
        <v>A02s c/aro Nacional = R$ 100,00</v>
      </c>
      <c r="L14" s="6" t="str">
        <f t="shared" si="2"/>
        <v>A02s c/aro Nacional = R$ 105,00</v>
      </c>
      <c r="N14" s="6" t="str">
        <f t="shared" si="3"/>
        <v>A02s c/aro Nacional = R$ 95,00</v>
      </c>
      <c r="P14" s="6" t="str">
        <f t="shared" si="4"/>
        <v>A02s c/aro Nacional = R$ 90,00</v>
      </c>
      <c r="R14" s="6" t="str">
        <f t="shared" si="5"/>
        <v>A02s c/aro Nacional = R$ 110,00</v>
      </c>
    </row>
    <row r="15" spans="1:18" ht="14.4">
      <c r="A15" t="s">
        <v>3783</v>
      </c>
      <c r="B15">
        <f>H14</f>
        <v>100</v>
      </c>
      <c r="C15" s="8"/>
      <c r="D15" s="9" t="s">
        <v>26</v>
      </c>
      <c r="E15" s="8">
        <v>70</v>
      </c>
      <c r="G15" s="6" t="s">
        <v>27</v>
      </c>
      <c r="H15" s="7">
        <f t="shared" si="0"/>
        <v>70</v>
      </c>
      <c r="J15" s="6" t="str">
        <f t="shared" si="1"/>
        <v>A02s/A03/A03s      = R$ 70,00</v>
      </c>
      <c r="L15" s="6" t="str">
        <f t="shared" si="2"/>
        <v>A02s/A03/A03s      = R$ 75,00</v>
      </c>
      <c r="N15" s="6" t="str">
        <f t="shared" si="3"/>
        <v>A02s/A03/A03s      = R$ 65,00</v>
      </c>
      <c r="P15" s="6" t="str">
        <f t="shared" si="4"/>
        <v>A02s/A03/A03s      = R$ 60,00</v>
      </c>
      <c r="R15" s="6" t="str">
        <f t="shared" si="5"/>
        <v>A02s/A03/A03s      = R$ 80,00</v>
      </c>
    </row>
    <row r="16" spans="1:18" ht="14.4">
      <c r="A16" t="s">
        <v>3959</v>
      </c>
      <c r="B16">
        <f>H14</f>
        <v>100</v>
      </c>
      <c r="C16" s="8"/>
      <c r="D16" s="9" t="s">
        <v>28</v>
      </c>
      <c r="E16" s="8">
        <v>80</v>
      </c>
      <c r="G16" s="6" t="s">
        <v>29</v>
      </c>
      <c r="H16" s="7">
        <f t="shared" si="0"/>
        <v>80</v>
      </c>
      <c r="J16" s="6" t="str">
        <f t="shared" si="1"/>
        <v>A03 c/aro          = R$ 80,00</v>
      </c>
      <c r="L16" s="6" t="str">
        <f t="shared" si="2"/>
        <v>A03 c/aro          = R$ 85,00</v>
      </c>
      <c r="N16" s="6" t="str">
        <f t="shared" si="3"/>
        <v>A03 c/aro          = R$ 75,00</v>
      </c>
      <c r="P16" s="6" t="str">
        <f t="shared" si="4"/>
        <v>A03 c/aro          = R$ 70,00</v>
      </c>
      <c r="R16" s="6" t="str">
        <f t="shared" si="5"/>
        <v>A03 c/aro          = R$ 90,00</v>
      </c>
    </row>
    <row r="17" spans="1:18" ht="14.4">
      <c r="A17" t="s">
        <v>3410</v>
      </c>
      <c r="B17">
        <f>H15</f>
        <v>70</v>
      </c>
      <c r="C17" s="8"/>
      <c r="D17" s="9" t="s">
        <v>30</v>
      </c>
      <c r="E17" s="8">
        <v>105</v>
      </c>
      <c r="G17" s="6" t="s">
        <v>31</v>
      </c>
      <c r="H17" s="7">
        <f t="shared" si="0"/>
        <v>105</v>
      </c>
      <c r="J17" s="6" t="str">
        <f t="shared" si="1"/>
        <v>A03 c/aro Nacional = R$ 105,00</v>
      </c>
      <c r="L17" s="6" t="str">
        <f t="shared" si="2"/>
        <v>A03 c/aro Nacional = R$ 110,00</v>
      </c>
      <c r="N17" s="6" t="str">
        <f t="shared" si="3"/>
        <v>A03 c/aro Nacional = R$ 100,00</v>
      </c>
      <c r="P17" s="6" t="str">
        <f t="shared" si="4"/>
        <v>A03 c/aro Nacional = R$ 95,00</v>
      </c>
      <c r="R17" s="6" t="str">
        <f t="shared" si="5"/>
        <v>A03 c/aro Nacional = R$ 115,00</v>
      </c>
    </row>
    <row r="18" spans="1:18" ht="14.4">
      <c r="A18" t="s">
        <v>3208</v>
      </c>
      <c r="B18">
        <f>H21</f>
        <v>80</v>
      </c>
      <c r="C18" s="8"/>
      <c r="D18" s="9" t="s">
        <v>32</v>
      </c>
      <c r="E18" s="8">
        <v>80</v>
      </c>
      <c r="G18" s="6" t="s">
        <v>33</v>
      </c>
      <c r="H18" s="7">
        <f t="shared" si="0"/>
        <v>80</v>
      </c>
      <c r="J18" s="6" t="str">
        <f t="shared" si="1"/>
        <v>A03s c/aro         = R$ 80,00</v>
      </c>
      <c r="L18" s="6" t="str">
        <f t="shared" si="2"/>
        <v>A03s c/aro         = R$ 85,00</v>
      </c>
      <c r="N18" s="6" t="str">
        <f t="shared" si="3"/>
        <v>A03s c/aro         = R$ 75,00</v>
      </c>
      <c r="P18" s="6" t="str">
        <f t="shared" si="4"/>
        <v>A03s c/aro         = R$ 70,00</v>
      </c>
      <c r="R18" s="6" t="str">
        <f t="shared" si="5"/>
        <v>A03s c/aro         = R$ 90,00</v>
      </c>
    </row>
    <row r="19" spans="1:18" ht="14.4">
      <c r="A19" t="s">
        <v>3784</v>
      </c>
      <c r="B19">
        <f>H19</f>
        <v>105</v>
      </c>
      <c r="C19" s="8"/>
      <c r="D19" s="9" t="s">
        <v>34</v>
      </c>
      <c r="E19" s="8">
        <v>105</v>
      </c>
      <c r="G19" s="6" t="s">
        <v>35</v>
      </c>
      <c r="H19" s="7">
        <f t="shared" si="0"/>
        <v>105</v>
      </c>
      <c r="J19" s="6" t="str">
        <f t="shared" si="1"/>
        <v>A03s c/aro Nacional = R$ 105,00</v>
      </c>
      <c r="L19" s="6" t="str">
        <f t="shared" si="2"/>
        <v>A03s c/aro Nacional = R$ 110,00</v>
      </c>
      <c r="N19" s="6" t="str">
        <f t="shared" si="3"/>
        <v>A03s c/aro Nacional = R$ 100,00</v>
      </c>
      <c r="P19" s="6" t="str">
        <f t="shared" si="4"/>
        <v>A03s c/aro Nacional = R$ 95,00</v>
      </c>
      <c r="R19" s="6" t="str">
        <f t="shared" si="5"/>
        <v>A03s c/aro Nacional = R$ 115,00</v>
      </c>
    </row>
    <row r="20" spans="1:18" ht="14.4">
      <c r="A20" t="s">
        <v>3960</v>
      </c>
      <c r="B20">
        <f>H19</f>
        <v>105</v>
      </c>
      <c r="C20" s="8"/>
      <c r="D20" s="9" t="s">
        <v>36</v>
      </c>
      <c r="E20" s="8">
        <v>70</v>
      </c>
      <c r="G20" s="6" t="s">
        <v>37</v>
      </c>
      <c r="H20" s="7">
        <f t="shared" si="0"/>
        <v>70</v>
      </c>
      <c r="J20" s="6" t="str">
        <f t="shared" si="1"/>
        <v>A03 Core         = R$ 70,00</v>
      </c>
      <c r="L20" s="6" t="str">
        <f t="shared" si="2"/>
        <v>A03 Core         = R$ 75,00</v>
      </c>
      <c r="N20" s="6" t="str">
        <f t="shared" si="3"/>
        <v>A03 Core         = R$ 65,00</v>
      </c>
      <c r="P20" s="6" t="str">
        <f t="shared" si="4"/>
        <v>A03 Core         = R$ 60,00</v>
      </c>
      <c r="R20" s="6" t="str">
        <f t="shared" si="5"/>
        <v>A03 Core         = R$ 80,00</v>
      </c>
    </row>
    <row r="21" spans="1:18" ht="15.75" customHeight="1">
      <c r="A21" t="s">
        <v>3411</v>
      </c>
      <c r="B21">
        <f>H20</f>
        <v>70</v>
      </c>
      <c r="C21" s="8"/>
      <c r="D21" s="9" t="s">
        <v>38</v>
      </c>
      <c r="E21" s="8">
        <v>80</v>
      </c>
      <c r="G21" s="6" t="s">
        <v>39</v>
      </c>
      <c r="H21" s="7">
        <f t="shared" si="0"/>
        <v>80</v>
      </c>
      <c r="J21" s="6" t="str">
        <f t="shared" si="1"/>
        <v>A03 Core c/aro   = R$ 80,00</v>
      </c>
      <c r="L21" s="6" t="str">
        <f t="shared" si="2"/>
        <v>A03 Core c/aro   = R$ 85,00</v>
      </c>
      <c r="N21" s="6" t="str">
        <f t="shared" si="3"/>
        <v>A03 Core c/aro   = R$ 75,00</v>
      </c>
      <c r="P21" s="6" t="str">
        <f t="shared" si="4"/>
        <v>A03 Core c/aro   = R$ 70,00</v>
      </c>
      <c r="R21" s="6" t="str">
        <f t="shared" si="5"/>
        <v>A03 Core c/aro   = R$ 90,00</v>
      </c>
    </row>
    <row r="22" spans="1:18" ht="15.75" customHeight="1">
      <c r="A22" t="s">
        <v>3209</v>
      </c>
      <c r="B22">
        <f>H16</f>
        <v>80</v>
      </c>
      <c r="C22" s="8"/>
      <c r="D22" s="9" t="s">
        <v>40</v>
      </c>
      <c r="E22" s="8">
        <v>100</v>
      </c>
      <c r="G22" s="6" t="s">
        <v>41</v>
      </c>
      <c r="H22" s="7">
        <f t="shared" si="0"/>
        <v>100</v>
      </c>
      <c r="J22" s="6" t="str">
        <f t="shared" si="1"/>
        <v>A03 Core Nacional c/aro= 100,00</v>
      </c>
      <c r="L22" s="6" t="str">
        <f t="shared" si="2"/>
        <v>A03 Core Nacional c/aro= 105,00</v>
      </c>
      <c r="N22" s="6" t="str">
        <f t="shared" si="3"/>
        <v>A03 Core Nacional c/aro= 95,00</v>
      </c>
      <c r="P22" s="6" t="str">
        <f t="shared" si="4"/>
        <v>A03 Core Nacional c/aro= 90,00</v>
      </c>
      <c r="R22" s="6" t="str">
        <f t="shared" si="5"/>
        <v>A03 Core Nacional c/aro= 110,00</v>
      </c>
    </row>
    <row r="23" spans="1:18" ht="15.75" customHeight="1">
      <c r="A23" t="s">
        <v>3785</v>
      </c>
      <c r="B23">
        <f>H17</f>
        <v>105</v>
      </c>
      <c r="C23" s="8"/>
      <c r="D23" s="9" t="s">
        <v>42</v>
      </c>
      <c r="E23" s="8">
        <v>75</v>
      </c>
      <c r="G23" s="6" t="s">
        <v>43</v>
      </c>
      <c r="H23" s="7">
        <f t="shared" si="0"/>
        <v>75</v>
      </c>
      <c r="J23" s="6" t="str">
        <f t="shared" si="1"/>
        <v>A04            = R$ 75,00</v>
      </c>
      <c r="L23" s="6" t="str">
        <f t="shared" si="2"/>
        <v>A04            = R$ 80,00</v>
      </c>
      <c r="N23" s="6" t="str">
        <f t="shared" si="3"/>
        <v>A04            = R$ 70,00</v>
      </c>
      <c r="P23" s="6" t="str">
        <f t="shared" si="4"/>
        <v>A04            = R$ 65,00</v>
      </c>
      <c r="R23" s="6" t="str">
        <f t="shared" si="5"/>
        <v>A04            = R$ 85,00</v>
      </c>
    </row>
    <row r="24" spans="1:18" ht="15.75" customHeight="1">
      <c r="A24" t="s">
        <v>3961</v>
      </c>
      <c r="B24">
        <f>H17</f>
        <v>105</v>
      </c>
      <c r="C24" s="8"/>
      <c r="D24" s="9" t="s">
        <v>44</v>
      </c>
      <c r="E24" s="8">
        <v>90</v>
      </c>
      <c r="G24" s="6" t="s">
        <v>45</v>
      </c>
      <c r="H24" s="7">
        <f t="shared" si="0"/>
        <v>90</v>
      </c>
      <c r="J24" s="6" t="str">
        <f t="shared" si="1"/>
        <v>A04 c/aro      = R$ 90,00</v>
      </c>
      <c r="L24" s="6" t="str">
        <f t="shared" si="2"/>
        <v>A04 c/aro      = R$ 95,00</v>
      </c>
      <c r="N24" s="6" t="str">
        <f t="shared" si="3"/>
        <v>A04 c/aro      = R$ 85,00</v>
      </c>
      <c r="P24" s="6" t="str">
        <f t="shared" si="4"/>
        <v>A04 c/aro      = R$ 80,00</v>
      </c>
      <c r="R24" s="6" t="str">
        <f t="shared" si="5"/>
        <v>A04 c/aro      = R$ 100,00</v>
      </c>
    </row>
    <row r="25" spans="1:18" ht="15.75" customHeight="1">
      <c r="A25" t="s">
        <v>3412</v>
      </c>
      <c r="B25">
        <f>H15</f>
        <v>70</v>
      </c>
      <c r="C25" s="8"/>
      <c r="D25" s="9" t="s">
        <v>46</v>
      </c>
      <c r="E25" s="8">
        <v>115</v>
      </c>
      <c r="G25" s="6" t="s">
        <v>47</v>
      </c>
      <c r="H25" s="7">
        <f t="shared" si="0"/>
        <v>115</v>
      </c>
      <c r="J25" s="6" t="str">
        <f t="shared" si="1"/>
        <v>A04 c/aro Nacional= R$ 115,00</v>
      </c>
      <c r="L25" s="6" t="str">
        <f t="shared" si="2"/>
        <v>A04 c/aro Nacional= R$ 120,00</v>
      </c>
      <c r="N25" s="6" t="str">
        <f t="shared" si="3"/>
        <v>A04 c/aro Nacional= R$ 110,00</v>
      </c>
      <c r="P25" s="6" t="str">
        <f t="shared" si="4"/>
        <v>A04 c/aro Nacional= R$ 105,00</v>
      </c>
      <c r="R25" s="6" t="str">
        <f t="shared" si="5"/>
        <v>A04 c/aro Nacional= R$ 125,00</v>
      </c>
    </row>
    <row r="26" spans="1:18" ht="15.75" customHeight="1">
      <c r="A26" t="s">
        <v>3210</v>
      </c>
      <c r="B26">
        <f>H18</f>
        <v>80</v>
      </c>
      <c r="C26" s="8"/>
      <c r="D26" s="9" t="s">
        <v>48</v>
      </c>
      <c r="E26" s="8">
        <v>85</v>
      </c>
      <c r="G26" s="6" t="s">
        <v>49</v>
      </c>
      <c r="H26" s="7">
        <f>E15</f>
        <v>70</v>
      </c>
      <c r="J26" s="6" t="str">
        <f t="shared" si="1"/>
        <v>A04E          = R$ 70,00</v>
      </c>
      <c r="L26" s="6" t="str">
        <f t="shared" si="2"/>
        <v>A04E          = R$ 75,00</v>
      </c>
      <c r="N26" s="6" t="str">
        <f t="shared" si="3"/>
        <v>A04E          = R$ 65,00</v>
      </c>
      <c r="P26" s="6" t="str">
        <f t="shared" si="4"/>
        <v>A04E          = R$ 60,00</v>
      </c>
      <c r="R26" s="6" t="str">
        <f t="shared" si="5"/>
        <v>A04E          = R$ 80,00</v>
      </c>
    </row>
    <row r="27" spans="1:18" ht="15.75" customHeight="1">
      <c r="A27" t="s">
        <v>3786</v>
      </c>
      <c r="B27">
        <f>H19</f>
        <v>105</v>
      </c>
      <c r="C27" s="8"/>
      <c r="D27" s="9" t="s">
        <v>50</v>
      </c>
      <c r="E27" s="8">
        <v>115</v>
      </c>
      <c r="G27" s="6" t="s">
        <v>51</v>
      </c>
      <c r="H27" s="7">
        <f t="shared" ref="H27:H65" si="6">E26</f>
        <v>85</v>
      </c>
      <c r="J27" s="6" t="str">
        <f t="shared" si="1"/>
        <v>A04E c/aro         = R$ 85,00</v>
      </c>
      <c r="L27" s="6" t="str">
        <f t="shared" si="2"/>
        <v>A04E c/aro         = R$ 90,00</v>
      </c>
      <c r="N27" s="6" t="str">
        <f t="shared" si="3"/>
        <v>A04E c/aro         = R$ 80,00</v>
      </c>
      <c r="P27" s="6" t="str">
        <f t="shared" si="4"/>
        <v>A04E c/aro         = R$ 75,00</v>
      </c>
      <c r="R27" s="6" t="str">
        <f t="shared" si="5"/>
        <v>A04E c/aro         = R$ 95,00</v>
      </c>
    </row>
    <row r="28" spans="1:18" ht="15.75" customHeight="1">
      <c r="A28" t="s">
        <v>3962</v>
      </c>
      <c r="B28">
        <f>H19</f>
        <v>105</v>
      </c>
      <c r="C28" s="8"/>
      <c r="D28" s="9" t="s">
        <v>52</v>
      </c>
      <c r="E28" s="8">
        <v>75</v>
      </c>
      <c r="G28" s="6" t="s">
        <v>53</v>
      </c>
      <c r="H28" s="7">
        <f t="shared" si="6"/>
        <v>115</v>
      </c>
      <c r="J28" s="6" t="str">
        <f t="shared" si="1"/>
        <v>A04E c/aro Nacional= R$115,00</v>
      </c>
      <c r="L28" s="6" t="str">
        <f t="shared" si="2"/>
        <v>A04E c/aro Nacional= R$120,00</v>
      </c>
      <c r="N28" s="6" t="str">
        <f t="shared" si="3"/>
        <v>A04E c/aro Nacional= R$110,00</v>
      </c>
      <c r="P28" s="6" t="str">
        <f t="shared" si="4"/>
        <v>A04E c/aro Nacional= R$105,00</v>
      </c>
      <c r="R28" s="6" t="str">
        <f t="shared" si="5"/>
        <v>A04E c/aro Nacional= R$125,00</v>
      </c>
    </row>
    <row r="29" spans="1:18" ht="15.75" customHeight="1">
      <c r="A29" t="s">
        <v>3413</v>
      </c>
      <c r="B29">
        <f>H15</f>
        <v>70</v>
      </c>
      <c r="C29" s="8"/>
      <c r="D29" s="9" t="s">
        <v>54</v>
      </c>
      <c r="E29" s="8">
        <v>85</v>
      </c>
      <c r="G29" s="6" t="s">
        <v>55</v>
      </c>
      <c r="H29" s="7">
        <f t="shared" si="6"/>
        <v>75</v>
      </c>
      <c r="J29" s="6" t="str">
        <f t="shared" si="1"/>
        <v>A04s             = R$ 75,00</v>
      </c>
      <c r="L29" s="6" t="str">
        <f t="shared" si="2"/>
        <v>A04s             = R$ 80,00</v>
      </c>
      <c r="N29" s="6" t="str">
        <f t="shared" si="3"/>
        <v>A04s             = R$ 70,00</v>
      </c>
      <c r="P29" s="6" t="str">
        <f t="shared" si="4"/>
        <v>A04s             = R$ 65,00</v>
      </c>
      <c r="R29" s="6" t="str">
        <f t="shared" si="5"/>
        <v>A04s             = R$ 85,00</v>
      </c>
    </row>
    <row r="30" spans="1:18" ht="15.75" customHeight="1">
      <c r="A30" t="s">
        <v>3211</v>
      </c>
      <c r="B30">
        <f>H24</f>
        <v>90</v>
      </c>
      <c r="C30" s="8"/>
      <c r="D30" s="9" t="s">
        <v>56</v>
      </c>
      <c r="E30" s="8">
        <v>100</v>
      </c>
      <c r="G30" s="6" t="s">
        <v>57</v>
      </c>
      <c r="H30" s="7">
        <f t="shared" si="6"/>
        <v>85</v>
      </c>
      <c r="J30" s="6" t="str">
        <f t="shared" si="1"/>
        <v>A04s c/aro       = R$ 85,00</v>
      </c>
      <c r="L30" s="6" t="str">
        <f t="shared" si="2"/>
        <v>A04s c/aro       = R$ 90,00</v>
      </c>
      <c r="N30" s="6" t="str">
        <f t="shared" si="3"/>
        <v>A04s c/aro       = R$ 80,00</v>
      </c>
      <c r="P30" s="6" t="str">
        <f t="shared" si="4"/>
        <v>A04s c/aro       = R$ 75,00</v>
      </c>
      <c r="R30" s="6" t="str">
        <f t="shared" si="5"/>
        <v>A04s c/aro       = R$ 95,00</v>
      </c>
    </row>
    <row r="31" spans="1:18" ht="15.75" customHeight="1">
      <c r="A31" t="s">
        <v>3787</v>
      </c>
      <c r="B31">
        <f>H25</f>
        <v>115</v>
      </c>
      <c r="C31" s="8"/>
      <c r="D31" s="9" t="s">
        <v>58</v>
      </c>
      <c r="E31" s="8">
        <v>85</v>
      </c>
      <c r="G31" s="6" t="s">
        <v>59</v>
      </c>
      <c r="H31" s="7">
        <f t="shared" si="6"/>
        <v>100</v>
      </c>
      <c r="J31" s="6" t="str">
        <f t="shared" si="1"/>
        <v>A04s c/aro Nacional= R$ 100,00</v>
      </c>
      <c r="L31" s="6" t="str">
        <f t="shared" si="2"/>
        <v>A04s c/aro Nacional= R$ 105,00</v>
      </c>
      <c r="N31" s="6" t="str">
        <f t="shared" si="3"/>
        <v>A04s c/aro Nacional= R$ 95,00</v>
      </c>
      <c r="P31" s="6" t="str">
        <f t="shared" si="4"/>
        <v>A04s c/aro Nacional= R$ 90,00</v>
      </c>
      <c r="R31" s="6" t="str">
        <f t="shared" si="5"/>
        <v>A04s c/aro Nacional= R$ 110,00</v>
      </c>
    </row>
    <row r="32" spans="1:18" ht="15.75" customHeight="1">
      <c r="A32" t="s">
        <v>3963</v>
      </c>
      <c r="B32">
        <f>H25</f>
        <v>115</v>
      </c>
      <c r="C32" s="8"/>
      <c r="D32" s="9" t="s">
        <v>60</v>
      </c>
      <c r="E32" s="8">
        <v>100</v>
      </c>
      <c r="G32" s="6" t="s">
        <v>61</v>
      </c>
      <c r="H32" s="7">
        <f t="shared" si="6"/>
        <v>85</v>
      </c>
      <c r="J32" s="6" t="str">
        <f t="shared" si="1"/>
        <v>A05          = R$ 85,00</v>
      </c>
      <c r="L32" s="6" t="str">
        <f t="shared" si="2"/>
        <v>A05          = R$ 90,00</v>
      </c>
      <c r="N32" s="6" t="str">
        <f t="shared" si="3"/>
        <v>A05          = R$ 80,00</v>
      </c>
      <c r="P32" s="6" t="str">
        <f t="shared" si="4"/>
        <v>A05          = R$ 75,00</v>
      </c>
      <c r="R32" s="6" t="str">
        <f t="shared" si="5"/>
        <v>A05          = R$ 95,00</v>
      </c>
    </row>
    <row r="33" spans="1:18" ht="15.75" customHeight="1">
      <c r="A33" t="s">
        <v>3414</v>
      </c>
      <c r="B33">
        <f>H23</f>
        <v>75</v>
      </c>
      <c r="C33" s="8"/>
      <c r="D33" s="9" t="s">
        <v>62</v>
      </c>
      <c r="E33" s="8">
        <v>90</v>
      </c>
      <c r="G33" s="6" t="s">
        <v>63</v>
      </c>
      <c r="H33" s="7">
        <f t="shared" si="6"/>
        <v>100</v>
      </c>
      <c r="J33" s="6" t="str">
        <f t="shared" si="1"/>
        <v>A05 c/aro       = R$ 100,00</v>
      </c>
      <c r="L33" s="6" t="str">
        <f t="shared" si="2"/>
        <v>A05 c/aro       = R$ 105,00</v>
      </c>
      <c r="N33" s="6" t="str">
        <f t="shared" si="3"/>
        <v>A05 c/aro       = R$ 95,00</v>
      </c>
      <c r="P33" s="6" t="str">
        <f t="shared" si="4"/>
        <v>A05 c/aro       = R$ 90,00</v>
      </c>
      <c r="R33" s="6" t="str">
        <f t="shared" si="5"/>
        <v>A05 c/aro       = R$ 110,00</v>
      </c>
    </row>
    <row r="34" spans="1:18" ht="15.75" customHeight="1">
      <c r="A34" t="s">
        <v>3212</v>
      </c>
      <c r="B34">
        <f>H27</f>
        <v>85</v>
      </c>
      <c r="C34" s="8"/>
      <c r="D34" s="9" t="s">
        <v>64</v>
      </c>
      <c r="E34" s="8">
        <v>100</v>
      </c>
      <c r="G34" s="6" t="s">
        <v>65</v>
      </c>
      <c r="H34" s="7">
        <f t="shared" si="6"/>
        <v>90</v>
      </c>
      <c r="J34" s="6" t="str">
        <f t="shared" si="1"/>
        <v>A05s         = R$ 90,00</v>
      </c>
      <c r="L34" s="6" t="str">
        <f t="shared" si="2"/>
        <v>A05s         = R$ 95,00</v>
      </c>
      <c r="N34" s="6" t="str">
        <f t="shared" si="3"/>
        <v>A05s         = R$ 85,00</v>
      </c>
      <c r="P34" s="6" t="str">
        <f t="shared" si="4"/>
        <v>A05s         = R$ 80,00</v>
      </c>
      <c r="R34" s="6" t="str">
        <f t="shared" si="5"/>
        <v>A05s         = R$ 100,00</v>
      </c>
    </row>
    <row r="35" spans="1:18" ht="15.75" customHeight="1">
      <c r="A35" t="s">
        <v>3788</v>
      </c>
      <c r="B35">
        <f>H28</f>
        <v>115</v>
      </c>
      <c r="C35" s="8"/>
      <c r="D35" s="9" t="s">
        <v>66</v>
      </c>
      <c r="E35" s="8">
        <v>115</v>
      </c>
      <c r="G35" s="6" t="s">
        <v>67</v>
      </c>
      <c r="H35" s="7">
        <f t="shared" si="6"/>
        <v>100</v>
      </c>
      <c r="J35" s="6" t="str">
        <f t="shared" si="1"/>
        <v>A05s c/aro            = R$ 100,00</v>
      </c>
      <c r="L35" s="6" t="str">
        <f t="shared" si="2"/>
        <v>A05s c/aro            = R$ 105,00</v>
      </c>
      <c r="N35" s="6" t="str">
        <f t="shared" si="3"/>
        <v>A05s c/aro            = R$ 95,00</v>
      </c>
      <c r="P35" s="6" t="str">
        <f t="shared" si="4"/>
        <v>A05s c/aro            = R$ 90,00</v>
      </c>
      <c r="R35" s="6" t="str">
        <f t="shared" si="5"/>
        <v>A05s c/aro            = R$ 110,00</v>
      </c>
    </row>
    <row r="36" spans="1:18" ht="15.75" customHeight="1">
      <c r="A36" t="s">
        <v>3964</v>
      </c>
      <c r="B36">
        <f>H28</f>
        <v>115</v>
      </c>
      <c r="C36" s="8"/>
      <c r="D36" s="9" t="s">
        <v>68</v>
      </c>
      <c r="E36" s="8">
        <v>135</v>
      </c>
      <c r="G36" s="6" t="s">
        <v>69</v>
      </c>
      <c r="H36" s="7">
        <f t="shared" si="6"/>
        <v>115</v>
      </c>
      <c r="J36" s="6" t="str">
        <f t="shared" si="1"/>
        <v>A06        = R$ 115,00</v>
      </c>
      <c r="L36" s="6" t="str">
        <f t="shared" si="2"/>
        <v>A06        = R$ 120,00</v>
      </c>
      <c r="N36" s="6" t="str">
        <f t="shared" si="3"/>
        <v>A06        = R$ 110,00</v>
      </c>
      <c r="P36" s="6" t="str">
        <f t="shared" si="4"/>
        <v>A06        = R$ 105,00</v>
      </c>
      <c r="R36" s="6" t="str">
        <f t="shared" si="5"/>
        <v>A06        = R$ 125,00</v>
      </c>
    </row>
    <row r="37" spans="1:18" ht="15.75" customHeight="1">
      <c r="A37" t="s">
        <v>3415</v>
      </c>
      <c r="B37">
        <f>H26</f>
        <v>70</v>
      </c>
      <c r="C37" s="8"/>
      <c r="D37" s="12" t="s">
        <v>70</v>
      </c>
      <c r="E37" s="13">
        <v>65</v>
      </c>
      <c r="G37" s="6" t="s">
        <v>71</v>
      </c>
      <c r="H37" s="7">
        <f t="shared" si="6"/>
        <v>135</v>
      </c>
      <c r="J37" s="6" t="str">
        <f t="shared" si="1"/>
        <v>A06 c/aro    = R$ 135,00</v>
      </c>
      <c r="L37" s="6" t="str">
        <f t="shared" si="2"/>
        <v>A06 c/aro    = R$ 140,00</v>
      </c>
      <c r="N37" s="6" t="str">
        <f t="shared" si="3"/>
        <v>A06 c/aro    = R$ 130,00</v>
      </c>
      <c r="P37" s="6" t="str">
        <f t="shared" si="4"/>
        <v>A06 c/aro    = R$ 125,00</v>
      </c>
      <c r="R37" s="6" t="str">
        <f t="shared" si="5"/>
        <v>A06 c/aro    = R$ 145,00</v>
      </c>
    </row>
    <row r="38" spans="1:18" ht="15.75" customHeight="1">
      <c r="A38" t="s">
        <v>3213</v>
      </c>
      <c r="B38">
        <f>H30</f>
        <v>85</v>
      </c>
      <c r="C38" s="8"/>
      <c r="D38" s="14" t="s">
        <v>72</v>
      </c>
      <c r="E38" s="15">
        <v>75</v>
      </c>
      <c r="G38" s="6" t="s">
        <v>73</v>
      </c>
      <c r="H38" s="7">
        <f t="shared" si="6"/>
        <v>65</v>
      </c>
      <c r="J38" s="6" t="str">
        <f t="shared" si="1"/>
        <v>A10 - original          = R$ 65,00</v>
      </c>
      <c r="L38" s="6" t="str">
        <f t="shared" si="2"/>
        <v>A10 - original          = R$ 70,00</v>
      </c>
      <c r="N38" s="6" t="str">
        <f t="shared" si="3"/>
        <v>A10 - original          = R$ 60,00</v>
      </c>
      <c r="P38" s="6" t="str">
        <f t="shared" si="4"/>
        <v>A10 - original          = R$ 55,00</v>
      </c>
      <c r="R38" s="6" t="str">
        <f t="shared" si="5"/>
        <v>A10 - original          = R$ 75,00</v>
      </c>
    </row>
    <row r="39" spans="1:18" ht="15.75" customHeight="1">
      <c r="A39" t="s">
        <v>3789</v>
      </c>
      <c r="B39">
        <f>H31</f>
        <v>100</v>
      </c>
      <c r="C39" s="8"/>
      <c r="D39" s="9" t="s">
        <v>74</v>
      </c>
      <c r="E39" s="8">
        <v>95</v>
      </c>
      <c r="G39" s="6" t="s">
        <v>75</v>
      </c>
      <c r="H39" s="7">
        <f t="shared" si="6"/>
        <v>75</v>
      </c>
      <c r="J39" s="6" t="str">
        <f t="shared" si="1"/>
        <v>A10 c/aro - orig      = R$ 75,00</v>
      </c>
      <c r="L39" s="6" t="str">
        <f t="shared" si="2"/>
        <v>A10 c/aro - orig      = R$ 80,00</v>
      </c>
      <c r="N39" s="6" t="str">
        <f t="shared" si="3"/>
        <v>A10 c/aro - orig      = R$ 70,00</v>
      </c>
      <c r="P39" s="6" t="str">
        <f t="shared" si="4"/>
        <v>A10 c/aro - orig      = R$ 65,00</v>
      </c>
      <c r="R39" s="6" t="str">
        <f t="shared" si="5"/>
        <v>A10 c/aro - orig      = R$ 85,00</v>
      </c>
    </row>
    <row r="40" spans="1:18" ht="15.75" customHeight="1">
      <c r="A40" t="s">
        <v>3965</v>
      </c>
      <c r="B40">
        <f>H31</f>
        <v>100</v>
      </c>
      <c r="C40" s="8"/>
      <c r="D40" s="9" t="s">
        <v>76</v>
      </c>
      <c r="E40" s="8">
        <v>65</v>
      </c>
      <c r="G40" s="6" t="s">
        <v>77</v>
      </c>
      <c r="H40" s="7">
        <f t="shared" si="6"/>
        <v>95</v>
      </c>
      <c r="J40" s="6" t="str">
        <f t="shared" si="1"/>
        <v>A10 c/aro Nacional= R$ 95,00</v>
      </c>
      <c r="L40" s="6" t="str">
        <f t="shared" si="2"/>
        <v>A10 c/aro Nacional= R$ 100,00</v>
      </c>
      <c r="N40" s="6" t="str">
        <f t="shared" si="3"/>
        <v>A10 c/aro Nacional= R$ 90,00</v>
      </c>
      <c r="P40" s="6" t="str">
        <f t="shared" si="4"/>
        <v>A10 c/aro Nacional= R$ 85,00</v>
      </c>
      <c r="R40" s="6" t="str">
        <f t="shared" si="5"/>
        <v>A10 c/aro Nacional= R$ 105,00</v>
      </c>
    </row>
    <row r="41" spans="1:18" ht="15.75" customHeight="1">
      <c r="A41" t="s">
        <v>3416</v>
      </c>
      <c r="B41">
        <f>H29</f>
        <v>75</v>
      </c>
      <c r="C41" s="8"/>
      <c r="D41" s="9" t="s">
        <v>78</v>
      </c>
      <c r="E41" s="8">
        <v>75</v>
      </c>
      <c r="G41" s="6" t="s">
        <v>79</v>
      </c>
      <c r="H41" s="7">
        <f t="shared" si="6"/>
        <v>65</v>
      </c>
      <c r="J41" s="6" t="str">
        <f t="shared" si="1"/>
        <v>A10s - original        = R$ 65,00</v>
      </c>
      <c r="L41" s="6" t="str">
        <f t="shared" si="2"/>
        <v>A10s - original        = R$ 70,00</v>
      </c>
      <c r="N41" s="6" t="str">
        <f t="shared" si="3"/>
        <v>A10s - original        = R$ 60,00</v>
      </c>
      <c r="P41" s="6" t="str">
        <f t="shared" si="4"/>
        <v>A10s - original        = R$ 55,00</v>
      </c>
      <c r="R41" s="6" t="str">
        <f t="shared" si="5"/>
        <v>A10s - original        = R$ 75,00</v>
      </c>
    </row>
    <row r="42" spans="1:18" ht="15.75" customHeight="1">
      <c r="A42" t="s">
        <v>3214</v>
      </c>
      <c r="B42">
        <f>H33</f>
        <v>100</v>
      </c>
      <c r="C42" s="8"/>
      <c r="D42" s="9" t="s">
        <v>80</v>
      </c>
      <c r="E42" s="8">
        <v>95</v>
      </c>
      <c r="G42" s="6" t="s">
        <v>81</v>
      </c>
      <c r="H42" s="7">
        <f t="shared" si="6"/>
        <v>75</v>
      </c>
      <c r="J42" s="6" t="str">
        <f t="shared" si="1"/>
        <v>A10s c/aro - orig     = R$ 75,00</v>
      </c>
      <c r="L42" s="6" t="str">
        <f t="shared" si="2"/>
        <v>A10s c/aro - orig     = R$ 80,00</v>
      </c>
      <c r="N42" s="6" t="str">
        <f t="shared" si="3"/>
        <v>A10s c/aro - orig     = R$ 70,00</v>
      </c>
      <c r="P42" s="6" t="str">
        <f t="shared" si="4"/>
        <v>A10s c/aro - orig     = R$ 65,00</v>
      </c>
      <c r="R42" s="6" t="str">
        <f t="shared" si="5"/>
        <v>A10s c/aro - orig     = R$ 85,00</v>
      </c>
    </row>
    <row r="43" spans="1:18" ht="15.75" customHeight="1">
      <c r="A43" t="s">
        <v>3417</v>
      </c>
      <c r="B43">
        <f>H32</f>
        <v>85</v>
      </c>
      <c r="C43" s="8"/>
      <c r="D43" s="9" t="s">
        <v>82</v>
      </c>
      <c r="E43" s="8">
        <v>75</v>
      </c>
      <c r="G43" s="6" t="s">
        <v>83</v>
      </c>
      <c r="H43" s="7">
        <f t="shared" si="6"/>
        <v>95</v>
      </c>
      <c r="J43" s="6" t="str">
        <f t="shared" si="1"/>
        <v>A10s c/aro Nacional= R$ 95,00</v>
      </c>
      <c r="L43" s="6" t="str">
        <f t="shared" si="2"/>
        <v>A10s c/aro Nacional= R$ 100,00</v>
      </c>
      <c r="N43" s="6" t="str">
        <f t="shared" si="3"/>
        <v>A10s c/aro Nacional= R$ 90,00</v>
      </c>
      <c r="P43" s="6" t="str">
        <f t="shared" si="4"/>
        <v>A10s c/aro Nacional= R$ 85,00</v>
      </c>
      <c r="R43" s="6" t="str">
        <f t="shared" si="5"/>
        <v>A10s c/aro Nacional= R$ 105,00</v>
      </c>
    </row>
    <row r="44" spans="1:18" ht="15.75" customHeight="1">
      <c r="A44" t="s">
        <v>3215</v>
      </c>
      <c r="B44">
        <f>H35</f>
        <v>100</v>
      </c>
      <c r="C44" s="8"/>
      <c r="D44" s="9" t="s">
        <v>84</v>
      </c>
      <c r="E44" s="8">
        <v>85</v>
      </c>
      <c r="G44" s="6" t="s">
        <v>85</v>
      </c>
      <c r="H44" s="7">
        <f t="shared" si="6"/>
        <v>75</v>
      </c>
      <c r="J44" s="6" t="str">
        <f t="shared" si="1"/>
        <v>A11             = R$ 75,00</v>
      </c>
      <c r="L44" s="6" t="str">
        <f t="shared" si="2"/>
        <v>A11             = R$ 80,00</v>
      </c>
      <c r="N44" s="6" t="str">
        <f t="shared" si="3"/>
        <v>A11             = R$ 70,00</v>
      </c>
      <c r="P44" s="6" t="str">
        <f t="shared" si="4"/>
        <v>A11             = R$ 65,00</v>
      </c>
      <c r="R44" s="6" t="str">
        <f t="shared" si="5"/>
        <v>A11             = R$ 85,00</v>
      </c>
    </row>
    <row r="45" spans="1:18" ht="15.75" customHeight="1">
      <c r="A45" t="s">
        <v>3418</v>
      </c>
      <c r="B45">
        <f>H34</f>
        <v>90</v>
      </c>
      <c r="C45" s="8"/>
      <c r="D45" s="9" t="s">
        <v>86</v>
      </c>
      <c r="E45" s="8">
        <v>105</v>
      </c>
      <c r="G45" s="6" t="s">
        <v>87</v>
      </c>
      <c r="H45" s="7">
        <f t="shared" si="6"/>
        <v>85</v>
      </c>
      <c r="J45" s="6" t="str">
        <f t="shared" si="1"/>
        <v>A11 c/aro  = R$ 85,00</v>
      </c>
      <c r="L45" s="6" t="str">
        <f t="shared" si="2"/>
        <v>A11 c/aro  = R$ 90,00</v>
      </c>
      <c r="N45" s="6" t="str">
        <f t="shared" si="3"/>
        <v>A11 c/aro  = R$ 80,00</v>
      </c>
      <c r="P45" s="6" t="str">
        <f t="shared" si="4"/>
        <v>A11 c/aro  = R$ 75,00</v>
      </c>
      <c r="R45" s="6" t="str">
        <f t="shared" si="5"/>
        <v>A11 c/aro  = R$ 95,00</v>
      </c>
    </row>
    <row r="46" spans="1:18" ht="15.75" customHeight="1">
      <c r="A46" t="s">
        <v>3216</v>
      </c>
      <c r="B46">
        <f>H37</f>
        <v>135</v>
      </c>
      <c r="C46" s="8"/>
      <c r="D46" s="10" t="s">
        <v>88</v>
      </c>
      <c r="E46" s="11">
        <f>E10</f>
        <v>70</v>
      </c>
      <c r="G46" s="6" t="s">
        <v>89</v>
      </c>
      <c r="H46" s="7">
        <f t="shared" si="6"/>
        <v>105</v>
      </c>
      <c r="J46" s="6" t="str">
        <f t="shared" si="1"/>
        <v>A11 c/aro Nacional = R$ 105,00</v>
      </c>
      <c r="L46" s="6" t="str">
        <f t="shared" si="2"/>
        <v>A11 c/aro Nacional = R$ 110,00</v>
      </c>
      <c r="N46" s="6" t="str">
        <f t="shared" si="3"/>
        <v>A11 c/aro Nacional = R$ 100,00</v>
      </c>
      <c r="P46" s="6" t="str">
        <f t="shared" si="4"/>
        <v>A11 c/aro Nacional = R$ 95,00</v>
      </c>
      <c r="R46" s="6" t="str">
        <f t="shared" si="5"/>
        <v>A11 c/aro Nacional = R$ 115,00</v>
      </c>
    </row>
    <row r="47" spans="1:18" ht="15.75" customHeight="1">
      <c r="A47" t="s">
        <v>3419</v>
      </c>
      <c r="B47">
        <f>H36</f>
        <v>115</v>
      </c>
      <c r="C47" s="8"/>
      <c r="D47" s="9" t="s">
        <v>90</v>
      </c>
      <c r="E47" s="8">
        <v>80</v>
      </c>
      <c r="G47" s="6" t="s">
        <v>91</v>
      </c>
      <c r="H47" s="7">
        <f t="shared" si="6"/>
        <v>70</v>
      </c>
      <c r="J47" s="6" t="str">
        <f t="shared" si="1"/>
        <v>A12/A12s - orig         = R$ 70,00</v>
      </c>
      <c r="L47" s="6" t="str">
        <f t="shared" si="2"/>
        <v>A12/A12s - orig         = R$ 75,00</v>
      </c>
      <c r="N47" s="6" t="str">
        <f t="shared" si="3"/>
        <v>A12/A12s - orig         = R$ 65,00</v>
      </c>
      <c r="P47" s="6" t="str">
        <f t="shared" si="4"/>
        <v>A12/A12s - orig         = R$ 60,00</v>
      </c>
      <c r="R47" s="6" t="str">
        <f t="shared" si="5"/>
        <v>A12/A12s - orig         = R$ 80,00</v>
      </c>
    </row>
    <row r="48" spans="1:18" ht="15.75" customHeight="1">
      <c r="A48" t="s">
        <v>3217</v>
      </c>
      <c r="B48">
        <f>H39</f>
        <v>75</v>
      </c>
      <c r="C48" s="8"/>
      <c r="D48" s="9" t="s">
        <v>92</v>
      </c>
      <c r="E48" s="8">
        <v>100</v>
      </c>
      <c r="G48" s="6" t="s">
        <v>93</v>
      </c>
      <c r="H48" s="7">
        <f t="shared" si="6"/>
        <v>80</v>
      </c>
      <c r="J48" s="6" t="str">
        <f t="shared" si="1"/>
        <v>A12/A12s c/aro - orig= R$ 80,00</v>
      </c>
      <c r="L48" s="6" t="str">
        <f t="shared" si="2"/>
        <v>A12/A12s c/aro - orig= R$ 85,00</v>
      </c>
      <c r="N48" s="6" t="str">
        <f t="shared" si="3"/>
        <v>A12/A12s c/aro - orig= R$ 75,00</v>
      </c>
      <c r="P48" s="6" t="str">
        <f t="shared" si="4"/>
        <v>A12/A12s c/aro - orig= R$ 70,00</v>
      </c>
      <c r="R48" s="6" t="str">
        <f t="shared" si="5"/>
        <v>A12/A12s c/aro - orig= R$ 90,00</v>
      </c>
    </row>
    <row r="49" spans="1:18" ht="15.75" customHeight="1">
      <c r="A49" t="s">
        <v>3790</v>
      </c>
      <c r="B49">
        <f>H40</f>
        <v>95</v>
      </c>
      <c r="C49" s="8"/>
      <c r="D49" s="9" t="s">
        <v>94</v>
      </c>
      <c r="E49" s="8">
        <v>80</v>
      </c>
      <c r="G49" s="6" t="s">
        <v>95</v>
      </c>
      <c r="H49" s="7">
        <f t="shared" si="6"/>
        <v>100</v>
      </c>
      <c r="J49" s="6" t="str">
        <f t="shared" si="1"/>
        <v>A12 c/aro Nacional = R$ 100,00</v>
      </c>
      <c r="L49" s="6" t="str">
        <f t="shared" si="2"/>
        <v>A12 c/aro Nacional = R$ 105,00</v>
      </c>
      <c r="N49" s="6" t="str">
        <f t="shared" si="3"/>
        <v>A12 c/aro Nacional = R$ 95,00</v>
      </c>
      <c r="P49" s="6" t="str">
        <f t="shared" si="4"/>
        <v>A12 c/aro Nacional = R$ 90,00</v>
      </c>
      <c r="R49" s="6" t="str">
        <f t="shared" si="5"/>
        <v>A12 c/aro Nacional = R$ 110,00</v>
      </c>
    </row>
    <row r="50" spans="1:18" ht="15.75" customHeight="1">
      <c r="A50" t="s">
        <v>3966</v>
      </c>
      <c r="B50">
        <f>H40</f>
        <v>95</v>
      </c>
      <c r="C50" s="8"/>
      <c r="D50" s="9" t="s">
        <v>96</v>
      </c>
      <c r="E50" s="8">
        <v>85</v>
      </c>
      <c r="G50" s="6" t="s">
        <v>97</v>
      </c>
      <c r="H50" s="7">
        <f t="shared" si="6"/>
        <v>80</v>
      </c>
      <c r="J50" s="6" t="str">
        <f t="shared" si="1"/>
        <v>A13 4G - orig = R$ 80,00</v>
      </c>
      <c r="L50" s="6" t="str">
        <f t="shared" si="2"/>
        <v>A13 4G - orig = R$ 85,00</v>
      </c>
      <c r="N50" s="6" t="str">
        <f t="shared" si="3"/>
        <v>A13 4G - orig = R$ 75,00</v>
      </c>
      <c r="P50" s="6" t="str">
        <f t="shared" si="4"/>
        <v>A13 4G - orig = R$ 70,00</v>
      </c>
      <c r="R50" s="6" t="str">
        <f t="shared" si="5"/>
        <v>A13 4G - orig = R$ 90,00</v>
      </c>
    </row>
    <row r="51" spans="1:18" ht="15.75" customHeight="1">
      <c r="A51" t="s">
        <v>3420</v>
      </c>
      <c r="B51">
        <f>H38</f>
        <v>65</v>
      </c>
      <c r="C51" s="8"/>
      <c r="D51" s="9" t="s">
        <v>98</v>
      </c>
      <c r="E51" s="8">
        <v>120</v>
      </c>
      <c r="G51" s="6" t="s">
        <v>99</v>
      </c>
      <c r="H51" s="7">
        <f t="shared" si="6"/>
        <v>85</v>
      </c>
      <c r="J51" s="6" t="str">
        <f t="shared" si="1"/>
        <v>A13 4G c/aro            = R$ 85,00</v>
      </c>
      <c r="L51" s="6" t="str">
        <f t="shared" si="2"/>
        <v>A13 4G c/aro            = R$ 90,00</v>
      </c>
      <c r="N51" s="6" t="str">
        <f t="shared" si="3"/>
        <v>A13 4G c/aro            = R$ 80,00</v>
      </c>
      <c r="P51" s="6" t="str">
        <f t="shared" si="4"/>
        <v>A13 4G c/aro            = R$ 75,00</v>
      </c>
      <c r="R51" s="6" t="str">
        <f t="shared" si="5"/>
        <v>A13 4G c/aro            = R$ 95,00</v>
      </c>
    </row>
    <row r="52" spans="1:18" ht="15.75" customHeight="1">
      <c r="A52" t="s">
        <v>3218</v>
      </c>
      <c r="B52">
        <f>H42</f>
        <v>75</v>
      </c>
      <c r="C52" s="8"/>
      <c r="D52" s="9" t="s">
        <v>100</v>
      </c>
      <c r="E52" s="8">
        <v>75</v>
      </c>
      <c r="G52" s="6" t="s">
        <v>101</v>
      </c>
      <c r="H52" s="7">
        <f t="shared" si="6"/>
        <v>120</v>
      </c>
      <c r="J52" s="6" t="str">
        <f t="shared" si="1"/>
        <v>A13 4G c/aro Nacional = R$ 120,00</v>
      </c>
      <c r="L52" s="6" t="str">
        <f t="shared" si="2"/>
        <v>A13 4G c/aro Nacional = R$ 125,00</v>
      </c>
      <c r="N52" s="6" t="str">
        <f t="shared" si="3"/>
        <v>A13 4G c/aro Nacional = R$ 115,00</v>
      </c>
      <c r="P52" s="6" t="str">
        <f t="shared" si="4"/>
        <v>A13 4G c/aro Nacional = R$ 110,00</v>
      </c>
      <c r="R52" s="6" t="str">
        <f t="shared" si="5"/>
        <v>A13 4G c/aro Nacional = R$ 130,00</v>
      </c>
    </row>
    <row r="53" spans="1:18" ht="15.75" customHeight="1">
      <c r="A53" t="s">
        <v>3791</v>
      </c>
      <c r="B53">
        <f>H43</f>
        <v>95</v>
      </c>
      <c r="C53" s="8"/>
      <c r="D53" s="9" t="s">
        <v>102</v>
      </c>
      <c r="E53" s="8">
        <v>95</v>
      </c>
      <c r="G53" s="6" t="s">
        <v>103</v>
      </c>
      <c r="H53" s="7">
        <f t="shared" si="6"/>
        <v>75</v>
      </c>
      <c r="J53" s="6" t="str">
        <f t="shared" si="1"/>
        <v>A13 5G      = R$ 75,00</v>
      </c>
      <c r="L53" s="6" t="str">
        <f t="shared" si="2"/>
        <v>A13 5G      = R$ 80,00</v>
      </c>
      <c r="N53" s="6" t="str">
        <f t="shared" si="3"/>
        <v>A13 5G      = R$ 70,00</v>
      </c>
      <c r="P53" s="6" t="str">
        <f t="shared" si="4"/>
        <v>A13 5G      = R$ 65,00</v>
      </c>
      <c r="R53" s="6" t="str">
        <f t="shared" si="5"/>
        <v>A13 5G      = R$ 85,00</v>
      </c>
    </row>
    <row r="54" spans="1:18" ht="15.75" customHeight="1">
      <c r="A54" t="s">
        <v>3967</v>
      </c>
      <c r="B54">
        <f>H43</f>
        <v>95</v>
      </c>
      <c r="C54" s="8"/>
      <c r="D54" s="9" t="s">
        <v>104</v>
      </c>
      <c r="E54" s="8">
        <v>120</v>
      </c>
      <c r="G54" s="6" t="s">
        <v>105</v>
      </c>
      <c r="H54" s="7">
        <f t="shared" si="6"/>
        <v>95</v>
      </c>
      <c r="J54" s="6" t="str">
        <f t="shared" si="1"/>
        <v>A13 5G c/aro = R$ 95,00</v>
      </c>
      <c r="L54" s="6" t="str">
        <f t="shared" si="2"/>
        <v>A13 5G c/aro = R$ 100,00</v>
      </c>
      <c r="N54" s="6" t="str">
        <f t="shared" si="3"/>
        <v>A13 5G c/aro = R$ 90,00</v>
      </c>
      <c r="P54" s="6" t="str">
        <f t="shared" si="4"/>
        <v>A13 5G c/aro = R$ 85,00</v>
      </c>
      <c r="R54" s="6" t="str">
        <f t="shared" si="5"/>
        <v>A13 5G c/aro = R$ 105,00</v>
      </c>
    </row>
    <row r="55" spans="1:18" ht="15.75" customHeight="1">
      <c r="A55" t="s">
        <v>3421</v>
      </c>
      <c r="B55">
        <f>H41</f>
        <v>65</v>
      </c>
      <c r="C55" s="8"/>
      <c r="D55" s="9" t="s">
        <v>106</v>
      </c>
      <c r="E55" s="8">
        <v>75</v>
      </c>
      <c r="G55" s="6" t="s">
        <v>107</v>
      </c>
      <c r="H55" s="7">
        <f t="shared" si="6"/>
        <v>120</v>
      </c>
      <c r="J55" s="6" t="str">
        <f t="shared" si="1"/>
        <v>A13 5G c/aro Nacional = R$ 120,00</v>
      </c>
      <c r="L55" s="6" t="str">
        <f t="shared" si="2"/>
        <v>A13 5G c/aro Nacional = R$ 125,00</v>
      </c>
      <c r="N55" s="6" t="str">
        <f t="shared" si="3"/>
        <v>A13 5G c/aro Nacional = R$ 115,00</v>
      </c>
      <c r="P55" s="6" t="str">
        <f t="shared" si="4"/>
        <v>A13 5G c/aro Nacional = R$ 110,00</v>
      </c>
      <c r="R55" s="6" t="str">
        <f t="shared" si="5"/>
        <v>A13 5G c/aro Nacional = R$ 130,00</v>
      </c>
    </row>
    <row r="56" spans="1:18" ht="15.75" customHeight="1">
      <c r="A56" t="s">
        <v>3219</v>
      </c>
      <c r="B56">
        <f>H45</f>
        <v>85</v>
      </c>
      <c r="C56" s="8"/>
      <c r="D56" s="9" t="s">
        <v>108</v>
      </c>
      <c r="E56" s="8">
        <v>110</v>
      </c>
      <c r="G56" s="6" t="s">
        <v>109</v>
      </c>
      <c r="H56" s="7">
        <f t="shared" si="6"/>
        <v>75</v>
      </c>
      <c r="J56" s="6" t="str">
        <f t="shared" si="1"/>
        <v>A14 4G             = R$ 75,00</v>
      </c>
      <c r="L56" s="6" t="str">
        <f t="shared" si="2"/>
        <v>A14 4G             = R$ 80,00</v>
      </c>
      <c r="N56" s="6" t="str">
        <f t="shared" si="3"/>
        <v>A14 4G             = R$ 70,00</v>
      </c>
      <c r="P56" s="6" t="str">
        <f t="shared" si="4"/>
        <v>A14 4G             = R$ 65,00</v>
      </c>
      <c r="R56" s="6" t="str">
        <f t="shared" si="5"/>
        <v>A14 4G             = R$ 85,00</v>
      </c>
    </row>
    <row r="57" spans="1:18" ht="15.75" customHeight="1">
      <c r="A57" t="s">
        <v>3792</v>
      </c>
      <c r="B57">
        <f>H46</f>
        <v>105</v>
      </c>
      <c r="C57" s="8"/>
      <c r="D57" s="9" t="s">
        <v>110</v>
      </c>
      <c r="E57" s="8">
        <v>85</v>
      </c>
      <c r="G57" s="6" t="s">
        <v>111</v>
      </c>
      <c r="H57" s="7">
        <f t="shared" si="6"/>
        <v>110</v>
      </c>
      <c r="J57" s="6" t="str">
        <f t="shared" si="1"/>
        <v>A14 4G c/aro           = R$ 110,00</v>
      </c>
      <c r="L57" s="6" t="str">
        <f t="shared" si="2"/>
        <v>A14 4G c/aro           = R$ 115,00</v>
      </c>
      <c r="N57" s="6" t="str">
        <f t="shared" si="3"/>
        <v>A14 4G c/aro           = R$ 105,00</v>
      </c>
      <c r="P57" s="6" t="str">
        <f t="shared" si="4"/>
        <v>A14 4G c/aro           = R$ 100,00</v>
      </c>
      <c r="R57" s="6" t="str">
        <f t="shared" si="5"/>
        <v>A14 4G c/aro           = R$ 120,00</v>
      </c>
    </row>
    <row r="58" spans="1:18" ht="15.75" customHeight="1">
      <c r="A58" t="s">
        <v>3968</v>
      </c>
      <c r="B58">
        <f>H46</f>
        <v>105</v>
      </c>
      <c r="C58" s="8"/>
      <c r="D58" s="9" t="s">
        <v>112</v>
      </c>
      <c r="E58" s="8">
        <v>95</v>
      </c>
      <c r="G58" s="6" t="s">
        <v>113</v>
      </c>
      <c r="H58" s="7">
        <f t="shared" si="6"/>
        <v>85</v>
      </c>
      <c r="J58" s="6" t="str">
        <f t="shared" si="1"/>
        <v>A14 5G   = R$ 85,00</v>
      </c>
      <c r="L58" s="6" t="str">
        <f t="shared" si="2"/>
        <v>A14 5G   = R$ 90,00</v>
      </c>
      <c r="N58" s="6" t="str">
        <f t="shared" si="3"/>
        <v>A14 5G   = R$ 80,00</v>
      </c>
      <c r="P58" s="6" t="str">
        <f t="shared" si="4"/>
        <v>A14 5G   = R$ 75,00</v>
      </c>
      <c r="R58" s="6" t="str">
        <f t="shared" si="5"/>
        <v>A14 5G   = R$ 95,00</v>
      </c>
    </row>
    <row r="59" spans="1:18" ht="15.75" customHeight="1">
      <c r="A59" t="s">
        <v>3422</v>
      </c>
      <c r="B59">
        <f>H44</f>
        <v>75</v>
      </c>
      <c r="C59" s="8"/>
      <c r="D59" s="9" t="s">
        <v>114</v>
      </c>
      <c r="E59" s="8">
        <v>110</v>
      </c>
      <c r="G59" s="6" t="s">
        <v>115</v>
      </c>
      <c r="H59" s="7">
        <f t="shared" si="6"/>
        <v>95</v>
      </c>
      <c r="J59" s="6" t="str">
        <f t="shared" si="1"/>
        <v>A14 5G c/aro           = R$ 95,00</v>
      </c>
      <c r="L59" s="6" t="str">
        <f t="shared" si="2"/>
        <v>A14 5G c/aro           = R$ 100,00</v>
      </c>
      <c r="N59" s="6" t="str">
        <f t="shared" si="3"/>
        <v>A14 5G c/aro           = R$ 90,00</v>
      </c>
      <c r="P59" s="6" t="str">
        <f t="shared" si="4"/>
        <v>A14 5G c/aro           = R$ 85,00</v>
      </c>
      <c r="R59" s="6" t="str">
        <f t="shared" si="5"/>
        <v>A14 5G c/aro           = R$ 105,00</v>
      </c>
    </row>
    <row r="60" spans="1:18" ht="15.75" customHeight="1">
      <c r="A60" t="s">
        <v>3220</v>
      </c>
      <c r="B60">
        <f>H48</f>
        <v>80</v>
      </c>
      <c r="C60" s="8"/>
      <c r="D60" s="9" t="s">
        <v>116</v>
      </c>
      <c r="E60" s="8">
        <v>115</v>
      </c>
      <c r="G60" s="6" t="s">
        <v>117</v>
      </c>
      <c r="H60" s="7">
        <f t="shared" si="6"/>
        <v>110</v>
      </c>
      <c r="J60" s="6" t="str">
        <f t="shared" si="1"/>
        <v>A14 5G c/aro Nacional = R$ 110,00</v>
      </c>
      <c r="L60" s="6" t="str">
        <f t="shared" si="2"/>
        <v>A14 5G c/aro Nacional = R$ 115,00</v>
      </c>
      <c r="N60" s="6" t="str">
        <f t="shared" si="3"/>
        <v>A14 5G c/aro Nacional = R$ 105,00</v>
      </c>
      <c r="P60" s="6" t="str">
        <f t="shared" si="4"/>
        <v>A14 5G c/aro Nacional = R$ 100,00</v>
      </c>
      <c r="R60" s="6" t="str">
        <f t="shared" si="5"/>
        <v>A14 5G c/aro Nacional = R$ 120,00</v>
      </c>
    </row>
    <row r="61" spans="1:18" ht="15.75" customHeight="1">
      <c r="A61" t="s">
        <v>3793</v>
      </c>
      <c r="B61">
        <f>H49</f>
        <v>100</v>
      </c>
      <c r="C61" s="8"/>
      <c r="D61" s="9" t="s">
        <v>118</v>
      </c>
      <c r="E61" s="8">
        <v>190</v>
      </c>
      <c r="G61" s="6" t="s">
        <v>119</v>
      </c>
      <c r="H61" s="7">
        <f t="shared" si="6"/>
        <v>115</v>
      </c>
      <c r="J61" s="6" t="str">
        <f t="shared" si="1"/>
        <v>A15 - incell c/aro   = R$ 115,00</v>
      </c>
      <c r="L61" s="6" t="str">
        <f t="shared" si="2"/>
        <v>A15 - incell c/aro   = R$ 120,00</v>
      </c>
      <c r="N61" s="6" t="str">
        <f t="shared" si="3"/>
        <v>A15 - incell c/aro   = R$ 110,00</v>
      </c>
      <c r="P61" s="6" t="str">
        <f t="shared" si="4"/>
        <v>A15 - incell c/aro   = R$ 105,00</v>
      </c>
      <c r="R61" s="6" t="str">
        <f t="shared" si="5"/>
        <v>A15 - incell c/aro   = R$ 125,00</v>
      </c>
    </row>
    <row r="62" spans="1:18" ht="15.75" customHeight="1">
      <c r="A62" t="s">
        <v>3969</v>
      </c>
      <c r="B62">
        <f>H49</f>
        <v>100</v>
      </c>
      <c r="C62" s="8"/>
      <c r="D62" s="9" t="s">
        <v>120</v>
      </c>
      <c r="E62" s="8">
        <v>210</v>
      </c>
      <c r="G62" s="6" t="s">
        <v>121</v>
      </c>
      <c r="H62" s="7">
        <f t="shared" si="6"/>
        <v>190</v>
      </c>
      <c r="J62" s="6" t="str">
        <f t="shared" si="1"/>
        <v>A15 - original      = R$ 190,00</v>
      </c>
      <c r="L62" s="6" t="str">
        <f t="shared" si="2"/>
        <v>A15 - original      = R$ 195,00</v>
      </c>
      <c r="N62" s="6" t="str">
        <f t="shared" si="3"/>
        <v>A15 - original      = R$ 185,00</v>
      </c>
      <c r="P62" s="6" t="str">
        <f t="shared" si="4"/>
        <v>A15 - original      = R$ 180,00</v>
      </c>
      <c r="R62" s="6" t="str">
        <f t="shared" si="5"/>
        <v>A15 - original      = R$ 200,00</v>
      </c>
    </row>
    <row r="63" spans="1:18" ht="15.75" customHeight="1">
      <c r="A63" t="s">
        <v>3423</v>
      </c>
      <c r="B63">
        <f>H47</f>
        <v>70</v>
      </c>
      <c r="C63" s="8"/>
      <c r="D63" s="9" t="s">
        <v>122</v>
      </c>
      <c r="E63" s="8">
        <v>250</v>
      </c>
      <c r="G63" s="6" t="s">
        <v>123</v>
      </c>
      <c r="H63" s="7">
        <f t="shared" si="6"/>
        <v>210</v>
      </c>
      <c r="J63" s="6" t="str">
        <f t="shared" si="1"/>
        <v>A15 - orig c/aro      = R$ 210,00</v>
      </c>
      <c r="L63" s="6" t="str">
        <f t="shared" si="2"/>
        <v>A15 - orig c/aro      = R$ 215,00</v>
      </c>
      <c r="N63" s="6" t="str">
        <f t="shared" si="3"/>
        <v>A15 - orig c/aro      = R$ 205,00</v>
      </c>
      <c r="P63" s="6" t="str">
        <f t="shared" si="4"/>
        <v>A15 - orig c/aro      = R$ 200,00</v>
      </c>
      <c r="R63" s="6" t="str">
        <f t="shared" si="5"/>
        <v>A15 - orig c/aro      = R$ 220,00</v>
      </c>
    </row>
    <row r="64" spans="1:18" ht="15.75" customHeight="1">
      <c r="A64" t="s">
        <v>3221</v>
      </c>
      <c r="B64">
        <f>H51</f>
        <v>85</v>
      </c>
      <c r="C64" s="8"/>
      <c r="D64" s="9" t="s">
        <v>1316</v>
      </c>
      <c r="E64" s="8">
        <v>75</v>
      </c>
      <c r="G64" s="6" t="s">
        <v>124</v>
      </c>
      <c r="H64" s="7">
        <f t="shared" si="6"/>
        <v>250</v>
      </c>
      <c r="J64" s="6" t="str">
        <f t="shared" si="1"/>
        <v>A15 - Nacional c/aro= R$ 250,00</v>
      </c>
      <c r="L64" s="6" t="str">
        <f t="shared" si="2"/>
        <v>A15 - Nacional c/aro= R$ 255,00</v>
      </c>
      <c r="N64" s="6" t="str">
        <f t="shared" si="3"/>
        <v>A15 - Nacional c/aro= R$ 245,00</v>
      </c>
      <c r="P64" s="6" t="str">
        <f t="shared" si="4"/>
        <v>A15 - Nacional c/aro= R$ 240,00</v>
      </c>
      <c r="R64" s="6" t="str">
        <f t="shared" si="5"/>
        <v>A15 - Nacional c/aro= R$ 260,00</v>
      </c>
    </row>
    <row r="65" spans="1:18" ht="15.75" customHeight="1">
      <c r="A65" t="s">
        <v>3794</v>
      </c>
      <c r="B65">
        <f>H52</f>
        <v>120</v>
      </c>
      <c r="C65" s="8"/>
      <c r="D65" s="9" t="s">
        <v>3897</v>
      </c>
      <c r="E65" s="8">
        <v>80</v>
      </c>
      <c r="G65" s="6" t="s">
        <v>3898</v>
      </c>
      <c r="H65" s="7">
        <f t="shared" si="6"/>
        <v>75</v>
      </c>
      <c r="J65" s="6" t="str">
        <f t="shared" si="1"/>
        <v>A20 - incell     = R$ 75,00</v>
      </c>
      <c r="L65" s="6" t="str">
        <f t="shared" si="2"/>
        <v>A20 - incell     = R$ 80,00</v>
      </c>
      <c r="N65" s="6" t="str">
        <f t="shared" si="3"/>
        <v>A20 - incell     = R$ 70,00</v>
      </c>
      <c r="P65" s="6" t="str">
        <f t="shared" si="4"/>
        <v>A20 - incell     = R$ 65,00</v>
      </c>
      <c r="R65" s="6" t="str">
        <f t="shared" si="5"/>
        <v>A20 - incell     = R$ 85,00</v>
      </c>
    </row>
    <row r="66" spans="1:18" ht="15.75" customHeight="1">
      <c r="A66" t="s">
        <v>3970</v>
      </c>
      <c r="B66">
        <f>H52</f>
        <v>120</v>
      </c>
      <c r="C66" s="8"/>
      <c r="D66" s="9" t="s">
        <v>125</v>
      </c>
      <c r="E66" s="8">
        <v>130</v>
      </c>
      <c r="G66" s="6" t="s">
        <v>3899</v>
      </c>
      <c r="H66" s="7">
        <f t="shared" ref="H66" si="7">E65</f>
        <v>80</v>
      </c>
      <c r="J66" s="6" t="str">
        <f t="shared" si="1"/>
        <v>A20 - incell c/aro = R$ 80,00</v>
      </c>
      <c r="L66" s="6" t="str">
        <f t="shared" si="2"/>
        <v>A20 - incell c/aro = R$ 85,00</v>
      </c>
      <c r="N66" s="6" t="str">
        <f t="shared" si="3"/>
        <v>A20 - incell c/aro = R$ 75,00</v>
      </c>
      <c r="P66" s="6" t="str">
        <f t="shared" si="4"/>
        <v>A20 - incell c/aro = R$ 70,00</v>
      </c>
      <c r="R66" s="6" t="str">
        <f t="shared" si="5"/>
        <v>A20 - incell c/aro = R$ 90,00</v>
      </c>
    </row>
    <row r="67" spans="1:18" ht="15.75" customHeight="1">
      <c r="A67" t="s">
        <v>3424</v>
      </c>
      <c r="B67">
        <f>H50</f>
        <v>80</v>
      </c>
      <c r="C67" s="8"/>
      <c r="D67" s="9" t="s">
        <v>126</v>
      </c>
      <c r="E67" s="8">
        <v>155</v>
      </c>
      <c r="G67" s="6" t="s">
        <v>127</v>
      </c>
      <c r="H67" s="7">
        <f t="shared" ref="H67:H77" si="8">E66</f>
        <v>130</v>
      </c>
      <c r="J67" s="6" t="str">
        <f t="shared" si="1"/>
        <v>A20 - original             = R$ 130,00</v>
      </c>
      <c r="L67" s="6" t="str">
        <f t="shared" si="2"/>
        <v>A20 - original             = R$ 135,00</v>
      </c>
      <c r="N67" s="6" t="str">
        <f t="shared" si="3"/>
        <v>A20 - original             = R$ 125,00</v>
      </c>
      <c r="P67" s="6" t="str">
        <f t="shared" si="4"/>
        <v>A20 - original             = R$ 120,00</v>
      </c>
      <c r="R67" s="6" t="str">
        <f t="shared" si="5"/>
        <v>A20 - original             = R$ 140,00</v>
      </c>
    </row>
    <row r="68" spans="1:18" ht="15.75" customHeight="1">
      <c r="A68" t="s">
        <v>3222</v>
      </c>
      <c r="B68">
        <f>H54</f>
        <v>95</v>
      </c>
      <c r="C68" s="8"/>
      <c r="D68" s="9" t="s">
        <v>128</v>
      </c>
      <c r="E68" s="8">
        <v>70</v>
      </c>
      <c r="G68" s="6" t="s">
        <v>129</v>
      </c>
      <c r="H68" s="7">
        <f t="shared" si="8"/>
        <v>155</v>
      </c>
      <c r="J68" s="6" t="str">
        <f t="shared" si="1"/>
        <v>A20 c/aro - orig         = R$ 155,00</v>
      </c>
      <c r="L68" s="6" t="str">
        <f t="shared" si="2"/>
        <v>A20 c/aro - orig         = R$ 160,00</v>
      </c>
      <c r="N68" s="6" t="str">
        <f t="shared" si="3"/>
        <v>A20 c/aro - orig         = R$ 150,00</v>
      </c>
      <c r="P68" s="6" t="str">
        <f t="shared" si="4"/>
        <v>A20 c/aro - orig         = R$ 145,00</v>
      </c>
      <c r="R68" s="6" t="str">
        <f t="shared" si="5"/>
        <v>A20 c/aro - orig         = R$ 165,00</v>
      </c>
    </row>
    <row r="69" spans="1:18" ht="15.75" customHeight="1">
      <c r="A69" t="s">
        <v>3795</v>
      </c>
      <c r="B69">
        <f>H55</f>
        <v>120</v>
      </c>
      <c r="C69" s="8"/>
      <c r="D69" s="9" t="s">
        <v>130</v>
      </c>
      <c r="E69" s="8">
        <v>80</v>
      </c>
      <c r="G69" s="6" t="s">
        <v>131</v>
      </c>
      <c r="H69" s="7">
        <f t="shared" si="8"/>
        <v>70</v>
      </c>
      <c r="J69" s="6" t="str">
        <f t="shared" si="1"/>
        <v>A20s   = R$ 70,00</v>
      </c>
      <c r="L69" s="6" t="str">
        <f t="shared" si="2"/>
        <v>A20s   = R$ 75,00</v>
      </c>
      <c r="N69" s="6" t="str">
        <f t="shared" si="3"/>
        <v>A20s   = R$ 65,00</v>
      </c>
      <c r="P69" s="6" t="str">
        <f t="shared" si="4"/>
        <v>A20s   = R$ 60,00</v>
      </c>
      <c r="R69" s="6" t="str">
        <f t="shared" si="5"/>
        <v>A20s   = R$ 80,00</v>
      </c>
    </row>
    <row r="70" spans="1:18" ht="15.75" customHeight="1">
      <c r="A70" t="s">
        <v>3971</v>
      </c>
      <c r="B70">
        <f>H55</f>
        <v>120</v>
      </c>
      <c r="C70" s="8"/>
      <c r="D70" s="9" t="s">
        <v>132</v>
      </c>
      <c r="E70" s="8">
        <v>100</v>
      </c>
      <c r="G70" s="6" t="s">
        <v>133</v>
      </c>
      <c r="H70" s="7">
        <f t="shared" si="8"/>
        <v>80</v>
      </c>
      <c r="J70" s="6" t="str">
        <f t="shared" si="1"/>
        <v>A20s c/aro - orig       = R$ 80,00</v>
      </c>
      <c r="L70" s="6" t="str">
        <f t="shared" si="2"/>
        <v>A20s c/aro - orig       = R$ 85,00</v>
      </c>
      <c r="N70" s="6" t="str">
        <f t="shared" si="3"/>
        <v>A20s c/aro - orig       = R$ 75,00</v>
      </c>
      <c r="P70" s="6" t="str">
        <f t="shared" si="4"/>
        <v>A20s c/aro - orig       = R$ 70,00</v>
      </c>
      <c r="R70" s="6" t="str">
        <f t="shared" si="5"/>
        <v>A20s c/aro - orig       = R$ 90,00</v>
      </c>
    </row>
    <row r="71" spans="1:18" ht="15.75" customHeight="1">
      <c r="A71" t="s">
        <v>3425</v>
      </c>
      <c r="B71">
        <f>H53</f>
        <v>75</v>
      </c>
      <c r="C71" s="8"/>
      <c r="D71" s="9" t="s">
        <v>134</v>
      </c>
      <c r="E71" s="8">
        <v>110</v>
      </c>
      <c r="G71" s="6" t="s">
        <v>135</v>
      </c>
      <c r="H71" s="7">
        <f t="shared" si="8"/>
        <v>100</v>
      </c>
      <c r="J71" s="6" t="str">
        <f t="shared" si="1"/>
        <v>A20s c/aro nacional= R$ 100,00</v>
      </c>
      <c r="L71" s="6" t="str">
        <f t="shared" si="2"/>
        <v>A20s c/aro nacional= R$ 105,00</v>
      </c>
      <c r="N71" s="6" t="str">
        <f t="shared" si="3"/>
        <v>A20s c/aro nacional= R$ 95,00</v>
      </c>
      <c r="P71" s="6" t="str">
        <f t="shared" si="4"/>
        <v>A20s c/aro nacional= R$ 90,00</v>
      </c>
      <c r="R71" s="6" t="str">
        <f t="shared" si="5"/>
        <v>A20s c/aro nacional= R$ 110,00</v>
      </c>
    </row>
    <row r="72" spans="1:18" ht="15.75" customHeight="1">
      <c r="A72" t="s">
        <v>3223</v>
      </c>
      <c r="B72">
        <f>H57</f>
        <v>110</v>
      </c>
      <c r="C72" s="16"/>
      <c r="D72" s="9" t="s">
        <v>136</v>
      </c>
      <c r="E72" s="8">
        <v>70</v>
      </c>
      <c r="G72" s="6" t="s">
        <v>137</v>
      </c>
      <c r="H72" s="7">
        <f t="shared" si="8"/>
        <v>110</v>
      </c>
      <c r="J72" s="6" t="str">
        <f t="shared" si="1"/>
        <v>A21 - orig     = R$ 110,00</v>
      </c>
      <c r="L72" s="6" t="str">
        <f t="shared" si="2"/>
        <v>A21 - orig     = R$ 115,00</v>
      </c>
      <c r="N72" s="6" t="str">
        <f t="shared" si="3"/>
        <v>A21 - orig     = R$ 105,00</v>
      </c>
      <c r="P72" s="6" t="str">
        <f t="shared" si="4"/>
        <v>A21 - orig     = R$ 100,00</v>
      </c>
      <c r="R72" s="6" t="str">
        <f t="shared" si="5"/>
        <v>A21 - orig     = R$ 120,00</v>
      </c>
    </row>
    <row r="73" spans="1:18" ht="15.75" customHeight="1">
      <c r="A73" t="s">
        <v>3426</v>
      </c>
      <c r="B73">
        <f>H56</f>
        <v>75</v>
      </c>
      <c r="C73" s="8"/>
      <c r="D73" s="9" t="s">
        <v>138</v>
      </c>
      <c r="E73" s="8">
        <v>80</v>
      </c>
      <c r="G73" s="6" t="s">
        <v>139</v>
      </c>
      <c r="H73" s="7">
        <f t="shared" si="8"/>
        <v>70</v>
      </c>
      <c r="J73" s="6" t="str">
        <f t="shared" si="1"/>
        <v>A21s          = R$ 70,00</v>
      </c>
      <c r="L73" s="6" t="str">
        <f t="shared" si="2"/>
        <v>A21s          = R$ 75,00</v>
      </c>
      <c r="N73" s="6" t="str">
        <f t="shared" si="3"/>
        <v>A21s          = R$ 65,00</v>
      </c>
      <c r="P73" s="6" t="str">
        <f t="shared" si="4"/>
        <v>A21s          = R$ 60,00</v>
      </c>
      <c r="R73" s="6" t="str">
        <f t="shared" si="5"/>
        <v>A21s          = R$ 80,00</v>
      </c>
    </row>
    <row r="74" spans="1:18" ht="15.75" customHeight="1">
      <c r="A74" t="s">
        <v>3224</v>
      </c>
      <c r="B74">
        <f>H59</f>
        <v>95</v>
      </c>
      <c r="C74" s="8"/>
      <c r="D74" s="9" t="s">
        <v>140</v>
      </c>
      <c r="E74" s="8">
        <v>115</v>
      </c>
      <c r="G74" s="6" t="s">
        <v>141</v>
      </c>
      <c r="H74" s="7">
        <f t="shared" si="8"/>
        <v>80</v>
      </c>
      <c r="J74" s="6" t="str">
        <f t="shared" si="1"/>
        <v>A21s c/aro      = R$ 80,00</v>
      </c>
      <c r="L74" s="6" t="str">
        <f t="shared" si="2"/>
        <v>A21s c/aro      = R$ 85,00</v>
      </c>
      <c r="N74" s="6" t="str">
        <f t="shared" si="3"/>
        <v>A21s c/aro      = R$ 75,00</v>
      </c>
      <c r="P74" s="6" t="str">
        <f t="shared" si="4"/>
        <v>A21s c/aro      = R$ 70,00</v>
      </c>
      <c r="R74" s="6" t="str">
        <f t="shared" si="5"/>
        <v>A21s c/aro      = R$ 90,00</v>
      </c>
    </row>
    <row r="75" spans="1:18" ht="15.75" customHeight="1">
      <c r="A75" t="s">
        <v>3796</v>
      </c>
      <c r="B75">
        <f>H60</f>
        <v>110</v>
      </c>
      <c r="C75" s="8"/>
      <c r="D75" s="9" t="s">
        <v>142</v>
      </c>
      <c r="E75" s="8">
        <v>80</v>
      </c>
      <c r="G75" s="6" t="s">
        <v>143</v>
      </c>
      <c r="H75" s="7">
        <f t="shared" si="8"/>
        <v>115</v>
      </c>
      <c r="J75" s="6" t="str">
        <f t="shared" si="1"/>
        <v>A21s c/aro nacional= R$ 115,00</v>
      </c>
      <c r="L75" s="6" t="str">
        <f t="shared" si="2"/>
        <v>A21s c/aro nacional= R$ 120,00</v>
      </c>
      <c r="N75" s="6" t="str">
        <f t="shared" si="3"/>
        <v>A21s c/aro nacional= R$ 110,00</v>
      </c>
      <c r="P75" s="6" t="str">
        <f t="shared" si="4"/>
        <v>A21s c/aro nacional= R$ 105,00</v>
      </c>
      <c r="R75" s="6" t="str">
        <f t="shared" si="5"/>
        <v>A21s c/aro nacional= R$ 125,00</v>
      </c>
    </row>
    <row r="76" spans="1:18" ht="15.75" customHeight="1">
      <c r="A76" t="s">
        <v>3972</v>
      </c>
      <c r="B76">
        <f>H60</f>
        <v>110</v>
      </c>
      <c r="C76" s="8"/>
      <c r="D76" s="9" t="s">
        <v>3929</v>
      </c>
      <c r="E76" s="8">
        <v>85</v>
      </c>
      <c r="G76" s="6" t="s">
        <v>144</v>
      </c>
      <c r="H76" s="7">
        <f t="shared" si="8"/>
        <v>80</v>
      </c>
      <c r="J76" s="6" t="str">
        <f t="shared" si="1"/>
        <v>A22 4G - incell          = R$ 80,00</v>
      </c>
      <c r="L76" s="6" t="str">
        <f t="shared" si="2"/>
        <v>A22 4G - incell          = R$ 85,00</v>
      </c>
      <c r="N76" s="6" t="str">
        <f t="shared" si="3"/>
        <v>A22 4G - incell          = R$ 75,00</v>
      </c>
      <c r="P76" s="6" t="str">
        <f t="shared" si="4"/>
        <v>A22 4G - incell          = R$ 70,00</v>
      </c>
      <c r="R76" s="6" t="str">
        <f t="shared" si="5"/>
        <v>A22 4G - incell          = R$ 90,00</v>
      </c>
    </row>
    <row r="77" spans="1:18" ht="15.75" customHeight="1">
      <c r="A77" t="s">
        <v>3427</v>
      </c>
      <c r="B77">
        <f>H58</f>
        <v>85</v>
      </c>
      <c r="C77" s="8"/>
      <c r="D77" s="9" t="s">
        <v>145</v>
      </c>
      <c r="E77" s="8">
        <v>165</v>
      </c>
      <c r="G77" s="6" t="s">
        <v>3930</v>
      </c>
      <c r="H77" s="7">
        <f t="shared" si="8"/>
        <v>85</v>
      </c>
      <c r="J77" s="6" t="str">
        <f t="shared" si="1"/>
        <v>A22 4G - incell c/aro = R$  85,00</v>
      </c>
      <c r="L77" s="6" t="str">
        <f t="shared" si="2"/>
        <v>A22 4G - incell c/aro = R$  90,00</v>
      </c>
      <c r="N77" s="6" t="str">
        <f t="shared" si="3"/>
        <v>A22 4G - incell c/aro = R$  80,00</v>
      </c>
      <c r="P77" s="6" t="str">
        <f t="shared" si="4"/>
        <v>A22 4G - incell c/aro = R$  75,00</v>
      </c>
      <c r="R77" s="6" t="str">
        <f t="shared" si="5"/>
        <v>A22 4G - incell c/aro = R$  95,00</v>
      </c>
    </row>
    <row r="78" spans="1:18" ht="15.75" customHeight="1">
      <c r="A78" t="s">
        <v>3736</v>
      </c>
      <c r="B78">
        <f>H61</f>
        <v>115</v>
      </c>
      <c r="C78" s="8"/>
      <c r="D78" s="9" t="s">
        <v>146</v>
      </c>
      <c r="E78" s="8">
        <v>185</v>
      </c>
      <c r="G78" s="6" t="s">
        <v>147</v>
      </c>
      <c r="H78" s="7">
        <f t="shared" ref="H78:H92" si="9">E77</f>
        <v>165</v>
      </c>
      <c r="J78" s="6" t="str">
        <f t="shared" si="1"/>
        <v>A22 4G c/aro-original= R$ 165,00</v>
      </c>
      <c r="L78" s="6" t="str">
        <f t="shared" si="2"/>
        <v>A22 4G c/aro-original= R$ 170,00</v>
      </c>
      <c r="N78" s="6" t="str">
        <f t="shared" si="3"/>
        <v>A22 4G c/aro-original= R$ 160,00</v>
      </c>
      <c r="P78" s="6" t="str">
        <f t="shared" si="4"/>
        <v>A22 4G c/aro-original= R$ 155,00</v>
      </c>
      <c r="R78" s="6" t="str">
        <f t="shared" si="5"/>
        <v>A22 4G c/aro-original= R$ 175,00</v>
      </c>
    </row>
    <row r="79" spans="1:18" ht="15.75" customHeight="1">
      <c r="A79" t="s">
        <v>3225</v>
      </c>
      <c r="B79">
        <f>H63</f>
        <v>210</v>
      </c>
      <c r="C79" s="8"/>
      <c r="D79" s="9" t="s">
        <v>148</v>
      </c>
      <c r="E79" s="8">
        <v>85</v>
      </c>
      <c r="G79" s="6" t="s">
        <v>149</v>
      </c>
      <c r="H79" s="7">
        <f t="shared" si="9"/>
        <v>185</v>
      </c>
      <c r="J79" s="6" t="str">
        <f>CONCATENATE(G79,H79,"")</f>
        <v>A22 4G c/aro-orig premium = 185</v>
      </c>
      <c r="L79" s="6" t="str">
        <f>CONCATENATE(G79,H79+5,"")</f>
        <v>A22 4G c/aro-orig premium = 190</v>
      </c>
      <c r="N79" s="6" t="str">
        <f t="shared" si="3"/>
        <v>A22 4G c/aro-orig premium = 180,00</v>
      </c>
      <c r="P79" s="6" t="str">
        <f t="shared" si="4"/>
        <v>A22 4G c/aro-orig premium = 175,00</v>
      </c>
      <c r="R79" s="6" t="str">
        <f t="shared" si="5"/>
        <v>A22 4G c/aro-orig premium = 195,00</v>
      </c>
    </row>
    <row r="80" spans="1:18" ht="15.75" customHeight="1">
      <c r="A80" t="s">
        <v>3797</v>
      </c>
      <c r="B80">
        <f>H64</f>
        <v>250</v>
      </c>
      <c r="C80" s="8"/>
      <c r="D80" s="9" t="s">
        <v>150</v>
      </c>
      <c r="E80" s="8">
        <v>95</v>
      </c>
      <c r="G80" s="6" t="s">
        <v>151</v>
      </c>
      <c r="H80" s="7">
        <f t="shared" si="9"/>
        <v>85</v>
      </c>
      <c r="J80" s="6" t="str">
        <f t="shared" ref="J80:J105" si="10">CONCATENATE(G80,H80,",00")</f>
        <v>A22 5G - orig            = R$ 85,00</v>
      </c>
      <c r="L80" s="6" t="str">
        <f t="shared" ref="L80:L105" si="11">CONCATENATE(G80,H80+5,",00")</f>
        <v>A22 5G - orig            = R$ 90,00</v>
      </c>
      <c r="N80" s="6" t="str">
        <f t="shared" si="3"/>
        <v>A22 5G - orig            = R$ 80,00</v>
      </c>
      <c r="P80" s="6" t="str">
        <f t="shared" si="4"/>
        <v>A22 5G - orig            = R$ 75,00</v>
      </c>
      <c r="R80" s="6" t="str">
        <f t="shared" si="5"/>
        <v>A22 5G - orig            = R$ 95,00</v>
      </c>
    </row>
    <row r="81" spans="1:18" ht="15.75" customHeight="1">
      <c r="A81" t="s">
        <v>3973</v>
      </c>
      <c r="B81">
        <f>H64</f>
        <v>250</v>
      </c>
      <c r="C81" s="8"/>
      <c r="D81" s="9" t="s">
        <v>152</v>
      </c>
      <c r="E81" s="8">
        <f>E49</f>
        <v>80</v>
      </c>
      <c r="G81" s="6" t="s">
        <v>153</v>
      </c>
      <c r="H81" s="7">
        <f t="shared" si="9"/>
        <v>95</v>
      </c>
      <c r="J81" s="6" t="str">
        <f t="shared" si="10"/>
        <v>A22 5G c/aro- orig    = R$ 95,00</v>
      </c>
      <c r="L81" s="6" t="str">
        <f t="shared" si="11"/>
        <v>A22 5G c/aro- orig    = R$ 100,00</v>
      </c>
      <c r="N81" s="6" t="str">
        <f t="shared" si="3"/>
        <v>A22 5G c/aro- orig    = R$ 90,00</v>
      </c>
      <c r="P81" s="6" t="str">
        <f t="shared" si="4"/>
        <v>A22 5G c/aro- orig    = R$ 85,00</v>
      </c>
      <c r="R81" s="6" t="str">
        <f t="shared" si="5"/>
        <v>A22 5G c/aro- orig    = R$ 105,00</v>
      </c>
    </row>
    <row r="82" spans="1:18" ht="15.75" customHeight="1">
      <c r="A82" t="s">
        <v>3428</v>
      </c>
      <c r="B82">
        <f>H62</f>
        <v>190</v>
      </c>
      <c r="C82" s="8"/>
      <c r="D82" s="9" t="s">
        <v>154</v>
      </c>
      <c r="E82" s="8">
        <v>100</v>
      </c>
      <c r="G82" s="6" t="s">
        <v>155</v>
      </c>
      <c r="H82" s="7">
        <f t="shared" si="9"/>
        <v>80</v>
      </c>
      <c r="J82" s="6" t="str">
        <f t="shared" si="10"/>
        <v>A23 4G - original       = R$ 80,00</v>
      </c>
      <c r="L82" s="6" t="str">
        <f t="shared" si="11"/>
        <v>A23 4G - original       = R$ 85,00</v>
      </c>
      <c r="N82" s="6" t="str">
        <f t="shared" si="3"/>
        <v>A23 4G - original       = R$ 75,00</v>
      </c>
      <c r="P82" s="6" t="str">
        <f t="shared" si="4"/>
        <v>A23 4G - original       = R$ 70,00</v>
      </c>
      <c r="R82" s="6" t="str">
        <f t="shared" si="5"/>
        <v>A23 4G - original       = R$ 90,00</v>
      </c>
    </row>
    <row r="83" spans="1:18" ht="15.75" customHeight="1">
      <c r="A83" t="s">
        <v>3880</v>
      </c>
      <c r="B83">
        <f>H66</f>
        <v>80</v>
      </c>
      <c r="C83" s="8"/>
      <c r="D83" s="9" t="s">
        <v>156</v>
      </c>
      <c r="E83" s="8">
        <v>110</v>
      </c>
      <c r="G83" s="6" t="s">
        <v>157</v>
      </c>
      <c r="H83" s="7">
        <f t="shared" si="9"/>
        <v>100</v>
      </c>
      <c r="J83" s="6" t="str">
        <f t="shared" si="10"/>
        <v>A23 4G c/aro - orig     = R$ 100,00</v>
      </c>
      <c r="L83" s="6" t="str">
        <f t="shared" si="11"/>
        <v>A23 4G c/aro - orig     = R$ 105,00</v>
      </c>
      <c r="N83" s="6" t="str">
        <f t="shared" si="3"/>
        <v>A23 4G c/aro - orig     = R$ 95,00</v>
      </c>
      <c r="P83" s="6" t="str">
        <f t="shared" si="4"/>
        <v>A23 4G c/aro - orig     = R$ 90,00</v>
      </c>
      <c r="R83" s="6" t="str">
        <f t="shared" si="5"/>
        <v>A23 4G c/aro - orig     = R$ 110,00</v>
      </c>
    </row>
    <row r="84" spans="1:18" ht="15.75" customHeight="1">
      <c r="A84" t="s">
        <v>3226</v>
      </c>
      <c r="B84">
        <f>H68</f>
        <v>155</v>
      </c>
      <c r="C84" s="8"/>
      <c r="D84" s="17" t="s">
        <v>158</v>
      </c>
      <c r="E84" s="18">
        <v>90</v>
      </c>
      <c r="G84" s="6" t="s">
        <v>159</v>
      </c>
      <c r="H84" s="7">
        <f t="shared" si="9"/>
        <v>110</v>
      </c>
      <c r="J84" s="6" t="str">
        <f t="shared" si="10"/>
        <v>A23 4G c/aro Nacional=R$ 110,00</v>
      </c>
      <c r="L84" s="6" t="str">
        <f t="shared" si="11"/>
        <v>A23 4G c/aro Nacional=R$ 115,00</v>
      </c>
      <c r="N84" s="6" t="str">
        <f t="shared" si="3"/>
        <v>A23 4G c/aro Nacional=R$ 105,00</v>
      </c>
      <c r="P84" s="6" t="str">
        <f t="shared" si="4"/>
        <v>A23 4G c/aro Nacional=R$ 100,00</v>
      </c>
      <c r="R84" s="6" t="str">
        <f t="shared" si="5"/>
        <v>A23 4G c/aro Nacional=R$ 120,00</v>
      </c>
    </row>
    <row r="85" spans="1:18" ht="15.75" customHeight="1">
      <c r="A85" t="s">
        <v>3674</v>
      </c>
      <c r="B85">
        <f>H65</f>
        <v>75</v>
      </c>
      <c r="C85" s="8"/>
      <c r="D85" s="9" t="s">
        <v>160</v>
      </c>
      <c r="E85" s="8">
        <v>100</v>
      </c>
      <c r="G85" s="6" t="s">
        <v>161</v>
      </c>
      <c r="H85" s="7">
        <f t="shared" si="9"/>
        <v>90</v>
      </c>
      <c r="J85" s="6" t="str">
        <f t="shared" si="10"/>
        <v>A23 5G - original        = R$ 90,00</v>
      </c>
      <c r="L85" s="6" t="str">
        <f t="shared" si="11"/>
        <v>A23 5G - original        = R$ 95,00</v>
      </c>
      <c r="N85" s="6" t="str">
        <f t="shared" si="3"/>
        <v>A23 5G - original        = R$ 85,00</v>
      </c>
      <c r="P85" s="6" t="str">
        <f t="shared" si="4"/>
        <v>A23 5G - original        = R$ 80,00</v>
      </c>
      <c r="R85" s="6" t="str">
        <f t="shared" si="5"/>
        <v>A23 5G - original        = R$ 100,00</v>
      </c>
    </row>
    <row r="86" spans="1:18" ht="15.75" customHeight="1">
      <c r="A86" t="s">
        <v>3429</v>
      </c>
      <c r="B86">
        <f>H67</f>
        <v>130</v>
      </c>
      <c r="C86" s="8"/>
      <c r="D86" s="9" t="s">
        <v>162</v>
      </c>
      <c r="E86" s="8">
        <v>110</v>
      </c>
      <c r="G86" s="6" t="s">
        <v>163</v>
      </c>
      <c r="H86" s="7">
        <f t="shared" si="9"/>
        <v>100</v>
      </c>
      <c r="J86" s="6" t="str">
        <f t="shared" si="10"/>
        <v>A23 5G c/aro - orig   = R$ 100,00</v>
      </c>
      <c r="L86" s="6" t="str">
        <f t="shared" si="11"/>
        <v>A23 5G c/aro - orig   = R$ 105,00</v>
      </c>
      <c r="N86" s="6" t="str">
        <f t="shared" si="3"/>
        <v>A23 5G c/aro - orig   = R$ 95,00</v>
      </c>
      <c r="P86" s="6" t="str">
        <f t="shared" si="4"/>
        <v>A23 5G c/aro - orig   = R$ 90,00</v>
      </c>
      <c r="R86" s="6" t="str">
        <f t="shared" si="5"/>
        <v>A23 5G c/aro - orig   = R$ 110,00</v>
      </c>
    </row>
    <row r="87" spans="1:18" ht="15.75" customHeight="1">
      <c r="A87" t="s">
        <v>3227</v>
      </c>
      <c r="B87">
        <f>H70</f>
        <v>80</v>
      </c>
      <c r="C87" s="8"/>
      <c r="D87" s="9" t="s">
        <v>1321</v>
      </c>
      <c r="E87" s="8">
        <v>110</v>
      </c>
      <c r="G87" s="6" t="s">
        <v>164</v>
      </c>
      <c r="H87" s="7">
        <f t="shared" si="9"/>
        <v>110</v>
      </c>
      <c r="J87" s="6" t="str">
        <f t="shared" si="10"/>
        <v>A23 5G c/aro Nacional=R$ 110,00</v>
      </c>
      <c r="L87" s="6" t="str">
        <f t="shared" si="11"/>
        <v>A23 5G c/aro Nacional=R$ 115,00</v>
      </c>
      <c r="N87" s="6" t="str">
        <f t="shared" si="3"/>
        <v>A23 5G c/aro Nacional=R$ 105,00</v>
      </c>
      <c r="P87" s="6" t="str">
        <f t="shared" si="4"/>
        <v>A23 5G c/aro Nacional=R$ 100,00</v>
      </c>
      <c r="R87" s="6" t="str">
        <f t="shared" si="5"/>
        <v>A23 5G c/aro Nacional=R$ 120,00</v>
      </c>
    </row>
    <row r="88" spans="1:18" ht="15.75" customHeight="1">
      <c r="A88" t="s">
        <v>3798</v>
      </c>
      <c r="B88">
        <f>H71</f>
        <v>100</v>
      </c>
      <c r="C88" s="8"/>
      <c r="D88" s="9" t="s">
        <v>165</v>
      </c>
      <c r="E88" s="8">
        <v>145</v>
      </c>
      <c r="G88" s="6" t="s">
        <v>166</v>
      </c>
      <c r="H88" s="7">
        <f t="shared" si="9"/>
        <v>110</v>
      </c>
      <c r="J88" s="6" t="str">
        <f t="shared" si="10"/>
        <v>A24 - incell     = R$ 110,00</v>
      </c>
      <c r="L88" s="6" t="str">
        <f t="shared" si="11"/>
        <v>A24 - incell     = R$ 115,00</v>
      </c>
      <c r="N88" s="6" t="str">
        <f t="shared" si="3"/>
        <v>A24 - incell     = R$ 105,00</v>
      </c>
      <c r="P88" s="6" t="str">
        <f t="shared" si="4"/>
        <v>A24 - incell     = R$ 100,00</v>
      </c>
      <c r="R88" s="6" t="str">
        <f t="shared" si="5"/>
        <v>A24 - incell     = R$ 120,00</v>
      </c>
    </row>
    <row r="89" spans="1:18" ht="15.75" customHeight="1">
      <c r="A89" t="s">
        <v>3974</v>
      </c>
      <c r="B89">
        <f>H71</f>
        <v>100</v>
      </c>
      <c r="C89" s="8"/>
      <c r="D89" s="9" t="s">
        <v>167</v>
      </c>
      <c r="E89" s="8">
        <v>185</v>
      </c>
      <c r="G89" s="6" t="s">
        <v>168</v>
      </c>
      <c r="H89" s="7">
        <f t="shared" si="9"/>
        <v>145</v>
      </c>
      <c r="J89" s="6" t="str">
        <f t="shared" si="10"/>
        <v>A24 c/aro - incell     = R$ 145,00</v>
      </c>
      <c r="L89" s="6" t="str">
        <f t="shared" si="11"/>
        <v>A24 c/aro - incell     = R$ 150,00</v>
      </c>
      <c r="N89" s="6" t="str">
        <f t="shared" si="3"/>
        <v>A24 c/aro - incell     = R$ 140,00</v>
      </c>
      <c r="P89" s="6" t="str">
        <f t="shared" si="4"/>
        <v>A24 c/aro - incell     = R$ 135,00</v>
      </c>
      <c r="R89" s="6" t="str">
        <f t="shared" si="5"/>
        <v>A24 c/aro - incell     = R$ 155,00</v>
      </c>
    </row>
    <row r="90" spans="1:18" ht="15.75" customHeight="1">
      <c r="A90" t="s">
        <v>3430</v>
      </c>
      <c r="B90">
        <f>H69</f>
        <v>70</v>
      </c>
      <c r="C90" s="8"/>
      <c r="D90" s="9" t="s">
        <v>169</v>
      </c>
      <c r="E90" s="8">
        <v>100</v>
      </c>
      <c r="G90" s="6" t="s">
        <v>170</v>
      </c>
      <c r="H90" s="7">
        <f t="shared" si="9"/>
        <v>185</v>
      </c>
      <c r="J90" s="6" t="str">
        <f t="shared" si="10"/>
        <v>A24 c/aro - original = R$ 185,00</v>
      </c>
      <c r="L90" s="6" t="str">
        <f t="shared" si="11"/>
        <v>A24 c/aro - original = R$ 190,00</v>
      </c>
      <c r="N90" s="6" t="str">
        <f t="shared" si="3"/>
        <v>A24 c/aro - original = R$ 180,00</v>
      </c>
      <c r="P90" s="6" t="str">
        <f t="shared" si="4"/>
        <v>A24 c/aro - original = R$ 175,00</v>
      </c>
      <c r="R90" s="6" t="str">
        <f t="shared" si="5"/>
        <v>A24 c/aro - original = R$ 195,00</v>
      </c>
    </row>
    <row r="91" spans="1:18" ht="15.75" customHeight="1">
      <c r="A91" t="s">
        <v>3431</v>
      </c>
      <c r="B91">
        <f>H72</f>
        <v>110</v>
      </c>
      <c r="C91" s="8"/>
      <c r="D91" s="9" t="s">
        <v>171</v>
      </c>
      <c r="E91" s="8">
        <v>115</v>
      </c>
      <c r="G91" s="6" t="s">
        <v>172</v>
      </c>
      <c r="H91" s="7">
        <f t="shared" si="9"/>
        <v>100</v>
      </c>
      <c r="J91" s="6" t="str">
        <f t="shared" si="10"/>
        <v>A25 - incell     = R$ 100,00</v>
      </c>
      <c r="L91" s="6" t="str">
        <f t="shared" si="11"/>
        <v>A25 - incell     = R$ 105,00</v>
      </c>
      <c r="N91" s="6" t="str">
        <f t="shared" si="3"/>
        <v>A25 - incell     = R$ 95,00</v>
      </c>
      <c r="P91" s="6" t="str">
        <f t="shared" si="4"/>
        <v>A25 - incell     = R$ 90,00</v>
      </c>
      <c r="R91" s="6" t="str">
        <f t="shared" si="5"/>
        <v>A25 - incell     = R$ 110,00</v>
      </c>
    </row>
    <row r="92" spans="1:18" ht="15.75" customHeight="1">
      <c r="A92" t="s">
        <v>3228</v>
      </c>
      <c r="B92">
        <f>H74</f>
        <v>80</v>
      </c>
      <c r="C92" s="8"/>
      <c r="D92" s="9" t="s">
        <v>175</v>
      </c>
      <c r="E92" s="8">
        <v>75</v>
      </c>
      <c r="G92" s="6" t="s">
        <v>173</v>
      </c>
      <c r="H92" s="7">
        <f t="shared" si="9"/>
        <v>115</v>
      </c>
      <c r="J92" s="6" t="str">
        <f t="shared" si="10"/>
        <v>A25 c/aro - incell     = R$ 115,00</v>
      </c>
      <c r="L92" s="6" t="str">
        <f t="shared" si="11"/>
        <v>A25 c/aro - incell     = R$ 120,00</v>
      </c>
      <c r="N92" s="6" t="str">
        <f t="shared" si="3"/>
        <v>A25 c/aro - incell     = R$ 110,00</v>
      </c>
      <c r="P92" s="6" t="str">
        <f t="shared" si="4"/>
        <v>A25 c/aro - incell     = R$ 105,00</v>
      </c>
      <c r="R92" s="6" t="str">
        <f t="shared" si="5"/>
        <v>A25 c/aro - incell     = R$ 125,00</v>
      </c>
    </row>
    <row r="93" spans="1:18" ht="15.75" customHeight="1">
      <c r="A93" t="s">
        <v>3799</v>
      </c>
      <c r="B93">
        <f>H75</f>
        <v>115</v>
      </c>
      <c r="C93" s="8"/>
      <c r="D93" s="9" t="s">
        <v>3934</v>
      </c>
      <c r="E93" s="8">
        <v>80</v>
      </c>
      <c r="G93" s="6" t="s">
        <v>174</v>
      </c>
      <c r="H93" s="7">
        <f>E114</f>
        <v>80</v>
      </c>
      <c r="J93" s="6" t="str">
        <f t="shared" si="10"/>
        <v>A30 - incell    = R$ 80,00</v>
      </c>
      <c r="L93" s="6" t="str">
        <f t="shared" si="11"/>
        <v>A30 - incell    = R$ 85,00</v>
      </c>
      <c r="N93" s="6" t="str">
        <f t="shared" si="3"/>
        <v>A30 - incell    = R$ 75,00</v>
      </c>
      <c r="P93" s="6" t="str">
        <f t="shared" si="4"/>
        <v>A30 - incell    = R$ 70,00</v>
      </c>
      <c r="R93" s="6" t="str">
        <f t="shared" si="5"/>
        <v>A30 - incell    = R$ 90,00</v>
      </c>
    </row>
    <row r="94" spans="1:18" ht="15.75" customHeight="1">
      <c r="A94" t="s">
        <v>3975</v>
      </c>
      <c r="B94">
        <f>H75</f>
        <v>115</v>
      </c>
      <c r="C94" s="8"/>
      <c r="D94" s="9" t="s">
        <v>177</v>
      </c>
      <c r="E94" s="8">
        <v>140</v>
      </c>
      <c r="G94" s="6" t="s">
        <v>3932</v>
      </c>
      <c r="H94" s="7">
        <f>E115</f>
        <v>85</v>
      </c>
      <c r="J94" s="6" t="str">
        <f t="shared" si="10"/>
        <v>A30 - incell c/aro = R$ 85,00</v>
      </c>
      <c r="L94" s="6" t="str">
        <f t="shared" si="11"/>
        <v>A30 - incell c/aro = R$ 90,00</v>
      </c>
      <c r="N94" s="6" t="str">
        <f t="shared" si="3"/>
        <v>A30 - incell c/aro = R$ 80,00</v>
      </c>
      <c r="P94" s="6" t="str">
        <f t="shared" si="4"/>
        <v>A30 - incell c/aro = R$ 75,00</v>
      </c>
      <c r="R94" s="6" t="str">
        <f t="shared" si="5"/>
        <v>A30 - incell c/aro = R$ 95,00</v>
      </c>
    </row>
    <row r="95" spans="1:18" ht="15.75" customHeight="1">
      <c r="A95" t="s">
        <v>3432</v>
      </c>
      <c r="B95">
        <f>H73</f>
        <v>70</v>
      </c>
      <c r="C95" s="8"/>
      <c r="D95" s="9" t="s">
        <v>179</v>
      </c>
      <c r="E95" s="8">
        <v>160</v>
      </c>
      <c r="G95" s="6" t="s">
        <v>176</v>
      </c>
      <c r="H95" s="7">
        <f>E116</f>
        <v>140</v>
      </c>
      <c r="J95" s="6" t="str">
        <f t="shared" si="10"/>
        <v>A30 - original             = R$ 140,00</v>
      </c>
      <c r="L95" s="6" t="str">
        <f t="shared" si="11"/>
        <v>A30 - original             = R$ 145,00</v>
      </c>
      <c r="N95" s="6" t="str">
        <f t="shared" si="3"/>
        <v>A30 - original             = R$ 135,00</v>
      </c>
      <c r="P95" s="6" t="str">
        <f t="shared" si="4"/>
        <v>A30 - original             = R$ 130,00</v>
      </c>
      <c r="R95" s="6" t="str">
        <f t="shared" si="5"/>
        <v>A30 - original             = R$ 150,00</v>
      </c>
    </row>
    <row r="96" spans="1:18" ht="15.75" customHeight="1">
      <c r="A96" t="s">
        <v>3882</v>
      </c>
      <c r="B96">
        <f>H77</f>
        <v>85</v>
      </c>
      <c r="C96" s="8"/>
      <c r="D96" s="9" t="s">
        <v>180</v>
      </c>
      <c r="E96" s="8">
        <v>85</v>
      </c>
      <c r="G96" s="6" t="s">
        <v>3933</v>
      </c>
      <c r="H96" s="7">
        <f>E117</f>
        <v>155</v>
      </c>
      <c r="J96" s="6" t="str">
        <f t="shared" si="10"/>
        <v>A30 - original c/aro = R$ 155,00</v>
      </c>
      <c r="L96" s="6" t="str">
        <f t="shared" si="11"/>
        <v>A30 - original c/aro = R$ 160,00</v>
      </c>
      <c r="N96" s="6" t="str">
        <f t="shared" si="3"/>
        <v>A30 - original c/aro = R$ 150,00</v>
      </c>
      <c r="P96" s="6" t="str">
        <f t="shared" si="4"/>
        <v>A30 - original c/aro = R$ 145,00</v>
      </c>
      <c r="R96" s="6" t="str">
        <f t="shared" si="5"/>
        <v>A30 - original c/aro = R$ 165,00</v>
      </c>
    </row>
    <row r="97" spans="1:18" ht="15.75" customHeight="1">
      <c r="A97" t="s">
        <v>3229</v>
      </c>
      <c r="B97">
        <f>H78</f>
        <v>165</v>
      </c>
      <c r="C97" s="8"/>
      <c r="D97" s="9" t="s">
        <v>3937</v>
      </c>
      <c r="E97" s="8">
        <v>90</v>
      </c>
      <c r="G97" s="6" t="s">
        <v>178</v>
      </c>
      <c r="H97" s="7">
        <f t="shared" ref="H97:H104" si="12">E92</f>
        <v>75</v>
      </c>
      <c r="J97" s="6" t="str">
        <f t="shared" si="10"/>
        <v>A30s - incell  = R$ 75,00</v>
      </c>
      <c r="L97" s="6" t="str">
        <f t="shared" si="11"/>
        <v>A30s - incell  = R$ 80,00</v>
      </c>
      <c r="N97" s="6" t="str">
        <f t="shared" si="3"/>
        <v>A30s - incell  = R$ 70,00</v>
      </c>
      <c r="P97" s="6" t="str">
        <f t="shared" si="4"/>
        <v>A30s - incell  = R$ 65,00</v>
      </c>
      <c r="R97" s="6" t="str">
        <f t="shared" si="5"/>
        <v>A30s - incell  = R$ 85,00</v>
      </c>
    </row>
    <row r="98" spans="1:18" ht="15.75" customHeight="1">
      <c r="A98" t="s">
        <v>3883</v>
      </c>
      <c r="B98">
        <f>H79</f>
        <v>185</v>
      </c>
      <c r="C98" s="19"/>
      <c r="D98" s="9" t="s">
        <v>183</v>
      </c>
      <c r="E98" s="8">
        <v>165</v>
      </c>
      <c r="G98" s="6" t="s">
        <v>3935</v>
      </c>
      <c r="H98" s="7">
        <f t="shared" si="12"/>
        <v>80</v>
      </c>
      <c r="J98" s="6" t="str">
        <f t="shared" si="10"/>
        <v>A30s - incell c/aro = R$ 80,00</v>
      </c>
      <c r="L98" s="6" t="str">
        <f t="shared" si="11"/>
        <v>A30s - incell c/aro = R$ 85,00</v>
      </c>
      <c r="N98" s="6" t="str">
        <f t="shared" si="3"/>
        <v>A30s - incell c/aro = R$ 75,00</v>
      </c>
      <c r="P98" s="6" t="str">
        <f t="shared" si="4"/>
        <v>A30s - incell c/aro = R$ 70,00</v>
      </c>
      <c r="R98" s="6" t="str">
        <f t="shared" si="5"/>
        <v>A30s - incell c/aro = R$ 90,00</v>
      </c>
    </row>
    <row r="99" spans="1:18" ht="15.75" customHeight="1">
      <c r="A99" t="s">
        <v>3675</v>
      </c>
      <c r="B99">
        <f>H76</f>
        <v>80</v>
      </c>
      <c r="C99" s="19"/>
      <c r="D99" s="9" t="s">
        <v>3941</v>
      </c>
      <c r="E99" s="8">
        <v>90</v>
      </c>
      <c r="G99" s="6" t="s">
        <v>181</v>
      </c>
      <c r="H99" s="7">
        <f t="shared" si="12"/>
        <v>140</v>
      </c>
      <c r="J99" s="6" t="str">
        <f t="shared" si="10"/>
        <v>A30s - original = R$ 140,00</v>
      </c>
      <c r="L99" s="6" t="str">
        <f t="shared" si="11"/>
        <v>A30s - original = R$ 145,00</v>
      </c>
      <c r="N99" s="6" t="str">
        <f t="shared" si="3"/>
        <v>A30s - original = R$ 135,00</v>
      </c>
      <c r="P99" s="6" t="str">
        <f t="shared" si="4"/>
        <v>A30s - original = R$ 130,00</v>
      </c>
      <c r="R99" s="6" t="str">
        <f t="shared" si="5"/>
        <v>A30s - original = R$ 150,00</v>
      </c>
    </row>
    <row r="100" spans="1:18" ht="15.75" customHeight="1">
      <c r="A100" t="s">
        <v>3230</v>
      </c>
      <c r="B100">
        <f>H81</f>
        <v>95</v>
      </c>
      <c r="C100" s="19"/>
      <c r="D100" s="9" t="s">
        <v>185</v>
      </c>
      <c r="E100" s="8">
        <v>170</v>
      </c>
      <c r="G100" s="6" t="s">
        <v>182</v>
      </c>
      <c r="H100" s="7">
        <f t="shared" si="12"/>
        <v>160</v>
      </c>
      <c r="J100" s="6" t="str">
        <f t="shared" si="10"/>
        <v>A30s c/aro - orig       = R$ 160,00</v>
      </c>
      <c r="L100" s="6" t="str">
        <f t="shared" si="11"/>
        <v>A30s c/aro - orig       = R$ 165,00</v>
      </c>
      <c r="N100" s="6" t="str">
        <f t="shared" si="3"/>
        <v>A30s c/aro - orig       = R$ 155,00</v>
      </c>
      <c r="P100" s="6" t="str">
        <f t="shared" si="4"/>
        <v>A30s c/aro - orig       = R$ 150,00</v>
      </c>
      <c r="R100" s="6" t="str">
        <f t="shared" si="5"/>
        <v>A30s c/aro - orig       = R$ 170,00</v>
      </c>
    </row>
    <row r="101" spans="1:18" ht="15.75" customHeight="1">
      <c r="A101" t="s">
        <v>3433</v>
      </c>
      <c r="B101">
        <f>H80</f>
        <v>85</v>
      </c>
      <c r="C101" s="19"/>
      <c r="D101" s="9" t="s">
        <v>186</v>
      </c>
      <c r="E101" s="8">
        <v>185</v>
      </c>
      <c r="G101" s="6" t="s">
        <v>184</v>
      </c>
      <c r="H101" s="7">
        <f t="shared" si="12"/>
        <v>85</v>
      </c>
      <c r="J101" s="6" t="str">
        <f t="shared" si="10"/>
        <v>A31 - incell   = R$ 85,00</v>
      </c>
      <c r="L101" s="6" t="str">
        <f t="shared" si="11"/>
        <v>A31 - incell   = R$ 90,00</v>
      </c>
      <c r="N101" s="6" t="str">
        <f t="shared" si="3"/>
        <v>A31 - incell   = R$ 80,00</v>
      </c>
      <c r="P101" s="6" t="str">
        <f t="shared" si="4"/>
        <v>A31 - incell   = R$ 75,00</v>
      </c>
      <c r="R101" s="6" t="str">
        <f t="shared" si="5"/>
        <v>A31 - incell   = R$ 95,00</v>
      </c>
    </row>
    <row r="102" spans="1:18" ht="15.75" customHeight="1">
      <c r="A102" t="s">
        <v>3231</v>
      </c>
      <c r="B102">
        <f>H83</f>
        <v>100</v>
      </c>
      <c r="C102" s="8"/>
      <c r="D102" s="10" t="s">
        <v>187</v>
      </c>
      <c r="E102" s="11">
        <f>E10</f>
        <v>70</v>
      </c>
      <c r="G102" s="6" t="s">
        <v>3938</v>
      </c>
      <c r="H102" s="7">
        <f t="shared" si="12"/>
        <v>90</v>
      </c>
      <c r="J102" s="6" t="str">
        <f t="shared" si="10"/>
        <v>A31 - incell c/aro = R$  90,00</v>
      </c>
      <c r="L102" s="6" t="str">
        <f t="shared" si="11"/>
        <v>A31 - incell c/aro = R$  95,00</v>
      </c>
      <c r="N102" s="6" t="str">
        <f t="shared" si="3"/>
        <v>A31 - incell c/aro = R$  85,00</v>
      </c>
      <c r="P102" s="6" t="str">
        <f t="shared" si="4"/>
        <v>A31 - incell c/aro = R$  80,00</v>
      </c>
      <c r="R102" s="6" t="str">
        <f t="shared" si="5"/>
        <v>A31 - incell c/aro = R$  100,00</v>
      </c>
    </row>
    <row r="103" spans="1:18" ht="15.75" customHeight="1">
      <c r="A103" t="s">
        <v>3800</v>
      </c>
      <c r="B103">
        <f>H84</f>
        <v>110</v>
      </c>
      <c r="C103" s="8"/>
      <c r="D103" s="9" t="s">
        <v>188</v>
      </c>
      <c r="E103" s="8">
        <v>90</v>
      </c>
      <c r="G103" s="6" t="s">
        <v>3939</v>
      </c>
      <c r="H103" s="7">
        <f t="shared" si="12"/>
        <v>165</v>
      </c>
      <c r="J103" s="6" t="str">
        <f t="shared" si="10"/>
        <v>A31 - original c/aro    = R$ 165,00</v>
      </c>
      <c r="L103" s="6" t="str">
        <f t="shared" si="11"/>
        <v>A31 - original c/aro    = R$ 170,00</v>
      </c>
      <c r="N103" s="6" t="str">
        <f t="shared" si="3"/>
        <v>A31 - original c/aro    = R$ 160,00</v>
      </c>
      <c r="P103" s="6" t="str">
        <f t="shared" si="4"/>
        <v>A31 - original c/aro    = R$ 155,00</v>
      </c>
      <c r="R103" s="6" t="str">
        <f t="shared" si="5"/>
        <v>A31 - original c/aro    = R$ 175,00</v>
      </c>
    </row>
    <row r="104" spans="1:18" ht="15.75" customHeight="1">
      <c r="A104" t="s">
        <v>3976</v>
      </c>
      <c r="B104">
        <f>H84</f>
        <v>110</v>
      </c>
      <c r="C104" s="8"/>
      <c r="D104" s="9" t="s">
        <v>190</v>
      </c>
      <c r="E104" s="8">
        <v>120</v>
      </c>
      <c r="G104" s="6" t="s">
        <v>3942</v>
      </c>
      <c r="H104" s="7">
        <f t="shared" si="12"/>
        <v>90</v>
      </c>
      <c r="J104" s="6" t="str">
        <f t="shared" si="10"/>
        <v>A32 4G - incell c/aro = R$ 90,00</v>
      </c>
      <c r="L104" s="6" t="str">
        <f t="shared" si="11"/>
        <v>A32 4G - incell c/aro = R$ 95,00</v>
      </c>
      <c r="N104" s="6" t="str">
        <f t="shared" si="3"/>
        <v>A32 4G - incell c/aro = R$ 85,00</v>
      </c>
      <c r="P104" s="6" t="str">
        <f t="shared" si="4"/>
        <v>A32 4G - incell c/aro = R$ 80,00</v>
      </c>
      <c r="R104" s="6" t="str">
        <f t="shared" si="5"/>
        <v>A32 4G - incell c/aro = R$ 100,00</v>
      </c>
    </row>
    <row r="105" spans="1:18" ht="15.75" customHeight="1">
      <c r="A105" t="s">
        <v>3434</v>
      </c>
      <c r="B105">
        <f>H82</f>
        <v>80</v>
      </c>
      <c r="C105" s="8"/>
      <c r="D105" s="9" t="s">
        <v>192</v>
      </c>
      <c r="E105" s="8">
        <v>95</v>
      </c>
      <c r="G105" s="6" t="s">
        <v>189</v>
      </c>
      <c r="H105" s="7">
        <f t="shared" ref="H105:H120" si="13">E100</f>
        <v>170</v>
      </c>
      <c r="J105" s="6" t="str">
        <f t="shared" si="10"/>
        <v>A32 4G c/aro - orig   = R$ 170,00</v>
      </c>
      <c r="L105" s="6" t="str">
        <f t="shared" si="11"/>
        <v>A32 4G c/aro - orig   = R$ 175,00</v>
      </c>
      <c r="N105" s="6" t="str">
        <f t="shared" si="3"/>
        <v>A32 4G c/aro - orig   = R$ 165,00</v>
      </c>
      <c r="P105" s="6" t="str">
        <f t="shared" si="4"/>
        <v>A32 4G c/aro - orig   = R$ 160,00</v>
      </c>
      <c r="R105" s="6" t="str">
        <f t="shared" si="5"/>
        <v>A32 4G c/aro - orig   = R$ 180,00</v>
      </c>
    </row>
    <row r="106" spans="1:18" ht="15.75" customHeight="1">
      <c r="A106" t="s">
        <v>3232</v>
      </c>
      <c r="B106">
        <f>H86</f>
        <v>100</v>
      </c>
      <c r="C106" s="8"/>
      <c r="D106" s="9" t="s">
        <v>194</v>
      </c>
      <c r="E106" s="8">
        <v>130</v>
      </c>
      <c r="G106" s="6" t="s">
        <v>191</v>
      </c>
      <c r="H106" s="7">
        <f t="shared" si="13"/>
        <v>185</v>
      </c>
      <c r="J106" s="6" t="str">
        <f>CONCATENATE(G106,H106,"")</f>
        <v>A32 4G c/aro-orig premium = 185</v>
      </c>
      <c r="L106" s="6" t="str">
        <f>CONCATENATE(G106,H106+5,"")</f>
        <v>A32 4G c/aro-orig premium = 190</v>
      </c>
      <c r="N106" s="6" t="str">
        <f t="shared" si="3"/>
        <v>A32 4G c/aro-orig premium = 180,00</v>
      </c>
      <c r="P106" s="6" t="str">
        <f t="shared" si="4"/>
        <v>A32 4G c/aro-orig premium = 175,00</v>
      </c>
      <c r="R106" s="6" t="str">
        <f t="shared" si="5"/>
        <v>A32 4G c/aro-orig premium = 195,00</v>
      </c>
    </row>
    <row r="107" spans="1:18" ht="15.75" customHeight="1">
      <c r="A107" t="s">
        <v>3801</v>
      </c>
      <c r="B107">
        <f>H87</f>
        <v>110</v>
      </c>
      <c r="C107" s="19"/>
      <c r="D107" s="9" t="s">
        <v>196</v>
      </c>
      <c r="E107" s="8">
        <v>185</v>
      </c>
      <c r="G107" s="6" t="s">
        <v>193</v>
      </c>
      <c r="H107" s="7">
        <f t="shared" si="13"/>
        <v>70</v>
      </c>
      <c r="J107" s="6" t="str">
        <f t="shared" ref="J107:J128" si="14">CONCATENATE(G107,H107,",00")</f>
        <v>A32 5G - orig             = R$ 70,00</v>
      </c>
      <c r="L107" s="6" t="str">
        <f t="shared" ref="L107:L128" si="15">CONCATENATE(G107,H107+5,",00")</f>
        <v>A32 5G - orig             = R$ 75,00</v>
      </c>
      <c r="N107" s="6" t="str">
        <f t="shared" si="3"/>
        <v>A32 5G - orig             = R$ 65,00</v>
      </c>
      <c r="P107" s="6" t="str">
        <f t="shared" si="4"/>
        <v>A32 5G - orig             = R$ 60,00</v>
      </c>
      <c r="R107" s="6" t="str">
        <f t="shared" si="5"/>
        <v>A32 5G - orig             = R$ 80,00</v>
      </c>
    </row>
    <row r="108" spans="1:18" ht="15.75" customHeight="1">
      <c r="A108" t="s">
        <v>3977</v>
      </c>
      <c r="B108">
        <f>H87</f>
        <v>110</v>
      </c>
      <c r="C108" s="19"/>
      <c r="D108" s="9" t="s">
        <v>198</v>
      </c>
      <c r="E108" s="8">
        <v>220</v>
      </c>
      <c r="G108" s="6" t="s">
        <v>195</v>
      </c>
      <c r="H108" s="7">
        <f t="shared" si="13"/>
        <v>90</v>
      </c>
      <c r="J108" s="6" t="str">
        <f t="shared" si="14"/>
        <v>A32 5G c/aro - orig    = R$ 90,00</v>
      </c>
      <c r="L108" s="6" t="str">
        <f t="shared" si="15"/>
        <v>A32 5G c/aro - orig    = R$ 95,00</v>
      </c>
      <c r="N108" s="6" t="str">
        <f t="shared" si="3"/>
        <v>A32 5G c/aro - orig    = R$ 85,00</v>
      </c>
      <c r="P108" s="6" t="str">
        <f t="shared" si="4"/>
        <v>A32 5G c/aro - orig    = R$ 80,00</v>
      </c>
      <c r="R108" s="6" t="str">
        <f t="shared" si="5"/>
        <v>A32 5G c/aro - orig    = R$ 100,00</v>
      </c>
    </row>
    <row r="109" spans="1:18" ht="15.75" customHeight="1">
      <c r="A109" t="s">
        <v>3435</v>
      </c>
      <c r="B109">
        <f>H85</f>
        <v>90</v>
      </c>
      <c r="C109" s="19"/>
      <c r="D109" s="9" t="s">
        <v>200</v>
      </c>
      <c r="E109" s="8">
        <v>130</v>
      </c>
      <c r="G109" s="6" t="s">
        <v>197</v>
      </c>
      <c r="H109" s="7">
        <f t="shared" si="13"/>
        <v>120</v>
      </c>
      <c r="J109" s="6" t="str">
        <f t="shared" si="14"/>
        <v>A32 5G c/aro Nacional  = R$ 120,00</v>
      </c>
      <c r="L109" s="6" t="str">
        <f t="shared" si="15"/>
        <v>A32 5G c/aro Nacional  = R$ 125,00</v>
      </c>
      <c r="N109" s="6" t="str">
        <f t="shared" si="3"/>
        <v>A32 5G c/aro Nacional  = R$ 115,00</v>
      </c>
      <c r="P109" s="6" t="str">
        <f t="shared" si="4"/>
        <v>A32 5G c/aro Nacional  = R$ 110,00</v>
      </c>
      <c r="R109" s="6" t="str">
        <f t="shared" si="5"/>
        <v>A32 5G c/aro Nacional  = R$ 130,00</v>
      </c>
    </row>
    <row r="110" spans="1:18" ht="15.75" customHeight="1">
      <c r="A110" t="s">
        <v>3737</v>
      </c>
      <c r="B110">
        <f>H89</f>
        <v>145</v>
      </c>
      <c r="C110" s="8"/>
      <c r="D110" s="9" t="s">
        <v>202</v>
      </c>
      <c r="E110" s="8">
        <v>190</v>
      </c>
      <c r="G110" s="6" t="s">
        <v>199</v>
      </c>
      <c r="H110" s="7">
        <f t="shared" si="13"/>
        <v>95</v>
      </c>
      <c r="J110" s="6" t="str">
        <f t="shared" si="14"/>
        <v>A33 - incell      = R$ 95,00</v>
      </c>
      <c r="L110" s="6" t="str">
        <f t="shared" si="15"/>
        <v>A33 - incell      = R$ 100,00</v>
      </c>
      <c r="N110" s="6" t="str">
        <f t="shared" si="3"/>
        <v>A33 - incell      = R$ 90,00</v>
      </c>
      <c r="P110" s="6" t="str">
        <f t="shared" si="4"/>
        <v>A33 - incell      = R$ 85,00</v>
      </c>
      <c r="R110" s="6" t="str">
        <f t="shared" si="5"/>
        <v>A33 - incell      = R$ 105,00</v>
      </c>
    </row>
    <row r="111" spans="1:18" ht="15.75" customHeight="1">
      <c r="A111" t="s">
        <v>3676</v>
      </c>
      <c r="B111">
        <f>H88</f>
        <v>110</v>
      </c>
      <c r="C111" s="8"/>
      <c r="D111" s="9" t="s">
        <v>204</v>
      </c>
      <c r="E111" s="8">
        <v>250</v>
      </c>
      <c r="G111" s="6" t="s">
        <v>201</v>
      </c>
      <c r="H111" s="7">
        <f t="shared" si="13"/>
        <v>130</v>
      </c>
      <c r="J111" s="6" t="str">
        <f t="shared" si="14"/>
        <v>A33 c/aro - incell     = R$ 130,00</v>
      </c>
      <c r="L111" s="6" t="str">
        <f t="shared" si="15"/>
        <v>A33 c/aro - incell     = R$ 135,00</v>
      </c>
      <c r="N111" s="6" t="str">
        <f t="shared" si="3"/>
        <v>A33 c/aro - incell     = R$ 125,00</v>
      </c>
      <c r="P111" s="6" t="str">
        <f t="shared" si="4"/>
        <v>A33 c/aro - incell     = R$ 120,00</v>
      </c>
      <c r="R111" s="6" t="str">
        <f t="shared" si="5"/>
        <v>A33 c/aro - incell     = R$ 140,00</v>
      </c>
    </row>
    <row r="112" spans="1:18" ht="15.75" customHeight="1">
      <c r="A112" t="s">
        <v>3233</v>
      </c>
      <c r="B112">
        <f>H90</f>
        <v>185</v>
      </c>
      <c r="C112" s="8"/>
      <c r="D112" s="9" t="s">
        <v>206</v>
      </c>
      <c r="E112" s="8">
        <v>300</v>
      </c>
      <c r="G112" s="6" t="s">
        <v>203</v>
      </c>
      <c r="H112" s="7">
        <f t="shared" si="13"/>
        <v>185</v>
      </c>
      <c r="J112" s="6" t="str">
        <f t="shared" si="14"/>
        <v>A33 c/aro - original = R$ 185,00</v>
      </c>
      <c r="L112" s="6" t="str">
        <f t="shared" si="15"/>
        <v>A33 c/aro - original = R$ 190,00</v>
      </c>
      <c r="N112" s="6" t="str">
        <f t="shared" si="3"/>
        <v>A33 c/aro - original = R$ 180,00</v>
      </c>
      <c r="P112" s="6" t="str">
        <f t="shared" si="4"/>
        <v>A33 c/aro - original = R$ 175,00</v>
      </c>
      <c r="R112" s="6" t="str">
        <f t="shared" si="5"/>
        <v>A33 c/aro - original = R$ 195,00</v>
      </c>
    </row>
    <row r="113" spans="1:18" ht="15.75" customHeight="1">
      <c r="A113" t="s">
        <v>3738</v>
      </c>
      <c r="B113">
        <f>H92</f>
        <v>115</v>
      </c>
      <c r="C113" s="8"/>
      <c r="D113" s="9" t="s">
        <v>208</v>
      </c>
      <c r="E113" s="8">
        <v>350</v>
      </c>
      <c r="G113" s="6" t="s">
        <v>205</v>
      </c>
      <c r="H113" s="7">
        <f t="shared" si="13"/>
        <v>220</v>
      </c>
      <c r="J113" s="6" t="str">
        <f t="shared" si="14"/>
        <v>A33 c/aro Nacional   = R$ 220,00</v>
      </c>
      <c r="L113" s="6" t="str">
        <f t="shared" si="15"/>
        <v>A33 c/aro Nacional   = R$ 225,00</v>
      </c>
      <c r="N113" s="6" t="str">
        <f t="shared" si="3"/>
        <v>A33 c/aro Nacional   = R$ 215,00</v>
      </c>
      <c r="P113" s="6" t="str">
        <f t="shared" si="4"/>
        <v>A33 c/aro Nacional   = R$ 210,00</v>
      </c>
      <c r="R113" s="6" t="str">
        <f t="shared" si="5"/>
        <v>A33 c/aro Nacional   = R$ 230,00</v>
      </c>
    </row>
    <row r="114" spans="1:18" ht="15.75" customHeight="1">
      <c r="A114" t="s">
        <v>3677</v>
      </c>
      <c r="B114">
        <f>H91</f>
        <v>100</v>
      </c>
      <c r="C114" s="8"/>
      <c r="D114" s="9" t="s">
        <v>3893</v>
      </c>
      <c r="E114" s="8">
        <v>80</v>
      </c>
      <c r="G114" s="6" t="s">
        <v>207</v>
      </c>
      <c r="H114" s="7">
        <f t="shared" si="13"/>
        <v>130</v>
      </c>
      <c r="J114" s="6" t="str">
        <f t="shared" si="14"/>
        <v>A34 c/aro - incell       = R$ 130,00</v>
      </c>
      <c r="L114" s="6" t="str">
        <f t="shared" si="15"/>
        <v>A34 c/aro - incell       = R$ 135,00</v>
      </c>
      <c r="N114" s="6" t="str">
        <f t="shared" si="3"/>
        <v>A34 c/aro - incell       = R$ 125,00</v>
      </c>
      <c r="P114" s="6" t="str">
        <f t="shared" si="4"/>
        <v>A34 c/aro - incell       = R$ 120,00</v>
      </c>
      <c r="R114" s="6" t="str">
        <f t="shared" si="5"/>
        <v>A34 c/aro - incell       = R$ 140,00</v>
      </c>
    </row>
    <row r="115" spans="1:18" ht="15.75" customHeight="1">
      <c r="A115" t="s">
        <v>3931</v>
      </c>
      <c r="B115">
        <f>H94</f>
        <v>85</v>
      </c>
      <c r="C115" s="8"/>
      <c r="D115" s="9" t="s">
        <v>3894</v>
      </c>
      <c r="E115" s="8">
        <v>85</v>
      </c>
      <c r="G115" s="6" t="s">
        <v>209</v>
      </c>
      <c r="H115" s="7">
        <f t="shared" si="13"/>
        <v>190</v>
      </c>
      <c r="J115" s="6" t="str">
        <f t="shared" si="14"/>
        <v>A34 c/aro - orig (T/P)= R$ 190,00</v>
      </c>
      <c r="L115" s="6" t="str">
        <f t="shared" si="15"/>
        <v>A34 c/aro - orig (T/P)= R$ 195,00</v>
      </c>
      <c r="N115" s="6" t="str">
        <f t="shared" si="3"/>
        <v>A34 c/aro - orig (T/P)= R$ 185,00</v>
      </c>
      <c r="P115" s="6" t="str">
        <f t="shared" si="4"/>
        <v>A34 c/aro - orig (T/P)= R$ 180,00</v>
      </c>
      <c r="R115" s="6" t="str">
        <f t="shared" si="5"/>
        <v>A34 c/aro - orig (T/P)= R$ 200,00</v>
      </c>
    </row>
    <row r="116" spans="1:18" ht="15.75" customHeight="1">
      <c r="A116" t="s">
        <v>3234</v>
      </c>
      <c r="B116">
        <f>H96</f>
        <v>155</v>
      </c>
      <c r="C116" s="8"/>
      <c r="D116" s="9" t="s">
        <v>210</v>
      </c>
      <c r="E116" s="8">
        <v>140</v>
      </c>
      <c r="G116" s="6" t="s">
        <v>211</v>
      </c>
      <c r="H116" s="7">
        <f t="shared" si="13"/>
        <v>250</v>
      </c>
      <c r="J116" s="6" t="str">
        <f t="shared" si="14"/>
        <v>A34 c/aro - orig (T/G)= R$ 250,00</v>
      </c>
      <c r="L116" s="6" t="str">
        <f t="shared" si="15"/>
        <v>A34 c/aro - orig (T/G)= R$ 255,00</v>
      </c>
      <c r="N116" s="6" t="str">
        <f t="shared" si="3"/>
        <v>A34 c/aro - orig (T/G)= R$ 245,00</v>
      </c>
      <c r="P116" s="6" t="str">
        <f t="shared" si="4"/>
        <v>A34 c/aro - orig (T/G)= R$ 240,00</v>
      </c>
      <c r="R116" s="6" t="str">
        <f t="shared" si="5"/>
        <v>A34 c/aro - orig (T/G)= R$ 260,00</v>
      </c>
    </row>
    <row r="117" spans="1:18" ht="15.75" customHeight="1">
      <c r="A117" t="s">
        <v>3678</v>
      </c>
      <c r="B117">
        <f>H93</f>
        <v>80</v>
      </c>
      <c r="C117" s="8"/>
      <c r="D117" s="9" t="s">
        <v>212</v>
      </c>
      <c r="E117" s="8">
        <v>155</v>
      </c>
      <c r="G117" s="6" t="s">
        <v>213</v>
      </c>
      <c r="H117" s="7">
        <f t="shared" si="13"/>
        <v>300</v>
      </c>
      <c r="J117" s="6" t="str">
        <f t="shared" si="14"/>
        <v>A34 c/aro Nacional   = R$ 300,00</v>
      </c>
      <c r="L117" s="6" t="str">
        <f t="shared" si="15"/>
        <v>A34 c/aro Nacional   = R$ 305,00</v>
      </c>
      <c r="N117" s="6" t="str">
        <f t="shared" si="3"/>
        <v>A34 c/aro Nacional   = R$ 295,00</v>
      </c>
      <c r="P117" s="6" t="str">
        <f t="shared" si="4"/>
        <v>A34 c/aro Nacional   = R$ 290,00</v>
      </c>
      <c r="R117" s="6" t="str">
        <f t="shared" si="5"/>
        <v>A34 c/aro Nacional   = R$ 310,00</v>
      </c>
    </row>
    <row r="118" spans="1:18" ht="15.75" customHeight="1">
      <c r="A118" t="s">
        <v>3436</v>
      </c>
      <c r="B118">
        <f>H95</f>
        <v>140</v>
      </c>
      <c r="C118" s="8"/>
      <c r="D118" s="66" t="s">
        <v>214</v>
      </c>
      <c r="E118" s="62">
        <v>95</v>
      </c>
      <c r="G118" s="6" t="s">
        <v>215</v>
      </c>
      <c r="H118" s="7">
        <f t="shared" si="13"/>
        <v>350</v>
      </c>
      <c r="J118" s="6" t="str">
        <f t="shared" si="14"/>
        <v>A35 c/aro Nacional   = R$ 350,00</v>
      </c>
      <c r="L118" s="6" t="str">
        <f t="shared" si="15"/>
        <v>A35 c/aro Nacional   = R$ 355,00</v>
      </c>
      <c r="N118" s="6" t="str">
        <f t="shared" si="3"/>
        <v>A35 c/aro Nacional   = R$ 345,00</v>
      </c>
      <c r="P118" s="6" t="str">
        <f t="shared" si="4"/>
        <v>A35 c/aro Nacional   = R$ 340,00</v>
      </c>
      <c r="R118" s="6" t="str">
        <f t="shared" si="5"/>
        <v>A35 c/aro Nacional   = R$ 360,00</v>
      </c>
    </row>
    <row r="119" spans="1:18" ht="15.75" customHeight="1">
      <c r="A119" t="s">
        <v>3936</v>
      </c>
      <c r="B119">
        <f>H98</f>
        <v>80</v>
      </c>
      <c r="C119" s="8"/>
      <c r="D119" s="66" t="s">
        <v>216</v>
      </c>
      <c r="E119" s="62">
        <v>115</v>
      </c>
      <c r="G119" s="6" t="s">
        <v>217</v>
      </c>
      <c r="H119" s="7">
        <f t="shared" si="13"/>
        <v>80</v>
      </c>
      <c r="J119" s="6" t="str">
        <f t="shared" si="14"/>
        <v>A50 - incell      = R$ 80,00</v>
      </c>
      <c r="L119" s="6" t="str">
        <f t="shared" si="15"/>
        <v>A50 - incell      = R$ 85,00</v>
      </c>
      <c r="N119" s="6" t="str">
        <f t="shared" si="3"/>
        <v>A50 - incell      = R$ 75,00</v>
      </c>
      <c r="P119" s="6" t="str">
        <f t="shared" si="4"/>
        <v>A50 - incell      = R$ 70,00</v>
      </c>
      <c r="R119" s="6" t="str">
        <f t="shared" si="5"/>
        <v>A50 - incell      = R$ 90,00</v>
      </c>
    </row>
    <row r="120" spans="1:18" ht="15.75" customHeight="1">
      <c r="A120" t="s">
        <v>3235</v>
      </c>
      <c r="B120">
        <f>H100</f>
        <v>160</v>
      </c>
      <c r="C120" s="8"/>
      <c r="D120" s="9" t="s">
        <v>218</v>
      </c>
      <c r="E120" s="8">
        <v>165</v>
      </c>
      <c r="G120" s="6" t="s">
        <v>3948</v>
      </c>
      <c r="H120" s="7">
        <f t="shared" si="13"/>
        <v>85</v>
      </c>
      <c r="J120" s="6" t="str">
        <f t="shared" si="14"/>
        <v>A50 - incell c/aro = R$ 85,00</v>
      </c>
      <c r="L120" s="6" t="str">
        <f t="shared" si="15"/>
        <v>A50 - incell c/aro = R$ 90,00</v>
      </c>
      <c r="N120" s="6" t="str">
        <f t="shared" si="3"/>
        <v>A50 - incell c/aro = R$ 80,00</v>
      </c>
      <c r="P120" s="6" t="str">
        <f t="shared" si="4"/>
        <v>A50 - incell c/aro = R$ 75,00</v>
      </c>
      <c r="R120" s="6" t="str">
        <f t="shared" si="5"/>
        <v>A50 - incell c/aro = R$ 95,00</v>
      </c>
    </row>
    <row r="121" spans="1:18" ht="15.75" customHeight="1">
      <c r="A121" t="s">
        <v>3679</v>
      </c>
      <c r="B121">
        <f>H97</f>
        <v>75</v>
      </c>
      <c r="C121" s="8"/>
      <c r="D121" s="9" t="s">
        <v>219</v>
      </c>
      <c r="E121" s="8">
        <v>190</v>
      </c>
      <c r="G121" s="6" t="s">
        <v>221</v>
      </c>
      <c r="H121" s="7">
        <f t="shared" ref="H121:H152" si="16">E116</f>
        <v>140</v>
      </c>
      <c r="J121" s="6" t="str">
        <f t="shared" si="14"/>
        <v>A50 - original   = R$ 140,00</v>
      </c>
      <c r="L121" s="6" t="str">
        <f t="shared" si="15"/>
        <v>A50 - original   = R$ 145,00</v>
      </c>
      <c r="N121" s="6" t="str">
        <f t="shared" si="3"/>
        <v>A50 - original   = R$ 135,00</v>
      </c>
      <c r="P121" s="6" t="str">
        <f t="shared" si="4"/>
        <v>A50 - original   = R$ 130,00</v>
      </c>
      <c r="R121" s="6" t="str">
        <f t="shared" si="5"/>
        <v>A50 - original   = R$ 150,00</v>
      </c>
    </row>
    <row r="122" spans="1:18" ht="15.75" customHeight="1">
      <c r="A122" t="s">
        <v>3437</v>
      </c>
      <c r="B122">
        <f>H99</f>
        <v>140</v>
      </c>
      <c r="C122" s="8"/>
      <c r="D122" s="9" t="s">
        <v>220</v>
      </c>
      <c r="E122" s="8">
        <v>115</v>
      </c>
      <c r="G122" s="6" t="s">
        <v>223</v>
      </c>
      <c r="H122" s="7">
        <f t="shared" si="16"/>
        <v>155</v>
      </c>
      <c r="J122" s="6" t="str">
        <f t="shared" si="14"/>
        <v>A50 c/aro - original     = R$ 155,00</v>
      </c>
      <c r="L122" s="6" t="str">
        <f t="shared" si="15"/>
        <v>A50 c/aro - original     = R$ 160,00</v>
      </c>
      <c r="N122" s="6" t="str">
        <f t="shared" si="3"/>
        <v>A50 c/aro - original     = R$ 150,00</v>
      </c>
      <c r="P122" s="6" t="str">
        <f t="shared" si="4"/>
        <v>A50 c/aro - original     = R$ 145,00</v>
      </c>
      <c r="R122" s="6" t="str">
        <f t="shared" si="5"/>
        <v>A50 c/aro - original     = R$ 165,00</v>
      </c>
    </row>
    <row r="123" spans="1:18" ht="15.75" customHeight="1">
      <c r="A123" t="s">
        <v>3940</v>
      </c>
      <c r="B123">
        <f>H102</f>
        <v>90</v>
      </c>
      <c r="C123" s="8"/>
      <c r="D123" s="9" t="s">
        <v>222</v>
      </c>
      <c r="E123" s="8">
        <v>125</v>
      </c>
      <c r="G123" s="6" t="s">
        <v>225</v>
      </c>
      <c r="H123" s="7">
        <f t="shared" si="16"/>
        <v>95</v>
      </c>
      <c r="J123" s="6" t="str">
        <f t="shared" si="14"/>
        <v>A51 c/aro - incell (Tela/P)= 95,00</v>
      </c>
      <c r="L123" s="6" t="str">
        <f t="shared" si="15"/>
        <v>A51 c/aro - incell (Tela/P)= 100,00</v>
      </c>
      <c r="N123" s="6" t="str">
        <f t="shared" si="3"/>
        <v>A51 c/aro - incell (Tela/P)= 90,00</v>
      </c>
      <c r="P123" s="6" t="str">
        <f t="shared" si="4"/>
        <v>A51 c/aro - incell (Tela/P)= 85,00</v>
      </c>
      <c r="R123" s="6" t="str">
        <f t="shared" si="5"/>
        <v>A51 c/aro - incell (Tela/P)= 105,00</v>
      </c>
    </row>
    <row r="124" spans="1:18" ht="15.75" customHeight="1">
      <c r="A124" t="s">
        <v>3236</v>
      </c>
      <c r="B124">
        <f>H103</f>
        <v>165</v>
      </c>
      <c r="C124" s="8"/>
      <c r="D124" s="9" t="s">
        <v>224</v>
      </c>
      <c r="E124" s="8">
        <v>210</v>
      </c>
      <c r="G124" s="6" t="s">
        <v>227</v>
      </c>
      <c r="H124" s="7">
        <f t="shared" si="16"/>
        <v>115</v>
      </c>
      <c r="J124" s="6" t="str">
        <f t="shared" si="14"/>
        <v>A51 c/aro -incell(Tela/G)= 115,00</v>
      </c>
      <c r="L124" s="6" t="str">
        <f t="shared" si="15"/>
        <v>A51 c/aro -incell(Tela/G)= 120,00</v>
      </c>
      <c r="N124" s="6" t="str">
        <f t="shared" si="3"/>
        <v>A51 c/aro -incell(Tela/G)= 110,00</v>
      </c>
      <c r="P124" s="6" t="str">
        <f t="shared" si="4"/>
        <v>A51 c/aro -incell(Tela/G)= 105,00</v>
      </c>
      <c r="R124" s="6" t="str">
        <f t="shared" si="5"/>
        <v>A51 c/aro -incell(Tela/G)= 125,00</v>
      </c>
    </row>
    <row r="125" spans="1:18" ht="15.75" customHeight="1">
      <c r="A125" t="s">
        <v>3680</v>
      </c>
      <c r="B125">
        <f>H101</f>
        <v>85</v>
      </c>
      <c r="C125" s="19"/>
      <c r="D125" s="9" t="s">
        <v>226</v>
      </c>
      <c r="E125" s="8">
        <v>220</v>
      </c>
      <c r="G125" s="6" t="s">
        <v>229</v>
      </c>
      <c r="H125" s="7">
        <f t="shared" si="16"/>
        <v>165</v>
      </c>
      <c r="J125" s="6" t="str">
        <f t="shared" si="14"/>
        <v>A51 c/aro-orig(Tela/P)= R$ 165,00</v>
      </c>
      <c r="L125" s="6" t="str">
        <f t="shared" si="15"/>
        <v>A51 c/aro-orig(Tela/P)= R$ 170,00</v>
      </c>
      <c r="N125" s="6" t="str">
        <f t="shared" si="3"/>
        <v>A51 c/aro-orig(Tela/P)= R$ 160,00</v>
      </c>
      <c r="P125" s="6" t="str">
        <f t="shared" si="4"/>
        <v>A51 c/aro-orig(Tela/P)= R$ 155,00</v>
      </c>
      <c r="R125" s="6" t="str">
        <f t="shared" si="5"/>
        <v>A51 c/aro-orig(Tela/P)= R$ 175,00</v>
      </c>
    </row>
    <row r="126" spans="1:18" ht="15.75" customHeight="1">
      <c r="A126" t="s">
        <v>3943</v>
      </c>
      <c r="B126">
        <f>H104</f>
        <v>90</v>
      </c>
      <c r="C126" s="19"/>
      <c r="D126" s="9" t="s">
        <v>228</v>
      </c>
      <c r="E126" s="8">
        <v>240</v>
      </c>
      <c r="G126" s="6" t="s">
        <v>231</v>
      </c>
      <c r="H126" s="7">
        <f t="shared" si="16"/>
        <v>190</v>
      </c>
      <c r="J126" s="6" t="str">
        <f t="shared" si="14"/>
        <v>A51 c/aro-orig(Tela/G)= R$ 190,00</v>
      </c>
      <c r="L126" s="6" t="str">
        <f t="shared" si="15"/>
        <v>A51 c/aro-orig(Tela/G)= R$ 195,00</v>
      </c>
      <c r="N126" s="6" t="str">
        <f t="shared" si="3"/>
        <v>A51 c/aro-orig(Tela/G)= R$ 185,00</v>
      </c>
      <c r="P126" s="6" t="str">
        <f t="shared" si="4"/>
        <v>A51 c/aro-orig(Tela/G)= R$ 180,00</v>
      </c>
      <c r="R126" s="6" t="str">
        <f t="shared" si="5"/>
        <v>A51 c/aro-orig(Tela/G)= R$ 200,00</v>
      </c>
    </row>
    <row r="127" spans="1:18" ht="15.75" customHeight="1">
      <c r="A127" t="s">
        <v>3237</v>
      </c>
      <c r="B127">
        <f>H105</f>
        <v>170</v>
      </c>
      <c r="C127" s="8"/>
      <c r="D127" s="9" t="s">
        <v>230</v>
      </c>
      <c r="E127" s="8">
        <v>120</v>
      </c>
      <c r="G127" s="6" t="s">
        <v>233</v>
      </c>
      <c r="H127" s="7">
        <f t="shared" si="16"/>
        <v>115</v>
      </c>
      <c r="J127" s="6" t="str">
        <f t="shared" si="14"/>
        <v>A52 4G c/aro - incell  = R$ 115,00</v>
      </c>
      <c r="L127" s="6" t="str">
        <f t="shared" si="15"/>
        <v>A52 4G c/aro - incell  = R$ 120,00</v>
      </c>
      <c r="N127" s="6" t="str">
        <f t="shared" si="3"/>
        <v>A52 4G c/aro - incell  = R$ 110,00</v>
      </c>
      <c r="P127" s="6" t="str">
        <f t="shared" si="4"/>
        <v>A52 4G c/aro - incell  = R$ 105,00</v>
      </c>
      <c r="R127" s="6" t="str">
        <f t="shared" si="5"/>
        <v>A52 4G c/aro - incell  = R$ 125,00</v>
      </c>
    </row>
    <row r="128" spans="1:18" ht="15.75" customHeight="1">
      <c r="A128" t="s">
        <v>3944</v>
      </c>
      <c r="B128">
        <f>H106</f>
        <v>185</v>
      </c>
      <c r="C128" s="19"/>
      <c r="D128" s="9" t="s">
        <v>232</v>
      </c>
      <c r="E128" s="8">
        <v>125</v>
      </c>
      <c r="G128" s="6" t="s">
        <v>235</v>
      </c>
      <c r="H128" s="7">
        <f t="shared" si="16"/>
        <v>125</v>
      </c>
      <c r="J128" s="6" t="str">
        <f t="shared" si="14"/>
        <v>A52 5G c/aro - incell  = R$ 125,00</v>
      </c>
      <c r="L128" s="6" t="str">
        <f t="shared" si="15"/>
        <v>A52 5G c/aro - incell  = R$ 130,00</v>
      </c>
      <c r="N128" s="6" t="str">
        <f t="shared" si="3"/>
        <v>A52 5G c/aro - incell  = R$ 120,00</v>
      </c>
      <c r="P128" s="6" t="str">
        <f t="shared" si="4"/>
        <v>A52 5G c/aro - incell  = R$ 115,00</v>
      </c>
      <c r="R128" s="6" t="str">
        <f t="shared" si="5"/>
        <v>A52 5G c/aro - incell  = R$ 135,00</v>
      </c>
    </row>
    <row r="129" spans="1:18" ht="15.75" customHeight="1">
      <c r="A129" t="s">
        <v>3238</v>
      </c>
      <c r="B129">
        <f>H108</f>
        <v>90</v>
      </c>
      <c r="C129" s="8"/>
      <c r="D129" s="9" t="s">
        <v>234</v>
      </c>
      <c r="E129" s="8">
        <v>220</v>
      </c>
      <c r="G129" s="6" t="s">
        <v>237</v>
      </c>
      <c r="H129" s="7">
        <f t="shared" si="16"/>
        <v>210</v>
      </c>
      <c r="J129" s="6" t="str">
        <f t="shared" ref="J129:J130" si="17">CONCATENATE(G129,H129,"")</f>
        <v>A52 4G c/aro-orig premium = 210</v>
      </c>
      <c r="L129" s="6" t="str">
        <f t="shared" ref="L129:L130" si="18">CONCATENATE(G129,H129+5,"")</f>
        <v>A52 4G c/aro-orig premium = 215</v>
      </c>
      <c r="N129" s="6" t="str">
        <f t="shared" si="3"/>
        <v>A52 4G c/aro-orig premium = 205,00</v>
      </c>
      <c r="P129" s="6" t="str">
        <f t="shared" si="4"/>
        <v>A52 4G c/aro-orig premium = 200,00</v>
      </c>
      <c r="R129" s="6" t="str">
        <f t="shared" si="5"/>
        <v>A52 4G c/aro-orig premium = 220,00</v>
      </c>
    </row>
    <row r="130" spans="1:18" ht="15.75" customHeight="1">
      <c r="A130" t="s">
        <v>3802</v>
      </c>
      <c r="B130">
        <f>H109</f>
        <v>120</v>
      </c>
      <c r="C130" s="8"/>
      <c r="D130" s="9" t="s">
        <v>236</v>
      </c>
      <c r="E130" s="8">
        <v>320</v>
      </c>
      <c r="G130" s="6" t="s">
        <v>239</v>
      </c>
      <c r="H130" s="7">
        <f t="shared" si="16"/>
        <v>220</v>
      </c>
      <c r="J130" s="6" t="str">
        <f t="shared" si="17"/>
        <v>A52 5G c/aro-orig premium = 220</v>
      </c>
      <c r="L130" s="6" t="str">
        <f t="shared" si="18"/>
        <v>A52 5G c/aro-orig premium = 225</v>
      </c>
      <c r="N130" s="6" t="str">
        <f t="shared" si="3"/>
        <v>A52 5G c/aro-orig premium = 215,00</v>
      </c>
      <c r="P130" s="6" t="str">
        <f t="shared" si="4"/>
        <v>A52 5G c/aro-orig premium = 210,00</v>
      </c>
      <c r="R130" s="6" t="str">
        <f t="shared" si="5"/>
        <v>A52 5G c/aro-orig premium = 230,00</v>
      </c>
    </row>
    <row r="131" spans="1:18" ht="15.75" customHeight="1">
      <c r="A131" t="s">
        <v>3978</v>
      </c>
      <c r="B131">
        <f>H109</f>
        <v>120</v>
      </c>
      <c r="C131" s="8"/>
      <c r="D131" s="9" t="s">
        <v>238</v>
      </c>
      <c r="E131" s="8">
        <v>170</v>
      </c>
      <c r="G131" s="6" t="s">
        <v>241</v>
      </c>
      <c r="H131" s="7">
        <f t="shared" si="16"/>
        <v>240</v>
      </c>
      <c r="J131" s="6" t="str">
        <f t="shared" ref="J131:J166" si="19">CONCATENATE(G131,H131,",00")</f>
        <v>A52s c/aro-orig premium = 240,00</v>
      </c>
      <c r="L131" s="6" t="str">
        <f t="shared" ref="L131:L166" si="20">CONCATENATE(G131,H131+5,",00")</f>
        <v>A52s c/aro-orig premium = 245,00</v>
      </c>
      <c r="N131" s="6" t="str">
        <f t="shared" si="3"/>
        <v>A52s c/aro-orig premium = 235,00</v>
      </c>
      <c r="P131" s="6" t="str">
        <f t="shared" si="4"/>
        <v>A52s c/aro-orig premium = 230,00</v>
      </c>
      <c r="R131" s="6" t="str">
        <f t="shared" si="5"/>
        <v>A52s c/aro-orig premium = 250,00</v>
      </c>
    </row>
    <row r="132" spans="1:18" ht="15.75" customHeight="1">
      <c r="A132" t="s">
        <v>3438</v>
      </c>
      <c r="B132">
        <f>H107</f>
        <v>70</v>
      </c>
      <c r="C132" s="8"/>
      <c r="D132" s="9" t="s">
        <v>240</v>
      </c>
      <c r="E132" s="8">
        <v>180</v>
      </c>
      <c r="G132" s="6" t="s">
        <v>243</v>
      </c>
      <c r="H132" s="7">
        <f t="shared" si="16"/>
        <v>120</v>
      </c>
      <c r="J132" s="6" t="str">
        <f t="shared" si="19"/>
        <v>A53 - incell     = R$ 120,00</v>
      </c>
      <c r="L132" s="6" t="str">
        <f t="shared" si="20"/>
        <v>A53 - incell     = R$ 125,00</v>
      </c>
      <c r="N132" s="6" t="str">
        <f t="shared" si="3"/>
        <v>A53 - incell     = R$ 115,00</v>
      </c>
      <c r="P132" s="6" t="str">
        <f t="shared" si="4"/>
        <v>A53 - incell     = R$ 110,00</v>
      </c>
      <c r="R132" s="6" t="str">
        <f t="shared" si="5"/>
        <v>A53 - incell     = R$ 130,00</v>
      </c>
    </row>
    <row r="133" spans="1:18" ht="15.75" customHeight="1">
      <c r="A133" t="s">
        <v>3239</v>
      </c>
      <c r="B133">
        <f>H112</f>
        <v>185</v>
      </c>
      <c r="C133" s="8"/>
      <c r="D133" s="9" t="s">
        <v>242</v>
      </c>
      <c r="E133" s="8">
        <v>220</v>
      </c>
      <c r="G133" s="6" t="s">
        <v>244</v>
      </c>
      <c r="H133" s="7">
        <f t="shared" si="16"/>
        <v>125</v>
      </c>
      <c r="J133" s="6" t="str">
        <f t="shared" si="19"/>
        <v>A53 - incell c/aro     = R$ 125,00</v>
      </c>
      <c r="L133" s="6" t="str">
        <f t="shared" si="20"/>
        <v>A53 - incell c/aro     = R$ 130,00</v>
      </c>
      <c r="N133" s="6" t="str">
        <f t="shared" si="3"/>
        <v>A53 - incell c/aro     = R$ 120,00</v>
      </c>
      <c r="P133" s="6" t="str">
        <f t="shared" si="4"/>
        <v>A53 - incell c/aro     = R$ 115,00</v>
      </c>
      <c r="R133" s="6" t="str">
        <f t="shared" si="5"/>
        <v>A53 - incell c/aro     = R$ 135,00</v>
      </c>
    </row>
    <row r="134" spans="1:18" ht="15.75" customHeight="1">
      <c r="A134" t="s">
        <v>3803</v>
      </c>
      <c r="B134">
        <f>H113</f>
        <v>220</v>
      </c>
      <c r="C134" s="8"/>
      <c r="D134" s="9" t="s">
        <v>245</v>
      </c>
      <c r="E134" s="8">
        <v>350</v>
      </c>
      <c r="G134" s="6" t="s">
        <v>246</v>
      </c>
      <c r="H134" s="7">
        <f t="shared" si="16"/>
        <v>220</v>
      </c>
      <c r="J134" s="6" t="str">
        <f t="shared" si="19"/>
        <v>A53 c/aro - orig          = R$ 220,00</v>
      </c>
      <c r="L134" s="6" t="str">
        <f t="shared" si="20"/>
        <v>A53 c/aro - orig          = R$ 225,00</v>
      </c>
      <c r="N134" s="6" t="str">
        <f t="shared" si="3"/>
        <v>A53 c/aro - orig          = R$ 215,00</v>
      </c>
      <c r="P134" s="6" t="str">
        <f t="shared" si="4"/>
        <v>A53 c/aro - orig          = R$ 210,00</v>
      </c>
      <c r="R134" s="6" t="str">
        <f t="shared" si="5"/>
        <v>A53 c/aro - orig          = R$ 230,00</v>
      </c>
    </row>
    <row r="135" spans="1:18" ht="15.75" customHeight="1">
      <c r="A135" t="s">
        <v>3979</v>
      </c>
      <c r="B135">
        <f>H113</f>
        <v>220</v>
      </c>
      <c r="C135" s="8"/>
      <c r="D135" s="9" t="s">
        <v>247</v>
      </c>
      <c r="E135" s="8">
        <v>80</v>
      </c>
      <c r="G135" s="6" t="s">
        <v>248</v>
      </c>
      <c r="H135" s="7">
        <f t="shared" si="16"/>
        <v>320</v>
      </c>
      <c r="J135" s="6" t="str">
        <f t="shared" si="19"/>
        <v>A53 - c/aro Nacional= R$ 320,00</v>
      </c>
      <c r="L135" s="6" t="str">
        <f t="shared" si="20"/>
        <v>A53 - c/aro Nacional= R$ 325,00</v>
      </c>
      <c r="N135" s="6" t="str">
        <f t="shared" si="3"/>
        <v>A53 - c/aro Nacional= R$ 315,00</v>
      </c>
      <c r="P135" s="6" t="str">
        <f t="shared" si="4"/>
        <v>A53 - c/aro Nacional= R$ 310,00</v>
      </c>
      <c r="R135" s="6" t="str">
        <f t="shared" si="5"/>
        <v>A53 - c/aro Nacional= R$ 330,00</v>
      </c>
    </row>
    <row r="136" spans="1:18" ht="15.75" customHeight="1">
      <c r="A136" t="s">
        <v>3739</v>
      </c>
      <c r="B136">
        <f>H111</f>
        <v>130</v>
      </c>
      <c r="C136" s="8"/>
      <c r="D136" s="9" t="s">
        <v>249</v>
      </c>
      <c r="E136" s="8">
        <v>100</v>
      </c>
      <c r="G136" s="6" t="s">
        <v>250</v>
      </c>
      <c r="H136" s="7">
        <f t="shared" si="16"/>
        <v>170</v>
      </c>
      <c r="J136" s="6" t="str">
        <f t="shared" si="19"/>
        <v>A54 - incell  = R$ 170,00</v>
      </c>
      <c r="L136" s="6" t="str">
        <f t="shared" si="20"/>
        <v>A54 - incell  = R$ 175,00</v>
      </c>
      <c r="N136" s="6" t="str">
        <f t="shared" si="3"/>
        <v>A54 - incell  = R$ 165,00</v>
      </c>
      <c r="P136" s="6" t="str">
        <f t="shared" si="4"/>
        <v>A54 - incell  = R$ 160,00</v>
      </c>
      <c r="R136" s="6" t="str">
        <f t="shared" si="5"/>
        <v>A54 - incell  = R$ 180,00</v>
      </c>
    </row>
    <row r="137" spans="1:18" ht="15.75" customHeight="1">
      <c r="A137" t="s">
        <v>3681</v>
      </c>
      <c r="B137">
        <f>H110</f>
        <v>95</v>
      </c>
      <c r="C137" s="8"/>
      <c r="D137" s="9" t="s">
        <v>251</v>
      </c>
      <c r="E137" s="8">
        <v>150</v>
      </c>
      <c r="G137" s="6" t="s">
        <v>252</v>
      </c>
      <c r="H137" s="7">
        <f t="shared" si="16"/>
        <v>180</v>
      </c>
      <c r="J137" s="6" t="str">
        <f t="shared" si="19"/>
        <v>A54 - incell c/aro     = R$ 180,00</v>
      </c>
      <c r="L137" s="6" t="str">
        <f t="shared" si="20"/>
        <v>A54 - incell c/aro     = R$ 185,00</v>
      </c>
      <c r="N137" s="6" t="str">
        <f t="shared" si="3"/>
        <v>A54 - incell c/aro     = R$ 175,00</v>
      </c>
      <c r="P137" s="6" t="str">
        <f t="shared" si="4"/>
        <v>A54 - incell c/aro     = R$ 170,00</v>
      </c>
      <c r="R137" s="6" t="str">
        <f t="shared" si="5"/>
        <v>A54 - incell c/aro     = R$ 190,00</v>
      </c>
    </row>
    <row r="138" spans="1:18" ht="15.75" customHeight="1">
      <c r="A138" t="s">
        <v>3949</v>
      </c>
      <c r="B138">
        <f>H116</f>
        <v>250</v>
      </c>
      <c r="C138" s="19"/>
      <c r="D138" s="9" t="s">
        <v>253</v>
      </c>
      <c r="E138" s="8">
        <v>240</v>
      </c>
      <c r="G138" s="6" t="s">
        <v>254</v>
      </c>
      <c r="H138" s="7">
        <f t="shared" si="16"/>
        <v>220</v>
      </c>
      <c r="J138" s="6" t="str">
        <f t="shared" si="19"/>
        <v>A54 - c/aro orig    = R$ 220,00</v>
      </c>
      <c r="L138" s="6" t="str">
        <f t="shared" si="20"/>
        <v>A54 - c/aro orig    = R$ 225,00</v>
      </c>
      <c r="N138" s="6" t="str">
        <f t="shared" si="3"/>
        <v>A54 - c/aro orig    = R$ 215,00</v>
      </c>
      <c r="P138" s="6" t="str">
        <f t="shared" si="4"/>
        <v>A54 - c/aro orig    = R$ 210,00</v>
      </c>
      <c r="R138" s="6" t="str">
        <f t="shared" si="5"/>
        <v>A54 - c/aro orig    = R$ 230,00</v>
      </c>
    </row>
    <row r="139" spans="1:18" ht="15.75" customHeight="1">
      <c r="A139" t="s">
        <v>3950</v>
      </c>
      <c r="B139">
        <f>H115</f>
        <v>190</v>
      </c>
      <c r="C139" s="19"/>
      <c r="D139" s="9" t="s">
        <v>255</v>
      </c>
      <c r="E139" s="8">
        <v>85</v>
      </c>
      <c r="G139" s="6" t="s">
        <v>257</v>
      </c>
      <c r="H139" s="7">
        <f t="shared" si="16"/>
        <v>350</v>
      </c>
      <c r="J139" s="6" t="str">
        <f t="shared" si="19"/>
        <v>A54 - c/aro Nacional= R$ 350,00</v>
      </c>
      <c r="L139" s="6" t="str">
        <f t="shared" si="20"/>
        <v>A54 - c/aro Nacional= R$ 355,00</v>
      </c>
      <c r="N139" s="6" t="str">
        <f t="shared" si="3"/>
        <v>A54 - c/aro Nacional= R$ 345,00</v>
      </c>
      <c r="P139" s="6" t="str">
        <f t="shared" si="4"/>
        <v>A54 - c/aro Nacional= R$ 340,00</v>
      </c>
      <c r="R139" s="6" t="str">
        <f t="shared" si="5"/>
        <v>A54 - c/aro Nacional= R$ 360,00</v>
      </c>
    </row>
    <row r="140" spans="1:18" ht="15.75" customHeight="1">
      <c r="A140" t="s">
        <v>3804</v>
      </c>
      <c r="B140">
        <f>H117</f>
        <v>300</v>
      </c>
      <c r="C140" s="19"/>
      <c r="D140" s="9" t="s">
        <v>256</v>
      </c>
      <c r="E140" s="8">
        <v>105</v>
      </c>
      <c r="G140" s="6" t="s">
        <v>259</v>
      </c>
      <c r="H140" s="7">
        <f t="shared" si="16"/>
        <v>80</v>
      </c>
      <c r="J140" s="6" t="str">
        <f t="shared" si="19"/>
        <v>A70 - incell    = R$ 80,00</v>
      </c>
      <c r="L140" s="6" t="str">
        <f t="shared" si="20"/>
        <v>A70 - incell    = R$ 85,00</v>
      </c>
      <c r="N140" s="6" t="str">
        <f t="shared" si="3"/>
        <v>A70 - incell    = R$ 75,00</v>
      </c>
      <c r="P140" s="6" t="str">
        <f t="shared" si="4"/>
        <v>A70 - incell    = R$ 70,00</v>
      </c>
      <c r="R140" s="6" t="str">
        <f t="shared" si="5"/>
        <v>A70 - incell    = R$ 90,00</v>
      </c>
    </row>
    <row r="141" spans="1:18" ht="15.75" customHeight="1">
      <c r="A141" t="s">
        <v>3980</v>
      </c>
      <c r="B141">
        <f>H117</f>
        <v>300</v>
      </c>
      <c r="C141" s="19"/>
      <c r="D141" s="9" t="s">
        <v>258</v>
      </c>
      <c r="E141" s="8">
        <v>160</v>
      </c>
      <c r="G141" s="6" t="s">
        <v>261</v>
      </c>
      <c r="H141" s="7">
        <f t="shared" si="16"/>
        <v>100</v>
      </c>
      <c r="J141" s="6" t="str">
        <f t="shared" si="19"/>
        <v>A70 c/aro - incell       = R$ 100,00</v>
      </c>
      <c r="L141" s="6" t="str">
        <f t="shared" si="20"/>
        <v>A70 c/aro - incell       = R$ 105,00</v>
      </c>
      <c r="N141" s="6" t="str">
        <f t="shared" si="3"/>
        <v>A70 c/aro - incell       = R$ 95,00</v>
      </c>
      <c r="P141" s="6" t="str">
        <f t="shared" si="4"/>
        <v>A70 c/aro - incell       = R$ 90,00</v>
      </c>
      <c r="R141" s="6" t="str">
        <f t="shared" si="5"/>
        <v>A70 c/aro - incell       = R$ 110,00</v>
      </c>
    </row>
    <row r="142" spans="1:18" ht="15.75" customHeight="1">
      <c r="A142" t="s">
        <v>3740</v>
      </c>
      <c r="B142">
        <f>H114</f>
        <v>130</v>
      </c>
      <c r="C142" s="19"/>
      <c r="D142" s="9" t="s">
        <v>260</v>
      </c>
      <c r="E142" s="8">
        <v>260</v>
      </c>
      <c r="G142" s="6" t="s">
        <v>263</v>
      </c>
      <c r="H142" s="7">
        <f t="shared" si="16"/>
        <v>150</v>
      </c>
      <c r="J142" s="6" t="str">
        <f t="shared" si="19"/>
        <v>A70 c/aro-orig(Tela/P)= R$ 150,00</v>
      </c>
      <c r="L142" s="6" t="str">
        <f t="shared" si="20"/>
        <v>A70 c/aro-orig(Tela/P)= R$ 155,00</v>
      </c>
      <c r="N142" s="6" t="str">
        <f t="shared" si="3"/>
        <v>A70 c/aro-orig(Tela/P)= R$ 145,00</v>
      </c>
      <c r="P142" s="6" t="str">
        <f t="shared" si="4"/>
        <v>A70 c/aro-orig(Tela/P)= R$ 140,00</v>
      </c>
      <c r="R142" s="6" t="str">
        <f t="shared" si="5"/>
        <v>A70 c/aro-orig(Tela/P)= R$ 160,00</v>
      </c>
    </row>
    <row r="143" spans="1:18" ht="15.75" customHeight="1">
      <c r="A143" t="s">
        <v>3805</v>
      </c>
      <c r="B143">
        <f>H118</f>
        <v>350</v>
      </c>
      <c r="C143" s="19"/>
      <c r="D143" s="9" t="s">
        <v>262</v>
      </c>
      <c r="E143" s="8">
        <v>125</v>
      </c>
      <c r="G143" s="6" t="s">
        <v>265</v>
      </c>
      <c r="H143" s="7">
        <f t="shared" si="16"/>
        <v>240</v>
      </c>
      <c r="J143" s="6" t="str">
        <f t="shared" si="19"/>
        <v>A70 c/aro-orig(Tela/G)= R$ 240,00</v>
      </c>
      <c r="L143" s="6" t="str">
        <f t="shared" si="20"/>
        <v>A70 c/aro-orig(Tela/G)= R$ 245,00</v>
      </c>
      <c r="N143" s="6" t="str">
        <f t="shared" si="3"/>
        <v>A70 c/aro-orig(Tela/G)= R$ 235,00</v>
      </c>
      <c r="P143" s="6" t="str">
        <f t="shared" si="4"/>
        <v>A70 c/aro-orig(Tela/G)= R$ 230,00</v>
      </c>
      <c r="R143" s="6" t="str">
        <f t="shared" si="5"/>
        <v>A70 c/aro-orig(Tela/G)= R$ 250,00</v>
      </c>
    </row>
    <row r="144" spans="1:18" ht="15.75" customHeight="1">
      <c r="A144" t="s">
        <v>3981</v>
      </c>
      <c r="B144">
        <f>H118</f>
        <v>350</v>
      </c>
      <c r="C144" s="19"/>
      <c r="D144" s="9" t="s">
        <v>264</v>
      </c>
      <c r="E144" s="8">
        <v>135</v>
      </c>
      <c r="G144" s="6" t="s">
        <v>267</v>
      </c>
      <c r="H144" s="7">
        <f t="shared" si="16"/>
        <v>85</v>
      </c>
      <c r="J144" s="6" t="str">
        <f t="shared" si="19"/>
        <v>A71 - incell   = R$ 85,00</v>
      </c>
      <c r="L144" s="6" t="str">
        <f t="shared" si="20"/>
        <v>A71 - incell   = R$ 90,00</v>
      </c>
      <c r="N144" s="6" t="str">
        <f t="shared" si="3"/>
        <v>A71 - incell   = R$ 80,00</v>
      </c>
      <c r="P144" s="6" t="str">
        <f t="shared" si="4"/>
        <v>A71 - incell   = R$ 75,00</v>
      </c>
      <c r="R144" s="6" t="str">
        <f t="shared" si="5"/>
        <v>A71 - incell   = R$ 95,00</v>
      </c>
    </row>
    <row r="145" spans="1:18" ht="15.75" customHeight="1">
      <c r="A145" t="s">
        <v>3884</v>
      </c>
      <c r="B145">
        <f>H158</f>
        <v>105</v>
      </c>
      <c r="C145" s="19"/>
      <c r="D145" s="9" t="s">
        <v>266</v>
      </c>
      <c r="E145" s="8">
        <v>170</v>
      </c>
      <c r="G145" s="6" t="s">
        <v>269</v>
      </c>
      <c r="H145" s="7">
        <f t="shared" si="16"/>
        <v>105</v>
      </c>
      <c r="J145" s="6" t="str">
        <f t="shared" si="19"/>
        <v>A71 c/aro - incell       = R$ 105,00</v>
      </c>
      <c r="L145" s="6" t="str">
        <f t="shared" si="20"/>
        <v>A71 c/aro - incell       = R$ 110,00</v>
      </c>
      <c r="N145" s="6" t="str">
        <f t="shared" si="3"/>
        <v>A71 c/aro - incell       = R$ 100,00</v>
      </c>
      <c r="P145" s="6" t="str">
        <f t="shared" si="4"/>
        <v>A71 c/aro - incell       = R$ 95,00</v>
      </c>
      <c r="R145" s="6" t="str">
        <f t="shared" si="5"/>
        <v>A71 c/aro - incell       = R$ 115,00</v>
      </c>
    </row>
    <row r="146" spans="1:18" ht="15.75" customHeight="1">
      <c r="A146" t="s">
        <v>3885</v>
      </c>
      <c r="B146">
        <f>H158</f>
        <v>105</v>
      </c>
      <c r="C146" s="19"/>
      <c r="D146" s="9" t="s">
        <v>268</v>
      </c>
      <c r="E146" s="8">
        <v>250</v>
      </c>
      <c r="G146" s="6" t="s">
        <v>271</v>
      </c>
      <c r="H146" s="7">
        <f t="shared" si="16"/>
        <v>160</v>
      </c>
      <c r="J146" s="6" t="str">
        <f t="shared" si="19"/>
        <v>A71 c/aro-orig(Tela/P)= R$ 160,00</v>
      </c>
      <c r="L146" s="6" t="str">
        <f t="shared" si="20"/>
        <v>A71 c/aro-orig(Tela/P)= R$ 165,00</v>
      </c>
      <c r="N146" s="6" t="str">
        <f t="shared" si="3"/>
        <v>A71 c/aro-orig(Tela/P)= R$ 155,00</v>
      </c>
      <c r="P146" s="6" t="str">
        <f t="shared" si="4"/>
        <v>A71 c/aro-orig(Tela/P)= R$ 150,00</v>
      </c>
      <c r="R146" s="6" t="str">
        <f t="shared" si="5"/>
        <v>A71 c/aro-orig(Tela/P)= R$ 170,00</v>
      </c>
    </row>
    <row r="147" spans="1:18" ht="15.75" customHeight="1">
      <c r="A147" t="s">
        <v>3886</v>
      </c>
      <c r="B147">
        <f>H159</f>
        <v>145</v>
      </c>
      <c r="C147" s="19"/>
      <c r="D147" s="9" t="s">
        <v>270</v>
      </c>
      <c r="E147" s="8">
        <v>170</v>
      </c>
      <c r="G147" s="6" t="s">
        <v>273</v>
      </c>
      <c r="H147" s="7">
        <f t="shared" si="16"/>
        <v>260</v>
      </c>
      <c r="J147" s="6" t="str">
        <f t="shared" si="19"/>
        <v>A71 c/aro-orig (Tela/G)= R$ 260,00</v>
      </c>
      <c r="L147" s="6" t="str">
        <f t="shared" si="20"/>
        <v>A71 c/aro-orig (Tela/G)= R$ 265,00</v>
      </c>
      <c r="N147" s="6" t="str">
        <f t="shared" si="3"/>
        <v>A71 c/aro-orig (Tela/G)= R$ 255,00</v>
      </c>
      <c r="P147" s="6" t="str">
        <f t="shared" si="4"/>
        <v>A71 c/aro-orig (Tela/G)= R$ 250,00</v>
      </c>
      <c r="R147" s="6" t="str">
        <f t="shared" si="5"/>
        <v>A71 c/aro-orig (Tela/G)= R$ 270,00</v>
      </c>
    </row>
    <row r="148" spans="1:18" ht="15.75" customHeight="1">
      <c r="A148" t="s">
        <v>3887</v>
      </c>
      <c r="B148">
        <f>H159</f>
        <v>145</v>
      </c>
      <c r="C148" s="19"/>
      <c r="D148" s="9" t="s">
        <v>272</v>
      </c>
      <c r="E148" s="8">
        <v>190</v>
      </c>
      <c r="G148" s="6" t="s">
        <v>275</v>
      </c>
      <c r="H148" s="7">
        <f t="shared" si="16"/>
        <v>125</v>
      </c>
      <c r="J148" s="6" t="str">
        <f t="shared" si="19"/>
        <v>A72 - incell   = R$ 125,00</v>
      </c>
      <c r="L148" s="6" t="str">
        <f t="shared" si="20"/>
        <v>A72 - incell   = R$ 130,00</v>
      </c>
      <c r="N148" s="6" t="str">
        <f t="shared" si="3"/>
        <v>A72 - incell   = R$ 120,00</v>
      </c>
      <c r="P148" s="6" t="str">
        <f t="shared" si="4"/>
        <v>A72 - incell   = R$ 115,00</v>
      </c>
      <c r="R148" s="6" t="str">
        <f t="shared" si="5"/>
        <v>A72 - incell   = R$ 135,00</v>
      </c>
    </row>
    <row r="149" spans="1:18" ht="15.75" customHeight="1">
      <c r="A149" t="s">
        <v>3888</v>
      </c>
      <c r="B149">
        <f>H160</f>
        <v>130</v>
      </c>
      <c r="C149" s="19"/>
      <c r="D149" s="9" t="s">
        <v>274</v>
      </c>
      <c r="E149" s="8">
        <v>270</v>
      </c>
      <c r="G149" s="6" t="s">
        <v>277</v>
      </c>
      <c r="H149" s="7">
        <f t="shared" si="16"/>
        <v>135</v>
      </c>
      <c r="J149" s="6" t="str">
        <f t="shared" si="19"/>
        <v>A72 c/aro - incell      = R$ 135,00</v>
      </c>
      <c r="L149" s="6" t="str">
        <f t="shared" si="20"/>
        <v>A72 c/aro - incell      = R$ 140,00</v>
      </c>
      <c r="N149" s="6" t="str">
        <f t="shared" si="3"/>
        <v>A72 c/aro - incell      = R$ 130,00</v>
      </c>
      <c r="P149" s="6" t="str">
        <f t="shared" si="4"/>
        <v>A72 c/aro - incell      = R$ 125,00</v>
      </c>
      <c r="R149" s="6" t="str">
        <f t="shared" si="5"/>
        <v>A72 c/aro - incell      = R$ 145,00</v>
      </c>
    </row>
    <row r="150" spans="1:18" ht="15.75" customHeight="1">
      <c r="A150" t="s">
        <v>3889</v>
      </c>
      <c r="B150">
        <f>H160</f>
        <v>130</v>
      </c>
      <c r="C150" s="19"/>
      <c r="D150" s="9" t="s">
        <v>276</v>
      </c>
      <c r="E150" s="8">
        <v>350</v>
      </c>
      <c r="G150" s="6" t="s">
        <v>279</v>
      </c>
      <c r="H150" s="7">
        <f t="shared" si="16"/>
        <v>170</v>
      </c>
      <c r="J150" s="6" t="str">
        <f t="shared" si="19"/>
        <v>A72 c/aro-orig (Tela/P)= R$ 170,00</v>
      </c>
      <c r="L150" s="6" t="str">
        <f t="shared" si="20"/>
        <v>A72 c/aro-orig (Tela/P)= R$ 175,00</v>
      </c>
      <c r="N150" s="6" t="str">
        <f t="shared" si="3"/>
        <v>A72 c/aro-orig (Tela/P)= R$ 165,00</v>
      </c>
      <c r="P150" s="6" t="str">
        <f t="shared" si="4"/>
        <v>A72 c/aro-orig (Tela/P)= R$ 160,00</v>
      </c>
      <c r="R150" s="6" t="str">
        <f t="shared" si="5"/>
        <v>A72 c/aro-orig (Tela/P)= R$ 180,00</v>
      </c>
    </row>
    <row r="151" spans="1:18" ht="15.75" customHeight="1">
      <c r="A151" t="s">
        <v>3890</v>
      </c>
      <c r="B151">
        <f>H161</f>
        <v>145</v>
      </c>
      <c r="C151" s="19"/>
      <c r="D151" s="9" t="s">
        <v>278</v>
      </c>
      <c r="E151" s="8">
        <v>480</v>
      </c>
      <c r="G151" s="6" t="s">
        <v>281</v>
      </c>
      <c r="H151" s="7">
        <f t="shared" si="16"/>
        <v>250</v>
      </c>
      <c r="J151" s="6" t="str">
        <f t="shared" si="19"/>
        <v>A72 c/aro-orig (Tela/G)= R$ 250,00</v>
      </c>
      <c r="L151" s="6" t="str">
        <f t="shared" si="20"/>
        <v>A72 c/aro-orig (Tela/G)= R$ 255,00</v>
      </c>
      <c r="N151" s="6" t="str">
        <f t="shared" si="3"/>
        <v>A72 c/aro-orig (Tela/G)= R$ 245,00</v>
      </c>
      <c r="P151" s="6" t="str">
        <f t="shared" si="4"/>
        <v>A72 c/aro-orig (Tela/G)= R$ 240,00</v>
      </c>
      <c r="R151" s="6" t="str">
        <f t="shared" si="5"/>
        <v>A72 c/aro-orig (Tela/G)= R$ 260,00</v>
      </c>
    </row>
    <row r="152" spans="1:18" ht="15.75" customHeight="1">
      <c r="A152" t="s">
        <v>3891</v>
      </c>
      <c r="B152">
        <f>H161</f>
        <v>145</v>
      </c>
      <c r="C152" s="19"/>
      <c r="D152" s="9" t="s">
        <v>280</v>
      </c>
      <c r="E152" s="8">
        <v>160</v>
      </c>
      <c r="G152" s="6" t="s">
        <v>283</v>
      </c>
      <c r="H152" s="7">
        <f t="shared" si="16"/>
        <v>170</v>
      </c>
      <c r="J152" s="6" t="str">
        <f t="shared" si="19"/>
        <v>A73 c/aro - incell = R$ 170,00</v>
      </c>
      <c r="L152" s="6" t="str">
        <f t="shared" si="20"/>
        <v>A73 c/aro - incell = R$ 175,00</v>
      </c>
      <c r="N152" s="6" t="str">
        <f t="shared" si="3"/>
        <v>A73 c/aro - incell = R$ 165,00</v>
      </c>
      <c r="P152" s="6" t="str">
        <f t="shared" si="4"/>
        <v>A73 c/aro - incell = R$ 160,00</v>
      </c>
      <c r="R152" s="6" t="str">
        <f t="shared" si="5"/>
        <v>A73 c/aro - incell = R$ 180,00</v>
      </c>
    </row>
    <row r="153" spans="1:18" ht="15.75" customHeight="1">
      <c r="A153" t="s">
        <v>3892</v>
      </c>
      <c r="B153">
        <f>H120</f>
        <v>85</v>
      </c>
      <c r="C153" s="19"/>
      <c r="D153" s="9" t="s">
        <v>282</v>
      </c>
      <c r="E153" s="8">
        <v>105</v>
      </c>
      <c r="G153" s="6" t="s">
        <v>285</v>
      </c>
      <c r="H153" s="7">
        <f t="shared" ref="H153:H174" si="21">E148</f>
        <v>190</v>
      </c>
      <c r="J153" s="6" t="str">
        <f t="shared" si="19"/>
        <v>A73 c/aro-orig (Tela/P)= R$ 190,00</v>
      </c>
      <c r="L153" s="6" t="str">
        <f t="shared" si="20"/>
        <v>A73 c/aro-orig (Tela/P)= R$ 195,00</v>
      </c>
      <c r="N153" s="6" t="str">
        <f t="shared" si="3"/>
        <v>A73 c/aro-orig (Tela/P)= R$ 185,00</v>
      </c>
      <c r="P153" s="6" t="str">
        <f t="shared" si="4"/>
        <v>A73 c/aro-orig (Tela/P)= R$ 180,00</v>
      </c>
      <c r="R153" s="6" t="str">
        <f t="shared" si="5"/>
        <v>A73 c/aro-orig (Tela/P)= R$ 200,00</v>
      </c>
    </row>
    <row r="154" spans="1:18" ht="15.75" customHeight="1">
      <c r="A154" t="s">
        <v>3682</v>
      </c>
      <c r="B154">
        <f>H119</f>
        <v>80</v>
      </c>
      <c r="C154" s="19"/>
      <c r="D154" s="9" t="s">
        <v>284</v>
      </c>
      <c r="E154" s="8">
        <v>145</v>
      </c>
      <c r="G154" s="6" t="s">
        <v>287</v>
      </c>
      <c r="H154" s="7">
        <f t="shared" si="21"/>
        <v>270</v>
      </c>
      <c r="J154" s="6" t="str">
        <f t="shared" si="19"/>
        <v>A73 c/aro-orig (Tela/G)= R$ 270,00</v>
      </c>
      <c r="L154" s="6" t="str">
        <f t="shared" si="20"/>
        <v>A73 c/aro-orig (Tela/G)= R$ 275,00</v>
      </c>
      <c r="N154" s="6" t="str">
        <f t="shared" si="3"/>
        <v>A73 c/aro-orig (Tela/G)= R$ 265,00</v>
      </c>
      <c r="P154" s="6" t="str">
        <f t="shared" si="4"/>
        <v>A73 c/aro-orig (Tela/G)= R$ 260,00</v>
      </c>
      <c r="R154" s="6" t="str">
        <f t="shared" si="5"/>
        <v>A73 c/aro-orig (Tela/G)= R$ 280,00</v>
      </c>
    </row>
    <row r="155" spans="1:18" ht="15.75" customHeight="1">
      <c r="A155" t="s">
        <v>3240</v>
      </c>
      <c r="B155">
        <f>H122</f>
        <v>155</v>
      </c>
      <c r="C155" s="19"/>
      <c r="D155" s="9" t="s">
        <v>286</v>
      </c>
      <c r="E155" s="8">
        <v>130</v>
      </c>
      <c r="G155" s="6" t="s">
        <v>289</v>
      </c>
      <c r="H155" s="7">
        <f t="shared" si="21"/>
        <v>350</v>
      </c>
      <c r="J155" s="6" t="str">
        <f t="shared" si="19"/>
        <v>A80 - original = R$ 350,00</v>
      </c>
      <c r="L155" s="6" t="str">
        <f t="shared" si="20"/>
        <v>A80 - original = R$ 355,00</v>
      </c>
      <c r="N155" s="6" t="str">
        <f t="shared" si="3"/>
        <v>A80 - original = R$ 345,00</v>
      </c>
      <c r="P155" s="6" t="str">
        <f t="shared" si="4"/>
        <v>A80 - original = R$ 340,00</v>
      </c>
      <c r="R155" s="6" t="str">
        <f t="shared" si="5"/>
        <v>A80 - original = R$ 360,00</v>
      </c>
    </row>
    <row r="156" spans="1:18" ht="15.75" customHeight="1">
      <c r="A156" t="s">
        <v>3439</v>
      </c>
      <c r="B156">
        <f>H121</f>
        <v>140</v>
      </c>
      <c r="C156" s="19"/>
      <c r="D156" s="9" t="s">
        <v>288</v>
      </c>
      <c r="E156" s="8">
        <v>145</v>
      </c>
      <c r="G156" s="6" t="s">
        <v>291</v>
      </c>
      <c r="H156" s="7">
        <f t="shared" si="21"/>
        <v>480</v>
      </c>
      <c r="J156" s="6" t="str">
        <f t="shared" si="19"/>
        <v>A80 c/aro - orig           = R$ 480,00</v>
      </c>
      <c r="L156" s="6" t="str">
        <f t="shared" si="20"/>
        <v>A80 c/aro - orig           = R$ 485,00</v>
      </c>
      <c r="N156" s="6" t="str">
        <f t="shared" si="3"/>
        <v>A80 c/aro - orig           = R$ 475,00</v>
      </c>
      <c r="P156" s="6" t="str">
        <f t="shared" si="4"/>
        <v>A80 c/aro - orig           = R$ 470,00</v>
      </c>
      <c r="R156" s="6" t="str">
        <f t="shared" si="5"/>
        <v>A80 c/aro - orig           = R$ 490,00</v>
      </c>
    </row>
    <row r="157" spans="1:18" ht="15.75" customHeight="1">
      <c r="A157" t="s">
        <v>3741</v>
      </c>
      <c r="B157">
        <f>H124</f>
        <v>115</v>
      </c>
      <c r="C157" s="19"/>
      <c r="D157" s="9" t="s">
        <v>290</v>
      </c>
      <c r="E157" s="8">
        <v>120</v>
      </c>
      <c r="G157" s="6" t="s">
        <v>293</v>
      </c>
      <c r="H157" s="7">
        <f t="shared" si="21"/>
        <v>160</v>
      </c>
      <c r="J157" s="6" t="str">
        <f t="shared" si="19"/>
        <v>A6 Plus - original         = R$ 160,00</v>
      </c>
      <c r="L157" s="6" t="str">
        <f t="shared" si="20"/>
        <v>A6 Plus - original         = R$ 165,00</v>
      </c>
      <c r="N157" s="6" t="str">
        <f t="shared" si="3"/>
        <v>A6 Plus - original         = R$ 155,00</v>
      </c>
      <c r="P157" s="6" t="str">
        <f t="shared" si="4"/>
        <v>A6 Plus - original         = R$ 150,00</v>
      </c>
      <c r="R157" s="6" t="str">
        <f t="shared" si="5"/>
        <v>A6 Plus - original         = R$ 170,00</v>
      </c>
    </row>
    <row r="158" spans="1:18" ht="15.75" customHeight="1">
      <c r="A158" t="s">
        <v>3241</v>
      </c>
      <c r="B158">
        <f>H126</f>
        <v>190</v>
      </c>
      <c r="C158" s="19"/>
      <c r="D158" s="9" t="s">
        <v>292</v>
      </c>
      <c r="E158" s="8">
        <v>145</v>
      </c>
      <c r="G158" s="6" t="s">
        <v>295</v>
      </c>
      <c r="H158" s="7">
        <f t="shared" si="21"/>
        <v>105</v>
      </c>
      <c r="J158" s="6" t="str">
        <f t="shared" si="19"/>
        <v>A5 2016 (A510)- incell = R$ 105,00</v>
      </c>
      <c r="L158" s="6" t="str">
        <f t="shared" si="20"/>
        <v>A5 2016 (A510)- incell = R$ 110,00</v>
      </c>
      <c r="N158" s="6" t="str">
        <f t="shared" si="3"/>
        <v>A5 2016 (A510)- incell = R$ 100,00</v>
      </c>
      <c r="P158" s="6" t="str">
        <f t="shared" si="4"/>
        <v>A5 2016 (A510)- incell = R$ 95,00</v>
      </c>
      <c r="R158" s="6" t="str">
        <f t="shared" si="5"/>
        <v>A5 2016 (A510)- incell = R$ 115,00</v>
      </c>
    </row>
    <row r="159" spans="1:18" ht="15.75" customHeight="1">
      <c r="A159" t="s">
        <v>3742</v>
      </c>
      <c r="B159">
        <f>H123</f>
        <v>95</v>
      </c>
      <c r="C159" s="19"/>
      <c r="D159" s="9" t="s">
        <v>294</v>
      </c>
      <c r="E159" s="8">
        <v>120</v>
      </c>
      <c r="G159" s="6" t="s">
        <v>297</v>
      </c>
      <c r="H159" s="7">
        <f t="shared" si="21"/>
        <v>145</v>
      </c>
      <c r="J159" s="6" t="str">
        <f t="shared" si="19"/>
        <v>A5 2016 (A510) - orig = R$ 145,00</v>
      </c>
      <c r="L159" s="6" t="str">
        <f t="shared" si="20"/>
        <v>A5 2016 (A510) - orig = R$ 150,00</v>
      </c>
      <c r="N159" s="6" t="str">
        <f t="shared" si="3"/>
        <v>A5 2016 (A510) - orig = R$ 140,00</v>
      </c>
      <c r="P159" s="6" t="str">
        <f t="shared" si="4"/>
        <v>A5 2016 (A510) - orig = R$ 135,00</v>
      </c>
      <c r="R159" s="6" t="str">
        <f t="shared" si="5"/>
        <v>A5 2016 (A510) - orig = R$ 155,00</v>
      </c>
    </row>
    <row r="160" spans="1:18" ht="15.75" customHeight="1">
      <c r="A160" t="s">
        <v>3242</v>
      </c>
      <c r="B160">
        <f>H125</f>
        <v>165</v>
      </c>
      <c r="C160" s="19"/>
      <c r="D160" s="9" t="s">
        <v>296</v>
      </c>
      <c r="E160" s="8">
        <v>130</v>
      </c>
      <c r="G160" s="6" t="s">
        <v>299</v>
      </c>
      <c r="H160" s="7">
        <f t="shared" si="21"/>
        <v>130</v>
      </c>
      <c r="J160" s="6" t="str">
        <f t="shared" si="19"/>
        <v>A5 2017 (A520)-incell= R$ 130,00</v>
      </c>
      <c r="L160" s="6" t="str">
        <f t="shared" si="20"/>
        <v>A5 2017 (A520)-incell= R$ 135,00</v>
      </c>
      <c r="N160" s="6" t="str">
        <f t="shared" si="3"/>
        <v>A5 2017 (A520)-incell= R$ 125,00</v>
      </c>
      <c r="P160" s="6" t="str">
        <f t="shared" si="4"/>
        <v>A5 2017 (A520)-incell= R$ 120,00</v>
      </c>
      <c r="R160" s="6" t="str">
        <f t="shared" si="5"/>
        <v>A5 2017 (A520)-incell= R$ 140,00</v>
      </c>
    </row>
    <row r="161" spans="1:18" ht="15.75" customHeight="1">
      <c r="A161" t="s">
        <v>3243</v>
      </c>
      <c r="B161">
        <f>H129</f>
        <v>210</v>
      </c>
      <c r="C161" s="19"/>
      <c r="D161" s="9" t="s">
        <v>298</v>
      </c>
      <c r="E161" s="8">
        <v>95</v>
      </c>
      <c r="G161" s="6" t="s">
        <v>301</v>
      </c>
      <c r="H161" s="7">
        <f t="shared" si="21"/>
        <v>145</v>
      </c>
      <c r="J161" s="6" t="str">
        <f t="shared" si="19"/>
        <v>A5 2017 (A520) - orig = R$ 145,00</v>
      </c>
      <c r="L161" s="6" t="str">
        <f t="shared" si="20"/>
        <v>A5 2017 (A520) - orig = R$ 150,00</v>
      </c>
      <c r="N161" s="6" t="str">
        <f t="shared" si="3"/>
        <v>A5 2017 (A520) - orig = R$ 140,00</v>
      </c>
      <c r="P161" s="6" t="str">
        <f t="shared" si="4"/>
        <v>A5 2017 (A520) - orig = R$ 135,00</v>
      </c>
      <c r="R161" s="6" t="str">
        <f t="shared" si="5"/>
        <v>A5 2017 (A520) - orig = R$ 155,00</v>
      </c>
    </row>
    <row r="162" spans="1:18" ht="15.75" customHeight="1">
      <c r="A162" t="s">
        <v>3743</v>
      </c>
      <c r="B162">
        <f>H127</f>
        <v>115</v>
      </c>
      <c r="C162" s="19"/>
      <c r="D162" s="9" t="s">
        <v>300</v>
      </c>
      <c r="E162" s="8">
        <v>140</v>
      </c>
      <c r="G162" s="6" t="s">
        <v>303</v>
      </c>
      <c r="H162" s="7">
        <f t="shared" si="21"/>
        <v>120</v>
      </c>
      <c r="J162" s="6" t="str">
        <f t="shared" si="19"/>
        <v>A7 2016 (A710)- incell = R$ 120,00</v>
      </c>
      <c r="L162" s="6" t="str">
        <f t="shared" si="20"/>
        <v>A7 2016 (A710)- incell = R$ 125,00</v>
      </c>
      <c r="N162" s="6" t="str">
        <f t="shared" si="3"/>
        <v>A7 2016 (A710)- incell = R$ 115,00</v>
      </c>
      <c r="P162" s="6" t="str">
        <f t="shared" si="4"/>
        <v>A7 2016 (A710)- incell = R$ 110,00</v>
      </c>
      <c r="R162" s="6" t="str">
        <f t="shared" si="5"/>
        <v>A7 2016 (A710)- incell = R$ 130,00</v>
      </c>
    </row>
    <row r="163" spans="1:18" ht="15.75" customHeight="1">
      <c r="A163" t="s">
        <v>3244</v>
      </c>
      <c r="B163">
        <f>H130</f>
        <v>220</v>
      </c>
      <c r="C163" s="19"/>
      <c r="D163" s="9" t="s">
        <v>302</v>
      </c>
      <c r="E163" s="8">
        <v>150</v>
      </c>
      <c r="G163" s="6" t="s">
        <v>305</v>
      </c>
      <c r="H163" s="7">
        <f t="shared" si="21"/>
        <v>145</v>
      </c>
      <c r="J163" s="6" t="str">
        <f t="shared" si="19"/>
        <v>A7 2016 (A710)- orig   = R$ 145,00</v>
      </c>
      <c r="L163" s="6" t="str">
        <f t="shared" si="20"/>
        <v>A7 2016 (A710)- orig   = R$ 150,00</v>
      </c>
      <c r="N163" s="6" t="str">
        <f t="shared" si="3"/>
        <v>A7 2016 (A710)- orig   = R$ 140,00</v>
      </c>
      <c r="P163" s="6" t="str">
        <f t="shared" si="4"/>
        <v>A7 2016 (A710)- orig   = R$ 135,00</v>
      </c>
      <c r="R163" s="6" t="str">
        <f t="shared" si="5"/>
        <v>A7 2016 (A710)- orig   = R$ 155,00</v>
      </c>
    </row>
    <row r="164" spans="1:18" ht="15.75" customHeight="1">
      <c r="A164" t="s">
        <v>3744</v>
      </c>
      <c r="B164">
        <f>H128</f>
        <v>125</v>
      </c>
      <c r="C164" s="19"/>
      <c r="D164" s="9" t="s">
        <v>304</v>
      </c>
      <c r="E164" s="8">
        <v>180</v>
      </c>
      <c r="G164" s="6" t="s">
        <v>307</v>
      </c>
      <c r="H164" s="7">
        <f t="shared" si="21"/>
        <v>120</v>
      </c>
      <c r="J164" s="6" t="str">
        <f t="shared" si="19"/>
        <v>A7 2017 (A720)- incell = R$ 120,00</v>
      </c>
      <c r="L164" s="6" t="str">
        <f t="shared" si="20"/>
        <v>A7 2017 (A720)- incell = R$ 125,00</v>
      </c>
      <c r="N164" s="6" t="str">
        <f t="shared" si="3"/>
        <v>A7 2017 (A720)- incell = R$ 115,00</v>
      </c>
      <c r="P164" s="6" t="str">
        <f t="shared" si="4"/>
        <v>A7 2017 (A720)- incell = R$ 110,00</v>
      </c>
      <c r="R164" s="6" t="str">
        <f t="shared" si="5"/>
        <v>A7 2017 (A720)- incell = R$ 130,00</v>
      </c>
    </row>
    <row r="165" spans="1:18" ht="15.75" customHeight="1">
      <c r="A165" t="s">
        <v>3245</v>
      </c>
      <c r="B165">
        <f>H131</f>
        <v>240</v>
      </c>
      <c r="C165" s="19"/>
      <c r="D165" s="6" t="s">
        <v>306</v>
      </c>
      <c r="E165" s="8">
        <v>125</v>
      </c>
      <c r="G165" s="6" t="s">
        <v>309</v>
      </c>
      <c r="H165" s="7">
        <f t="shared" si="21"/>
        <v>130</v>
      </c>
      <c r="J165" s="6" t="str">
        <f t="shared" si="19"/>
        <v>A7 2017 (A720)- orig   = R$ 130,00</v>
      </c>
      <c r="L165" s="6" t="str">
        <f t="shared" si="20"/>
        <v>A7 2017 (A720)- orig   = R$ 135,00</v>
      </c>
      <c r="N165" s="6" t="str">
        <f t="shared" si="3"/>
        <v>A7 2017 (A720)- orig   = R$ 125,00</v>
      </c>
      <c r="P165" s="6" t="str">
        <f t="shared" si="4"/>
        <v>A7 2017 (A720)- orig   = R$ 120,00</v>
      </c>
      <c r="R165" s="6" t="str">
        <f t="shared" si="5"/>
        <v>A7 2017 (A720)- orig   = R$ 140,00</v>
      </c>
    </row>
    <row r="166" spans="1:18" ht="15.75" customHeight="1">
      <c r="A166" t="s">
        <v>3246</v>
      </c>
      <c r="B166">
        <f>H134</f>
        <v>220</v>
      </c>
      <c r="C166" s="19"/>
      <c r="D166" s="6" t="s">
        <v>308</v>
      </c>
      <c r="E166" s="8">
        <v>195</v>
      </c>
      <c r="G166" s="6" t="s">
        <v>311</v>
      </c>
      <c r="H166" s="7">
        <f t="shared" si="21"/>
        <v>95</v>
      </c>
      <c r="J166" s="6" t="str">
        <f t="shared" si="19"/>
        <v>A7 2018 (A750)- incell = R$ 95,00</v>
      </c>
      <c r="L166" s="6" t="str">
        <f t="shared" si="20"/>
        <v>A7 2018 (A750)- incell = R$ 100,00</v>
      </c>
      <c r="N166" s="6" t="str">
        <f t="shared" si="3"/>
        <v>A7 2018 (A750)- incell = R$ 90,00</v>
      </c>
      <c r="P166" s="6" t="str">
        <f t="shared" si="4"/>
        <v>A7 2018 (A750)- incell = R$ 85,00</v>
      </c>
      <c r="R166" s="6" t="str">
        <f t="shared" si="5"/>
        <v>A7 2018 (A750)- incell = R$ 105,00</v>
      </c>
    </row>
    <row r="167" spans="1:18" ht="15.75" customHeight="1">
      <c r="A167" t="s">
        <v>3806</v>
      </c>
      <c r="B167">
        <f>H135</f>
        <v>320</v>
      </c>
      <c r="C167" s="19"/>
      <c r="D167" s="6" t="s">
        <v>310</v>
      </c>
      <c r="E167" s="8">
        <v>115</v>
      </c>
      <c r="G167" s="6" t="s">
        <v>313</v>
      </c>
      <c r="H167" s="7">
        <f t="shared" si="21"/>
        <v>140</v>
      </c>
      <c r="J167" s="6" t="str">
        <f>CONCATENATE(G167,H167,"")</f>
        <v>A7 2018 c/aro(A750)-incell = 140</v>
      </c>
      <c r="L167" s="6" t="str">
        <f>CONCATENATE(G167,H167+5,"")</f>
        <v>A7 2018 c/aro(A750)-incell = 145</v>
      </c>
      <c r="N167" s="6" t="str">
        <f t="shared" si="3"/>
        <v>A7 2018 c/aro(A750)-incell = 135,00</v>
      </c>
      <c r="P167" s="6" t="str">
        <f t="shared" si="4"/>
        <v>A7 2018 c/aro(A750)-incell = 130,00</v>
      </c>
      <c r="R167" s="6" t="str">
        <f t="shared" si="5"/>
        <v>A7 2018 c/aro(A750)-incell = 150,00</v>
      </c>
    </row>
    <row r="168" spans="1:18" ht="15.75" customHeight="1">
      <c r="A168" t="s">
        <v>3982</v>
      </c>
      <c r="B168">
        <f>H135</f>
        <v>320</v>
      </c>
      <c r="C168" s="19"/>
      <c r="D168" s="6" t="s">
        <v>312</v>
      </c>
      <c r="E168" s="8">
        <v>170</v>
      </c>
      <c r="G168" s="6" t="s">
        <v>315</v>
      </c>
      <c r="H168" s="7">
        <f t="shared" si="21"/>
        <v>150</v>
      </c>
      <c r="J168" s="6" t="str">
        <f t="shared" ref="J168:J174" si="22">CONCATENATE(G168,H168,",00")</f>
        <v>A7 2018 (A750)- orig  = R$ 150,00</v>
      </c>
      <c r="L168" s="6" t="str">
        <f t="shared" ref="L168:L174" si="23">CONCATENATE(G168,H168+5,",00")</f>
        <v>A7 2018 (A750)- orig  = R$ 155,00</v>
      </c>
      <c r="N168" s="6" t="str">
        <f t="shared" si="3"/>
        <v>A7 2018 (A750)- orig  = R$ 145,00</v>
      </c>
      <c r="P168" s="6" t="str">
        <f t="shared" si="4"/>
        <v>A7 2018 (A750)- orig  = R$ 140,00</v>
      </c>
      <c r="R168" s="6" t="str">
        <f t="shared" si="5"/>
        <v>A7 2018 (A750)- orig  = R$ 160,00</v>
      </c>
    </row>
    <row r="169" spans="1:18" ht="15.75" customHeight="1">
      <c r="A169" t="s">
        <v>3745</v>
      </c>
      <c r="B169">
        <f>H133</f>
        <v>125</v>
      </c>
      <c r="C169" s="19"/>
      <c r="D169" s="9" t="s">
        <v>314</v>
      </c>
      <c r="E169" s="8">
        <v>170</v>
      </c>
      <c r="G169" s="6" t="s">
        <v>316</v>
      </c>
      <c r="H169" s="7">
        <f t="shared" si="21"/>
        <v>180</v>
      </c>
      <c r="J169" s="6" t="str">
        <f t="shared" si="22"/>
        <v>A7 2018 c/aro(A750)-ori= 180,00</v>
      </c>
      <c r="L169" s="6" t="str">
        <f t="shared" si="23"/>
        <v>A7 2018 c/aro(A750)-ori= 185,00</v>
      </c>
      <c r="N169" s="6" t="str">
        <f t="shared" si="3"/>
        <v>A7 2018 c/aro(A750)-ori= 175,00</v>
      </c>
      <c r="P169" s="6" t="str">
        <f t="shared" si="4"/>
        <v>A7 2018 c/aro(A750)-ori= 170,00</v>
      </c>
      <c r="R169" s="6" t="str">
        <f t="shared" si="5"/>
        <v>A7 2018 c/aro(A750)-ori= 190,00</v>
      </c>
    </row>
    <row r="170" spans="1:18" ht="15.75" customHeight="1">
      <c r="A170" t="s">
        <v>3683</v>
      </c>
      <c r="B170">
        <f>H132</f>
        <v>120</v>
      </c>
      <c r="C170" s="19"/>
      <c r="D170" s="9"/>
      <c r="E170" s="16"/>
      <c r="G170" s="6" t="s">
        <v>318</v>
      </c>
      <c r="H170" s="7">
        <f t="shared" si="21"/>
        <v>125</v>
      </c>
      <c r="J170" s="6" t="str">
        <f t="shared" si="22"/>
        <v>A8 2018 (A530) - incell = 125,00</v>
      </c>
      <c r="L170" s="6" t="str">
        <f t="shared" si="23"/>
        <v>A8 2018 (A530) - incell = 130,00</v>
      </c>
      <c r="N170" s="6" t="str">
        <f t="shared" si="3"/>
        <v>A8 2018 (A530) - incell = 120,00</v>
      </c>
      <c r="P170" s="6" t="str">
        <f t="shared" si="4"/>
        <v>A8 2018 (A530) - incell = 115,00</v>
      </c>
      <c r="R170" s="6" t="str">
        <f t="shared" si="5"/>
        <v>A8 2018 (A530) - incell = 135,00</v>
      </c>
    </row>
    <row r="171" spans="1:18" ht="15.75" customHeight="1">
      <c r="A171" t="s">
        <v>3247</v>
      </c>
      <c r="B171">
        <f>H138</f>
        <v>220</v>
      </c>
      <c r="C171" s="19"/>
      <c r="D171" s="10" t="s">
        <v>317</v>
      </c>
      <c r="E171" s="20">
        <f>E10</f>
        <v>70</v>
      </c>
      <c r="G171" s="6" t="s">
        <v>320</v>
      </c>
      <c r="H171" s="7">
        <f t="shared" si="21"/>
        <v>195</v>
      </c>
      <c r="J171" s="6" t="str">
        <f t="shared" si="22"/>
        <v>A8 2018 (A530)- orig= R$195,00</v>
      </c>
      <c r="L171" s="6" t="str">
        <f t="shared" si="23"/>
        <v>A8 2018 (A530)- orig= R$200,00</v>
      </c>
      <c r="N171" s="6" t="str">
        <f t="shared" si="3"/>
        <v>A8 2018 (A530)- orig= R$190,00</v>
      </c>
      <c r="P171" s="6" t="str">
        <f t="shared" si="4"/>
        <v>A8 2018 (A530)- orig= R$185,00</v>
      </c>
      <c r="R171" s="6" t="str">
        <f t="shared" si="5"/>
        <v>A8 2018 (A530)- orig= R$205,00</v>
      </c>
    </row>
    <row r="172" spans="1:18" ht="15.75" customHeight="1">
      <c r="A172" t="s">
        <v>3807</v>
      </c>
      <c r="B172">
        <f>H139</f>
        <v>350</v>
      </c>
      <c r="C172" s="19"/>
      <c r="D172" s="12" t="s">
        <v>319</v>
      </c>
      <c r="E172" s="21">
        <f>E37</f>
        <v>65</v>
      </c>
      <c r="G172" s="6" t="s">
        <v>322</v>
      </c>
      <c r="H172" s="7">
        <f t="shared" si="21"/>
        <v>115</v>
      </c>
      <c r="J172" s="6" t="str">
        <f t="shared" si="22"/>
        <v>A8 Plus (A730)-incell=R$ 115,00</v>
      </c>
      <c r="L172" s="6" t="str">
        <f t="shared" si="23"/>
        <v>A8 Plus (A730)-incell=R$ 120,00</v>
      </c>
      <c r="N172" s="6" t="str">
        <f t="shared" si="3"/>
        <v>A8 Plus (A730)-incell=R$ 110,00</v>
      </c>
      <c r="P172" s="6" t="str">
        <f t="shared" si="4"/>
        <v>A8 Plus (A730)-incell=R$ 105,00</v>
      </c>
      <c r="R172" s="6" t="str">
        <f t="shared" si="5"/>
        <v>A8 Plus (A730)-incell=R$ 125,00</v>
      </c>
    </row>
    <row r="173" spans="1:18" ht="15.75" customHeight="1">
      <c r="A173" t="s">
        <v>3983</v>
      </c>
      <c r="B173">
        <f>H139</f>
        <v>350</v>
      </c>
      <c r="C173" s="19"/>
      <c r="D173" s="14" t="s">
        <v>321</v>
      </c>
      <c r="E173" s="22">
        <f>E38</f>
        <v>75</v>
      </c>
      <c r="G173" s="6" t="s">
        <v>324</v>
      </c>
      <c r="H173" s="7">
        <f t="shared" si="21"/>
        <v>170</v>
      </c>
      <c r="J173" s="6" t="str">
        <f t="shared" si="22"/>
        <v>A8 Plus (A730)- orig = R$ 170,00</v>
      </c>
      <c r="L173" s="6" t="str">
        <f t="shared" si="23"/>
        <v>A8 Plus (A730)- orig = R$ 175,00</v>
      </c>
      <c r="N173" s="6" t="str">
        <f t="shared" si="3"/>
        <v>A8 Plus (A730)- orig = R$ 165,00</v>
      </c>
      <c r="P173" s="6" t="str">
        <f t="shared" si="4"/>
        <v>A8 Plus (A730)- orig = R$ 160,00</v>
      </c>
      <c r="R173" s="6" t="str">
        <f t="shared" si="5"/>
        <v>A8 Plus (A730)- orig = R$ 180,00</v>
      </c>
    </row>
    <row r="174" spans="1:18" ht="15.75" customHeight="1">
      <c r="A174" t="s">
        <v>3746</v>
      </c>
      <c r="B174">
        <f>H137</f>
        <v>180</v>
      </c>
      <c r="C174" s="19"/>
      <c r="D174" s="9" t="s">
        <v>323</v>
      </c>
      <c r="E174" s="8">
        <v>75</v>
      </c>
      <c r="G174" s="6" t="s">
        <v>326</v>
      </c>
      <c r="H174" s="7">
        <f t="shared" si="21"/>
        <v>170</v>
      </c>
      <c r="J174" s="6" t="str">
        <f t="shared" si="22"/>
        <v>A9 2018 (A920)- orig= R$  170,00</v>
      </c>
      <c r="L174" s="6" t="str">
        <f t="shared" si="23"/>
        <v>A9 2018 (A920)- orig= R$  175,00</v>
      </c>
      <c r="N174" s="6" t="str">
        <f t="shared" si="3"/>
        <v>A9 2018 (A920)- orig= R$  165,00</v>
      </c>
      <c r="P174" s="6" t="str">
        <f t="shared" si="4"/>
        <v>A9 2018 (A920)- orig= R$  160,00</v>
      </c>
      <c r="R174" s="6" t="str">
        <f t="shared" si="5"/>
        <v>A9 2018 (A920)- orig= R$  180,00</v>
      </c>
    </row>
    <row r="175" spans="1:18" ht="15.75" customHeight="1">
      <c r="A175" t="s">
        <v>3684</v>
      </c>
      <c r="B175">
        <f>H136</f>
        <v>170</v>
      </c>
      <c r="C175" s="19"/>
      <c r="D175" s="9" t="s">
        <v>325</v>
      </c>
      <c r="E175" s="8">
        <v>85</v>
      </c>
      <c r="G175" s="6" t="s">
        <v>328</v>
      </c>
      <c r="H175" s="7"/>
    </row>
    <row r="176" spans="1:18" ht="15.75" customHeight="1">
      <c r="A176" t="s">
        <v>3440</v>
      </c>
      <c r="B176">
        <f>H157</f>
        <v>160</v>
      </c>
      <c r="C176" s="19"/>
      <c r="D176" s="9" t="s">
        <v>327</v>
      </c>
      <c r="E176" s="8">
        <v>115</v>
      </c>
      <c r="G176" s="6" t="s">
        <v>330</v>
      </c>
      <c r="H176" s="23">
        <f t="shared" ref="H176:H191" si="24">E171</f>
        <v>70</v>
      </c>
      <c r="J176" s="6" t="str">
        <f t="shared" ref="J176:J229" si="25">CONCATENATE(G176,H176,",00")</f>
        <v>M02 - orig  = R$ 70,00</v>
      </c>
      <c r="L176" s="6" t="str">
        <f t="shared" ref="L176:L229" si="26">CONCATENATE(G176,H176+5,",00")</f>
        <v>M02 - orig  = R$ 75,00</v>
      </c>
      <c r="N176" s="6" t="str">
        <f t="shared" ref="N176:N229" si="27">CONCATENATE(G176,H176-5,",00")</f>
        <v>M02 - orig  = R$ 65,00</v>
      </c>
      <c r="P176" s="6" t="str">
        <f t="shared" ref="P176:P229" si="28">CONCATENATE(G176,H176-10,",00")</f>
        <v>M02 - orig  = R$ 60,00</v>
      </c>
      <c r="R176" s="6" t="str">
        <f t="shared" ref="R176:R229" si="29">CONCATENATE(G176,H176+10,",00")</f>
        <v>M02 - orig  = R$ 80,00</v>
      </c>
    </row>
    <row r="177" spans="1:18" ht="15.75" customHeight="1">
      <c r="A177" t="s">
        <v>3685</v>
      </c>
      <c r="B177">
        <f>H162</f>
        <v>120</v>
      </c>
      <c r="C177" s="19"/>
      <c r="D177" s="9" t="s">
        <v>329</v>
      </c>
      <c r="E177" s="8">
        <v>95</v>
      </c>
      <c r="G177" s="6" t="s">
        <v>332</v>
      </c>
      <c r="H177" s="23">
        <f t="shared" si="24"/>
        <v>65</v>
      </c>
      <c r="J177" s="6" t="str">
        <f t="shared" si="25"/>
        <v>M10 - orig  = R$ 65,00</v>
      </c>
      <c r="L177" s="6" t="str">
        <f t="shared" si="26"/>
        <v>M10 - orig  = R$ 70,00</v>
      </c>
      <c r="N177" s="6" t="str">
        <f t="shared" si="27"/>
        <v>M10 - orig  = R$ 60,00</v>
      </c>
      <c r="P177" s="6" t="str">
        <f t="shared" si="28"/>
        <v>M10 - orig  = R$ 55,00</v>
      </c>
      <c r="R177" s="6" t="str">
        <f t="shared" si="29"/>
        <v>M10 - orig  = R$ 75,00</v>
      </c>
    </row>
    <row r="178" spans="1:18" ht="15.75" customHeight="1">
      <c r="A178" t="s">
        <v>3441</v>
      </c>
      <c r="B178">
        <f>H163</f>
        <v>145</v>
      </c>
      <c r="C178" s="19"/>
      <c r="D178" s="9" t="s">
        <v>331</v>
      </c>
      <c r="E178" s="8">
        <v>110</v>
      </c>
      <c r="G178" s="6" t="s">
        <v>334</v>
      </c>
      <c r="H178" s="23">
        <f t="shared" si="24"/>
        <v>75</v>
      </c>
      <c r="J178" s="6" t="str">
        <f t="shared" si="25"/>
        <v>M10 c/aro - orig      = R$ 75,00</v>
      </c>
      <c r="L178" s="6" t="str">
        <f t="shared" si="26"/>
        <v>M10 c/aro - orig      = R$ 80,00</v>
      </c>
      <c r="N178" s="6" t="str">
        <f t="shared" si="27"/>
        <v>M10 c/aro - orig      = R$ 70,00</v>
      </c>
      <c r="P178" s="6" t="str">
        <f t="shared" si="28"/>
        <v>M10 c/aro - orig      = R$ 65,00</v>
      </c>
      <c r="R178" s="6" t="str">
        <f t="shared" si="29"/>
        <v>M10 c/aro - orig      = R$ 85,00</v>
      </c>
    </row>
    <row r="179" spans="1:18" ht="15.75" customHeight="1">
      <c r="A179" t="s">
        <v>3686</v>
      </c>
      <c r="B179">
        <f>H164</f>
        <v>120</v>
      </c>
      <c r="C179" s="19"/>
      <c r="D179" s="9" t="s">
        <v>333</v>
      </c>
      <c r="E179" s="8">
        <v>125</v>
      </c>
      <c r="G179" s="6" t="s">
        <v>335</v>
      </c>
      <c r="H179" s="7">
        <f t="shared" si="24"/>
        <v>75</v>
      </c>
      <c r="J179" s="6" t="str">
        <f t="shared" si="25"/>
        <v>M12 - orig   = R$ 75,00</v>
      </c>
      <c r="L179" s="6" t="str">
        <f t="shared" si="26"/>
        <v>M12 - orig   = R$ 80,00</v>
      </c>
      <c r="N179" s="6" t="str">
        <f t="shared" si="27"/>
        <v>M12 - orig   = R$ 70,00</v>
      </c>
      <c r="P179" s="6" t="str">
        <f t="shared" si="28"/>
        <v>M12 - orig   = R$ 65,00</v>
      </c>
      <c r="R179" s="6" t="str">
        <f t="shared" si="29"/>
        <v>M12 - orig   = R$ 85,00</v>
      </c>
    </row>
    <row r="180" spans="1:18" ht="15.75" customHeight="1">
      <c r="A180" t="s">
        <v>3442</v>
      </c>
      <c r="B180">
        <f>H165</f>
        <v>130</v>
      </c>
      <c r="C180" s="19"/>
      <c r="D180" s="9" t="s">
        <v>1341</v>
      </c>
      <c r="E180" s="8">
        <v>95</v>
      </c>
      <c r="G180" s="6" t="s">
        <v>336</v>
      </c>
      <c r="H180" s="7">
        <f t="shared" si="24"/>
        <v>85</v>
      </c>
      <c r="J180" s="6" t="str">
        <f t="shared" si="25"/>
        <v>M12 c/aro - orig       = R$ 85,00</v>
      </c>
      <c r="L180" s="6" t="str">
        <f t="shared" si="26"/>
        <v>M12 c/aro - orig       = R$ 90,00</v>
      </c>
      <c r="N180" s="6" t="str">
        <f t="shared" si="27"/>
        <v>M12 c/aro - orig       = R$ 80,00</v>
      </c>
      <c r="P180" s="6" t="str">
        <f t="shared" si="28"/>
        <v>M12 c/aro - orig       = R$ 75,00</v>
      </c>
      <c r="R180" s="6" t="str">
        <f t="shared" si="29"/>
        <v>M12 c/aro - orig       = R$ 95,00</v>
      </c>
    </row>
    <row r="181" spans="1:18" ht="15.75" customHeight="1">
      <c r="A181" t="s">
        <v>3747</v>
      </c>
      <c r="B181">
        <f>H167</f>
        <v>140</v>
      </c>
      <c r="C181" s="8"/>
      <c r="D181" s="9" t="s">
        <v>1340</v>
      </c>
      <c r="E181" s="8">
        <v>100</v>
      </c>
      <c r="G181" s="6" t="s">
        <v>338</v>
      </c>
      <c r="H181" s="7">
        <f t="shared" si="24"/>
        <v>115</v>
      </c>
      <c r="J181" s="6" t="str">
        <f t="shared" si="25"/>
        <v>M12 c/aro Nacional = R$ 115,00</v>
      </c>
      <c r="L181" s="6" t="str">
        <f t="shared" si="26"/>
        <v>M12 c/aro Nacional = R$ 120,00</v>
      </c>
      <c r="N181" s="6" t="str">
        <f t="shared" si="27"/>
        <v>M12 c/aro Nacional = R$ 110,00</v>
      </c>
      <c r="P181" s="6" t="str">
        <f t="shared" si="28"/>
        <v>M12 c/aro Nacional = R$ 105,00</v>
      </c>
      <c r="R181" s="6" t="str">
        <f t="shared" si="29"/>
        <v>M12 c/aro Nacional = R$ 125,00</v>
      </c>
    </row>
    <row r="182" spans="1:18" ht="15.75" customHeight="1">
      <c r="A182" t="s">
        <v>3687</v>
      </c>
      <c r="B182">
        <f>H166</f>
        <v>95</v>
      </c>
      <c r="C182" s="8"/>
      <c r="D182" s="9" t="s">
        <v>1339</v>
      </c>
      <c r="E182" s="8">
        <v>120</v>
      </c>
      <c r="G182" s="6" t="s">
        <v>340</v>
      </c>
      <c r="H182" s="7">
        <f t="shared" si="24"/>
        <v>95</v>
      </c>
      <c r="J182" s="6" t="str">
        <f t="shared" si="25"/>
        <v>M13 4G - orig     = R$ 95,00</v>
      </c>
      <c r="L182" s="6" t="str">
        <f t="shared" si="26"/>
        <v>M13 4G - orig     = R$ 100,00</v>
      </c>
      <c r="N182" s="6" t="str">
        <f t="shared" si="27"/>
        <v>M13 4G - orig     = R$ 90,00</v>
      </c>
      <c r="P182" s="6" t="str">
        <f t="shared" si="28"/>
        <v>M13 4G - orig     = R$ 85,00</v>
      </c>
      <c r="R182" s="6" t="str">
        <f t="shared" si="29"/>
        <v>M13 4G - orig     = R$ 105,00</v>
      </c>
    </row>
    <row r="183" spans="1:18" ht="15.75" customHeight="1">
      <c r="A183" t="s">
        <v>3248</v>
      </c>
      <c r="B183">
        <f>H169</f>
        <v>180</v>
      </c>
      <c r="C183" s="8"/>
      <c r="D183" s="9" t="s">
        <v>1342</v>
      </c>
      <c r="E183" s="8">
        <v>125</v>
      </c>
      <c r="G183" s="6" t="s">
        <v>342</v>
      </c>
      <c r="H183" s="7">
        <f t="shared" si="24"/>
        <v>110</v>
      </c>
      <c r="J183" s="6" t="str">
        <f t="shared" si="25"/>
        <v>M13 4G c/aro - orig  = R$ 110,00</v>
      </c>
      <c r="L183" s="6" t="str">
        <f t="shared" si="26"/>
        <v>M13 4G c/aro - orig  = R$ 115,00</v>
      </c>
      <c r="N183" s="6" t="str">
        <f t="shared" si="27"/>
        <v>M13 4G c/aro - orig  = R$ 105,00</v>
      </c>
      <c r="P183" s="6" t="str">
        <f t="shared" si="28"/>
        <v>M13 4G c/aro - orig  = R$ 100,00</v>
      </c>
      <c r="R183" s="6" t="str">
        <f t="shared" si="29"/>
        <v>M13 4G c/aro - orig  = R$ 120,00</v>
      </c>
    </row>
    <row r="184" spans="1:18" ht="15.75" customHeight="1">
      <c r="A184" t="s">
        <v>3443</v>
      </c>
      <c r="B184">
        <f>H168</f>
        <v>150</v>
      </c>
      <c r="C184" s="8"/>
      <c r="D184" s="9" t="s">
        <v>337</v>
      </c>
      <c r="E184" s="8">
        <v>75</v>
      </c>
      <c r="G184" s="6" t="s">
        <v>344</v>
      </c>
      <c r="H184" s="7">
        <f t="shared" si="24"/>
        <v>125</v>
      </c>
      <c r="J184" s="6" t="str">
        <f t="shared" si="25"/>
        <v>M13 4G c/aro Nacional = 125,00</v>
      </c>
      <c r="L184" s="6" t="str">
        <f t="shared" si="26"/>
        <v>M13 4G c/aro Nacional = 130,00</v>
      </c>
      <c r="N184" s="6" t="str">
        <f t="shared" si="27"/>
        <v>M13 4G c/aro Nacional = 120,00</v>
      </c>
      <c r="P184" s="6" t="str">
        <f t="shared" si="28"/>
        <v>M13 4G c/aro Nacional = 115,00</v>
      </c>
      <c r="R184" s="6" t="str">
        <f t="shared" si="29"/>
        <v>M13 4G c/aro Nacional = 135,00</v>
      </c>
    </row>
    <row r="185" spans="1:18" ht="15.75" customHeight="1">
      <c r="A185" t="s">
        <v>3249</v>
      </c>
      <c r="B185">
        <f>H143</f>
        <v>240</v>
      </c>
      <c r="C185" s="8"/>
      <c r="D185" s="9" t="s">
        <v>339</v>
      </c>
      <c r="E185" s="8">
        <v>85</v>
      </c>
      <c r="G185" s="6" t="s">
        <v>1344</v>
      </c>
      <c r="H185" s="7">
        <f t="shared" si="24"/>
        <v>95</v>
      </c>
      <c r="J185" s="6" t="str">
        <f t="shared" ref="J185" si="30">CONCATENATE(G185,H185,",00")</f>
        <v>M14 4G    = R$ 95,00</v>
      </c>
      <c r="L185" s="6" t="str">
        <f t="shared" ref="L185" si="31">CONCATENATE(G185,H185+5,",00")</f>
        <v>M14 4G    = R$ 100,00</v>
      </c>
      <c r="N185" s="6" t="str">
        <f t="shared" ref="N185" si="32">CONCATENATE(G185,H185-5,",00")</f>
        <v>M14 4G    = R$ 90,00</v>
      </c>
      <c r="P185" s="6" t="str">
        <f t="shared" ref="P185" si="33">CONCATENATE(G185,H185-10,",00")</f>
        <v>M14 4G    = R$ 85,00</v>
      </c>
      <c r="R185" s="6" t="str">
        <f t="shared" ref="R185" si="34">CONCATENATE(G185,H185+10,",00")</f>
        <v>M14 4G    = R$ 105,00</v>
      </c>
    </row>
    <row r="186" spans="1:18" ht="15.75" customHeight="1">
      <c r="A186" t="s">
        <v>3250</v>
      </c>
      <c r="B186">
        <f>H142</f>
        <v>150</v>
      </c>
      <c r="C186" s="8"/>
      <c r="D186" s="9" t="s">
        <v>341</v>
      </c>
      <c r="E186" s="8">
        <v>85</v>
      </c>
      <c r="G186" s="6" t="s">
        <v>1343</v>
      </c>
      <c r="H186" s="7">
        <f t="shared" si="24"/>
        <v>100</v>
      </c>
      <c r="J186" s="6" t="str">
        <f t="shared" si="25"/>
        <v>M14 5G    = R$ 100,00</v>
      </c>
      <c r="L186" s="6" t="str">
        <f t="shared" si="26"/>
        <v>M14 5G    = R$ 105,00</v>
      </c>
      <c r="N186" s="6" t="str">
        <f t="shared" si="27"/>
        <v>M14 5G    = R$ 95,00</v>
      </c>
      <c r="P186" s="6" t="str">
        <f t="shared" si="28"/>
        <v>M14 5G    = R$ 90,00</v>
      </c>
      <c r="R186" s="6" t="str">
        <f t="shared" si="29"/>
        <v>M14 5G    = R$ 110,00</v>
      </c>
    </row>
    <row r="187" spans="1:18" ht="15.75" customHeight="1">
      <c r="A187" t="s">
        <v>3748</v>
      </c>
      <c r="B187">
        <f>H141</f>
        <v>100</v>
      </c>
      <c r="C187" s="8"/>
      <c r="D187" s="9" t="s">
        <v>343</v>
      </c>
      <c r="E187" s="8">
        <v>90</v>
      </c>
      <c r="G187" s="6" t="s">
        <v>1346</v>
      </c>
      <c r="H187" s="7">
        <f t="shared" si="24"/>
        <v>120</v>
      </c>
      <c r="J187" s="6" t="str">
        <f t="shared" ref="J187" si="35">CONCATENATE(G187,H187,",00")</f>
        <v>M14 4G c/aro           = R$ 120,00</v>
      </c>
      <c r="L187" s="6" t="str">
        <f t="shared" ref="L187" si="36">CONCATENATE(G187,H187+5,",00")</f>
        <v>M14 4G c/aro           = R$ 125,00</v>
      </c>
      <c r="N187" s="6" t="str">
        <f t="shared" ref="N187" si="37">CONCATENATE(G187,H187-5,",00")</f>
        <v>M14 4G c/aro           = R$ 115,00</v>
      </c>
      <c r="P187" s="6" t="str">
        <f t="shared" ref="P187" si="38">CONCATENATE(G187,H187-10,",00")</f>
        <v>M14 4G c/aro           = R$ 110,00</v>
      </c>
      <c r="R187" s="6" t="str">
        <f t="shared" ref="R187" si="39">CONCATENATE(G187,H187+10,",00")</f>
        <v>M14 4G c/aro           = R$ 130,00</v>
      </c>
    </row>
    <row r="188" spans="1:18" ht="15.75" customHeight="1">
      <c r="A188" t="s">
        <v>3688</v>
      </c>
      <c r="B188">
        <f>H140</f>
        <v>80</v>
      </c>
      <c r="C188" s="8"/>
      <c r="D188" s="9" t="s">
        <v>345</v>
      </c>
      <c r="E188" s="8">
        <v>130</v>
      </c>
      <c r="G188" s="6" t="s">
        <v>1345</v>
      </c>
      <c r="H188" s="7">
        <f t="shared" si="24"/>
        <v>125</v>
      </c>
      <c r="J188" s="6" t="str">
        <f t="shared" si="25"/>
        <v>M14 5G c/aro           = R$ 125,00</v>
      </c>
      <c r="L188" s="6" t="str">
        <f t="shared" si="26"/>
        <v>M14 5G c/aro           = R$ 130,00</v>
      </c>
      <c r="N188" s="6" t="str">
        <f t="shared" si="27"/>
        <v>M14 5G c/aro           = R$ 120,00</v>
      </c>
      <c r="P188" s="6" t="str">
        <f t="shared" si="28"/>
        <v>M14 5G c/aro           = R$ 115,00</v>
      </c>
      <c r="R188" s="6" t="str">
        <f t="shared" si="29"/>
        <v>M14 5G c/aro           = R$ 135,00</v>
      </c>
    </row>
    <row r="189" spans="1:18" ht="15.75" customHeight="1">
      <c r="A189" t="s">
        <v>3251</v>
      </c>
      <c r="B189">
        <f>H147</f>
        <v>260</v>
      </c>
      <c r="C189" s="8"/>
      <c r="D189" s="9" t="s">
        <v>346</v>
      </c>
      <c r="E189" s="8">
        <v>160</v>
      </c>
      <c r="G189" s="6" t="s">
        <v>348</v>
      </c>
      <c r="H189" s="7">
        <f t="shared" si="24"/>
        <v>75</v>
      </c>
      <c r="J189" s="6" t="str">
        <f t="shared" si="25"/>
        <v>M20 - orig     = R$ 75,00</v>
      </c>
      <c r="L189" s="6" t="str">
        <f t="shared" si="26"/>
        <v>M20 - orig     = R$ 80,00</v>
      </c>
      <c r="N189" s="6" t="str">
        <f t="shared" si="27"/>
        <v>M20 - orig     = R$ 70,00</v>
      </c>
      <c r="P189" s="6" t="str">
        <f t="shared" si="28"/>
        <v>M20 - orig     = R$ 65,00</v>
      </c>
      <c r="R189" s="6" t="str">
        <f t="shared" si="29"/>
        <v>M20 - orig     = R$ 85,00</v>
      </c>
    </row>
    <row r="190" spans="1:18" ht="15.75" customHeight="1">
      <c r="A190" t="s">
        <v>3252</v>
      </c>
      <c r="B190">
        <f>H146</f>
        <v>160</v>
      </c>
      <c r="C190" s="8"/>
      <c r="D190" s="9" t="s">
        <v>347</v>
      </c>
      <c r="E190" s="8">
        <v>130</v>
      </c>
      <c r="G190" s="6" t="s">
        <v>350</v>
      </c>
      <c r="H190" s="7">
        <f t="shared" si="24"/>
        <v>85</v>
      </c>
      <c r="J190" s="6" t="str">
        <f t="shared" si="25"/>
        <v>M20 c/aro - orig         = R$ 85,00</v>
      </c>
      <c r="L190" s="6" t="str">
        <f t="shared" si="26"/>
        <v>M20 c/aro - orig         = R$ 90,00</v>
      </c>
      <c r="N190" s="6" t="str">
        <f t="shared" si="27"/>
        <v>M20 c/aro - orig         = R$ 80,00</v>
      </c>
      <c r="P190" s="6" t="str">
        <f t="shared" si="28"/>
        <v>M20 c/aro - orig         = R$ 75,00</v>
      </c>
      <c r="R190" s="6" t="str">
        <f t="shared" si="29"/>
        <v>M20 c/aro - orig         = R$ 95,00</v>
      </c>
    </row>
    <row r="191" spans="1:18" ht="15.75" customHeight="1">
      <c r="A191" t="s">
        <v>3749</v>
      </c>
      <c r="B191">
        <f>H145</f>
        <v>105</v>
      </c>
      <c r="C191" s="60"/>
      <c r="D191" s="9" t="s">
        <v>349</v>
      </c>
      <c r="E191" s="8">
        <v>140</v>
      </c>
      <c r="G191" s="6" t="s">
        <v>352</v>
      </c>
      <c r="H191" s="7">
        <f t="shared" si="24"/>
        <v>85</v>
      </c>
      <c r="J191" s="6" t="str">
        <f t="shared" si="25"/>
        <v>M21s - incell       = R$ 85,00</v>
      </c>
      <c r="L191" s="6" t="str">
        <f t="shared" si="26"/>
        <v>M21s - incell       = R$ 90,00</v>
      </c>
      <c r="N191" s="6" t="str">
        <f t="shared" si="27"/>
        <v>M21s - incell       = R$ 80,00</v>
      </c>
      <c r="P191" s="6" t="str">
        <f t="shared" si="28"/>
        <v>M21s - incell       = R$ 75,00</v>
      </c>
      <c r="R191" s="6" t="str">
        <f t="shared" si="29"/>
        <v>M21s - incell       = R$ 95,00</v>
      </c>
    </row>
    <row r="192" spans="1:18" ht="15.75" customHeight="1">
      <c r="A192" t="s">
        <v>3689</v>
      </c>
      <c r="B192">
        <f>H144</f>
        <v>85</v>
      </c>
      <c r="C192" s="8"/>
      <c r="D192" s="9" t="s">
        <v>351</v>
      </c>
      <c r="E192" s="8">
        <v>160</v>
      </c>
      <c r="G192" s="6" t="s">
        <v>354</v>
      </c>
      <c r="H192" s="7">
        <f>E186</f>
        <v>85</v>
      </c>
      <c r="J192" s="6" t="str">
        <f t="shared" si="25"/>
        <v>M30/M30s/M31-incell = R$ 85,00</v>
      </c>
      <c r="L192" s="6" t="str">
        <f t="shared" si="26"/>
        <v>M30/M30s/M31-incell = R$ 90,00</v>
      </c>
      <c r="N192" s="6" t="str">
        <f t="shared" si="27"/>
        <v>M30/M30s/M31-incell = R$ 80,00</v>
      </c>
      <c r="P192" s="6" t="str">
        <f t="shared" si="28"/>
        <v>M30/M30s/M31-incell = R$ 75,00</v>
      </c>
      <c r="R192" s="6" t="str">
        <f t="shared" si="29"/>
        <v>M30/M30s/M31-incell = R$ 95,00</v>
      </c>
    </row>
    <row r="193" spans="1:18" ht="15.75" customHeight="1">
      <c r="A193" t="s">
        <v>3750</v>
      </c>
      <c r="B193">
        <f>H149</f>
        <v>135</v>
      </c>
      <c r="C193" s="8"/>
      <c r="D193" s="9" t="s">
        <v>353</v>
      </c>
      <c r="E193" s="8">
        <v>170</v>
      </c>
      <c r="G193" s="6" t="s">
        <v>356</v>
      </c>
      <c r="H193" s="7">
        <f>E187</f>
        <v>90</v>
      </c>
      <c r="J193" s="6" t="str">
        <f t="shared" si="25"/>
        <v>M30 c/aro- incell = R$ 90,00</v>
      </c>
      <c r="L193" s="6" t="str">
        <f t="shared" si="26"/>
        <v>M30 c/aro- incell = R$ 95,00</v>
      </c>
      <c r="N193" s="6" t="str">
        <f t="shared" si="27"/>
        <v>M30 c/aro- incell = R$ 85,00</v>
      </c>
      <c r="P193" s="6" t="str">
        <f t="shared" si="28"/>
        <v>M30 c/aro- incell = R$ 80,00</v>
      </c>
      <c r="R193" s="6" t="str">
        <f t="shared" si="29"/>
        <v>M30 c/aro- incell = R$ 100,00</v>
      </c>
    </row>
    <row r="194" spans="1:18" ht="15.75" customHeight="1">
      <c r="A194" t="s">
        <v>3690</v>
      </c>
      <c r="B194">
        <f>H148</f>
        <v>125</v>
      </c>
      <c r="C194" s="8"/>
      <c r="D194" s="9" t="s">
        <v>355</v>
      </c>
      <c r="E194" s="8">
        <v>205</v>
      </c>
      <c r="G194" s="6" t="s">
        <v>358</v>
      </c>
      <c r="H194" s="7">
        <f>E187</f>
        <v>90</v>
      </c>
      <c r="J194" s="6" t="str">
        <f t="shared" si="25"/>
        <v>M30s/M31 c/aro-incell = R$ 90,00</v>
      </c>
      <c r="L194" s="6" t="str">
        <f t="shared" si="26"/>
        <v>M30s/M31 c/aro-incell = R$ 95,00</v>
      </c>
      <c r="N194" s="6" t="str">
        <f t="shared" si="27"/>
        <v>M30s/M31 c/aro-incell = R$ 85,00</v>
      </c>
      <c r="P194" s="6" t="str">
        <f t="shared" si="28"/>
        <v>M30s/M31 c/aro-incell = R$ 80,00</v>
      </c>
      <c r="R194" s="6" t="str">
        <f t="shared" si="29"/>
        <v>M30s/M31 c/aro-incell = R$ 100,00</v>
      </c>
    </row>
    <row r="195" spans="1:18" ht="15.75" customHeight="1">
      <c r="A195" t="s">
        <v>3253</v>
      </c>
      <c r="B195">
        <f>H151</f>
        <v>250</v>
      </c>
      <c r="C195" s="8"/>
      <c r="D195" s="17" t="s">
        <v>357</v>
      </c>
      <c r="E195" s="18">
        <f>E84</f>
        <v>90</v>
      </c>
      <c r="G195" s="6" t="s">
        <v>360</v>
      </c>
      <c r="H195" s="7">
        <f>E188</f>
        <v>130</v>
      </c>
      <c r="J195" s="6" t="str">
        <f t="shared" si="25"/>
        <v>M21s - original    = R$ 130,00</v>
      </c>
      <c r="L195" s="6" t="str">
        <f t="shared" si="26"/>
        <v>M21s - original    = R$ 135,00</v>
      </c>
      <c r="N195" s="6" t="str">
        <f t="shared" si="27"/>
        <v>M21s - original    = R$ 125,00</v>
      </c>
      <c r="P195" s="6" t="str">
        <f t="shared" si="28"/>
        <v>M21s - original    = R$ 120,00</v>
      </c>
      <c r="R195" s="6" t="str">
        <f t="shared" si="29"/>
        <v>M21s - original    = R$ 140,00</v>
      </c>
    </row>
    <row r="196" spans="1:18" ht="15.75" customHeight="1">
      <c r="A196" t="s">
        <v>3254</v>
      </c>
      <c r="B196">
        <f>H150</f>
        <v>170</v>
      </c>
      <c r="C196" s="8"/>
      <c r="D196" s="9" t="s">
        <v>359</v>
      </c>
      <c r="E196" s="8">
        <v>140</v>
      </c>
      <c r="G196" s="6" t="s">
        <v>362</v>
      </c>
      <c r="H196" s="7">
        <f>E188</f>
        <v>130</v>
      </c>
      <c r="J196" s="6" t="str">
        <f t="shared" si="25"/>
        <v>M30/M30s/M31- orig  = R$ 130,00</v>
      </c>
      <c r="L196" s="6" t="str">
        <f t="shared" si="26"/>
        <v>M30/M30s/M31- orig  = R$ 135,00</v>
      </c>
      <c r="N196" s="6" t="str">
        <f t="shared" si="27"/>
        <v>M30/M30s/M31- orig  = R$ 125,00</v>
      </c>
      <c r="P196" s="6" t="str">
        <f t="shared" si="28"/>
        <v>M30/M30s/M31- orig  = R$ 120,00</v>
      </c>
      <c r="R196" s="6" t="str">
        <f t="shared" si="29"/>
        <v>M30/M30s/M31- orig  = R$ 140,00</v>
      </c>
    </row>
    <row r="197" spans="1:18" ht="15.75" customHeight="1">
      <c r="A197" t="s">
        <v>3751</v>
      </c>
      <c r="B197">
        <f>H152</f>
        <v>170</v>
      </c>
      <c r="C197" s="8"/>
      <c r="D197" s="9" t="s">
        <v>361</v>
      </c>
      <c r="E197" s="8">
        <v>120</v>
      </c>
      <c r="G197" s="6" t="s">
        <v>364</v>
      </c>
      <c r="H197" s="7">
        <f>E189</f>
        <v>160</v>
      </c>
      <c r="J197" s="6" t="str">
        <f t="shared" si="25"/>
        <v>M30 c/aro - orig  = R$ 160,00</v>
      </c>
      <c r="L197" s="6" t="str">
        <f t="shared" si="26"/>
        <v>M30 c/aro - orig  = R$ 165,00</v>
      </c>
      <c r="N197" s="6" t="str">
        <f t="shared" si="27"/>
        <v>M30 c/aro - orig  = R$ 155,00</v>
      </c>
      <c r="P197" s="6" t="str">
        <f t="shared" si="28"/>
        <v>M30 c/aro - orig  = R$ 150,00</v>
      </c>
      <c r="R197" s="6" t="str">
        <f t="shared" si="29"/>
        <v>M30 c/aro - orig  = R$ 170,00</v>
      </c>
    </row>
    <row r="198" spans="1:18" ht="15.75" customHeight="1">
      <c r="A198" t="s">
        <v>3255</v>
      </c>
      <c r="B198">
        <f>H154</f>
        <v>270</v>
      </c>
      <c r="C198" s="60"/>
      <c r="D198" s="9" t="s">
        <v>363</v>
      </c>
      <c r="E198" s="8">
        <v>175</v>
      </c>
      <c r="G198" s="6" t="s">
        <v>366</v>
      </c>
      <c r="H198" s="7">
        <f>E189</f>
        <v>160</v>
      </c>
      <c r="J198" s="6" t="str">
        <f t="shared" si="25"/>
        <v>M30s/M31 c/aro - orig = R$ 160,00</v>
      </c>
      <c r="L198" s="6" t="str">
        <f t="shared" si="26"/>
        <v>M30s/M31 c/aro - orig = R$ 165,00</v>
      </c>
      <c r="N198" s="6" t="str">
        <f t="shared" si="27"/>
        <v>M30s/M31 c/aro - orig = R$ 155,00</v>
      </c>
      <c r="P198" s="6" t="str">
        <f t="shared" si="28"/>
        <v>M30s/M31 c/aro - orig = R$ 150,00</v>
      </c>
      <c r="R198" s="6" t="str">
        <f t="shared" si="29"/>
        <v>M30s/M31 c/aro - orig = R$ 170,00</v>
      </c>
    </row>
    <row r="199" spans="1:18" ht="15.75" customHeight="1">
      <c r="A199" t="s">
        <v>3256</v>
      </c>
      <c r="B199">
        <f>H153</f>
        <v>190</v>
      </c>
      <c r="C199" s="8"/>
      <c r="D199" s="9" t="s">
        <v>365</v>
      </c>
      <c r="E199" s="8">
        <v>140</v>
      </c>
      <c r="G199" s="6" t="s">
        <v>368</v>
      </c>
      <c r="H199" s="7">
        <f>E187</f>
        <v>90</v>
      </c>
      <c r="J199" s="6" t="str">
        <f t="shared" si="25"/>
        <v>M21s c/aro - incell        = R$ 90,00</v>
      </c>
      <c r="L199" s="6" t="str">
        <f t="shared" si="26"/>
        <v>M21s c/aro - incell        = R$ 95,00</v>
      </c>
      <c r="N199" s="6" t="str">
        <f t="shared" si="27"/>
        <v>M21s c/aro - incell        = R$ 85,00</v>
      </c>
      <c r="P199" s="6" t="str">
        <f t="shared" si="28"/>
        <v>M21s c/aro - incell        = R$ 80,00</v>
      </c>
      <c r="R199" s="6" t="str">
        <f t="shared" si="29"/>
        <v>M21s c/aro - incell        = R$ 100,00</v>
      </c>
    </row>
    <row r="200" spans="1:18" ht="15.75" customHeight="1">
      <c r="A200" t="s">
        <v>3691</v>
      </c>
      <c r="B200">
        <f>H170</f>
        <v>125</v>
      </c>
      <c r="C200" s="8"/>
      <c r="D200" s="9" t="s">
        <v>367</v>
      </c>
      <c r="E200" s="8">
        <v>275</v>
      </c>
      <c r="G200" s="6" t="s">
        <v>370</v>
      </c>
      <c r="H200" s="7">
        <f t="shared" ref="H200:H209" si="40">E189</f>
        <v>160</v>
      </c>
      <c r="J200" s="6" t="str">
        <f t="shared" si="25"/>
        <v>M21s c/aro - original    = R$ 160,00</v>
      </c>
      <c r="L200" s="6" t="str">
        <f t="shared" si="26"/>
        <v>M21s c/aro - original    = R$ 165,00</v>
      </c>
      <c r="N200" s="6" t="str">
        <f t="shared" si="27"/>
        <v>M21s c/aro - original    = R$ 155,00</v>
      </c>
      <c r="P200" s="6" t="str">
        <f t="shared" si="28"/>
        <v>M21s c/aro - original    = R$ 150,00</v>
      </c>
      <c r="R200" s="6" t="str">
        <f t="shared" si="29"/>
        <v>M21s c/aro - original    = R$ 170,00</v>
      </c>
    </row>
    <row r="201" spans="1:18" ht="15.75" customHeight="1">
      <c r="A201" t="s">
        <v>3444</v>
      </c>
      <c r="B201">
        <f>H171</f>
        <v>195</v>
      </c>
      <c r="C201" s="8"/>
      <c r="D201" s="9" t="s">
        <v>369</v>
      </c>
      <c r="E201" s="8">
        <v>290</v>
      </c>
      <c r="G201" s="6" t="s">
        <v>372</v>
      </c>
      <c r="H201" s="7">
        <f t="shared" si="40"/>
        <v>130</v>
      </c>
      <c r="J201" s="6" t="str">
        <f t="shared" si="25"/>
        <v>M22 - incell = R$ 130,00</v>
      </c>
      <c r="L201" s="6" t="str">
        <f t="shared" si="26"/>
        <v>M22 - incell = R$ 135,00</v>
      </c>
      <c r="N201" s="6" t="str">
        <f t="shared" si="27"/>
        <v>M22 - incell = R$ 125,00</v>
      </c>
      <c r="P201" s="6" t="str">
        <f t="shared" si="28"/>
        <v>M22 - incell = R$ 120,00</v>
      </c>
      <c r="R201" s="6" t="str">
        <f t="shared" si="29"/>
        <v>M22 - incell = R$ 140,00</v>
      </c>
    </row>
    <row r="202" spans="1:18" ht="15.75" customHeight="1">
      <c r="A202" t="s">
        <v>3692</v>
      </c>
      <c r="B202">
        <f>H172</f>
        <v>115</v>
      </c>
      <c r="C202" s="8"/>
      <c r="D202" s="9" t="s">
        <v>371</v>
      </c>
      <c r="E202" s="8">
        <v>130</v>
      </c>
      <c r="G202" s="6" t="s">
        <v>374</v>
      </c>
      <c r="H202" s="7">
        <f t="shared" si="40"/>
        <v>140</v>
      </c>
      <c r="J202" s="6" t="str">
        <f t="shared" si="25"/>
        <v>M22 - incell c/aro    = R$ 140,00</v>
      </c>
      <c r="L202" s="6" t="str">
        <f t="shared" si="26"/>
        <v>M22 - incell c/aro    = R$ 145,00</v>
      </c>
      <c r="N202" s="6" t="str">
        <f t="shared" si="27"/>
        <v>M22 - incell c/aro    = R$ 135,00</v>
      </c>
      <c r="P202" s="6" t="str">
        <f t="shared" si="28"/>
        <v>M22 - incell c/aro    = R$ 130,00</v>
      </c>
      <c r="R202" s="6" t="str">
        <f t="shared" si="29"/>
        <v>M22 - incell c/aro    = R$ 150,00</v>
      </c>
    </row>
    <row r="203" spans="1:18" ht="15.75" customHeight="1">
      <c r="A203" t="s">
        <v>3445</v>
      </c>
      <c r="B203">
        <f>H173</f>
        <v>170</v>
      </c>
      <c r="C203" s="8"/>
      <c r="D203" s="9" t="s">
        <v>373</v>
      </c>
      <c r="E203" s="8">
        <v>165</v>
      </c>
      <c r="G203" s="6" t="s">
        <v>376</v>
      </c>
      <c r="H203" s="7">
        <f t="shared" si="40"/>
        <v>160</v>
      </c>
      <c r="J203" s="6" t="str">
        <f t="shared" si="25"/>
        <v>M22 - original         = R$ 160,00</v>
      </c>
      <c r="L203" s="6" t="str">
        <f t="shared" si="26"/>
        <v>M22 - original         = R$ 165,00</v>
      </c>
      <c r="N203" s="6" t="str">
        <f t="shared" si="27"/>
        <v>M22 - original         = R$ 155,00</v>
      </c>
      <c r="P203" s="6" t="str">
        <f t="shared" si="28"/>
        <v>M22 - original         = R$ 150,00</v>
      </c>
      <c r="R203" s="6" t="str">
        <f t="shared" si="29"/>
        <v>M22 - original         = R$ 170,00</v>
      </c>
    </row>
    <row r="204" spans="1:18" ht="15.75" customHeight="1">
      <c r="A204" t="s">
        <v>3257</v>
      </c>
      <c r="B204">
        <f>H156</f>
        <v>480</v>
      </c>
      <c r="C204" s="8"/>
      <c r="D204" s="9" t="s">
        <v>375</v>
      </c>
      <c r="E204" s="8">
        <v>230</v>
      </c>
      <c r="G204" s="6" t="s">
        <v>378</v>
      </c>
      <c r="H204" s="7">
        <f t="shared" si="40"/>
        <v>170</v>
      </c>
      <c r="J204" s="6" t="str">
        <f t="shared" si="25"/>
        <v>M22 - original c/aro  = R$ 170,00</v>
      </c>
      <c r="L204" s="6" t="str">
        <f t="shared" si="26"/>
        <v>M22 - original c/aro  = R$ 175,00</v>
      </c>
      <c r="N204" s="6" t="str">
        <f t="shared" si="27"/>
        <v>M22 - original c/aro  = R$ 165,00</v>
      </c>
      <c r="P204" s="6" t="str">
        <f t="shared" si="28"/>
        <v>M22 - original c/aro  = R$ 160,00</v>
      </c>
      <c r="R204" s="6" t="str">
        <f t="shared" si="29"/>
        <v>M22 - original c/aro  = R$ 180,00</v>
      </c>
    </row>
    <row r="205" spans="1:18" ht="15.75" customHeight="1">
      <c r="A205" t="s">
        <v>3446</v>
      </c>
      <c r="B205">
        <f>H155</f>
        <v>350</v>
      </c>
      <c r="C205" s="8"/>
      <c r="D205" s="9" t="s">
        <v>377</v>
      </c>
      <c r="E205" s="8">
        <v>270</v>
      </c>
      <c r="G205" s="6" t="s">
        <v>380</v>
      </c>
      <c r="H205" s="7">
        <f t="shared" si="40"/>
        <v>205</v>
      </c>
      <c r="J205" s="6" t="str">
        <f t="shared" si="25"/>
        <v>M22 - c/aro Nacional = R$ 205,00</v>
      </c>
      <c r="L205" s="6" t="str">
        <f t="shared" si="26"/>
        <v>M22 - c/aro Nacional = R$ 210,00</v>
      </c>
      <c r="N205" s="6" t="str">
        <f t="shared" si="27"/>
        <v>M22 - c/aro Nacional = R$ 200,00</v>
      </c>
      <c r="P205" s="6" t="str">
        <f t="shared" si="28"/>
        <v>M22 - c/aro Nacional = R$ 195,00</v>
      </c>
      <c r="R205" s="6" t="str">
        <f t="shared" si="29"/>
        <v>M22 - c/aro Nacional = R$ 215,00</v>
      </c>
    </row>
    <row r="206" spans="1:18" ht="15.75" customHeight="1">
      <c r="A206" t="s">
        <v>3447</v>
      </c>
      <c r="B206">
        <f>H174</f>
        <v>170</v>
      </c>
      <c r="C206" s="8"/>
      <c r="D206" s="9" t="s">
        <v>379</v>
      </c>
      <c r="E206" s="8">
        <v>100</v>
      </c>
      <c r="G206" s="6" t="s">
        <v>382</v>
      </c>
      <c r="H206" s="7">
        <f t="shared" si="40"/>
        <v>90</v>
      </c>
      <c r="J206" s="6" t="str">
        <f t="shared" si="25"/>
        <v>M23 - original  = R$ 90,00</v>
      </c>
      <c r="L206" s="6" t="str">
        <f t="shared" si="26"/>
        <v>M23 - original  = R$ 95,00</v>
      </c>
      <c r="N206" s="6" t="str">
        <f t="shared" si="27"/>
        <v>M23 - original  = R$ 85,00</v>
      </c>
      <c r="P206" s="6" t="str">
        <f t="shared" si="28"/>
        <v>M23 - original  = R$ 80,00</v>
      </c>
      <c r="R206" s="6" t="str">
        <f t="shared" si="29"/>
        <v>M23 - original  = R$ 100,00</v>
      </c>
    </row>
    <row r="207" spans="1:18" ht="15.75" customHeight="1">
      <c r="A207" t="s">
        <v>3258</v>
      </c>
      <c r="B207">
        <f>H267</f>
        <v>850</v>
      </c>
      <c r="C207" s="8"/>
      <c r="D207" s="9" t="s">
        <v>381</v>
      </c>
      <c r="E207" s="8">
        <v>130</v>
      </c>
      <c r="G207" s="6" t="s">
        <v>384</v>
      </c>
      <c r="H207" s="7">
        <f t="shared" si="40"/>
        <v>140</v>
      </c>
      <c r="J207" s="6" t="str">
        <f t="shared" si="25"/>
        <v>M23 - c/aro Nacional = R$ 140,00</v>
      </c>
      <c r="L207" s="6" t="str">
        <f t="shared" si="26"/>
        <v>M23 - c/aro Nacional = R$ 145,00</v>
      </c>
      <c r="N207" s="6" t="str">
        <f t="shared" si="27"/>
        <v>M23 - c/aro Nacional = R$ 135,00</v>
      </c>
      <c r="P207" s="6" t="str">
        <f t="shared" si="28"/>
        <v>M23 - c/aro Nacional = R$ 130,00</v>
      </c>
      <c r="R207" s="6" t="str">
        <f t="shared" si="29"/>
        <v>M23 - c/aro Nacional = R$ 150,00</v>
      </c>
    </row>
    <row r="208" spans="1:18" ht="15.75" customHeight="1">
      <c r="A208" t="s">
        <v>3259</v>
      </c>
      <c r="B208">
        <f>H259</f>
        <v>830</v>
      </c>
      <c r="C208" s="8"/>
      <c r="D208" s="9" t="s">
        <v>383</v>
      </c>
      <c r="E208" s="8">
        <v>200</v>
      </c>
      <c r="G208" s="6" t="s">
        <v>386</v>
      </c>
      <c r="H208" s="7">
        <f t="shared" si="40"/>
        <v>120</v>
      </c>
      <c r="J208" s="6" t="str">
        <f t="shared" si="25"/>
        <v>M32 - incell c/aro     = R$ 120,00</v>
      </c>
      <c r="L208" s="6" t="str">
        <f t="shared" si="26"/>
        <v>M32 - incell c/aro     = R$ 125,00</v>
      </c>
      <c r="N208" s="6" t="str">
        <f t="shared" si="27"/>
        <v>M32 - incell c/aro     = R$ 115,00</v>
      </c>
      <c r="P208" s="6" t="str">
        <f t="shared" si="28"/>
        <v>M32 - incell c/aro     = R$ 110,00</v>
      </c>
      <c r="R208" s="6" t="str">
        <f t="shared" si="29"/>
        <v>M32 - incell c/aro     = R$ 130,00</v>
      </c>
    </row>
    <row r="209" spans="1:18" ht="15.75" customHeight="1">
      <c r="A209" t="s">
        <v>3260</v>
      </c>
      <c r="B209">
        <f>H260</f>
        <v>970</v>
      </c>
      <c r="C209" s="8"/>
      <c r="D209" s="9" t="s">
        <v>385</v>
      </c>
      <c r="E209" s="8">
        <v>260</v>
      </c>
      <c r="G209" s="6" t="s">
        <v>388</v>
      </c>
      <c r="H209" s="7">
        <f t="shared" si="40"/>
        <v>175</v>
      </c>
      <c r="J209" s="6" t="str">
        <f t="shared" si="25"/>
        <v>M32 - original c/aro  = R$ 175,00</v>
      </c>
      <c r="L209" s="6" t="str">
        <f t="shared" si="26"/>
        <v>M32 - original c/aro  = R$ 180,00</v>
      </c>
      <c r="N209" s="6" t="str">
        <f t="shared" si="27"/>
        <v>M32 - original c/aro  = R$ 170,00</v>
      </c>
      <c r="P209" s="6" t="str">
        <f t="shared" si="28"/>
        <v>M32 - original c/aro  = R$ 165,00</v>
      </c>
      <c r="R209" s="6" t="str">
        <f t="shared" si="29"/>
        <v>M32 - original c/aro  = R$ 185,00</v>
      </c>
    </row>
    <row r="210" spans="1:18" ht="15.75" customHeight="1">
      <c r="A210" t="s">
        <v>3261</v>
      </c>
      <c r="B210">
        <f>H262</f>
        <v>260</v>
      </c>
      <c r="C210" s="8"/>
      <c r="D210" s="9" t="s">
        <v>387</v>
      </c>
      <c r="E210" s="8">
        <v>275</v>
      </c>
      <c r="G210" s="6" t="s">
        <v>1322</v>
      </c>
      <c r="H210" s="7">
        <f>E87</f>
        <v>110</v>
      </c>
      <c r="J210" s="6" t="str">
        <f t="shared" ref="J210" si="41">CONCATENATE(G210,H210,",00")</f>
        <v>M34 - incell      = R$ 110,00</v>
      </c>
      <c r="L210" s="6" t="str">
        <f t="shared" ref="L210" si="42">CONCATENATE(G210,H210+5,",00")</f>
        <v>M34 - incell      = R$ 115,00</v>
      </c>
      <c r="N210" s="6" t="str">
        <f t="shared" ref="N210" si="43">CONCATENATE(G210,H210-5,",00")</f>
        <v>M34 - incell      = R$ 105,00</v>
      </c>
      <c r="P210" s="6" t="str">
        <f t="shared" ref="P210" si="44">CONCATENATE(G210,H210-10,",00")</f>
        <v>M34 - incell      = R$ 100,00</v>
      </c>
      <c r="R210" s="6" t="str">
        <f t="shared" ref="R210" si="45">CONCATENATE(G210,H210+10,",00")</f>
        <v>M34 - incell      = R$ 120,00</v>
      </c>
    </row>
    <row r="211" spans="1:18" ht="15.75" customHeight="1">
      <c r="A211" t="s">
        <v>3262</v>
      </c>
      <c r="B211">
        <f>H261</f>
        <v>910</v>
      </c>
      <c r="C211" s="8"/>
      <c r="D211" s="9" t="s">
        <v>389</v>
      </c>
      <c r="E211" s="8">
        <v>140</v>
      </c>
      <c r="G211" s="6" t="s">
        <v>390</v>
      </c>
      <c r="H211" s="7">
        <f t="shared" ref="H211:H229" si="46">E199</f>
        <v>140</v>
      </c>
      <c r="J211" s="6" t="str">
        <f t="shared" si="25"/>
        <v>M34 - incell c/aro     = R$ 140,00</v>
      </c>
      <c r="L211" s="6" t="str">
        <f t="shared" si="26"/>
        <v>M34 - incell c/aro     = R$ 145,00</v>
      </c>
      <c r="N211" s="6" t="str">
        <f t="shared" si="27"/>
        <v>M34 - incell c/aro     = R$ 135,00</v>
      </c>
      <c r="P211" s="6" t="str">
        <f t="shared" si="28"/>
        <v>M34 - incell c/aro     = R$ 130,00</v>
      </c>
      <c r="R211" s="6" t="str">
        <f t="shared" si="29"/>
        <v>M34 - incell c/aro     = R$ 150,00</v>
      </c>
    </row>
    <row r="212" spans="1:18" ht="15.75" customHeight="1">
      <c r="A212" t="s">
        <v>3263</v>
      </c>
      <c r="B212">
        <f>H263</f>
        <v>910</v>
      </c>
      <c r="C212" s="8"/>
      <c r="D212" s="9" t="s">
        <v>391</v>
      </c>
      <c r="E212" s="8">
        <v>250</v>
      </c>
      <c r="G212" s="6" t="s">
        <v>392</v>
      </c>
      <c r="H212" s="7">
        <f t="shared" si="46"/>
        <v>275</v>
      </c>
      <c r="J212" s="6" t="str">
        <f t="shared" si="25"/>
        <v>M34 - original c/aro  = R$ 275,00</v>
      </c>
      <c r="L212" s="6" t="str">
        <f t="shared" si="26"/>
        <v>M34 - original c/aro  = R$ 280,00</v>
      </c>
      <c r="N212" s="6" t="str">
        <f t="shared" si="27"/>
        <v>M34 - original c/aro  = R$ 270,00</v>
      </c>
      <c r="P212" s="6" t="str">
        <f t="shared" si="28"/>
        <v>M34 - original c/aro  = R$ 265,00</v>
      </c>
      <c r="R212" s="6" t="str">
        <f t="shared" si="29"/>
        <v>M34 - original c/aro  = R$ 285,00</v>
      </c>
    </row>
    <row r="213" spans="1:18" ht="15.75" customHeight="1">
      <c r="A213" t="s">
        <v>3264</v>
      </c>
      <c r="B213">
        <f>H264</f>
        <v>670</v>
      </c>
      <c r="C213" s="8"/>
      <c r="D213" s="9" t="s">
        <v>393</v>
      </c>
      <c r="E213" s="8">
        <v>280</v>
      </c>
      <c r="G213" s="6" t="s">
        <v>3202</v>
      </c>
      <c r="H213" s="7">
        <f t="shared" si="46"/>
        <v>290</v>
      </c>
      <c r="J213" s="6" t="str">
        <f t="shared" ref="J213" si="47">CONCATENATE(G213,H213,",00")</f>
        <v>M34 c/aro Nacional = R$ 290,00</v>
      </c>
      <c r="L213" s="6" t="str">
        <f t="shared" ref="L213" si="48">CONCATENATE(G213,H213+5,",00")</f>
        <v>M34 c/aro Nacional = R$ 295,00</v>
      </c>
      <c r="N213" s="6" t="str">
        <f t="shared" ref="N213" si="49">CONCATENATE(G213,H213-5,",00")</f>
        <v>M34 c/aro Nacional = R$ 285,00</v>
      </c>
      <c r="P213" s="6" t="str">
        <f t="shared" ref="P213" si="50">CONCATENATE(G213,H213-10,",00")</f>
        <v>M34 c/aro Nacional = R$ 280,00</v>
      </c>
      <c r="R213" s="6" t="str">
        <f t="shared" ref="R213" si="51">CONCATENATE(G213,H213+10,",00")</f>
        <v>M34 c/aro Nacional = R$ 300,00</v>
      </c>
    </row>
    <row r="214" spans="1:18" ht="15.75" customHeight="1">
      <c r="A214" t="s">
        <v>3265</v>
      </c>
      <c r="B214">
        <f>H265</f>
        <v>730</v>
      </c>
      <c r="C214" s="8"/>
      <c r="D214" s="9" t="s">
        <v>395</v>
      </c>
      <c r="E214" s="8">
        <v>120</v>
      </c>
      <c r="G214" s="6" t="s">
        <v>394</v>
      </c>
      <c r="H214" s="7">
        <f t="shared" si="46"/>
        <v>130</v>
      </c>
      <c r="J214" s="6" t="str">
        <f t="shared" si="25"/>
        <v>M51 - incell      = R$ 130,00</v>
      </c>
      <c r="L214" s="6" t="str">
        <f t="shared" si="26"/>
        <v>M51 - incell      = R$ 135,00</v>
      </c>
      <c r="N214" s="6" t="str">
        <f t="shared" si="27"/>
        <v>M51 - incell      = R$ 125,00</v>
      </c>
      <c r="P214" s="6" t="str">
        <f t="shared" si="28"/>
        <v>M51 - incell      = R$ 120,00</v>
      </c>
      <c r="R214" s="6" t="str">
        <f t="shared" si="29"/>
        <v>M51 - incell      = R$ 140,00</v>
      </c>
    </row>
    <row r="215" spans="1:18" ht="15.75" customHeight="1">
      <c r="A215" t="s">
        <v>3266</v>
      </c>
      <c r="B215">
        <f>H266</f>
        <v>1270</v>
      </c>
      <c r="C215" s="8"/>
      <c r="D215" s="9" t="s">
        <v>397</v>
      </c>
      <c r="E215" s="8">
        <v>220</v>
      </c>
      <c r="G215" s="6" t="s">
        <v>396</v>
      </c>
      <c r="H215" s="7">
        <f t="shared" si="46"/>
        <v>165</v>
      </c>
      <c r="J215" s="6" t="str">
        <f t="shared" si="25"/>
        <v>M51 original  = R$ 165,00</v>
      </c>
      <c r="L215" s="6" t="str">
        <f t="shared" si="26"/>
        <v>M51 original  = R$ 170,00</v>
      </c>
      <c r="N215" s="6" t="str">
        <f t="shared" si="27"/>
        <v>M51 original  = R$ 160,00</v>
      </c>
      <c r="P215" s="6" t="str">
        <f t="shared" si="28"/>
        <v>M51 original  = R$ 155,00</v>
      </c>
      <c r="R215" s="6" t="str">
        <f t="shared" si="29"/>
        <v>M51 original  = R$ 175,00</v>
      </c>
    </row>
    <row r="216" spans="1:18" ht="15.75" customHeight="1">
      <c r="A216" t="s">
        <v>3448</v>
      </c>
      <c r="B216">
        <f t="shared" ref="B216:B218" si="52">H231</f>
        <v>60</v>
      </c>
      <c r="C216" s="8"/>
      <c r="D216" s="9" t="s">
        <v>399</v>
      </c>
      <c r="E216" s="8">
        <v>210</v>
      </c>
      <c r="G216" s="6" t="s">
        <v>398</v>
      </c>
      <c r="H216" s="7">
        <f t="shared" si="46"/>
        <v>230</v>
      </c>
      <c r="J216" s="6" t="str">
        <f t="shared" si="25"/>
        <v>M51 c/aro-orig (T/P)=R$ 230,00</v>
      </c>
      <c r="L216" s="6" t="str">
        <f t="shared" si="26"/>
        <v>M51 c/aro-orig (T/P)=R$ 235,00</v>
      </c>
      <c r="N216" s="6" t="str">
        <f t="shared" si="27"/>
        <v>M51 c/aro-orig (T/P)=R$ 225,00</v>
      </c>
      <c r="P216" s="6" t="str">
        <f t="shared" si="28"/>
        <v>M51 c/aro-orig (T/P)=R$ 220,00</v>
      </c>
      <c r="R216" s="6" t="str">
        <f t="shared" si="29"/>
        <v>M51 c/aro-orig (T/P)=R$ 240,00</v>
      </c>
    </row>
    <row r="217" spans="1:18" ht="15.75" customHeight="1">
      <c r="A217" t="s">
        <v>3693</v>
      </c>
      <c r="B217">
        <f t="shared" si="52"/>
        <v>65</v>
      </c>
      <c r="C217" s="8"/>
      <c r="D217" s="9" t="s">
        <v>401</v>
      </c>
      <c r="E217" s="8">
        <v>240</v>
      </c>
      <c r="G217" s="6" t="s">
        <v>400</v>
      </c>
      <c r="H217" s="7">
        <f t="shared" si="46"/>
        <v>270</v>
      </c>
      <c r="J217" s="6" t="str">
        <f t="shared" si="25"/>
        <v>M51 c/aro-orig (T/G)=R$ 270,00</v>
      </c>
      <c r="L217" s="6" t="str">
        <f t="shared" si="26"/>
        <v>M51 c/aro-orig (T/G)=R$ 275,00</v>
      </c>
      <c r="N217" s="6" t="str">
        <f t="shared" si="27"/>
        <v>M51 c/aro-orig (T/G)=R$ 265,00</v>
      </c>
      <c r="P217" s="6" t="str">
        <f t="shared" si="28"/>
        <v>M51 c/aro-orig (T/G)=R$ 260,00</v>
      </c>
      <c r="R217" s="6" t="str">
        <f t="shared" si="29"/>
        <v>M51 c/aro-orig (T/G)=R$ 280,00</v>
      </c>
    </row>
    <row r="218" spans="1:18" ht="15.75" customHeight="1">
      <c r="A218" t="s">
        <v>3903</v>
      </c>
      <c r="B218">
        <f t="shared" si="52"/>
        <v>65</v>
      </c>
      <c r="C218" s="8"/>
      <c r="D218" s="9" t="s">
        <v>403</v>
      </c>
      <c r="E218" s="16">
        <v>60</v>
      </c>
      <c r="G218" s="6" t="s">
        <v>402</v>
      </c>
      <c r="H218" s="7">
        <f t="shared" si="46"/>
        <v>100</v>
      </c>
      <c r="J218" s="6" t="str">
        <f t="shared" si="25"/>
        <v>M52 - incell     = R$ 100,00</v>
      </c>
      <c r="L218" s="6" t="str">
        <f t="shared" si="26"/>
        <v>M52 - incell     = R$ 105,00</v>
      </c>
      <c r="N218" s="6" t="str">
        <f t="shared" si="27"/>
        <v>M52 - incell     = R$ 95,00</v>
      </c>
      <c r="P218" s="6" t="str">
        <f t="shared" si="28"/>
        <v>M52 - incell     = R$ 90,00</v>
      </c>
      <c r="R218" s="6" t="str">
        <f t="shared" si="29"/>
        <v>M52 - incell     = R$ 110,00</v>
      </c>
    </row>
    <row r="219" spans="1:18" ht="15.75" customHeight="1">
      <c r="A219" t="s">
        <v>3904</v>
      </c>
      <c r="B219">
        <f t="shared" ref="B219:B220" si="53">H233</f>
        <v>65</v>
      </c>
      <c r="C219" s="8"/>
      <c r="D219" s="9" t="s">
        <v>405</v>
      </c>
      <c r="E219" s="16">
        <v>65</v>
      </c>
      <c r="G219" s="6" t="s">
        <v>404</v>
      </c>
      <c r="H219" s="7">
        <f t="shared" si="46"/>
        <v>130</v>
      </c>
      <c r="J219" s="6" t="str">
        <f t="shared" si="25"/>
        <v>M52 - incell c/aro     = R$ 130,00</v>
      </c>
      <c r="L219" s="6" t="str">
        <f t="shared" si="26"/>
        <v>M52 - incell c/aro     = R$ 135,00</v>
      </c>
      <c r="N219" s="6" t="str">
        <f t="shared" si="27"/>
        <v>M52 - incell c/aro     = R$ 125,00</v>
      </c>
      <c r="P219" s="6" t="str">
        <f t="shared" si="28"/>
        <v>M52 - incell c/aro     = R$ 120,00</v>
      </c>
      <c r="R219" s="6" t="str">
        <f t="shared" si="29"/>
        <v>M52 - incell c/aro     = R$ 140,00</v>
      </c>
    </row>
    <row r="220" spans="1:18" ht="15.75" customHeight="1">
      <c r="A220" t="s">
        <v>3905</v>
      </c>
      <c r="B220">
        <f t="shared" si="53"/>
        <v>65</v>
      </c>
      <c r="C220" s="8"/>
      <c r="D220" s="9" t="s">
        <v>407</v>
      </c>
      <c r="E220" s="8">
        <v>65</v>
      </c>
      <c r="G220" s="6" t="s">
        <v>406</v>
      </c>
      <c r="H220" s="7">
        <f t="shared" si="46"/>
        <v>200</v>
      </c>
      <c r="J220" s="6" t="str">
        <f t="shared" si="25"/>
        <v>M52 c/aro-orig (T/P)=R$ 200,00</v>
      </c>
      <c r="L220" s="6" t="str">
        <f t="shared" si="26"/>
        <v>M52 c/aro-orig (T/P)=R$ 205,00</v>
      </c>
      <c r="N220" s="6" t="str">
        <f t="shared" si="27"/>
        <v>M52 c/aro-orig (T/P)=R$ 195,00</v>
      </c>
      <c r="P220" s="6" t="str">
        <f t="shared" si="28"/>
        <v>M52 c/aro-orig (T/P)=R$ 190,00</v>
      </c>
      <c r="R220" s="6" t="str">
        <f t="shared" si="29"/>
        <v>M52 c/aro-orig (T/P)=R$ 210,00</v>
      </c>
    </row>
    <row r="221" spans="1:18" ht="15.75" customHeight="1">
      <c r="A221" t="s">
        <v>3906</v>
      </c>
      <c r="B221">
        <f>H234</f>
        <v>65</v>
      </c>
      <c r="C221" s="8"/>
      <c r="D221" s="9" t="s">
        <v>409</v>
      </c>
      <c r="E221" s="8">
        <v>65</v>
      </c>
      <c r="G221" s="6" t="s">
        <v>408</v>
      </c>
      <c r="H221" s="7">
        <f t="shared" si="46"/>
        <v>260</v>
      </c>
      <c r="J221" s="6" t="str">
        <f t="shared" si="25"/>
        <v>M52 c/aro-orig (T/G)=R$ 260,00</v>
      </c>
      <c r="L221" s="6" t="str">
        <f t="shared" si="26"/>
        <v>M52 c/aro-orig (T/G)=R$ 265,00</v>
      </c>
      <c r="N221" s="6" t="str">
        <f t="shared" si="27"/>
        <v>M52 c/aro-orig (T/G)=R$ 255,00</v>
      </c>
      <c r="P221" s="6" t="str">
        <f t="shared" si="28"/>
        <v>M52 c/aro-orig (T/G)=R$ 250,00</v>
      </c>
      <c r="R221" s="6" t="str">
        <f t="shared" si="29"/>
        <v>M52 c/aro-orig (T/G)=R$ 270,00</v>
      </c>
    </row>
    <row r="222" spans="1:18" ht="15.75" customHeight="1">
      <c r="A222" t="s">
        <v>3449</v>
      </c>
      <c r="B222">
        <f>H235</f>
        <v>120</v>
      </c>
      <c r="C222" s="8"/>
      <c r="D222" s="9" t="s">
        <v>411</v>
      </c>
      <c r="E222" s="8">
        <v>120</v>
      </c>
      <c r="G222" s="6" t="s">
        <v>410</v>
      </c>
      <c r="H222" s="7">
        <f t="shared" si="46"/>
        <v>275</v>
      </c>
      <c r="J222" s="6" t="str">
        <f t="shared" si="25"/>
        <v>M52 c/aro Nacional = R$ 275,00</v>
      </c>
      <c r="L222" s="6" t="str">
        <f t="shared" si="26"/>
        <v>M52 c/aro Nacional = R$ 280,00</v>
      </c>
      <c r="N222" s="6" t="str">
        <f t="shared" si="27"/>
        <v>M52 c/aro Nacional = R$ 270,00</v>
      </c>
      <c r="P222" s="6" t="str">
        <f t="shared" si="28"/>
        <v>M52 c/aro Nacional = R$ 265,00</v>
      </c>
      <c r="R222" s="6" t="str">
        <f t="shared" si="29"/>
        <v>M52 c/aro Nacional = R$ 285,00</v>
      </c>
    </row>
    <row r="223" spans="1:18" ht="15.75" customHeight="1">
      <c r="A223" t="s">
        <v>3900</v>
      </c>
      <c r="B223">
        <f>H237</f>
        <v>65</v>
      </c>
      <c r="C223" s="8"/>
      <c r="D223" s="24" t="s">
        <v>413</v>
      </c>
      <c r="E223" s="25">
        <v>70</v>
      </c>
      <c r="G223" s="6" t="s">
        <v>412</v>
      </c>
      <c r="H223" s="7">
        <f t="shared" si="46"/>
        <v>140</v>
      </c>
      <c r="J223" s="6" t="str">
        <f t="shared" si="25"/>
        <v>M53 - incell c/aro     = R$ 140,00</v>
      </c>
      <c r="L223" s="6" t="str">
        <f t="shared" si="26"/>
        <v>M53 - incell c/aro     = R$ 145,00</v>
      </c>
      <c r="N223" s="6" t="str">
        <f t="shared" si="27"/>
        <v>M53 - incell c/aro     = R$ 135,00</v>
      </c>
      <c r="P223" s="6" t="str">
        <f t="shared" si="28"/>
        <v>M53 - incell c/aro     = R$ 130,00</v>
      </c>
      <c r="R223" s="6" t="str">
        <f t="shared" si="29"/>
        <v>M53 - incell c/aro     = R$ 150,00</v>
      </c>
    </row>
    <row r="224" spans="1:18" ht="15.75" customHeight="1">
      <c r="A224" t="s">
        <v>3907</v>
      </c>
      <c r="B224">
        <f>H238</f>
        <v>60</v>
      </c>
      <c r="C224" s="8"/>
      <c r="D224" s="9" t="s">
        <v>415</v>
      </c>
      <c r="E224" s="8">
        <v>65</v>
      </c>
      <c r="G224" s="6" t="s">
        <v>414</v>
      </c>
      <c r="H224" s="7">
        <f t="shared" si="46"/>
        <v>250</v>
      </c>
      <c r="J224" s="6" t="str">
        <f t="shared" si="25"/>
        <v>M53 - orig c/aro  = R$ 250,00</v>
      </c>
      <c r="L224" s="6" t="str">
        <f t="shared" si="26"/>
        <v>M53 - orig c/aro  = R$ 255,00</v>
      </c>
      <c r="N224" s="6" t="str">
        <f t="shared" si="27"/>
        <v>M53 - orig c/aro  = R$ 245,00</v>
      </c>
      <c r="P224" s="6" t="str">
        <f t="shared" si="28"/>
        <v>M53 - orig c/aro  = R$ 240,00</v>
      </c>
      <c r="R224" s="6" t="str">
        <f t="shared" si="29"/>
        <v>M53 - orig c/aro  = R$ 260,00</v>
      </c>
    </row>
    <row r="225" spans="1:18" ht="15.75" customHeight="1">
      <c r="A225" t="s">
        <v>3901</v>
      </c>
      <c r="B225">
        <f>H239</f>
        <v>70</v>
      </c>
      <c r="C225" s="8"/>
      <c r="D225" s="9" t="s">
        <v>417</v>
      </c>
      <c r="E225" s="8">
        <v>60</v>
      </c>
      <c r="G225" s="6" t="s">
        <v>416</v>
      </c>
      <c r="H225" s="7">
        <f t="shared" si="46"/>
        <v>280</v>
      </c>
      <c r="J225" s="6" t="str">
        <f t="shared" si="25"/>
        <v>M53 c/aro Nacional = R$ 280,00</v>
      </c>
      <c r="L225" s="6" t="str">
        <f t="shared" si="26"/>
        <v>M53 c/aro Nacional = R$ 285,00</v>
      </c>
      <c r="N225" s="6" t="str">
        <f t="shared" si="27"/>
        <v>M53 c/aro Nacional = R$ 275,00</v>
      </c>
      <c r="P225" s="6" t="str">
        <f t="shared" si="28"/>
        <v>M53 c/aro Nacional = R$ 270,00</v>
      </c>
      <c r="R225" s="6" t="str">
        <f t="shared" si="29"/>
        <v>M53 c/aro Nacional = R$ 290,00</v>
      </c>
    </row>
    <row r="226" spans="1:18" ht="15.75" customHeight="1">
      <c r="A226" t="s">
        <v>3908</v>
      </c>
      <c r="B226">
        <f>H240</f>
        <v>70</v>
      </c>
      <c r="C226" s="8"/>
      <c r="D226" s="9" t="s">
        <v>419</v>
      </c>
      <c r="E226" s="8">
        <v>70</v>
      </c>
      <c r="G226" s="6" t="s">
        <v>418</v>
      </c>
      <c r="H226" s="7">
        <f t="shared" si="46"/>
        <v>120</v>
      </c>
      <c r="J226" s="6" t="str">
        <f t="shared" si="25"/>
        <v>M62 - incell c/aro     = R$ 120,00</v>
      </c>
      <c r="L226" s="6" t="str">
        <f t="shared" si="26"/>
        <v>M62 - incell c/aro     = R$ 125,00</v>
      </c>
      <c r="N226" s="6" t="str">
        <f t="shared" si="27"/>
        <v>M62 - incell c/aro     = R$ 115,00</v>
      </c>
      <c r="P226" s="6" t="str">
        <f t="shared" si="28"/>
        <v>M62 - incell c/aro     = R$ 110,00</v>
      </c>
      <c r="R226" s="6" t="str">
        <f t="shared" si="29"/>
        <v>M62 - incell c/aro     = R$ 130,00</v>
      </c>
    </row>
    <row r="227" spans="1:18" ht="15.75" customHeight="1">
      <c r="A227" t="s">
        <v>3902</v>
      </c>
      <c r="B227">
        <f>H241</f>
        <v>125</v>
      </c>
      <c r="C227" s="8"/>
      <c r="D227" s="9" t="s">
        <v>421</v>
      </c>
      <c r="E227" s="8">
        <v>70</v>
      </c>
      <c r="G227" s="6" t="s">
        <v>420</v>
      </c>
      <c r="H227" s="7">
        <f t="shared" si="46"/>
        <v>220</v>
      </c>
      <c r="J227" s="6" t="str">
        <f t="shared" si="25"/>
        <v>M62 - original           = R$ 220,00</v>
      </c>
      <c r="L227" s="6" t="str">
        <f t="shared" si="26"/>
        <v>M62 - original           = R$ 225,00</v>
      </c>
      <c r="N227" s="6" t="str">
        <f t="shared" si="27"/>
        <v>M62 - original           = R$ 215,00</v>
      </c>
      <c r="P227" s="6" t="str">
        <f t="shared" si="28"/>
        <v>M62 - original           = R$ 210,00</v>
      </c>
      <c r="R227" s="6" t="str">
        <f t="shared" si="29"/>
        <v>M62 - original           = R$ 230,00</v>
      </c>
    </row>
    <row r="228" spans="1:18" ht="15.75" customHeight="1">
      <c r="A228" t="s">
        <v>3450</v>
      </c>
      <c r="B228">
        <f>H236</f>
        <v>70</v>
      </c>
      <c r="C228" s="8"/>
      <c r="D228" s="9" t="s">
        <v>423</v>
      </c>
      <c r="E228" s="8">
        <v>125</v>
      </c>
      <c r="G228" s="6" t="s">
        <v>422</v>
      </c>
      <c r="H228" s="7">
        <f t="shared" si="46"/>
        <v>210</v>
      </c>
      <c r="J228" s="6" t="str">
        <f t="shared" si="25"/>
        <v>M62 c/aro-orig (T/P)=R$ 210,00</v>
      </c>
      <c r="L228" s="6" t="str">
        <f t="shared" si="26"/>
        <v>M62 c/aro-orig (T/P)=R$ 215,00</v>
      </c>
      <c r="N228" s="6" t="str">
        <f t="shared" si="27"/>
        <v>M62 c/aro-orig (T/P)=R$ 205,00</v>
      </c>
      <c r="P228" s="6" t="str">
        <f t="shared" si="28"/>
        <v>M62 c/aro-orig (T/P)=R$ 200,00</v>
      </c>
      <c r="R228" s="6" t="str">
        <f t="shared" si="29"/>
        <v>M62 c/aro-orig (T/P)=R$ 220,00</v>
      </c>
    </row>
    <row r="229" spans="1:18" ht="15.75" customHeight="1">
      <c r="A229" t="s">
        <v>3919</v>
      </c>
      <c r="B229">
        <f>H236</f>
        <v>70</v>
      </c>
      <c r="C229" s="8"/>
      <c r="D229" s="9" t="s">
        <v>425</v>
      </c>
      <c r="E229" s="8">
        <v>65</v>
      </c>
      <c r="G229" s="6" t="s">
        <v>424</v>
      </c>
      <c r="H229" s="7">
        <f t="shared" si="46"/>
        <v>240</v>
      </c>
      <c r="J229" s="6" t="str">
        <f t="shared" si="25"/>
        <v>M62 c/aro-orig (T/G)=R$ 240,00</v>
      </c>
      <c r="L229" s="6" t="str">
        <f t="shared" si="26"/>
        <v>M62 c/aro-orig (T/G)=R$ 245,00</v>
      </c>
      <c r="N229" s="6" t="str">
        <f t="shared" si="27"/>
        <v>M62 c/aro-orig (T/G)=R$ 235,00</v>
      </c>
      <c r="P229" s="6" t="str">
        <f t="shared" si="28"/>
        <v>M62 c/aro-orig (T/G)=R$ 230,00</v>
      </c>
      <c r="R229" s="6" t="str">
        <f t="shared" si="29"/>
        <v>M62 c/aro-orig (T/G)=R$ 250,00</v>
      </c>
    </row>
    <row r="230" spans="1:18" ht="15.75" customHeight="1">
      <c r="A230" t="s">
        <v>3920</v>
      </c>
      <c r="B230">
        <f>H236</f>
        <v>70</v>
      </c>
      <c r="C230" s="8"/>
      <c r="D230" s="9" t="s">
        <v>426</v>
      </c>
      <c r="E230" s="8">
        <v>170</v>
      </c>
      <c r="G230" s="6" t="s">
        <v>328</v>
      </c>
      <c r="H230" s="7"/>
    </row>
    <row r="231" spans="1:18" ht="15.75" customHeight="1">
      <c r="A231" t="s">
        <v>3921</v>
      </c>
      <c r="B231">
        <f>H236</f>
        <v>70</v>
      </c>
      <c r="C231" s="8"/>
      <c r="D231" s="24" t="s">
        <v>428</v>
      </c>
      <c r="E231" s="25">
        <f>E223</f>
        <v>70</v>
      </c>
      <c r="G231" s="6" t="s">
        <v>427</v>
      </c>
      <c r="H231" s="7">
        <f t="shared" ref="H231:H256" si="54">E218</f>
        <v>60</v>
      </c>
      <c r="J231" s="6" t="str">
        <f t="shared" ref="J231:J257" si="55">CONCATENATE(G231,H231,",00")</f>
        <v>J2 Core (J260) = R$ 60,00</v>
      </c>
      <c r="L231" s="6" t="str">
        <f t="shared" ref="L231:L257" si="56">CONCATENATE(G231,H231+5,",00")</f>
        <v>J2 Core (J260) = R$ 65,00</v>
      </c>
      <c r="N231" s="6" t="str">
        <f t="shared" ref="N231:N257" si="57">CONCATENATE(G231,H231-5,",00")</f>
        <v>J2 Core (J260) = R$ 55,00</v>
      </c>
      <c r="P231" s="6" t="str">
        <f t="shared" ref="P231:P257" si="58">CONCATENATE(G231,H231-10,",00")</f>
        <v>J2 Core (J260) = R$ 50,00</v>
      </c>
      <c r="R231" s="6" t="str">
        <f t="shared" ref="R231:R257" si="59">CONCATENATE(G231,H231+10,",00")</f>
        <v>J2 Core (J260) = R$ 70,00</v>
      </c>
    </row>
    <row r="232" spans="1:18" ht="15.75" customHeight="1">
      <c r="A232" t="s">
        <v>3922</v>
      </c>
      <c r="B232">
        <f>H236</f>
        <v>70</v>
      </c>
      <c r="C232" s="8"/>
      <c r="D232" s="9" t="s">
        <v>430</v>
      </c>
      <c r="E232" s="8">
        <v>70</v>
      </c>
      <c r="G232" s="6" t="s">
        <v>429</v>
      </c>
      <c r="H232" s="7">
        <f t="shared" si="54"/>
        <v>65</v>
      </c>
      <c r="J232" s="6" t="str">
        <f t="shared" si="55"/>
        <v>J2 Pro (J250) - incell     = R$ 65,00</v>
      </c>
      <c r="L232" s="6" t="str">
        <f t="shared" si="56"/>
        <v>J2 Pro (J250) - incell     = R$ 70,00</v>
      </c>
      <c r="N232" s="6" t="str">
        <f t="shared" si="57"/>
        <v>J2 Pro (J250) - incell     = R$ 60,00</v>
      </c>
      <c r="P232" s="6" t="str">
        <f t="shared" si="58"/>
        <v>J2 Pro (J250) - incell     = R$ 55,00</v>
      </c>
      <c r="R232" s="6" t="str">
        <f t="shared" si="59"/>
        <v>J2 Pro (J250) - incell     = R$ 75,00</v>
      </c>
    </row>
    <row r="233" spans="1:18" ht="15.75" customHeight="1">
      <c r="A233" t="s">
        <v>3923</v>
      </c>
      <c r="B233">
        <f>H236</f>
        <v>70</v>
      </c>
      <c r="C233" s="8"/>
      <c r="D233" s="9" t="s">
        <v>432</v>
      </c>
      <c r="E233" s="8">
        <v>120</v>
      </c>
      <c r="G233" s="6" t="s">
        <v>431</v>
      </c>
      <c r="H233" s="7">
        <f t="shared" si="54"/>
        <v>65</v>
      </c>
      <c r="J233" s="6" t="str">
        <f t="shared" si="55"/>
        <v>J3 - incell premium       = R$ 65,00</v>
      </c>
      <c r="L233" s="6" t="str">
        <f t="shared" si="56"/>
        <v>J3 - incell premium       = R$ 70,00</v>
      </c>
      <c r="N233" s="6" t="str">
        <f t="shared" si="57"/>
        <v>J3 - incell premium       = R$ 60,00</v>
      </c>
      <c r="P233" s="6" t="str">
        <f t="shared" si="58"/>
        <v>J3 - incell premium       = R$ 55,00</v>
      </c>
      <c r="R233" s="6" t="str">
        <f t="shared" si="59"/>
        <v>J3 - incell premium       = R$ 75,00</v>
      </c>
    </row>
    <row r="234" spans="1:18" ht="15.75" customHeight="1">
      <c r="A234" t="s">
        <v>3909</v>
      </c>
      <c r="B234">
        <f>H237</f>
        <v>65</v>
      </c>
      <c r="C234" s="8"/>
      <c r="D234" s="9" t="s">
        <v>434</v>
      </c>
      <c r="E234" s="8">
        <v>65</v>
      </c>
      <c r="G234" s="6" t="s">
        <v>433</v>
      </c>
      <c r="H234" s="7">
        <f t="shared" si="54"/>
        <v>65</v>
      </c>
      <c r="J234" s="6" t="str">
        <f t="shared" si="55"/>
        <v>J4 - incell premium       = R$ 65,00</v>
      </c>
      <c r="L234" s="6" t="str">
        <f t="shared" si="56"/>
        <v>J4 - incell premium       = R$ 70,00</v>
      </c>
      <c r="N234" s="6" t="str">
        <f t="shared" si="57"/>
        <v>J4 - incell premium       = R$ 60,00</v>
      </c>
      <c r="P234" s="6" t="str">
        <f t="shared" si="58"/>
        <v>J4 - incell premium       = R$ 55,00</v>
      </c>
      <c r="R234" s="6" t="str">
        <f t="shared" si="59"/>
        <v>J4 - incell premium       = R$ 75,00</v>
      </c>
    </row>
    <row r="235" spans="1:18" ht="15.75" customHeight="1">
      <c r="A235" t="s">
        <v>3910</v>
      </c>
      <c r="B235">
        <f t="shared" ref="B235" si="60">H238</f>
        <v>60</v>
      </c>
      <c r="C235" s="8"/>
      <c r="D235" s="9" t="s">
        <v>436</v>
      </c>
      <c r="E235" s="8">
        <v>70</v>
      </c>
      <c r="G235" s="6" t="s">
        <v>435</v>
      </c>
      <c r="H235" s="7">
        <f t="shared" si="54"/>
        <v>120</v>
      </c>
      <c r="J235" s="6" t="str">
        <f t="shared" si="55"/>
        <v>J4 - original      = R$ 120,00</v>
      </c>
      <c r="L235" s="6" t="str">
        <f t="shared" si="56"/>
        <v>J4 - original      = R$ 125,00</v>
      </c>
      <c r="N235" s="6" t="str">
        <f t="shared" si="57"/>
        <v>J4 - original      = R$ 115,00</v>
      </c>
      <c r="P235" s="6" t="str">
        <f t="shared" si="58"/>
        <v>J4 - original      = R$ 110,00</v>
      </c>
      <c r="R235" s="6" t="str">
        <f t="shared" si="59"/>
        <v>J4 - original      = R$ 130,00</v>
      </c>
    </row>
    <row r="236" spans="1:18" ht="15.75" customHeight="1">
      <c r="A236" t="s">
        <v>3451</v>
      </c>
      <c r="B236">
        <f t="shared" ref="B236:B237" si="61">H238</f>
        <v>60</v>
      </c>
      <c r="C236" s="8"/>
      <c r="D236" s="9" t="s">
        <v>438</v>
      </c>
      <c r="E236" s="8">
        <v>75</v>
      </c>
      <c r="G236" s="6" t="s">
        <v>437</v>
      </c>
      <c r="H236" s="7">
        <f t="shared" si="54"/>
        <v>70</v>
      </c>
      <c r="J236" s="6" t="str">
        <f t="shared" si="55"/>
        <v>J4 Plus - original           = R$ 70,00</v>
      </c>
      <c r="L236" s="6" t="str">
        <f t="shared" si="56"/>
        <v>J4 Plus - original           = R$ 75,00</v>
      </c>
      <c r="N236" s="6" t="str">
        <f t="shared" si="57"/>
        <v>J4 Plus - original           = R$ 65,00</v>
      </c>
      <c r="P236" s="6" t="str">
        <f t="shared" si="58"/>
        <v>J4 Plus - original           = R$ 60,00</v>
      </c>
      <c r="R236" s="6" t="str">
        <f t="shared" si="59"/>
        <v>J4 Plus - original           = R$ 80,00</v>
      </c>
    </row>
    <row r="237" spans="1:18" ht="15.75" customHeight="1">
      <c r="A237" t="s">
        <v>3878</v>
      </c>
      <c r="B237">
        <f t="shared" si="61"/>
        <v>70</v>
      </c>
      <c r="C237" s="8"/>
      <c r="D237" s="9" t="s">
        <v>440</v>
      </c>
      <c r="E237" s="8">
        <v>115</v>
      </c>
      <c r="G237" s="6" t="s">
        <v>439</v>
      </c>
      <c r="H237" s="7">
        <f t="shared" si="54"/>
        <v>65</v>
      </c>
      <c r="J237" s="6" t="str">
        <f t="shared" si="55"/>
        <v>J5 - incell premium       = R$ 65,00</v>
      </c>
      <c r="L237" s="6" t="str">
        <f t="shared" si="56"/>
        <v>J5 - incell premium       = R$ 70,00</v>
      </c>
      <c r="N237" s="6" t="str">
        <f t="shared" si="57"/>
        <v>J5 - incell premium       = R$ 60,00</v>
      </c>
      <c r="P237" s="6" t="str">
        <f t="shared" si="58"/>
        <v>J5 - incell premium       = R$ 55,00</v>
      </c>
      <c r="R237" s="6" t="str">
        <f t="shared" si="59"/>
        <v>J5 - incell premium       = R$ 75,00</v>
      </c>
    </row>
    <row r="238" spans="1:18" ht="15.75" customHeight="1">
      <c r="A238" t="s">
        <v>3879</v>
      </c>
      <c r="B238">
        <f t="shared" ref="B238" si="62">H240</f>
        <v>70</v>
      </c>
      <c r="C238" s="8"/>
      <c r="D238" s="9" t="s">
        <v>442</v>
      </c>
      <c r="E238" s="8">
        <v>70</v>
      </c>
      <c r="G238" s="6" t="s">
        <v>441</v>
      </c>
      <c r="H238" s="7">
        <f t="shared" si="54"/>
        <v>60</v>
      </c>
      <c r="J238" s="6" t="str">
        <f t="shared" si="55"/>
        <v>J5 Prime           = R$ 60,00</v>
      </c>
      <c r="L238" s="6" t="str">
        <f t="shared" si="56"/>
        <v>J5 Prime           = R$ 65,00</v>
      </c>
      <c r="N238" s="6" t="str">
        <f t="shared" si="57"/>
        <v>J5 Prime           = R$ 55,00</v>
      </c>
      <c r="P238" s="6" t="str">
        <f t="shared" si="58"/>
        <v>J5 Prime           = R$ 50,00</v>
      </c>
      <c r="R238" s="6" t="str">
        <f t="shared" si="59"/>
        <v>J5 Prime           = R$ 70,00</v>
      </c>
    </row>
    <row r="239" spans="1:18" ht="15.75" customHeight="1">
      <c r="A239" t="s">
        <v>3911</v>
      </c>
      <c r="B239">
        <f>H240</f>
        <v>70</v>
      </c>
      <c r="C239" s="8"/>
      <c r="D239" s="9" t="s">
        <v>444</v>
      </c>
      <c r="E239" s="8">
        <v>115</v>
      </c>
      <c r="G239" s="6" t="s">
        <v>443</v>
      </c>
      <c r="H239" s="7">
        <f t="shared" si="54"/>
        <v>70</v>
      </c>
      <c r="J239" s="6" t="str">
        <f t="shared" si="55"/>
        <v>J5 Metal - incell            = R$ 70,00</v>
      </c>
      <c r="L239" s="6" t="str">
        <f t="shared" si="56"/>
        <v>J5 Metal - incell            = R$ 75,00</v>
      </c>
      <c r="N239" s="6" t="str">
        <f t="shared" si="57"/>
        <v>J5 Metal - incell            = R$ 65,00</v>
      </c>
      <c r="P239" s="6" t="str">
        <f t="shared" si="58"/>
        <v>J5 Metal - incell            = R$ 60,00</v>
      </c>
      <c r="R239" s="6" t="str">
        <f t="shared" si="59"/>
        <v>J5 Metal - incell            = R$ 80,00</v>
      </c>
    </row>
    <row r="240" spans="1:18" ht="15.75" customHeight="1">
      <c r="A240" t="s">
        <v>3912</v>
      </c>
      <c r="B240">
        <f>H240</f>
        <v>70</v>
      </c>
      <c r="C240" s="19"/>
      <c r="D240" s="9" t="s">
        <v>446</v>
      </c>
      <c r="E240" s="8">
        <v>75</v>
      </c>
      <c r="G240" s="6" t="s">
        <v>445</v>
      </c>
      <c r="H240" s="7">
        <f t="shared" si="54"/>
        <v>70</v>
      </c>
      <c r="J240" s="6" t="str">
        <f t="shared" si="55"/>
        <v>J5 Pro - incell premium = R$ 70,00</v>
      </c>
      <c r="L240" s="6" t="str">
        <f t="shared" si="56"/>
        <v>J5 Pro - incell premium = R$ 75,00</v>
      </c>
      <c r="N240" s="6" t="str">
        <f t="shared" si="57"/>
        <v>J5 Pro - incell premium = R$ 65,00</v>
      </c>
      <c r="P240" s="6" t="str">
        <f t="shared" si="58"/>
        <v>J5 Pro - incell premium = R$ 60,00</v>
      </c>
      <c r="R240" s="6" t="str">
        <f t="shared" si="59"/>
        <v>J5 Pro - incell premium = R$ 80,00</v>
      </c>
    </row>
    <row r="241" spans="1:18" ht="15.75" customHeight="1">
      <c r="A241" t="s">
        <v>3876</v>
      </c>
      <c r="B241">
        <f>H241</f>
        <v>125</v>
      </c>
      <c r="C241" s="19"/>
      <c r="D241" s="9" t="s">
        <v>448</v>
      </c>
      <c r="E241" s="8">
        <v>125</v>
      </c>
      <c r="G241" s="6" t="s">
        <v>447</v>
      </c>
      <c r="H241" s="7">
        <f t="shared" si="54"/>
        <v>125</v>
      </c>
      <c r="J241" s="6" t="str">
        <f t="shared" si="55"/>
        <v>J5 Pro - original            = R$ 125,00</v>
      </c>
      <c r="L241" s="6" t="str">
        <f t="shared" si="56"/>
        <v>J5 Pro - original            = R$ 130,00</v>
      </c>
      <c r="N241" s="6" t="str">
        <f t="shared" si="57"/>
        <v>J5 Pro - original            = R$ 120,00</v>
      </c>
      <c r="P241" s="6" t="str">
        <f t="shared" si="58"/>
        <v>J5 Pro - original            = R$ 115,00</v>
      </c>
      <c r="R241" s="6" t="str">
        <f t="shared" si="59"/>
        <v>J5 Pro - original            = R$ 135,00</v>
      </c>
    </row>
    <row r="242" spans="1:18" ht="15.75" customHeight="1">
      <c r="A242" t="s">
        <v>3877</v>
      </c>
      <c r="B242">
        <f>H241</f>
        <v>125</v>
      </c>
      <c r="C242" s="19"/>
      <c r="D242" s="9" t="s">
        <v>450</v>
      </c>
      <c r="E242" s="8">
        <v>70</v>
      </c>
      <c r="F242" s="6"/>
      <c r="G242" s="6" t="s">
        <v>449</v>
      </c>
      <c r="H242" s="7">
        <f t="shared" si="54"/>
        <v>65</v>
      </c>
      <c r="J242" s="6" t="str">
        <f t="shared" si="55"/>
        <v>J6 - incell premium       = R$ 65,00</v>
      </c>
      <c r="L242" s="6" t="str">
        <f t="shared" si="56"/>
        <v>J6 - incell premium       = R$ 70,00</v>
      </c>
      <c r="N242" s="6" t="str">
        <f t="shared" si="57"/>
        <v>J6 - incell premium       = R$ 60,00</v>
      </c>
      <c r="P242" s="6" t="str">
        <f t="shared" si="58"/>
        <v>J6 - incell premium       = R$ 55,00</v>
      </c>
      <c r="R242" s="6" t="str">
        <f t="shared" si="59"/>
        <v>J6 - incell premium       = R$ 75,00</v>
      </c>
    </row>
    <row r="243" spans="1:18" ht="15.75" customHeight="1">
      <c r="A243" t="s">
        <v>3913</v>
      </c>
      <c r="B243">
        <f>H242</f>
        <v>65</v>
      </c>
      <c r="C243" s="19"/>
      <c r="D243" s="9" t="s">
        <v>452</v>
      </c>
      <c r="E243" s="8">
        <v>170</v>
      </c>
      <c r="G243" s="6" t="s">
        <v>451</v>
      </c>
      <c r="H243" s="7">
        <f t="shared" si="54"/>
        <v>170</v>
      </c>
      <c r="J243" s="6" t="str">
        <f t="shared" si="55"/>
        <v>J6 - original     = R$ 170,00</v>
      </c>
      <c r="L243" s="6" t="str">
        <f t="shared" si="56"/>
        <v>J6 - original     = R$ 175,00</v>
      </c>
      <c r="N243" s="6" t="str">
        <f t="shared" si="57"/>
        <v>J6 - original     = R$ 165,00</v>
      </c>
      <c r="P243" s="6" t="str">
        <f t="shared" si="58"/>
        <v>J6 - original     = R$ 160,00</v>
      </c>
      <c r="R243" s="6" t="str">
        <f t="shared" si="59"/>
        <v>J6 - original     = R$ 180,00</v>
      </c>
    </row>
    <row r="244" spans="1:18" ht="15.75" customHeight="1">
      <c r="A244" t="s">
        <v>3452</v>
      </c>
      <c r="B244">
        <f>H243</f>
        <v>170</v>
      </c>
      <c r="C244" s="19"/>
      <c r="D244" s="9"/>
      <c r="E244" s="8"/>
      <c r="G244" s="6" t="s">
        <v>453</v>
      </c>
      <c r="H244" s="7">
        <f t="shared" si="54"/>
        <v>70</v>
      </c>
      <c r="J244" s="6" t="str">
        <f t="shared" si="55"/>
        <v>J6 Plus - original          = R$ 70,00</v>
      </c>
      <c r="L244" s="6" t="str">
        <f t="shared" si="56"/>
        <v>J6 Plus - original          = R$ 75,00</v>
      </c>
      <c r="N244" s="6" t="str">
        <f t="shared" si="57"/>
        <v>J6 Plus - original          = R$ 65,00</v>
      </c>
      <c r="P244" s="6" t="str">
        <f t="shared" si="58"/>
        <v>J6 Plus - original          = R$ 60,00</v>
      </c>
      <c r="R244" s="6" t="str">
        <f t="shared" si="59"/>
        <v>J6 Plus - original          = R$ 80,00</v>
      </c>
    </row>
    <row r="245" spans="1:18" ht="15.75" customHeight="1">
      <c r="A245" t="s">
        <v>3453</v>
      </c>
      <c r="B245">
        <f>H244</f>
        <v>70</v>
      </c>
      <c r="C245" s="19"/>
      <c r="D245" s="9" t="s">
        <v>455</v>
      </c>
      <c r="E245" s="8">
        <v>830</v>
      </c>
      <c r="G245" s="6" t="s">
        <v>454</v>
      </c>
      <c r="H245" s="7">
        <f t="shared" si="54"/>
        <v>70</v>
      </c>
      <c r="J245" s="6" t="str">
        <f t="shared" si="55"/>
        <v>J700 - incell premium  = R$ 70,00</v>
      </c>
      <c r="L245" s="6" t="str">
        <f t="shared" si="56"/>
        <v>J700 - incell premium  = R$ 75,00</v>
      </c>
      <c r="N245" s="6" t="str">
        <f t="shared" si="57"/>
        <v>J700 - incell premium  = R$ 65,00</v>
      </c>
      <c r="P245" s="6" t="str">
        <f t="shared" si="58"/>
        <v>J700 - incell premium  = R$ 60,00</v>
      </c>
      <c r="R245" s="6" t="str">
        <f t="shared" si="59"/>
        <v>J700 - incell premium  = R$ 80,00</v>
      </c>
    </row>
    <row r="246" spans="1:18" ht="15.75" customHeight="1">
      <c r="A246" t="s">
        <v>3924</v>
      </c>
      <c r="B246">
        <f>H244</f>
        <v>70</v>
      </c>
      <c r="C246" s="6"/>
      <c r="D246" s="9" t="s">
        <v>457</v>
      </c>
      <c r="E246" s="8">
        <v>970</v>
      </c>
      <c r="G246" s="6" t="s">
        <v>456</v>
      </c>
      <c r="H246" s="7">
        <f t="shared" si="54"/>
        <v>120</v>
      </c>
      <c r="J246" s="6" t="str">
        <f t="shared" si="55"/>
        <v>J700 - original  = R$ 120,00</v>
      </c>
      <c r="L246" s="6" t="str">
        <f t="shared" si="56"/>
        <v>J700 - original  = R$ 125,00</v>
      </c>
      <c r="N246" s="6" t="str">
        <f t="shared" si="57"/>
        <v>J700 - original  = R$ 115,00</v>
      </c>
      <c r="P246" s="6" t="str">
        <f t="shared" si="58"/>
        <v>J700 - original  = R$ 110,00</v>
      </c>
      <c r="R246" s="6" t="str">
        <f t="shared" si="59"/>
        <v>J700 - original  = R$ 130,00</v>
      </c>
    </row>
    <row r="247" spans="1:18" ht="15.75" customHeight="1">
      <c r="A247" t="s">
        <v>3925</v>
      </c>
      <c r="B247">
        <f>H244</f>
        <v>70</v>
      </c>
      <c r="C247" s="19"/>
      <c r="D247" s="9" t="s">
        <v>459</v>
      </c>
      <c r="E247" s="8">
        <v>910</v>
      </c>
      <c r="G247" s="6" t="s">
        <v>458</v>
      </c>
      <c r="H247" s="7">
        <f t="shared" si="54"/>
        <v>65</v>
      </c>
      <c r="J247" s="6" t="str">
        <f t="shared" si="55"/>
        <v>J7 Prime            = R$ 65,00</v>
      </c>
      <c r="L247" s="6" t="str">
        <f t="shared" si="56"/>
        <v>J7 Prime            = R$ 70,00</v>
      </c>
      <c r="N247" s="6" t="str">
        <f t="shared" si="57"/>
        <v>J7 Prime            = R$ 60,00</v>
      </c>
      <c r="P247" s="6" t="str">
        <f t="shared" si="58"/>
        <v>J7 Prime            = R$ 55,00</v>
      </c>
      <c r="R247" s="6" t="str">
        <f t="shared" si="59"/>
        <v>J7 Prime            = R$ 75,00</v>
      </c>
    </row>
    <row r="248" spans="1:18" ht="15.75" customHeight="1">
      <c r="A248" t="s">
        <v>3926</v>
      </c>
      <c r="B248">
        <f>H244</f>
        <v>70</v>
      </c>
      <c r="C248" s="19"/>
      <c r="D248" s="9" t="s">
        <v>461</v>
      </c>
      <c r="E248" s="8">
        <v>260</v>
      </c>
      <c r="G248" s="6" t="s">
        <v>460</v>
      </c>
      <c r="H248" s="7">
        <f t="shared" si="54"/>
        <v>70</v>
      </c>
      <c r="J248" s="6" t="str">
        <f t="shared" si="55"/>
        <v>J7 Prime 2         = R$ 70,00</v>
      </c>
      <c r="L248" s="6" t="str">
        <f t="shared" si="56"/>
        <v>J7 Prime 2         = R$ 75,00</v>
      </c>
      <c r="N248" s="6" t="str">
        <f t="shared" si="57"/>
        <v>J7 Prime 2         = R$ 65,00</v>
      </c>
      <c r="P248" s="6" t="str">
        <f t="shared" si="58"/>
        <v>J7 Prime 2         = R$ 60,00</v>
      </c>
      <c r="R248" s="6" t="str">
        <f t="shared" si="59"/>
        <v>J7 Prime 2         = R$ 80,00</v>
      </c>
    </row>
    <row r="249" spans="1:18" ht="15.75" customHeight="1">
      <c r="A249" t="s">
        <v>3927</v>
      </c>
      <c r="B249">
        <f>H244</f>
        <v>70</v>
      </c>
      <c r="C249" s="19"/>
      <c r="D249" s="9" t="s">
        <v>463</v>
      </c>
      <c r="E249" s="8">
        <v>910</v>
      </c>
      <c r="G249" s="6" t="s">
        <v>462</v>
      </c>
      <c r="H249" s="7">
        <f t="shared" si="54"/>
        <v>75</v>
      </c>
      <c r="J249" s="6" t="str">
        <f t="shared" si="55"/>
        <v>J7 Neo - incell premium= R$ 75,00</v>
      </c>
      <c r="L249" s="6" t="str">
        <f t="shared" si="56"/>
        <v>J7 Neo - incell premium= R$ 80,00</v>
      </c>
      <c r="N249" s="6" t="str">
        <f t="shared" si="57"/>
        <v>J7 Neo - incell premium= R$ 70,00</v>
      </c>
      <c r="P249" s="6" t="str">
        <f t="shared" si="58"/>
        <v>J7 Neo - incell premium= R$ 65,00</v>
      </c>
      <c r="R249" s="6" t="str">
        <f t="shared" si="59"/>
        <v>J7 Neo - incell premium= R$ 85,00</v>
      </c>
    </row>
    <row r="250" spans="1:18" ht="15.75" customHeight="1">
      <c r="A250" t="s">
        <v>3928</v>
      </c>
      <c r="B250">
        <f>H244</f>
        <v>70</v>
      </c>
      <c r="C250" s="19"/>
      <c r="D250" s="9" t="s">
        <v>465</v>
      </c>
      <c r="E250" s="8">
        <v>670</v>
      </c>
      <c r="G250" s="6" t="s">
        <v>464</v>
      </c>
      <c r="H250" s="7">
        <f t="shared" si="54"/>
        <v>115</v>
      </c>
      <c r="J250" s="6" t="str">
        <f t="shared" si="55"/>
        <v>J7 Neo - original           = R$ 115,00</v>
      </c>
      <c r="L250" s="6" t="str">
        <f t="shared" si="56"/>
        <v>J7 Neo - original           = R$ 120,00</v>
      </c>
      <c r="N250" s="6" t="str">
        <f t="shared" si="57"/>
        <v>J7 Neo - original           = R$ 110,00</v>
      </c>
      <c r="P250" s="6" t="str">
        <f t="shared" si="58"/>
        <v>J7 Neo - original           = R$ 105,00</v>
      </c>
      <c r="R250" s="6" t="str">
        <f t="shared" si="59"/>
        <v>J7 Neo - original           = R$ 125,00</v>
      </c>
    </row>
    <row r="251" spans="1:18" ht="15.75" customHeight="1">
      <c r="A251" t="s">
        <v>3454</v>
      </c>
      <c r="B251">
        <f>H248</f>
        <v>70</v>
      </c>
      <c r="C251" s="19"/>
      <c r="D251" s="9" t="s">
        <v>467</v>
      </c>
      <c r="E251" s="8">
        <v>730</v>
      </c>
      <c r="G251" s="6" t="s">
        <v>466</v>
      </c>
      <c r="H251" s="7">
        <f t="shared" si="54"/>
        <v>70</v>
      </c>
      <c r="J251" s="6" t="str">
        <f t="shared" si="55"/>
        <v>J7 Metal-incell premium= 70,00</v>
      </c>
      <c r="L251" s="6" t="str">
        <f t="shared" si="56"/>
        <v>J7 Metal-incell premium= 75,00</v>
      </c>
      <c r="N251" s="6" t="str">
        <f t="shared" si="57"/>
        <v>J7 Metal-incell premium= 65,00</v>
      </c>
      <c r="P251" s="6" t="str">
        <f t="shared" si="58"/>
        <v>J7 Metal-incell premium= 60,00</v>
      </c>
      <c r="R251" s="6" t="str">
        <f t="shared" si="59"/>
        <v>J7 Metal-incell premium= 80,00</v>
      </c>
    </row>
    <row r="252" spans="1:18" ht="15.75" customHeight="1">
      <c r="A252" t="s">
        <v>3455</v>
      </c>
      <c r="B252">
        <f>H247</f>
        <v>65</v>
      </c>
      <c r="C252" s="19"/>
      <c r="D252" s="9" t="s">
        <v>469</v>
      </c>
      <c r="E252" s="8">
        <v>1270</v>
      </c>
      <c r="G252" s="6" t="s">
        <v>468</v>
      </c>
      <c r="H252" s="7">
        <f t="shared" si="54"/>
        <v>115</v>
      </c>
      <c r="J252" s="6" t="str">
        <f t="shared" si="55"/>
        <v>J7 Metal - original        = R$ 115,00</v>
      </c>
      <c r="L252" s="6" t="str">
        <f t="shared" si="56"/>
        <v>J7 Metal - original        = R$ 120,00</v>
      </c>
      <c r="N252" s="6" t="str">
        <f t="shared" si="57"/>
        <v>J7 Metal - original        = R$ 110,00</v>
      </c>
      <c r="P252" s="6" t="str">
        <f t="shared" si="58"/>
        <v>J7 Metal - original        = R$ 105,00</v>
      </c>
      <c r="R252" s="6" t="str">
        <f t="shared" si="59"/>
        <v>J7 Metal - original        = R$ 125,00</v>
      </c>
    </row>
    <row r="253" spans="1:18" ht="15.75" customHeight="1">
      <c r="A253" t="s">
        <v>3914</v>
      </c>
      <c r="B253">
        <f>H245</f>
        <v>70</v>
      </c>
      <c r="C253" s="19"/>
      <c r="D253" s="26" t="s">
        <v>471</v>
      </c>
      <c r="E253" s="27">
        <v>850</v>
      </c>
      <c r="G253" s="6" t="s">
        <v>470</v>
      </c>
      <c r="H253" s="7">
        <f t="shared" si="54"/>
        <v>75</v>
      </c>
      <c r="J253" s="6" t="str">
        <f t="shared" si="55"/>
        <v>J7 Pro - incell premium=R$ 75,00</v>
      </c>
      <c r="L253" s="6" t="str">
        <f t="shared" si="56"/>
        <v>J7 Pro - incell premium=R$ 80,00</v>
      </c>
      <c r="N253" s="6" t="str">
        <f t="shared" si="57"/>
        <v>J7 Pro - incell premium=R$ 70,00</v>
      </c>
      <c r="P253" s="6" t="str">
        <f t="shared" si="58"/>
        <v>J7 Pro - incell premium=R$ 65,00</v>
      </c>
      <c r="R253" s="6" t="str">
        <f t="shared" si="59"/>
        <v>J7 Pro - incell premium=R$ 85,00</v>
      </c>
    </row>
    <row r="254" spans="1:18" ht="15.75" customHeight="1">
      <c r="A254" t="s">
        <v>3456</v>
      </c>
      <c r="B254">
        <f>H246</f>
        <v>120</v>
      </c>
      <c r="C254" s="19"/>
      <c r="D254" s="6"/>
      <c r="E254" s="28"/>
      <c r="G254" s="6" t="s">
        <v>472</v>
      </c>
      <c r="H254" s="7">
        <f t="shared" si="54"/>
        <v>125</v>
      </c>
      <c r="J254" s="6" t="str">
        <f t="shared" si="55"/>
        <v>J7 Pro - original           = R$ 125,00</v>
      </c>
      <c r="L254" s="6" t="str">
        <f t="shared" si="56"/>
        <v>J7 Pro - original           = R$ 130,00</v>
      </c>
      <c r="N254" s="6" t="str">
        <f t="shared" si="57"/>
        <v>J7 Pro - original           = R$ 120,00</v>
      </c>
      <c r="P254" s="6" t="str">
        <f t="shared" si="58"/>
        <v>J7 Pro - original           = R$ 115,00</v>
      </c>
      <c r="R254" s="6" t="str">
        <f t="shared" si="59"/>
        <v>J7 Pro - original           = R$ 135,00</v>
      </c>
    </row>
    <row r="255" spans="1:18" ht="15.75" customHeight="1">
      <c r="A255" t="s">
        <v>3915</v>
      </c>
      <c r="B255">
        <f t="shared" ref="B255:B263" si="63">H249</f>
        <v>75</v>
      </c>
      <c r="C255" s="19"/>
      <c r="D255" s="6"/>
      <c r="E255" s="28"/>
      <c r="G255" s="6" t="s">
        <v>473</v>
      </c>
      <c r="H255" s="7">
        <f t="shared" si="54"/>
        <v>70</v>
      </c>
      <c r="J255" s="6" t="str">
        <f t="shared" si="55"/>
        <v>J8 - incell        = R$ 70,00</v>
      </c>
      <c r="L255" s="6" t="str">
        <f t="shared" si="56"/>
        <v>J8 - incell        = R$ 75,00</v>
      </c>
      <c r="N255" s="6" t="str">
        <f t="shared" si="57"/>
        <v>J8 - incell        = R$ 65,00</v>
      </c>
      <c r="P255" s="6" t="str">
        <f t="shared" si="58"/>
        <v>J8 - incell        = R$ 60,00</v>
      </c>
      <c r="R255" s="6" t="str">
        <f t="shared" si="59"/>
        <v>J8 - incell        = R$ 80,00</v>
      </c>
    </row>
    <row r="256" spans="1:18" ht="15.75" customHeight="1">
      <c r="A256" t="s">
        <v>3457</v>
      </c>
      <c r="B256">
        <f t="shared" si="63"/>
        <v>115</v>
      </c>
      <c r="C256" s="19"/>
      <c r="D256" s="6"/>
      <c r="E256" s="28"/>
      <c r="G256" s="6" t="s">
        <v>474</v>
      </c>
      <c r="H256" s="7">
        <f t="shared" si="54"/>
        <v>170</v>
      </c>
      <c r="J256" s="6" t="str">
        <f t="shared" si="55"/>
        <v>J8 - original    = R$ 170,00</v>
      </c>
      <c r="L256" s="6" t="str">
        <f t="shared" si="56"/>
        <v>J8 - original    = R$ 175,00</v>
      </c>
      <c r="N256" s="6" t="str">
        <f t="shared" si="57"/>
        <v>J8 - original    = R$ 165,00</v>
      </c>
      <c r="P256" s="6" t="str">
        <f t="shared" si="58"/>
        <v>J8 - original    = R$ 160,00</v>
      </c>
      <c r="R256" s="6" t="str">
        <f t="shared" si="59"/>
        <v>J8 - original    = R$ 180,00</v>
      </c>
    </row>
    <row r="257" spans="1:18" ht="15.75" customHeight="1">
      <c r="A257" t="s">
        <v>3916</v>
      </c>
      <c r="B257">
        <f t="shared" si="63"/>
        <v>70</v>
      </c>
      <c r="C257" s="19"/>
      <c r="D257" s="6"/>
      <c r="E257" s="28"/>
      <c r="G257" s="6" t="s">
        <v>475</v>
      </c>
      <c r="H257" s="7">
        <f>E243</f>
        <v>170</v>
      </c>
      <c r="J257" s="6" t="str">
        <f t="shared" si="55"/>
        <v>J8 Plus - original         = R$ 170,00</v>
      </c>
      <c r="L257" s="6" t="str">
        <f t="shared" si="56"/>
        <v>J8 Plus - original         = R$ 175,00</v>
      </c>
      <c r="N257" s="6" t="str">
        <f t="shared" si="57"/>
        <v>J8 Plus - original         = R$ 165,00</v>
      </c>
      <c r="P257" s="6" t="str">
        <f t="shared" si="58"/>
        <v>J8 Plus - original         = R$ 160,00</v>
      </c>
      <c r="R257" s="6" t="str">
        <f t="shared" si="59"/>
        <v>J8 Plus - original         = R$ 180,00</v>
      </c>
    </row>
    <row r="258" spans="1:18" ht="15.75" customHeight="1">
      <c r="A258" t="s">
        <v>3458</v>
      </c>
      <c r="B258">
        <f t="shared" si="63"/>
        <v>115</v>
      </c>
      <c r="C258" s="19"/>
      <c r="E258" s="28"/>
      <c r="G258" s="6"/>
      <c r="H258" s="7"/>
    </row>
    <row r="259" spans="1:18" ht="15.75" customHeight="1">
      <c r="A259" t="s">
        <v>3917</v>
      </c>
      <c r="B259">
        <f t="shared" si="63"/>
        <v>75</v>
      </c>
      <c r="C259" s="19"/>
      <c r="E259" s="28"/>
      <c r="G259" s="6" t="s">
        <v>476</v>
      </c>
      <c r="H259" s="7">
        <f t="shared" ref="H259:H267" si="64">E245</f>
        <v>830</v>
      </c>
      <c r="J259" s="6" t="str">
        <f t="shared" ref="J259:J267" si="65">CONCATENATE(G259,H259,",00")</f>
        <v>Galaxy S10 c/aro      = R$ 830,00</v>
      </c>
      <c r="L259" s="6" t="str">
        <f t="shared" ref="L259:L267" si="66">CONCATENATE(G259,H259+5,",00")</f>
        <v>Galaxy S10 c/aro      = R$ 835,00</v>
      </c>
      <c r="N259" s="6" t="str">
        <f t="shared" ref="N259:N267" si="67">CONCATENATE(G259,H259-5,",00")</f>
        <v>Galaxy S10 c/aro      = R$ 825,00</v>
      </c>
      <c r="P259" s="6" t="str">
        <f t="shared" ref="P259:P267" si="68">CONCATENATE(G259,H259-10,",00")</f>
        <v>Galaxy S10 c/aro      = R$ 820,00</v>
      </c>
      <c r="R259" s="6" t="str">
        <f t="shared" ref="R259:R267" si="69">CONCATENATE(G259,H259+10,",00")</f>
        <v>Galaxy S10 c/aro      = R$ 840,00</v>
      </c>
    </row>
    <row r="260" spans="1:18" ht="15.75" customHeight="1">
      <c r="A260" t="s">
        <v>3459</v>
      </c>
      <c r="B260">
        <f t="shared" si="63"/>
        <v>125</v>
      </c>
      <c r="C260" s="19"/>
      <c r="D260" s="69" t="s">
        <v>478</v>
      </c>
      <c r="E260" s="70"/>
      <c r="G260" s="6" t="s">
        <v>477</v>
      </c>
      <c r="H260" s="7">
        <f t="shared" si="64"/>
        <v>970</v>
      </c>
      <c r="J260" s="6" t="str">
        <f t="shared" si="65"/>
        <v>Galaxy S10 Plus c/aro = R$ 970,00</v>
      </c>
      <c r="L260" s="6" t="str">
        <f t="shared" si="66"/>
        <v>Galaxy S10 Plus c/aro = R$ 975,00</v>
      </c>
      <c r="N260" s="6" t="str">
        <f t="shared" si="67"/>
        <v>Galaxy S10 Plus c/aro = R$ 965,00</v>
      </c>
      <c r="P260" s="6" t="str">
        <f t="shared" si="68"/>
        <v>Galaxy S10 Plus c/aro = R$ 960,00</v>
      </c>
      <c r="R260" s="6" t="str">
        <f t="shared" si="69"/>
        <v>Galaxy S10 Plus c/aro = R$ 980,00</v>
      </c>
    </row>
    <row r="261" spans="1:18" ht="15.75" customHeight="1">
      <c r="A261" t="s">
        <v>3918</v>
      </c>
      <c r="B261">
        <f t="shared" si="63"/>
        <v>70</v>
      </c>
      <c r="C261" s="19"/>
      <c r="D261" s="29" t="s">
        <v>480</v>
      </c>
      <c r="E261" s="30">
        <v>50</v>
      </c>
      <c r="G261" s="6" t="s">
        <v>479</v>
      </c>
      <c r="H261" s="7">
        <f t="shared" si="64"/>
        <v>910</v>
      </c>
      <c r="J261" s="6" t="str">
        <f t="shared" si="65"/>
        <v>Galaxy S20 c/aro         = R$ 910,00</v>
      </c>
      <c r="L261" s="6" t="str">
        <f t="shared" si="66"/>
        <v>Galaxy S20 c/aro         = R$ 915,00</v>
      </c>
      <c r="N261" s="6" t="str">
        <f t="shared" si="67"/>
        <v>Galaxy S20 c/aro         = R$ 905,00</v>
      </c>
      <c r="P261" s="6" t="str">
        <f t="shared" si="68"/>
        <v>Galaxy S20 c/aro         = R$ 900,00</v>
      </c>
      <c r="R261" s="6" t="str">
        <f t="shared" si="69"/>
        <v>Galaxy S20 c/aro         = R$ 920,00</v>
      </c>
    </row>
    <row r="262" spans="1:18" ht="15.75" customHeight="1">
      <c r="A262" t="s">
        <v>3460</v>
      </c>
      <c r="B262">
        <f t="shared" si="63"/>
        <v>170</v>
      </c>
      <c r="C262" s="19"/>
      <c r="D262" s="9" t="s">
        <v>482</v>
      </c>
      <c r="E262" s="8">
        <v>50</v>
      </c>
      <c r="G262" s="6" t="s">
        <v>481</v>
      </c>
      <c r="H262" s="7">
        <f t="shared" si="64"/>
        <v>260</v>
      </c>
      <c r="J262" s="6" t="str">
        <f t="shared" si="65"/>
        <v>Galaxy S20 FE c/aro    = R$ 260,00</v>
      </c>
      <c r="L262" s="6" t="str">
        <f t="shared" si="66"/>
        <v>Galaxy S20 FE c/aro    = R$ 265,00</v>
      </c>
      <c r="N262" s="6" t="str">
        <f t="shared" si="67"/>
        <v>Galaxy S20 FE c/aro    = R$ 255,00</v>
      </c>
      <c r="P262" s="6" t="str">
        <f t="shared" si="68"/>
        <v>Galaxy S20 FE c/aro    = R$ 250,00</v>
      </c>
      <c r="R262" s="6" t="str">
        <f t="shared" si="69"/>
        <v>Galaxy S20 FE c/aro    = R$ 270,00</v>
      </c>
    </row>
    <row r="263" spans="1:18" ht="15.75" customHeight="1">
      <c r="A263" t="s">
        <v>3461</v>
      </c>
      <c r="B263">
        <f t="shared" si="63"/>
        <v>170</v>
      </c>
      <c r="C263" s="19"/>
      <c r="D263" s="9" t="s">
        <v>484</v>
      </c>
      <c r="E263" s="8">
        <v>55</v>
      </c>
      <c r="G263" s="6" t="s">
        <v>483</v>
      </c>
      <c r="H263" s="7">
        <f t="shared" si="64"/>
        <v>910</v>
      </c>
      <c r="J263" s="6" t="str">
        <f t="shared" si="65"/>
        <v>Galaxy S20 Plus c/aro = R$ 910,00</v>
      </c>
      <c r="L263" s="6" t="str">
        <f t="shared" si="66"/>
        <v>Galaxy S20 Plus c/aro = R$ 915,00</v>
      </c>
      <c r="N263" s="6" t="str">
        <f t="shared" si="67"/>
        <v>Galaxy S20 Plus c/aro = R$ 905,00</v>
      </c>
      <c r="P263" s="6" t="str">
        <f t="shared" si="68"/>
        <v>Galaxy S20 Plus c/aro = R$ 900,00</v>
      </c>
      <c r="R263" s="6" t="str">
        <f t="shared" si="69"/>
        <v>Galaxy S20 Plus c/aro = R$ 920,00</v>
      </c>
    </row>
    <row r="264" spans="1:18" ht="15.75" customHeight="1">
      <c r="A264" t="s">
        <v>3462</v>
      </c>
      <c r="B264" s="64">
        <f>H176</f>
        <v>70</v>
      </c>
      <c r="C264" s="19"/>
      <c r="D264" s="9" t="s">
        <v>486</v>
      </c>
      <c r="E264" s="8">
        <v>55</v>
      </c>
      <c r="G264" s="6" t="s">
        <v>485</v>
      </c>
      <c r="H264" s="7">
        <f t="shared" si="64"/>
        <v>670</v>
      </c>
      <c r="J264" s="6" t="str">
        <f t="shared" si="65"/>
        <v>Galaxy S21 c/aro         = R$ 670,00</v>
      </c>
      <c r="L264" s="6" t="str">
        <f t="shared" si="66"/>
        <v>Galaxy S21 c/aro         = R$ 675,00</v>
      </c>
      <c r="N264" s="6" t="str">
        <f t="shared" si="67"/>
        <v>Galaxy S21 c/aro         = R$ 665,00</v>
      </c>
      <c r="P264" s="6" t="str">
        <f t="shared" si="68"/>
        <v>Galaxy S21 c/aro         = R$ 660,00</v>
      </c>
      <c r="R264" s="6" t="str">
        <f t="shared" si="69"/>
        <v>Galaxy S21 c/aro         = R$ 680,00</v>
      </c>
    </row>
    <row r="265" spans="1:18" ht="15.75" customHeight="1">
      <c r="A265" t="s">
        <v>3267</v>
      </c>
      <c r="B265" s="64">
        <f>H178</f>
        <v>75</v>
      </c>
      <c r="C265" s="19"/>
      <c r="D265" s="9" t="s">
        <v>488</v>
      </c>
      <c r="E265" s="8">
        <v>55</v>
      </c>
      <c r="G265" s="6" t="s">
        <v>487</v>
      </c>
      <c r="H265" s="7">
        <f t="shared" si="64"/>
        <v>730</v>
      </c>
      <c r="J265" s="6" t="str">
        <f t="shared" si="65"/>
        <v>Galaxy S21 Plus c/aro = R$ 730,00</v>
      </c>
      <c r="L265" s="6" t="str">
        <f t="shared" si="66"/>
        <v>Galaxy S21 Plus c/aro = R$ 735,00</v>
      </c>
      <c r="N265" s="6" t="str">
        <f t="shared" si="67"/>
        <v>Galaxy S21 Plus c/aro = R$ 725,00</v>
      </c>
      <c r="P265" s="6" t="str">
        <f t="shared" si="68"/>
        <v>Galaxy S21 Plus c/aro = R$ 720,00</v>
      </c>
      <c r="R265" s="6" t="str">
        <f t="shared" si="69"/>
        <v>Galaxy S21 Plus c/aro = R$ 740,00</v>
      </c>
    </row>
    <row r="266" spans="1:18" ht="15.75" customHeight="1">
      <c r="A266" t="s">
        <v>3463</v>
      </c>
      <c r="B266" s="64">
        <f>H177</f>
        <v>65</v>
      </c>
      <c r="C266" s="19"/>
      <c r="D266" s="9" t="s">
        <v>490</v>
      </c>
      <c r="E266" s="8">
        <v>65</v>
      </c>
      <c r="G266" s="6" t="s">
        <v>489</v>
      </c>
      <c r="H266" s="7">
        <f t="shared" si="64"/>
        <v>1270</v>
      </c>
      <c r="J266" s="6" t="str">
        <f t="shared" si="65"/>
        <v>Galaxy S21 Ultra c/aro=R$ 1270,00</v>
      </c>
      <c r="L266" s="6" t="str">
        <f t="shared" si="66"/>
        <v>Galaxy S21 Ultra c/aro=R$ 1275,00</v>
      </c>
      <c r="N266" s="6" t="str">
        <f t="shared" si="67"/>
        <v>Galaxy S21 Ultra c/aro=R$ 1265,00</v>
      </c>
      <c r="P266" s="6" t="str">
        <f t="shared" si="68"/>
        <v>Galaxy S21 Ultra c/aro=R$ 1260,00</v>
      </c>
      <c r="R266" s="6" t="str">
        <f t="shared" si="69"/>
        <v>Galaxy S21 Ultra c/aro=R$ 1280,00</v>
      </c>
    </row>
    <row r="267" spans="1:18" ht="15.75" customHeight="1">
      <c r="A267" t="s">
        <v>3268</v>
      </c>
      <c r="B267">
        <f>H180</f>
        <v>85</v>
      </c>
      <c r="C267" s="19"/>
      <c r="D267" s="9" t="s">
        <v>492</v>
      </c>
      <c r="E267" s="8">
        <v>60</v>
      </c>
      <c r="G267" s="6" t="s">
        <v>491</v>
      </c>
      <c r="H267" s="7">
        <f t="shared" si="64"/>
        <v>850</v>
      </c>
      <c r="J267" s="6" t="str">
        <f t="shared" si="65"/>
        <v>Note 10 Plus c/aro(Tela/P)=850,00</v>
      </c>
      <c r="L267" s="6" t="str">
        <f t="shared" si="66"/>
        <v>Note 10 Plus c/aro(Tela/P)=855,00</v>
      </c>
      <c r="N267" s="6" t="str">
        <f t="shared" si="67"/>
        <v>Note 10 Plus c/aro(Tela/P)=845,00</v>
      </c>
      <c r="P267" s="6" t="str">
        <f t="shared" si="68"/>
        <v>Note 10 Plus c/aro(Tela/P)=840,00</v>
      </c>
      <c r="R267" s="6" t="str">
        <f t="shared" si="69"/>
        <v>Note 10 Plus c/aro(Tela/P)=860,00</v>
      </c>
    </row>
    <row r="268" spans="1:18" ht="15.75" customHeight="1">
      <c r="A268" t="s">
        <v>3808</v>
      </c>
      <c r="B268">
        <f>H181</f>
        <v>115</v>
      </c>
      <c r="C268" s="19"/>
      <c r="D268" s="9" t="s">
        <v>493</v>
      </c>
      <c r="E268" s="8">
        <v>70</v>
      </c>
      <c r="H268" s="7"/>
    </row>
    <row r="269" spans="1:18" ht="15.75" customHeight="1">
      <c r="A269" t="s">
        <v>3984</v>
      </c>
      <c r="B269">
        <f>H181</f>
        <v>115</v>
      </c>
      <c r="C269" s="19"/>
      <c r="D269" s="9" t="s">
        <v>495</v>
      </c>
      <c r="E269" s="8">
        <v>70</v>
      </c>
      <c r="G269" s="6" t="s">
        <v>494</v>
      </c>
      <c r="H269" s="7"/>
      <c r="J269" s="6" t="s">
        <v>494</v>
      </c>
      <c r="L269" s="6" t="s">
        <v>494</v>
      </c>
      <c r="N269" s="6" t="s">
        <v>494</v>
      </c>
      <c r="P269" s="6" t="s">
        <v>494</v>
      </c>
      <c r="R269" s="6" t="s">
        <v>494</v>
      </c>
    </row>
    <row r="270" spans="1:18" ht="15.75" customHeight="1">
      <c r="A270" t="s">
        <v>3464</v>
      </c>
      <c r="B270">
        <f>H179</f>
        <v>75</v>
      </c>
      <c r="C270" s="19"/>
      <c r="D270" s="9" t="s">
        <v>497</v>
      </c>
      <c r="E270" s="8">
        <v>75</v>
      </c>
      <c r="G270" s="6" t="s">
        <v>496</v>
      </c>
      <c r="H270" s="7">
        <f t="shared" ref="H270:H305" si="70">E261</f>
        <v>50</v>
      </c>
      <c r="J270" s="6" t="str">
        <f t="shared" ref="J270:J308" si="71">CONCATENATE(G270,H270,",00")</f>
        <v>iPhone 5   = R$ 50,00</v>
      </c>
      <c r="L270" s="6" t="str">
        <f t="shared" ref="L270:L308" si="72">CONCATENATE(G270,H270+5,",00")</f>
        <v>iPhone 5   = R$ 55,00</v>
      </c>
      <c r="N270" s="6" t="str">
        <f t="shared" ref="N270:N308" si="73">CONCATENATE(G270,H270-5,",00")</f>
        <v>iPhone 5   = R$ 45,00</v>
      </c>
      <c r="P270" s="6" t="str">
        <f t="shared" ref="P270:P308" si="74">CONCATENATE(G270,H270-10,",00")</f>
        <v>iPhone 5   = R$ 40,00</v>
      </c>
      <c r="R270" s="6" t="str">
        <f t="shared" ref="R270:R308" si="75">CONCATENATE(G270,H270+10,",00")</f>
        <v>iPhone 5   = R$ 60,00</v>
      </c>
    </row>
    <row r="271" spans="1:18" ht="15.75" customHeight="1">
      <c r="A271" t="s">
        <v>3269</v>
      </c>
      <c r="B271">
        <f>H183</f>
        <v>110</v>
      </c>
      <c r="C271" s="19"/>
      <c r="D271" s="9" t="s">
        <v>499</v>
      </c>
      <c r="E271" s="8">
        <v>100</v>
      </c>
      <c r="G271" s="6" t="s">
        <v>498</v>
      </c>
      <c r="H271" s="7">
        <f t="shared" si="70"/>
        <v>50</v>
      </c>
      <c r="J271" s="6" t="str">
        <f t="shared" si="71"/>
        <v>iPhone 5s/SE 1ª G = R$ 50,00</v>
      </c>
      <c r="L271" s="6" t="str">
        <f t="shared" si="72"/>
        <v>iPhone 5s/SE 1ª G = R$ 55,00</v>
      </c>
      <c r="N271" s="6" t="str">
        <f t="shared" si="73"/>
        <v>iPhone 5s/SE 1ª G = R$ 45,00</v>
      </c>
      <c r="P271" s="6" t="str">
        <f t="shared" si="74"/>
        <v>iPhone 5s/SE 1ª G = R$ 40,00</v>
      </c>
      <c r="R271" s="6" t="str">
        <f t="shared" si="75"/>
        <v>iPhone 5s/SE 1ª G = R$ 60,00</v>
      </c>
    </row>
    <row r="272" spans="1:18" ht="15.75" customHeight="1">
      <c r="A272" t="s">
        <v>3809</v>
      </c>
      <c r="B272">
        <f>H184</f>
        <v>125</v>
      </c>
      <c r="C272" s="19"/>
      <c r="D272" s="9" t="s">
        <v>501</v>
      </c>
      <c r="E272" s="8">
        <v>110</v>
      </c>
      <c r="G272" s="6" t="s">
        <v>500</v>
      </c>
      <c r="H272" s="7">
        <f t="shared" si="70"/>
        <v>55</v>
      </c>
      <c r="J272" s="6" t="str">
        <f t="shared" si="71"/>
        <v>iPhone 6   = R$ 55,00</v>
      </c>
      <c r="L272" s="6" t="str">
        <f t="shared" si="72"/>
        <v>iPhone 6   = R$ 60,00</v>
      </c>
      <c r="N272" s="6" t="str">
        <f t="shared" si="73"/>
        <v>iPhone 6   = R$ 50,00</v>
      </c>
      <c r="P272" s="6" t="str">
        <f t="shared" si="74"/>
        <v>iPhone 6   = R$ 45,00</v>
      </c>
      <c r="R272" s="6" t="str">
        <f t="shared" si="75"/>
        <v>iPhone 6   = R$ 65,00</v>
      </c>
    </row>
    <row r="273" spans="1:18" ht="15.75" customHeight="1">
      <c r="A273" t="s">
        <v>3985</v>
      </c>
      <c r="B273">
        <f>H184</f>
        <v>125</v>
      </c>
      <c r="C273" s="19"/>
      <c r="D273" s="9" t="s">
        <v>503</v>
      </c>
      <c r="E273" s="8">
        <v>120</v>
      </c>
      <c r="G273" s="6" t="s">
        <v>502</v>
      </c>
      <c r="H273" s="7">
        <f t="shared" si="70"/>
        <v>55</v>
      </c>
      <c r="J273" s="6" t="str">
        <f t="shared" si="71"/>
        <v>iPhone 6s  = R$ 55,00</v>
      </c>
      <c r="L273" s="6" t="str">
        <f t="shared" si="72"/>
        <v>iPhone 6s  = R$ 60,00</v>
      </c>
      <c r="N273" s="6" t="str">
        <f t="shared" si="73"/>
        <v>iPhone 6s  = R$ 50,00</v>
      </c>
      <c r="P273" s="6" t="str">
        <f t="shared" si="74"/>
        <v>iPhone 6s  = R$ 45,00</v>
      </c>
      <c r="R273" s="6" t="str">
        <f t="shared" si="75"/>
        <v>iPhone 6s  = R$ 65,00</v>
      </c>
    </row>
    <row r="274" spans="1:18" ht="15.75" customHeight="1">
      <c r="A274" t="s">
        <v>3465</v>
      </c>
      <c r="B274">
        <f>H182</f>
        <v>95</v>
      </c>
      <c r="C274" s="19"/>
      <c r="D274" s="9" t="s">
        <v>505</v>
      </c>
      <c r="E274" s="8">
        <v>225</v>
      </c>
      <c r="G274" s="6" t="s">
        <v>504</v>
      </c>
      <c r="H274" s="7">
        <f t="shared" si="70"/>
        <v>55</v>
      </c>
      <c r="J274" s="6" t="str">
        <f t="shared" si="71"/>
        <v>iPhone 6 Plus         = R$ 55,00</v>
      </c>
      <c r="L274" s="6" t="str">
        <f t="shared" si="72"/>
        <v>iPhone 6 Plus         = R$ 60,00</v>
      </c>
      <c r="N274" s="6" t="str">
        <f t="shared" si="73"/>
        <v>iPhone 6 Plus         = R$ 50,00</v>
      </c>
      <c r="P274" s="6" t="str">
        <f t="shared" si="74"/>
        <v>iPhone 6 Plus         = R$ 45,00</v>
      </c>
      <c r="R274" s="6" t="str">
        <f t="shared" si="75"/>
        <v>iPhone 6 Plus         = R$ 65,00</v>
      </c>
    </row>
    <row r="275" spans="1:18" ht="15.75" customHeight="1">
      <c r="A275" t="s">
        <v>3270</v>
      </c>
      <c r="B275">
        <f>H187</f>
        <v>120</v>
      </c>
      <c r="C275" s="19"/>
      <c r="D275" s="9" t="s">
        <v>507</v>
      </c>
      <c r="E275" s="8">
        <v>120</v>
      </c>
      <c r="G275" s="6" t="s">
        <v>506</v>
      </c>
      <c r="H275" s="7">
        <f t="shared" si="70"/>
        <v>65</v>
      </c>
      <c r="J275" s="6" t="str">
        <f t="shared" si="71"/>
        <v>iPhone 6s Plus        = R$ 65,00</v>
      </c>
      <c r="L275" s="6" t="str">
        <f t="shared" si="72"/>
        <v>iPhone 6s Plus        = R$ 70,00</v>
      </c>
      <c r="N275" s="6" t="str">
        <f t="shared" si="73"/>
        <v>iPhone 6s Plus        = R$ 60,00</v>
      </c>
      <c r="P275" s="6" t="str">
        <f t="shared" si="74"/>
        <v>iPhone 6s Plus        = R$ 55,00</v>
      </c>
      <c r="R275" s="6" t="str">
        <f t="shared" si="75"/>
        <v>iPhone 6s Plus        = R$ 75,00</v>
      </c>
    </row>
    <row r="276" spans="1:18" ht="15.75" customHeight="1">
      <c r="A276" t="s">
        <v>3466</v>
      </c>
      <c r="B276">
        <f>H185</f>
        <v>95</v>
      </c>
      <c r="C276" s="19"/>
      <c r="D276" s="9" t="s">
        <v>509</v>
      </c>
      <c r="E276" s="8">
        <v>125</v>
      </c>
      <c r="G276" s="6" t="s">
        <v>508</v>
      </c>
      <c r="H276" s="7">
        <f t="shared" si="70"/>
        <v>60</v>
      </c>
      <c r="J276" s="6" t="str">
        <f t="shared" si="71"/>
        <v>iPhone 7      = R$ 60,00</v>
      </c>
      <c r="L276" s="6" t="str">
        <f t="shared" si="72"/>
        <v>iPhone 7      = R$ 65,00</v>
      </c>
      <c r="N276" s="6" t="str">
        <f t="shared" si="73"/>
        <v>iPhone 7      = R$ 55,00</v>
      </c>
      <c r="P276" s="6" t="str">
        <f t="shared" si="74"/>
        <v>iPhone 7      = R$ 50,00</v>
      </c>
      <c r="R276" s="6" t="str">
        <f t="shared" si="75"/>
        <v>iPhone 7      = R$ 70,00</v>
      </c>
    </row>
    <row r="277" spans="1:18" ht="15.75" customHeight="1">
      <c r="A277" t="s">
        <v>3271</v>
      </c>
      <c r="B277">
        <f>H188</f>
        <v>125</v>
      </c>
      <c r="C277" s="19"/>
      <c r="D277" s="9" t="s">
        <v>511</v>
      </c>
      <c r="E277" s="8">
        <v>130</v>
      </c>
      <c r="G277" s="6" t="s">
        <v>510</v>
      </c>
      <c r="H277" s="7">
        <f t="shared" si="70"/>
        <v>70</v>
      </c>
      <c r="J277" s="6" t="str">
        <f t="shared" si="71"/>
        <v>iPhone 7 Plus            = R$ 70,00</v>
      </c>
      <c r="L277" s="6" t="str">
        <f t="shared" si="72"/>
        <v>iPhone 7 Plus            = R$ 75,00</v>
      </c>
      <c r="N277" s="6" t="str">
        <f t="shared" si="73"/>
        <v>iPhone 7 Plus            = R$ 65,00</v>
      </c>
      <c r="P277" s="6" t="str">
        <f t="shared" si="74"/>
        <v>iPhone 7 Plus            = R$ 60,00</v>
      </c>
      <c r="R277" s="6" t="str">
        <f t="shared" si="75"/>
        <v>iPhone 7 Plus            = R$ 80,00</v>
      </c>
    </row>
    <row r="278" spans="1:18" ht="15.75" customHeight="1">
      <c r="A278" t="s">
        <v>3467</v>
      </c>
      <c r="B278">
        <f>H186</f>
        <v>100</v>
      </c>
      <c r="C278" s="19"/>
      <c r="D278" s="9" t="s">
        <v>513</v>
      </c>
      <c r="E278" s="8">
        <v>210</v>
      </c>
      <c r="G278" s="6" t="s">
        <v>512</v>
      </c>
      <c r="H278" s="7">
        <f t="shared" si="70"/>
        <v>70</v>
      </c>
      <c r="J278" s="6" t="str">
        <f t="shared" si="71"/>
        <v>iPhone 8/SE 2ª G      = R$ 70,00</v>
      </c>
      <c r="L278" s="6" t="str">
        <f t="shared" si="72"/>
        <v>iPhone 8/SE 2ª G      = R$ 75,00</v>
      </c>
      <c r="N278" s="6" t="str">
        <f t="shared" si="73"/>
        <v>iPhone 8/SE 2ª G      = R$ 65,00</v>
      </c>
      <c r="P278" s="6" t="str">
        <f t="shared" si="74"/>
        <v>iPhone 8/SE 2ª G      = R$ 60,00</v>
      </c>
      <c r="R278" s="6" t="str">
        <f t="shared" si="75"/>
        <v>iPhone 8/SE 2ª G      = R$ 80,00</v>
      </c>
    </row>
    <row r="279" spans="1:18" ht="15.75" customHeight="1">
      <c r="A279" t="s">
        <v>3272</v>
      </c>
      <c r="B279">
        <f>H190</f>
        <v>85</v>
      </c>
      <c r="C279" s="19"/>
      <c r="D279" s="9" t="s">
        <v>515</v>
      </c>
      <c r="E279" s="8">
        <v>175</v>
      </c>
      <c r="G279" s="6" t="s">
        <v>514</v>
      </c>
      <c r="H279" s="7">
        <f t="shared" si="70"/>
        <v>75</v>
      </c>
      <c r="J279" s="6" t="str">
        <f t="shared" si="71"/>
        <v>iPhone 8 Plus             = R$ 75,00</v>
      </c>
      <c r="L279" s="6" t="str">
        <f t="shared" si="72"/>
        <v>iPhone 8 Plus             = R$ 80,00</v>
      </c>
      <c r="N279" s="6" t="str">
        <f t="shared" si="73"/>
        <v>iPhone 8 Plus             = R$ 70,00</v>
      </c>
      <c r="P279" s="6" t="str">
        <f t="shared" si="74"/>
        <v>iPhone 8 Plus             = R$ 65,00</v>
      </c>
      <c r="R279" s="6" t="str">
        <f t="shared" si="75"/>
        <v>iPhone 8 Plus             = R$ 85,00</v>
      </c>
    </row>
    <row r="280" spans="1:18" ht="15.75" customHeight="1">
      <c r="A280" t="s">
        <v>3468</v>
      </c>
      <c r="B280">
        <f>H189</f>
        <v>75</v>
      </c>
      <c r="C280" s="19"/>
      <c r="D280" s="9" t="s">
        <v>517</v>
      </c>
      <c r="E280" s="8">
        <v>175</v>
      </c>
      <c r="G280" s="6" t="s">
        <v>516</v>
      </c>
      <c r="H280" s="7">
        <f t="shared" si="70"/>
        <v>100</v>
      </c>
      <c r="J280" s="6" t="str">
        <f t="shared" si="71"/>
        <v>iPhone X - incell        = R$ 100,00</v>
      </c>
      <c r="L280" s="6" t="str">
        <f t="shared" si="72"/>
        <v>iPhone X - incell        = R$ 105,00</v>
      </c>
      <c r="N280" s="6" t="str">
        <f t="shared" si="73"/>
        <v>iPhone X - incell        = R$ 95,00</v>
      </c>
      <c r="P280" s="6" t="str">
        <f t="shared" si="74"/>
        <v>iPhone X - incell        = R$ 90,00</v>
      </c>
      <c r="R280" s="6" t="str">
        <f t="shared" si="75"/>
        <v>iPhone X - incell        = R$ 110,00</v>
      </c>
    </row>
    <row r="281" spans="1:18" ht="15.75" customHeight="1">
      <c r="A281" t="s">
        <v>3752</v>
      </c>
      <c r="B281">
        <f>H199</f>
        <v>90</v>
      </c>
      <c r="C281" s="19"/>
      <c r="D281" s="9" t="s">
        <v>519</v>
      </c>
      <c r="E281" s="8">
        <v>255</v>
      </c>
      <c r="G281" s="6" t="s">
        <v>518</v>
      </c>
      <c r="H281" s="7">
        <f t="shared" si="70"/>
        <v>110</v>
      </c>
      <c r="J281" s="6" t="str">
        <f t="shared" si="71"/>
        <v>iPhone XS - incell        = R$ 110,00</v>
      </c>
      <c r="L281" s="6" t="str">
        <f t="shared" si="72"/>
        <v>iPhone XS - incell        = R$ 115,00</v>
      </c>
      <c r="N281" s="6" t="str">
        <f t="shared" si="73"/>
        <v>iPhone XS - incell        = R$ 105,00</v>
      </c>
      <c r="P281" s="6" t="str">
        <f t="shared" si="74"/>
        <v>iPhone XS - incell        = R$ 100,00</v>
      </c>
      <c r="R281" s="6" t="str">
        <f t="shared" si="75"/>
        <v>iPhone XS - incell        = R$ 120,00</v>
      </c>
    </row>
    <row r="282" spans="1:18" ht="15.75" customHeight="1">
      <c r="A282" t="s">
        <v>3694</v>
      </c>
      <c r="B282">
        <f>H191</f>
        <v>85</v>
      </c>
      <c r="C282" s="19"/>
      <c r="D282" s="9" t="s">
        <v>521</v>
      </c>
      <c r="E282" s="8">
        <v>130</v>
      </c>
      <c r="G282" s="6" t="s">
        <v>520</v>
      </c>
      <c r="H282" s="7">
        <f t="shared" si="70"/>
        <v>120</v>
      </c>
      <c r="J282" s="6" t="str">
        <f t="shared" si="71"/>
        <v>iPhone XS Max incell = R$ 120,00</v>
      </c>
      <c r="L282" s="6" t="str">
        <f t="shared" si="72"/>
        <v>iPhone XS Max incell = R$ 125,00</v>
      </c>
      <c r="N282" s="6" t="str">
        <f t="shared" si="73"/>
        <v>iPhone XS Max incell = R$ 115,00</v>
      </c>
      <c r="P282" s="6" t="str">
        <f t="shared" si="74"/>
        <v>iPhone XS Max incell = R$ 110,00</v>
      </c>
      <c r="R282" s="6" t="str">
        <f t="shared" si="75"/>
        <v>iPhone XS Max incell = R$ 130,00</v>
      </c>
    </row>
    <row r="283" spans="1:18" ht="15.75" customHeight="1">
      <c r="A283" t="s">
        <v>3273</v>
      </c>
      <c r="B283">
        <f>H200</f>
        <v>160</v>
      </c>
      <c r="C283" s="19"/>
      <c r="D283" s="9" t="s">
        <v>523</v>
      </c>
      <c r="E283" s="8">
        <v>145</v>
      </c>
      <c r="F283" s="6"/>
      <c r="G283" s="6" t="s">
        <v>522</v>
      </c>
      <c r="H283" s="7">
        <f t="shared" si="70"/>
        <v>225</v>
      </c>
      <c r="J283" s="6" t="str">
        <f t="shared" si="71"/>
        <v>iPhone XS Max OLED = R$ 225,00</v>
      </c>
      <c r="L283" s="6" t="str">
        <f t="shared" si="72"/>
        <v>iPhone XS Max OLED = R$ 230,00</v>
      </c>
      <c r="N283" s="6" t="str">
        <f t="shared" si="73"/>
        <v>iPhone XS Max OLED = R$ 220,00</v>
      </c>
      <c r="P283" s="6" t="str">
        <f t="shared" si="74"/>
        <v>iPhone XS Max OLED = R$ 215,00</v>
      </c>
      <c r="R283" s="6" t="str">
        <f t="shared" si="75"/>
        <v>iPhone XS Max OLED = R$ 235,00</v>
      </c>
    </row>
    <row r="284" spans="1:18" ht="15.75" customHeight="1">
      <c r="A284" t="s">
        <v>3469</v>
      </c>
      <c r="B284">
        <f>H195</f>
        <v>130</v>
      </c>
      <c r="C284" s="28"/>
      <c r="D284" s="9" t="s">
        <v>526</v>
      </c>
      <c r="E284" s="8">
        <v>255</v>
      </c>
      <c r="G284" s="6" t="s">
        <v>524</v>
      </c>
      <c r="H284" s="7">
        <f t="shared" si="70"/>
        <v>120</v>
      </c>
      <c r="J284" s="6" t="str">
        <f t="shared" si="71"/>
        <v>iPhone 11 (ci)   = R$ 120,00</v>
      </c>
      <c r="L284" s="6" t="str">
        <f t="shared" si="72"/>
        <v>iPhone 11 (ci)   = R$ 125,00</v>
      </c>
      <c r="N284" s="6" t="str">
        <f t="shared" si="73"/>
        <v>iPhone 11 (ci)   = R$ 115,00</v>
      </c>
      <c r="P284" s="6" t="str">
        <f t="shared" si="74"/>
        <v>iPhone 11 (ci)   = R$ 110,00</v>
      </c>
      <c r="R284" s="6" t="str">
        <f t="shared" si="75"/>
        <v>iPhone 11 (ci)   = R$ 130,00</v>
      </c>
    </row>
    <row r="285" spans="1:18" ht="15.75" customHeight="1">
      <c r="A285" t="s">
        <v>3753</v>
      </c>
      <c r="B285">
        <f>H202</f>
        <v>140</v>
      </c>
      <c r="C285" s="6"/>
      <c r="D285" s="9" t="s">
        <v>528</v>
      </c>
      <c r="E285" s="8">
        <v>285</v>
      </c>
      <c r="G285" s="6" t="s">
        <v>525</v>
      </c>
      <c r="H285" s="7">
        <f t="shared" si="70"/>
        <v>125</v>
      </c>
      <c r="J285" s="6" t="str">
        <f t="shared" si="71"/>
        <v>iPhone 11 Pro incell (ci)=R$ 125,00</v>
      </c>
      <c r="L285" s="6" t="str">
        <f t="shared" si="72"/>
        <v>iPhone 11 Pro incell (ci)=R$ 130,00</v>
      </c>
      <c r="N285" s="6" t="str">
        <f t="shared" si="73"/>
        <v>iPhone 11 Pro incell (ci)=R$ 120,00</v>
      </c>
      <c r="P285" s="6" t="str">
        <f t="shared" si="74"/>
        <v>iPhone 11 Pro incell (ci)=R$ 115,00</v>
      </c>
      <c r="R285" s="6" t="str">
        <f t="shared" si="75"/>
        <v>iPhone 11 Pro incell (ci)=R$ 135,00</v>
      </c>
    </row>
    <row r="286" spans="1:18" ht="15.75" customHeight="1">
      <c r="A286" t="s">
        <v>3695</v>
      </c>
      <c r="B286">
        <f>H201</f>
        <v>130</v>
      </c>
      <c r="C286" s="28"/>
      <c r="D286" s="9" t="s">
        <v>530</v>
      </c>
      <c r="E286" s="8">
        <v>425</v>
      </c>
      <c r="F286" s="6"/>
      <c r="G286" s="6" t="s">
        <v>527</v>
      </c>
      <c r="H286" s="7">
        <f t="shared" si="70"/>
        <v>130</v>
      </c>
      <c r="J286" s="6" t="str">
        <f t="shared" si="71"/>
        <v>iPhone 11 Pro incell      = R$ 130,00</v>
      </c>
      <c r="L286" s="6" t="str">
        <f t="shared" si="72"/>
        <v>iPhone 11 Pro incell      = R$ 135,00</v>
      </c>
      <c r="N286" s="6" t="str">
        <f t="shared" si="73"/>
        <v>iPhone 11 Pro incell      = R$ 125,00</v>
      </c>
      <c r="P286" s="6" t="str">
        <f t="shared" si="74"/>
        <v>iPhone 11 Pro incell      = R$ 120,00</v>
      </c>
      <c r="R286" s="6" t="str">
        <f t="shared" si="75"/>
        <v>iPhone 11 Pro incell      = R$ 140,00</v>
      </c>
    </row>
    <row r="287" spans="1:18" ht="15.75" customHeight="1">
      <c r="A287" t="s">
        <v>3274</v>
      </c>
      <c r="B287">
        <f>H204</f>
        <v>170</v>
      </c>
      <c r="C287" s="28"/>
      <c r="D287" s="9" t="s">
        <v>532</v>
      </c>
      <c r="E287" s="8">
        <v>185</v>
      </c>
      <c r="F287" s="6"/>
      <c r="G287" s="6" t="s">
        <v>529</v>
      </c>
      <c r="H287" s="7">
        <f t="shared" si="70"/>
        <v>210</v>
      </c>
      <c r="J287" s="6" t="str">
        <f t="shared" si="71"/>
        <v>iPhone 11 Pro OLED (ci) = R$ 210,00</v>
      </c>
      <c r="L287" s="6" t="str">
        <f t="shared" si="72"/>
        <v>iPhone 11 Pro OLED (ci) = R$ 215,00</v>
      </c>
      <c r="N287" s="6" t="str">
        <f t="shared" si="73"/>
        <v>iPhone 11 Pro OLED (ci) = R$ 205,00</v>
      </c>
      <c r="P287" s="6" t="str">
        <f t="shared" si="74"/>
        <v>iPhone 11 Pro OLED (ci) = R$ 200,00</v>
      </c>
      <c r="R287" s="6" t="str">
        <f t="shared" si="75"/>
        <v>iPhone 11 Pro OLED (ci) = R$ 220,00</v>
      </c>
    </row>
    <row r="288" spans="1:18" ht="15.75" customHeight="1">
      <c r="A288" t="s">
        <v>3810</v>
      </c>
      <c r="B288">
        <f>H205</f>
        <v>205</v>
      </c>
      <c r="C288" s="28"/>
      <c r="D288" s="9" t="s">
        <v>534</v>
      </c>
      <c r="E288" s="8">
        <v>190</v>
      </c>
      <c r="G288" s="6" t="s">
        <v>531</v>
      </c>
      <c r="H288" s="7">
        <f t="shared" si="70"/>
        <v>175</v>
      </c>
      <c r="J288" s="6" t="str">
        <f t="shared" si="71"/>
        <v>11 Pro Max - incell (ci) = R$ 175,00</v>
      </c>
      <c r="L288" s="6" t="str">
        <f t="shared" si="72"/>
        <v>11 Pro Max - incell (ci) = R$ 180,00</v>
      </c>
      <c r="N288" s="6" t="str">
        <f t="shared" si="73"/>
        <v>11 Pro Max - incell (ci) = R$ 170,00</v>
      </c>
      <c r="P288" s="6" t="str">
        <f t="shared" si="74"/>
        <v>11 Pro Max - incell (ci) = R$ 165,00</v>
      </c>
      <c r="R288" s="6" t="str">
        <f t="shared" si="75"/>
        <v>11 Pro Max - incell (ci) = R$ 185,00</v>
      </c>
    </row>
    <row r="289" spans="1:18" ht="15.75" customHeight="1">
      <c r="A289" t="s">
        <v>3986</v>
      </c>
      <c r="B289">
        <f>H205</f>
        <v>205</v>
      </c>
      <c r="C289" s="28"/>
      <c r="D289" s="9" t="s">
        <v>536</v>
      </c>
      <c r="E289" s="8">
        <v>380</v>
      </c>
      <c r="G289" s="6" t="s">
        <v>533</v>
      </c>
      <c r="H289" s="7">
        <f t="shared" si="70"/>
        <v>175</v>
      </c>
      <c r="J289" s="6" t="str">
        <f t="shared" si="71"/>
        <v>iPhone 11 Pro Max-incell= 175,00</v>
      </c>
      <c r="L289" s="6" t="str">
        <f t="shared" si="72"/>
        <v>iPhone 11 Pro Max-incell= 180,00</v>
      </c>
      <c r="N289" s="6" t="str">
        <f t="shared" si="73"/>
        <v>iPhone 11 Pro Max-incell= 170,00</v>
      </c>
      <c r="P289" s="6" t="str">
        <f t="shared" si="74"/>
        <v>iPhone 11 Pro Max-incell= 165,00</v>
      </c>
      <c r="R289" s="6" t="str">
        <f t="shared" si="75"/>
        <v>iPhone 11 Pro Max-incell= 185,00</v>
      </c>
    </row>
    <row r="290" spans="1:18" ht="15.75" customHeight="1">
      <c r="A290" t="s">
        <v>3470</v>
      </c>
      <c r="B290">
        <f>H203</f>
        <v>160</v>
      </c>
      <c r="C290" s="28"/>
      <c r="D290" s="9" t="s">
        <v>538</v>
      </c>
      <c r="E290" s="8">
        <v>480</v>
      </c>
      <c r="G290" s="6" t="s">
        <v>535</v>
      </c>
      <c r="H290" s="7">
        <f t="shared" si="70"/>
        <v>255</v>
      </c>
      <c r="J290" s="6" t="str">
        <f t="shared" si="71"/>
        <v>iPhone 11 Pro Max OLED (ci)= 255,00</v>
      </c>
      <c r="L290" s="6" t="str">
        <f t="shared" si="72"/>
        <v>iPhone 11 Pro Max OLED (ci)= 260,00</v>
      </c>
      <c r="N290" s="6" t="str">
        <f t="shared" si="73"/>
        <v>iPhone 11 Pro Max OLED (ci)= 250,00</v>
      </c>
      <c r="P290" s="6" t="str">
        <f t="shared" si="74"/>
        <v>iPhone 11 Pro Max OLED (ci)= 245,00</v>
      </c>
      <c r="R290" s="6" t="str">
        <f t="shared" si="75"/>
        <v>iPhone 11 Pro Max OLED (ci)= 265,00</v>
      </c>
    </row>
    <row r="291" spans="1:18" ht="15.75" customHeight="1">
      <c r="A291" t="s">
        <v>3811</v>
      </c>
      <c r="B291">
        <f>H207</f>
        <v>140</v>
      </c>
      <c r="C291" s="28"/>
      <c r="D291" s="9" t="s">
        <v>540</v>
      </c>
      <c r="E291" s="16">
        <v>1070</v>
      </c>
      <c r="G291" s="6" t="s">
        <v>537</v>
      </c>
      <c r="H291" s="7">
        <f t="shared" si="70"/>
        <v>130</v>
      </c>
      <c r="J291" s="6" t="str">
        <f t="shared" si="71"/>
        <v>iPhone 12/12 Pro incell = R$ 130,00</v>
      </c>
      <c r="L291" s="6" t="str">
        <f t="shared" si="72"/>
        <v>iPhone 12/12 Pro incell = R$ 135,00</v>
      </c>
      <c r="N291" s="6" t="str">
        <f t="shared" si="73"/>
        <v>iPhone 12/12 Pro incell = R$ 125,00</v>
      </c>
      <c r="P291" s="6" t="str">
        <f t="shared" si="74"/>
        <v>iPhone 12/12 Pro incell = R$ 120,00</v>
      </c>
      <c r="R291" s="6" t="str">
        <f t="shared" si="75"/>
        <v>iPhone 12/12 Pro incell = R$ 140,00</v>
      </c>
    </row>
    <row r="292" spans="1:18" ht="15.75" customHeight="1">
      <c r="A292" t="s">
        <v>3987</v>
      </c>
      <c r="B292">
        <f>H207</f>
        <v>140</v>
      </c>
      <c r="C292" s="28"/>
      <c r="D292" s="9" t="s">
        <v>541</v>
      </c>
      <c r="E292" s="16">
        <v>480</v>
      </c>
      <c r="G292" s="6" t="s">
        <v>539</v>
      </c>
      <c r="H292" s="7">
        <f t="shared" si="70"/>
        <v>145</v>
      </c>
      <c r="J292" s="6" t="str">
        <f t="shared" si="71"/>
        <v>iPhone 12/12 Pro(ci) incell= 145,00</v>
      </c>
      <c r="L292" s="6" t="str">
        <f t="shared" si="72"/>
        <v>iPhone 12/12 Pro(ci) incell= 150,00</v>
      </c>
      <c r="N292" s="6" t="str">
        <f t="shared" si="73"/>
        <v>iPhone 12/12 Pro(ci) incell= 140,00</v>
      </c>
      <c r="P292" s="6" t="str">
        <f t="shared" si="74"/>
        <v>iPhone 12/12 Pro(ci) incell= 135,00</v>
      </c>
      <c r="R292" s="6" t="str">
        <f t="shared" si="75"/>
        <v>iPhone 12/12 Pro(ci) incell= 155,00</v>
      </c>
    </row>
    <row r="293" spans="1:18" ht="15.75" customHeight="1">
      <c r="A293" t="s">
        <v>3471</v>
      </c>
      <c r="B293">
        <f>H206</f>
        <v>90</v>
      </c>
      <c r="C293" s="28"/>
      <c r="D293" s="9" t="s">
        <v>543</v>
      </c>
      <c r="E293" s="16">
        <v>1250</v>
      </c>
      <c r="G293" s="6" t="s">
        <v>542</v>
      </c>
      <c r="H293" s="7">
        <f t="shared" si="70"/>
        <v>255</v>
      </c>
      <c r="J293" s="6" t="str">
        <f t="shared" si="71"/>
        <v>iPhone 12/12 Pro OLED(ci)=255,00</v>
      </c>
      <c r="L293" s="6" t="str">
        <f t="shared" si="72"/>
        <v>iPhone 12/12 Pro OLED(ci)=260,00</v>
      </c>
      <c r="N293" s="6" t="str">
        <f t="shared" si="73"/>
        <v>iPhone 12/12 Pro OLED(ci)=250,00</v>
      </c>
      <c r="P293" s="6" t="str">
        <f t="shared" si="74"/>
        <v>iPhone 12/12 Pro OLED(ci)=245,00</v>
      </c>
      <c r="R293" s="6" t="str">
        <f t="shared" si="75"/>
        <v>iPhone 12/12 Pro OLED(ci)=265,00</v>
      </c>
    </row>
    <row r="294" spans="1:18" ht="15.75" customHeight="1">
      <c r="A294" t="s">
        <v>3754</v>
      </c>
      <c r="B294">
        <f>H193</f>
        <v>90</v>
      </c>
      <c r="C294" s="28"/>
      <c r="D294" s="9" t="s">
        <v>545</v>
      </c>
      <c r="E294" s="16">
        <v>250</v>
      </c>
      <c r="G294" s="6" t="s">
        <v>544</v>
      </c>
      <c r="H294" s="7">
        <f t="shared" si="70"/>
        <v>285</v>
      </c>
      <c r="J294" s="6" t="str">
        <f t="shared" si="71"/>
        <v>12 Pro Max Incell (ci) = R$ 285,00</v>
      </c>
      <c r="L294" s="6" t="str">
        <f t="shared" si="72"/>
        <v>12 Pro Max Incell (ci) = R$ 290,00</v>
      </c>
      <c r="N294" s="6" t="str">
        <f t="shared" si="73"/>
        <v>12 Pro Max Incell (ci) = R$ 280,00</v>
      </c>
      <c r="P294" s="6" t="str">
        <f t="shared" si="74"/>
        <v>12 Pro Max Incell (ci) = R$ 275,00</v>
      </c>
      <c r="R294" s="6" t="str">
        <f t="shared" si="75"/>
        <v>12 Pro Max Incell (ci) = R$ 295,00</v>
      </c>
    </row>
    <row r="295" spans="1:18" ht="15.75" customHeight="1">
      <c r="A295" t="s">
        <v>3696</v>
      </c>
      <c r="B295">
        <f>H192</f>
        <v>85</v>
      </c>
      <c r="D295" s="9" t="s">
        <v>1323</v>
      </c>
      <c r="E295" s="61">
        <v>520</v>
      </c>
      <c r="G295" s="6" t="s">
        <v>546</v>
      </c>
      <c r="H295" s="7">
        <f t="shared" si="70"/>
        <v>425</v>
      </c>
      <c r="J295" s="6" t="str">
        <f t="shared" si="71"/>
        <v>12 Pro Max OLED (ci) = R$ 425,00</v>
      </c>
      <c r="L295" s="6" t="str">
        <f t="shared" si="72"/>
        <v>12 Pro Max OLED (ci) = R$ 430,00</v>
      </c>
      <c r="N295" s="6" t="str">
        <f t="shared" si="73"/>
        <v>12 Pro Max OLED (ci) = R$ 420,00</v>
      </c>
      <c r="P295" s="6" t="str">
        <f t="shared" si="74"/>
        <v>12 Pro Max OLED (ci) = R$ 415,00</v>
      </c>
      <c r="R295" s="6" t="str">
        <f t="shared" si="75"/>
        <v>12 Pro Max OLED (ci) = R$ 435,00</v>
      </c>
    </row>
    <row r="296" spans="1:18" ht="15.75" customHeight="1">
      <c r="A296" t="s">
        <v>3275</v>
      </c>
      <c r="B296">
        <f>H197</f>
        <v>160</v>
      </c>
      <c r="D296" s="9" t="s">
        <v>547</v>
      </c>
      <c r="E296" s="16">
        <v>790</v>
      </c>
      <c r="G296" s="6" t="s">
        <v>548</v>
      </c>
      <c r="H296" s="7">
        <f t="shared" si="70"/>
        <v>185</v>
      </c>
      <c r="J296" s="6" t="str">
        <f t="shared" si="71"/>
        <v>iPhone 13 incell     = R$ 185,00</v>
      </c>
      <c r="L296" s="6" t="str">
        <f t="shared" si="72"/>
        <v>iPhone 13 incell     = R$ 190,00</v>
      </c>
      <c r="N296" s="6" t="str">
        <f t="shared" si="73"/>
        <v>iPhone 13 incell     = R$ 180,00</v>
      </c>
      <c r="P296" s="6" t="str">
        <f t="shared" si="74"/>
        <v>iPhone 13 incell     = R$ 175,00</v>
      </c>
      <c r="R296" s="6" t="str">
        <f t="shared" si="75"/>
        <v>iPhone 13 incell     = R$ 195,00</v>
      </c>
    </row>
    <row r="297" spans="1:18" ht="15.75" customHeight="1">
      <c r="A297" t="s">
        <v>3472</v>
      </c>
      <c r="B297">
        <f>H196</f>
        <v>130</v>
      </c>
      <c r="D297" s="9" t="s">
        <v>549</v>
      </c>
      <c r="E297" s="16">
        <v>1515</v>
      </c>
      <c r="G297" s="6" t="s">
        <v>550</v>
      </c>
      <c r="H297" s="7">
        <f t="shared" si="70"/>
        <v>190</v>
      </c>
      <c r="J297" s="6" t="str">
        <f t="shared" si="71"/>
        <v>iPhone 13 incell (ci)   = R$ 190,00</v>
      </c>
      <c r="L297" s="6" t="str">
        <f t="shared" si="72"/>
        <v>iPhone 13 incell (ci)   = R$ 195,00</v>
      </c>
      <c r="N297" s="6" t="str">
        <f t="shared" si="73"/>
        <v>iPhone 13 incell (ci)   = R$ 185,00</v>
      </c>
      <c r="P297" s="6" t="str">
        <f t="shared" si="74"/>
        <v>iPhone 13 incell (ci)   = R$ 180,00</v>
      </c>
      <c r="R297" s="6" t="str">
        <f t="shared" si="75"/>
        <v>iPhone 13 incell (ci)   = R$ 200,00</v>
      </c>
    </row>
    <row r="298" spans="1:18" ht="15.75" customHeight="1">
      <c r="A298" t="s">
        <v>3755</v>
      </c>
      <c r="B298">
        <f>H194</f>
        <v>90</v>
      </c>
      <c r="D298" s="9" t="s">
        <v>551</v>
      </c>
      <c r="E298" s="16">
        <v>520</v>
      </c>
      <c r="G298" s="6" t="s">
        <v>552</v>
      </c>
      <c r="H298" s="7">
        <f t="shared" si="70"/>
        <v>380</v>
      </c>
      <c r="J298" s="6" t="str">
        <f t="shared" si="71"/>
        <v>iPhone 13 OLED (ci) = R$ 380,00</v>
      </c>
      <c r="L298" s="6" t="str">
        <f t="shared" si="72"/>
        <v>iPhone 13 OLED (ci) = R$ 385,00</v>
      </c>
      <c r="N298" s="6" t="str">
        <f t="shared" si="73"/>
        <v>iPhone 13 OLED (ci) = R$ 375,00</v>
      </c>
      <c r="P298" s="6" t="str">
        <f t="shared" si="74"/>
        <v>iPhone 13 OLED (ci) = R$ 370,00</v>
      </c>
      <c r="R298" s="6" t="str">
        <f t="shared" si="75"/>
        <v>iPhone 13 OLED (ci) = R$ 390,00</v>
      </c>
    </row>
    <row r="299" spans="1:18" ht="15.75" customHeight="1">
      <c r="A299" t="s">
        <v>3697</v>
      </c>
      <c r="B299">
        <f>H192</f>
        <v>85</v>
      </c>
      <c r="D299" s="9" t="s">
        <v>553</v>
      </c>
      <c r="E299" s="16">
        <v>1690</v>
      </c>
      <c r="G299" s="6" t="s">
        <v>554</v>
      </c>
      <c r="H299" s="7">
        <f t="shared" si="70"/>
        <v>480</v>
      </c>
      <c r="J299" s="6" t="str">
        <f t="shared" si="71"/>
        <v>iPhone 13 Pro incell(ci)= R$ 480,00</v>
      </c>
      <c r="L299" s="6" t="str">
        <f t="shared" si="72"/>
        <v>iPhone 13 Pro incell(ci)= R$ 485,00</v>
      </c>
      <c r="N299" s="6" t="str">
        <f t="shared" si="73"/>
        <v>iPhone 13 Pro incell(ci)= R$ 475,00</v>
      </c>
      <c r="P299" s="6" t="str">
        <f t="shared" si="74"/>
        <v>iPhone 13 Pro incell(ci)= R$ 470,00</v>
      </c>
      <c r="R299" s="6" t="str">
        <f t="shared" si="75"/>
        <v>iPhone 13 Pro incell(ci)= R$ 490,00</v>
      </c>
    </row>
    <row r="300" spans="1:18" ht="15.75" customHeight="1">
      <c r="A300" t="s">
        <v>3276</v>
      </c>
      <c r="B300">
        <f>H198</f>
        <v>160</v>
      </c>
      <c r="E300" s="28"/>
      <c r="G300" s="6" t="s">
        <v>555</v>
      </c>
      <c r="H300" s="7">
        <f t="shared" si="70"/>
        <v>1070</v>
      </c>
      <c r="J300" s="6" t="str">
        <f t="shared" si="71"/>
        <v>iPhone 13 Pro OLED(ci) = 1070,00</v>
      </c>
      <c r="L300" s="6" t="str">
        <f t="shared" si="72"/>
        <v>iPhone 13 Pro OLED(ci) = 1075,00</v>
      </c>
      <c r="N300" s="6" t="str">
        <f t="shared" si="73"/>
        <v>iPhone 13 Pro OLED(ci) = 1065,00</v>
      </c>
      <c r="P300" s="6" t="str">
        <f t="shared" si="74"/>
        <v>iPhone 13 Pro OLED(ci) = 1060,00</v>
      </c>
      <c r="R300" s="6" t="str">
        <f t="shared" si="75"/>
        <v>iPhone 13 Pro OLED(ci) = 1080,00</v>
      </c>
    </row>
    <row r="301" spans="1:18" ht="15.75" customHeight="1">
      <c r="A301" t="s">
        <v>3473</v>
      </c>
      <c r="B301">
        <f>H196</f>
        <v>130</v>
      </c>
      <c r="E301" s="28"/>
      <c r="G301" s="6" t="s">
        <v>556</v>
      </c>
      <c r="H301" s="7">
        <f t="shared" si="70"/>
        <v>480</v>
      </c>
      <c r="J301" s="6" t="str">
        <f t="shared" si="71"/>
        <v>13 Pro Max Incell (ci) = R$ 480,00</v>
      </c>
      <c r="L301" s="6" t="str">
        <f t="shared" si="72"/>
        <v>13 Pro Max Incell (ci) = R$ 485,00</v>
      </c>
      <c r="N301" s="6" t="str">
        <f t="shared" si="73"/>
        <v>13 Pro Max Incell (ci) = R$ 475,00</v>
      </c>
      <c r="P301" s="6" t="str">
        <f t="shared" si="74"/>
        <v>13 Pro Max Incell (ci) = R$ 470,00</v>
      </c>
      <c r="R301" s="6" t="str">
        <f t="shared" si="75"/>
        <v>13 Pro Max Incell (ci) = R$ 490,00</v>
      </c>
    </row>
    <row r="302" spans="1:18" ht="15.75" customHeight="1">
      <c r="A302" t="s">
        <v>3756</v>
      </c>
      <c r="B302">
        <f>H194</f>
        <v>90</v>
      </c>
      <c r="D302" s="67" t="s">
        <v>557</v>
      </c>
      <c r="E302" s="68"/>
      <c r="G302" s="6" t="s">
        <v>558</v>
      </c>
      <c r="H302" s="7">
        <f t="shared" si="70"/>
        <v>1250</v>
      </c>
      <c r="J302" s="6" t="str">
        <f t="shared" si="71"/>
        <v>13 Pro Max OLED (ci) = R$ 1250,00</v>
      </c>
      <c r="L302" s="6" t="str">
        <f t="shared" si="72"/>
        <v>13 Pro Max OLED (ci) = R$ 1255,00</v>
      </c>
      <c r="N302" s="6" t="str">
        <f t="shared" si="73"/>
        <v>13 Pro Max OLED (ci) = R$ 1245,00</v>
      </c>
      <c r="P302" s="6" t="str">
        <f t="shared" si="74"/>
        <v>13 Pro Max OLED (ci) = R$ 1240,00</v>
      </c>
      <c r="R302" s="6" t="str">
        <f t="shared" si="75"/>
        <v>13 Pro Max OLED (ci) = R$ 1260,00</v>
      </c>
    </row>
    <row r="303" spans="1:18" ht="15.75" customHeight="1">
      <c r="A303" t="s">
        <v>3698</v>
      </c>
      <c r="B303">
        <f>H192</f>
        <v>85</v>
      </c>
      <c r="D303" s="29" t="s">
        <v>559</v>
      </c>
      <c r="E303" s="30">
        <v>90</v>
      </c>
      <c r="G303" s="6" t="s">
        <v>560</v>
      </c>
      <c r="H303" s="7">
        <f t="shared" si="70"/>
        <v>250</v>
      </c>
      <c r="J303" s="6" t="str">
        <f t="shared" si="71"/>
        <v>iPhone 14 incell (ci) = R$ 250,00</v>
      </c>
      <c r="L303" s="6" t="str">
        <f t="shared" si="72"/>
        <v>iPhone 14 incell (ci) = R$ 255,00</v>
      </c>
      <c r="N303" s="6" t="str">
        <f t="shared" si="73"/>
        <v>iPhone 14 incell (ci) = R$ 245,00</v>
      </c>
      <c r="P303" s="6" t="str">
        <f t="shared" si="74"/>
        <v>iPhone 14 incell (ci) = R$ 240,00</v>
      </c>
      <c r="R303" s="6" t="str">
        <f t="shared" si="75"/>
        <v>iPhone 14 incell (ci) = R$ 260,00</v>
      </c>
    </row>
    <row r="304" spans="1:18" ht="15.75" customHeight="1">
      <c r="A304" t="s">
        <v>3277</v>
      </c>
      <c r="B304">
        <f>H198</f>
        <v>160</v>
      </c>
      <c r="D304" s="9" t="s">
        <v>561</v>
      </c>
      <c r="E304" s="8">
        <v>90</v>
      </c>
      <c r="G304" s="6" t="s">
        <v>1324</v>
      </c>
      <c r="H304" s="7">
        <f t="shared" si="70"/>
        <v>520</v>
      </c>
      <c r="J304" s="6" t="str">
        <f t="shared" ref="J304" si="76">CONCATENATE(G304,H304,",00")</f>
        <v>iPhone 14 OLED (ci) = R$ 520,00</v>
      </c>
      <c r="L304" s="6" t="str">
        <f t="shared" ref="L304" si="77">CONCATENATE(G304,H304+5,",00")</f>
        <v>iPhone 14 OLED (ci) = R$ 525,00</v>
      </c>
      <c r="N304" s="6" t="str">
        <f t="shared" ref="N304" si="78">CONCATENATE(G304,H304-5,",00")</f>
        <v>iPhone 14 OLED (ci) = R$ 515,00</v>
      </c>
      <c r="P304" s="6" t="str">
        <f t="shared" ref="P304" si="79">CONCATENATE(G304,H304-10,",00")</f>
        <v>iPhone 14 OLED (ci) = R$ 510,00</v>
      </c>
      <c r="R304" s="6" t="str">
        <f t="shared" ref="R304" si="80">CONCATENATE(G304,H304+10,",00")</f>
        <v>iPhone 14 OLED (ci) = R$ 530,00</v>
      </c>
    </row>
    <row r="305" spans="1:18" ht="15.75" customHeight="1">
      <c r="A305" t="s">
        <v>3474</v>
      </c>
      <c r="B305">
        <f>H196</f>
        <v>130</v>
      </c>
      <c r="D305" s="9" t="s">
        <v>563</v>
      </c>
      <c r="E305" s="8">
        <v>85</v>
      </c>
      <c r="G305" s="6" t="s">
        <v>562</v>
      </c>
      <c r="H305" s="7">
        <f t="shared" si="70"/>
        <v>790</v>
      </c>
      <c r="J305" s="6" t="str">
        <f t="shared" si="71"/>
        <v>14 Pro incell (ci) = R$ 790,00</v>
      </c>
      <c r="L305" s="6" t="str">
        <f t="shared" si="72"/>
        <v>14 Pro incell (ci) = R$ 795,00</v>
      </c>
      <c r="N305" s="6" t="str">
        <f t="shared" si="73"/>
        <v>14 Pro incell (ci) = R$ 785,00</v>
      </c>
      <c r="P305" s="6" t="str">
        <f t="shared" si="74"/>
        <v>14 Pro incell (ci) = R$ 780,00</v>
      </c>
      <c r="R305" s="6" t="str">
        <f t="shared" si="75"/>
        <v>14 Pro incell (ci) = R$ 800,00</v>
      </c>
    </row>
    <row r="306" spans="1:18" ht="15.75" customHeight="1">
      <c r="A306" t="s">
        <v>3757</v>
      </c>
      <c r="B306">
        <f>H208</f>
        <v>120</v>
      </c>
      <c r="D306" s="9" t="s">
        <v>565</v>
      </c>
      <c r="E306" s="8">
        <v>90</v>
      </c>
      <c r="G306" s="6" t="s">
        <v>564</v>
      </c>
      <c r="H306" s="7">
        <v>1495</v>
      </c>
      <c r="J306" s="6" t="str">
        <f t="shared" si="71"/>
        <v>14 Pro OLED (ci) = R$ 1495,00</v>
      </c>
      <c r="L306" s="6" t="str">
        <f t="shared" si="72"/>
        <v>14 Pro OLED (ci) = R$ 1500,00</v>
      </c>
      <c r="N306" s="6" t="str">
        <f t="shared" si="73"/>
        <v>14 Pro OLED (ci) = R$ 1490,00</v>
      </c>
      <c r="P306" s="6" t="str">
        <f t="shared" si="74"/>
        <v>14 Pro OLED (ci) = R$ 1485,00</v>
      </c>
      <c r="R306" s="6" t="str">
        <f t="shared" si="75"/>
        <v>14 Pro OLED (ci) = R$ 1505,00</v>
      </c>
    </row>
    <row r="307" spans="1:18" ht="15.75" customHeight="1">
      <c r="A307" t="s">
        <v>3278</v>
      </c>
      <c r="B307">
        <f>H209</f>
        <v>175</v>
      </c>
      <c r="D307" s="9" t="s">
        <v>567</v>
      </c>
      <c r="E307" s="8">
        <v>90</v>
      </c>
      <c r="G307" s="6" t="s">
        <v>566</v>
      </c>
      <c r="H307" s="7">
        <v>620</v>
      </c>
      <c r="J307" s="6" t="str">
        <f t="shared" si="71"/>
        <v>14 Pro Max incell (ci) = R$ 620,00</v>
      </c>
      <c r="L307" s="6" t="str">
        <f t="shared" si="72"/>
        <v>14 Pro Max incell (ci) = R$ 625,00</v>
      </c>
      <c r="N307" s="6" t="str">
        <f t="shared" si="73"/>
        <v>14 Pro Max incell (ci) = R$ 615,00</v>
      </c>
      <c r="P307" s="6" t="str">
        <f t="shared" si="74"/>
        <v>14 Pro Max incell (ci) = R$ 610,00</v>
      </c>
      <c r="R307" s="6" t="str">
        <f t="shared" si="75"/>
        <v>14 Pro Max incell (ci) = R$ 630,00</v>
      </c>
    </row>
    <row r="308" spans="1:18" ht="15.75" customHeight="1">
      <c r="A308" t="s">
        <v>3279</v>
      </c>
      <c r="B308">
        <f>H212</f>
        <v>275</v>
      </c>
      <c r="D308" s="9" t="s">
        <v>570</v>
      </c>
      <c r="E308" s="8">
        <v>100</v>
      </c>
      <c r="G308" s="6" t="s">
        <v>568</v>
      </c>
      <c r="H308" s="7">
        <v>1800</v>
      </c>
      <c r="J308" s="6" t="str">
        <f t="shared" si="71"/>
        <v>14 Pro Max OLED (ci) = R$ 1800,00</v>
      </c>
      <c r="L308" s="6" t="str">
        <f t="shared" si="72"/>
        <v>14 Pro Max OLED (ci) = R$ 1805,00</v>
      </c>
      <c r="N308" s="6" t="str">
        <f t="shared" si="73"/>
        <v>14 Pro Max OLED (ci) = R$ 1795,00</v>
      </c>
      <c r="P308" s="6" t="str">
        <f t="shared" si="74"/>
        <v>14 Pro Max OLED (ci) = R$ 1790,00</v>
      </c>
      <c r="R308" s="6" t="str">
        <f t="shared" si="75"/>
        <v>14 Pro Max OLED (ci) = R$ 1810,00</v>
      </c>
    </row>
    <row r="309" spans="1:18" ht="15.75" customHeight="1">
      <c r="A309" t="s">
        <v>3812</v>
      </c>
      <c r="B309">
        <f>H213</f>
        <v>290</v>
      </c>
      <c r="D309" s="9" t="s">
        <v>571</v>
      </c>
      <c r="E309" s="8">
        <v>90</v>
      </c>
      <c r="H309" s="7"/>
    </row>
    <row r="310" spans="1:18" ht="15.75" customHeight="1">
      <c r="A310" t="s">
        <v>3988</v>
      </c>
      <c r="B310">
        <f>H213</f>
        <v>290</v>
      </c>
      <c r="D310" s="9" t="s">
        <v>572</v>
      </c>
      <c r="E310" s="8">
        <v>100</v>
      </c>
      <c r="G310" s="6" t="s">
        <v>569</v>
      </c>
      <c r="H310" s="7"/>
      <c r="J310" s="6" t="s">
        <v>569</v>
      </c>
      <c r="L310" s="6" t="s">
        <v>569</v>
      </c>
      <c r="N310" s="6" t="s">
        <v>569</v>
      </c>
      <c r="P310" s="6" t="s">
        <v>569</v>
      </c>
      <c r="R310" s="6" t="s">
        <v>569</v>
      </c>
    </row>
    <row r="311" spans="1:18" ht="15.75" customHeight="1">
      <c r="A311" t="s">
        <v>3758</v>
      </c>
      <c r="B311">
        <f>H211</f>
        <v>140</v>
      </c>
      <c r="D311" s="9" t="s">
        <v>574</v>
      </c>
      <c r="E311" s="8">
        <v>170</v>
      </c>
      <c r="G311" s="6" t="s">
        <v>573</v>
      </c>
      <c r="H311" s="7">
        <f t="shared" ref="H311:H321" si="81">E303</f>
        <v>90</v>
      </c>
      <c r="J311" s="6" t="str">
        <f t="shared" ref="J311:J321" si="82">CONCATENATE(G311,H311,",00")</f>
        <v>iPhone 6 VIVID    = R$ 90,00</v>
      </c>
      <c r="L311" s="6" t="str">
        <f t="shared" ref="L311:L321" si="83">CONCATENATE(G311,H311+5,",00")</f>
        <v>iPhone 6 VIVID    = R$ 95,00</v>
      </c>
      <c r="N311" s="6" t="str">
        <f t="shared" ref="N311:N321" si="84">CONCATENATE(G311,H311-5,",00")</f>
        <v>iPhone 6 VIVID    = R$ 85,00</v>
      </c>
      <c r="P311" s="6" t="str">
        <f t="shared" ref="P311:P321" si="85">CONCATENATE(G311,H311-10,",00")</f>
        <v>iPhone 6 VIVID    = R$ 80,00</v>
      </c>
      <c r="R311" s="6" t="str">
        <f t="shared" ref="R311:R321" si="86">CONCATENATE(G311,H311+10,",00")</f>
        <v>iPhone 6 VIVID    = R$ 100,00</v>
      </c>
    </row>
    <row r="312" spans="1:18" ht="15.75" customHeight="1">
      <c r="A312" t="s">
        <v>3699</v>
      </c>
      <c r="B312">
        <f>H210</f>
        <v>110</v>
      </c>
      <c r="D312" s="9" t="s">
        <v>1347</v>
      </c>
      <c r="E312" s="8">
        <v>115</v>
      </c>
      <c r="G312" s="6" t="s">
        <v>575</v>
      </c>
      <c r="H312" s="7">
        <f t="shared" si="81"/>
        <v>90</v>
      </c>
      <c r="J312" s="6" t="str">
        <f t="shared" si="82"/>
        <v>iPhone 6s VIVID     = R$ 90,00</v>
      </c>
      <c r="L312" s="6" t="str">
        <f t="shared" si="83"/>
        <v>iPhone 6s VIVID     = R$ 95,00</v>
      </c>
      <c r="N312" s="6" t="str">
        <f t="shared" si="84"/>
        <v>iPhone 6s VIVID     = R$ 85,00</v>
      </c>
      <c r="P312" s="6" t="str">
        <f t="shared" si="85"/>
        <v>iPhone 6s VIVID     = R$ 80,00</v>
      </c>
      <c r="R312" s="6" t="str">
        <f t="shared" si="86"/>
        <v>iPhone 6s VIVID     = R$ 100,00</v>
      </c>
    </row>
    <row r="313" spans="1:18" ht="15.75" customHeight="1">
      <c r="A313" t="s">
        <v>3280</v>
      </c>
      <c r="B313">
        <f>H217</f>
        <v>270</v>
      </c>
      <c r="D313" s="9" t="s">
        <v>577</v>
      </c>
      <c r="E313" s="8">
        <v>170</v>
      </c>
      <c r="G313" s="6" t="s">
        <v>576</v>
      </c>
      <c r="H313" s="7">
        <f t="shared" si="81"/>
        <v>85</v>
      </c>
      <c r="J313" s="6" t="str">
        <f t="shared" si="82"/>
        <v>iPhone 6 Plus VIVID   = R$ 85,00</v>
      </c>
      <c r="L313" s="6" t="str">
        <f t="shared" si="83"/>
        <v>iPhone 6 Plus VIVID   = R$ 90,00</v>
      </c>
      <c r="N313" s="6" t="str">
        <f t="shared" si="84"/>
        <v>iPhone 6 Plus VIVID   = R$ 80,00</v>
      </c>
      <c r="P313" s="6" t="str">
        <f t="shared" si="85"/>
        <v>iPhone 6 Plus VIVID   = R$ 75,00</v>
      </c>
      <c r="R313" s="6" t="str">
        <f t="shared" si="86"/>
        <v>iPhone 6 Plus VIVID   = R$ 95,00</v>
      </c>
    </row>
    <row r="314" spans="1:18" ht="15.75" customHeight="1">
      <c r="A314" t="s">
        <v>3281</v>
      </c>
      <c r="B314">
        <f>H216</f>
        <v>230</v>
      </c>
      <c r="D314" s="6"/>
      <c r="E314" s="19"/>
      <c r="G314" s="6" t="s">
        <v>578</v>
      </c>
      <c r="H314" s="7">
        <f t="shared" si="81"/>
        <v>90</v>
      </c>
      <c r="J314" s="6" t="str">
        <f t="shared" si="82"/>
        <v>iPhone 6s Plus VIVID = R$ 90,00</v>
      </c>
      <c r="L314" s="6" t="str">
        <f t="shared" si="83"/>
        <v>iPhone 6s Plus VIVID = R$ 95,00</v>
      </c>
      <c r="N314" s="6" t="str">
        <f t="shared" si="84"/>
        <v>iPhone 6s Plus VIVID = R$ 85,00</v>
      </c>
      <c r="P314" s="6" t="str">
        <f t="shared" si="85"/>
        <v>iPhone 6s Plus VIVID = R$ 80,00</v>
      </c>
      <c r="R314" s="6" t="str">
        <f t="shared" si="86"/>
        <v>iPhone 6s Plus VIVID = R$ 100,00</v>
      </c>
    </row>
    <row r="315" spans="1:18" ht="15.75" customHeight="1">
      <c r="A315" t="s">
        <v>3700</v>
      </c>
      <c r="B315">
        <f>H214</f>
        <v>130</v>
      </c>
      <c r="D315" s="6"/>
      <c r="E315" s="19"/>
      <c r="G315" s="6" t="s">
        <v>579</v>
      </c>
      <c r="H315" s="7">
        <f t="shared" si="81"/>
        <v>90</v>
      </c>
      <c r="J315" s="6" t="str">
        <f t="shared" si="82"/>
        <v>iPhone 7 VIVID          = R$ 90,00</v>
      </c>
      <c r="L315" s="6" t="str">
        <f t="shared" si="83"/>
        <v>iPhone 7 VIVID          = R$ 95,00</v>
      </c>
      <c r="N315" s="6" t="str">
        <f t="shared" si="84"/>
        <v>iPhone 7 VIVID          = R$ 85,00</v>
      </c>
      <c r="P315" s="6" t="str">
        <f t="shared" si="85"/>
        <v>iPhone 7 VIVID          = R$ 80,00</v>
      </c>
      <c r="R315" s="6" t="str">
        <f t="shared" si="86"/>
        <v>iPhone 7 VIVID          = R$ 100,00</v>
      </c>
    </row>
    <row r="316" spans="1:18" ht="15.75" customHeight="1">
      <c r="A316" t="s">
        <v>3475</v>
      </c>
      <c r="B316">
        <f>H215</f>
        <v>165</v>
      </c>
      <c r="D316" s="6"/>
      <c r="E316" s="19"/>
      <c r="G316" s="6" t="s">
        <v>580</v>
      </c>
      <c r="H316" s="7">
        <f t="shared" si="81"/>
        <v>100</v>
      </c>
      <c r="J316" s="6" t="str">
        <f t="shared" si="82"/>
        <v>iPhone 7 Plus VIVID      = R$ 100,00</v>
      </c>
      <c r="L316" s="6" t="str">
        <f t="shared" si="83"/>
        <v>iPhone 7 Plus VIVID      = R$ 105,00</v>
      </c>
      <c r="N316" s="6" t="str">
        <f t="shared" si="84"/>
        <v>iPhone 7 Plus VIVID      = R$ 95,00</v>
      </c>
      <c r="P316" s="6" t="str">
        <f t="shared" si="85"/>
        <v>iPhone 7 Plus VIVID      = R$ 90,00</v>
      </c>
      <c r="R316" s="6" t="str">
        <f t="shared" si="86"/>
        <v>iPhone 7 Plus VIVID      = R$ 110,00</v>
      </c>
    </row>
    <row r="317" spans="1:18" ht="15.75" customHeight="1">
      <c r="A317" t="s">
        <v>3282</v>
      </c>
      <c r="B317">
        <f>H221</f>
        <v>260</v>
      </c>
      <c r="D317" s="6"/>
      <c r="E317" s="19"/>
      <c r="G317" s="6" t="s">
        <v>581</v>
      </c>
      <c r="H317" s="7">
        <f t="shared" si="81"/>
        <v>90</v>
      </c>
      <c r="J317" s="6" t="str">
        <f t="shared" si="82"/>
        <v>iPhone 8/SE 2ª G VIVID=R$ 90,00</v>
      </c>
      <c r="L317" s="6" t="str">
        <f t="shared" si="83"/>
        <v>iPhone 8/SE 2ª G VIVID=R$ 95,00</v>
      </c>
      <c r="N317" s="6" t="str">
        <f t="shared" si="84"/>
        <v>iPhone 8/SE 2ª G VIVID=R$ 85,00</v>
      </c>
      <c r="P317" s="6" t="str">
        <f t="shared" si="85"/>
        <v>iPhone 8/SE 2ª G VIVID=R$ 80,00</v>
      </c>
      <c r="R317" s="6" t="str">
        <f t="shared" si="86"/>
        <v>iPhone 8/SE 2ª G VIVID=R$ 100,00</v>
      </c>
    </row>
    <row r="318" spans="1:18" ht="15.75" customHeight="1">
      <c r="A318" t="s">
        <v>3283</v>
      </c>
      <c r="B318">
        <f>H220</f>
        <v>200</v>
      </c>
      <c r="E318" s="28"/>
      <c r="G318" s="6" t="s">
        <v>582</v>
      </c>
      <c r="H318" s="7">
        <f t="shared" si="81"/>
        <v>100</v>
      </c>
      <c r="J318" s="6" t="str">
        <f t="shared" si="82"/>
        <v>iPhone 8 Plus VIVID     = R$ 100,00</v>
      </c>
      <c r="L318" s="6" t="str">
        <f t="shared" si="83"/>
        <v>iPhone 8 Plus VIVID     = R$ 105,00</v>
      </c>
      <c r="N318" s="6" t="str">
        <f t="shared" si="84"/>
        <v>iPhone 8 Plus VIVID     = R$ 95,00</v>
      </c>
      <c r="P318" s="6" t="str">
        <f t="shared" si="85"/>
        <v>iPhone 8 Plus VIVID     = R$ 90,00</v>
      </c>
      <c r="R318" s="6" t="str">
        <f t="shared" si="86"/>
        <v>iPhone 8 Plus VIVID     = R$ 110,00</v>
      </c>
    </row>
    <row r="319" spans="1:18" ht="15.75" customHeight="1">
      <c r="A319" t="s">
        <v>3759</v>
      </c>
      <c r="B319">
        <f>H219</f>
        <v>130</v>
      </c>
      <c r="E319" s="28"/>
      <c r="G319" s="6" t="s">
        <v>583</v>
      </c>
      <c r="H319" s="7">
        <f t="shared" si="81"/>
        <v>170</v>
      </c>
      <c r="J319" s="6" t="str">
        <f t="shared" si="82"/>
        <v>iPhone X OLED VIVID   = R$ 170,00</v>
      </c>
      <c r="L319" s="6" t="str">
        <f t="shared" si="83"/>
        <v>iPhone X OLED VIVID   = R$ 175,00</v>
      </c>
      <c r="N319" s="6" t="str">
        <f t="shared" si="84"/>
        <v>iPhone X OLED VIVID   = R$ 165,00</v>
      </c>
      <c r="P319" s="6" t="str">
        <f t="shared" si="85"/>
        <v>iPhone X OLED VIVID   = R$ 160,00</v>
      </c>
      <c r="R319" s="6" t="str">
        <f t="shared" si="86"/>
        <v>iPhone X OLED VIVID   = R$ 180,00</v>
      </c>
    </row>
    <row r="320" spans="1:18" ht="15.75" customHeight="1">
      <c r="A320" t="s">
        <v>3701</v>
      </c>
      <c r="B320">
        <f>H218</f>
        <v>100</v>
      </c>
      <c r="D320" s="67" t="s">
        <v>585</v>
      </c>
      <c r="E320" s="68"/>
      <c r="G320" s="6" t="s">
        <v>584</v>
      </c>
      <c r="H320" s="7">
        <f t="shared" si="81"/>
        <v>115</v>
      </c>
      <c r="J320" s="6" t="str">
        <f t="shared" si="82"/>
        <v>iPhone XR VIVID = R$ 115,00</v>
      </c>
      <c r="L320" s="6" t="str">
        <f t="shared" si="83"/>
        <v>iPhone XR VIVID = R$ 120,00</v>
      </c>
      <c r="N320" s="6" t="str">
        <f t="shared" si="84"/>
        <v>iPhone XR VIVID = R$ 110,00</v>
      </c>
      <c r="P320" s="6" t="str">
        <f t="shared" si="85"/>
        <v>iPhone XR VIVID = R$ 105,00</v>
      </c>
      <c r="R320" s="6" t="str">
        <f t="shared" si="86"/>
        <v>iPhone XR VIVID = R$ 125,00</v>
      </c>
    </row>
    <row r="321" spans="1:18" ht="15.75" customHeight="1">
      <c r="A321" t="s">
        <v>3813</v>
      </c>
      <c r="B321">
        <f>H225</f>
        <v>280</v>
      </c>
      <c r="D321" s="9" t="s">
        <v>588</v>
      </c>
      <c r="E321" s="8">
        <v>45</v>
      </c>
      <c r="G321" s="6" t="s">
        <v>586</v>
      </c>
      <c r="H321" s="7">
        <f t="shared" si="81"/>
        <v>170</v>
      </c>
      <c r="J321" s="6" t="str">
        <f t="shared" si="82"/>
        <v>iPhone XS OLED VIVID= R$ 170,00</v>
      </c>
      <c r="L321" s="6" t="str">
        <f t="shared" si="83"/>
        <v>iPhone XS OLED VIVID= R$ 175,00</v>
      </c>
      <c r="N321" s="6" t="str">
        <f t="shared" si="84"/>
        <v>iPhone XS OLED VIVID= R$ 165,00</v>
      </c>
      <c r="P321" s="6" t="str">
        <f t="shared" si="85"/>
        <v>iPhone XS OLED VIVID= R$ 160,00</v>
      </c>
      <c r="R321" s="6" t="str">
        <f t="shared" si="86"/>
        <v>iPhone XS OLED VIVID= R$ 180,00</v>
      </c>
    </row>
    <row r="322" spans="1:18" ht="15.75" customHeight="1">
      <c r="A322" t="s">
        <v>3989</v>
      </c>
      <c r="B322">
        <f>H225</f>
        <v>280</v>
      </c>
      <c r="D322" s="9"/>
      <c r="E322" s="8"/>
      <c r="H322" s="7"/>
    </row>
    <row r="323" spans="1:18" ht="15.75" customHeight="1">
      <c r="A323" t="s">
        <v>3284</v>
      </c>
      <c r="B323">
        <f>H224</f>
        <v>250</v>
      </c>
      <c r="D323" s="9" t="s">
        <v>589</v>
      </c>
      <c r="E323" s="8">
        <v>55</v>
      </c>
      <c r="G323" s="6" t="s">
        <v>587</v>
      </c>
      <c r="H323" s="7"/>
      <c r="J323" s="6" t="s">
        <v>587</v>
      </c>
      <c r="L323" s="6" t="s">
        <v>587</v>
      </c>
      <c r="N323" s="6" t="s">
        <v>587</v>
      </c>
      <c r="P323" s="6" t="s">
        <v>587</v>
      </c>
      <c r="R323" s="6" t="s">
        <v>587</v>
      </c>
    </row>
    <row r="324" spans="1:18" ht="15.75" customHeight="1">
      <c r="A324" t="s">
        <v>3814</v>
      </c>
      <c r="B324">
        <f>H225</f>
        <v>280</v>
      </c>
      <c r="D324" s="9" t="s">
        <v>591</v>
      </c>
      <c r="E324" s="8">
        <v>125</v>
      </c>
      <c r="G324" s="6" t="s">
        <v>590</v>
      </c>
      <c r="H324" s="7">
        <f>E321</f>
        <v>45</v>
      </c>
      <c r="J324" s="6" t="str">
        <f t="shared" ref="J324:J361" si="87">CONCATENATE(G324,H324,",00")</f>
        <v>Moto C      = R$ 45,00</v>
      </c>
      <c r="L324" s="6" t="str">
        <f t="shared" ref="L324:L361" si="88">CONCATENATE(G324,H324+5,",00")</f>
        <v>Moto C      = R$ 50,00</v>
      </c>
      <c r="N324" s="6" t="str">
        <f t="shared" ref="N324:N460" si="89">CONCATENATE(G324,H324-5,",00")</f>
        <v>Moto C      = R$ 40,00</v>
      </c>
      <c r="P324" s="6" t="str">
        <f t="shared" ref="P324:P460" si="90">CONCATENATE(G324,H324-10,",00")</f>
        <v>Moto C      = R$ 35,00</v>
      </c>
      <c r="R324" s="6" t="str">
        <f t="shared" ref="R324:R422" si="91">CONCATENATE(G324,H324+10,",00")</f>
        <v>Moto C      = R$ 55,00</v>
      </c>
    </row>
    <row r="325" spans="1:18" ht="15.75" customHeight="1">
      <c r="A325" t="s">
        <v>3990</v>
      </c>
      <c r="B325">
        <f>H225</f>
        <v>280</v>
      </c>
      <c r="D325" s="9" t="s">
        <v>593</v>
      </c>
      <c r="E325" s="8">
        <v>80</v>
      </c>
      <c r="G325" s="6" t="s">
        <v>592</v>
      </c>
      <c r="H325" s="7">
        <f t="shared" ref="H325:H334" si="92">E323</f>
        <v>55</v>
      </c>
      <c r="J325" s="6" t="str">
        <f t="shared" si="87"/>
        <v>Moto G3     = R$ 55,00</v>
      </c>
      <c r="L325" s="6" t="str">
        <f t="shared" si="88"/>
        <v>Moto G3     = R$ 60,00</v>
      </c>
      <c r="N325" s="6" t="str">
        <f t="shared" si="89"/>
        <v>Moto G3     = R$ 50,00</v>
      </c>
      <c r="P325" s="6" t="str">
        <f t="shared" si="90"/>
        <v>Moto G3     = R$ 45,00</v>
      </c>
      <c r="R325" s="6" t="str">
        <f t="shared" si="91"/>
        <v>Moto G3     = R$ 65,00</v>
      </c>
    </row>
    <row r="326" spans="1:18" ht="15.75" customHeight="1">
      <c r="A326" t="s">
        <v>3760</v>
      </c>
      <c r="B326">
        <f>H223</f>
        <v>140</v>
      </c>
      <c r="D326" s="9" t="s">
        <v>595</v>
      </c>
      <c r="E326" s="8">
        <v>120</v>
      </c>
      <c r="G326" s="6" t="s">
        <v>594</v>
      </c>
      <c r="H326" s="7">
        <f t="shared" si="92"/>
        <v>125</v>
      </c>
      <c r="J326" s="6" t="str">
        <f t="shared" si="87"/>
        <v>Moto G4 c/aro         = R$ 125,00</v>
      </c>
      <c r="L326" s="6" t="str">
        <f t="shared" si="88"/>
        <v>Moto G4 c/aro         = R$ 130,00</v>
      </c>
      <c r="N326" s="6" t="str">
        <f t="shared" si="89"/>
        <v>Moto G4 c/aro         = R$ 120,00</v>
      </c>
      <c r="P326" s="6" t="str">
        <f t="shared" si="90"/>
        <v>Moto G4 c/aro         = R$ 115,00</v>
      </c>
      <c r="R326" s="6" t="str">
        <f t="shared" si="91"/>
        <v>Moto G4 c/aro         = R$ 135,00</v>
      </c>
    </row>
    <row r="327" spans="1:18" ht="15.75" customHeight="1">
      <c r="A327" t="s">
        <v>3991</v>
      </c>
      <c r="B327">
        <f>H229</f>
        <v>240</v>
      </c>
      <c r="D327" s="9" t="s">
        <v>597</v>
      </c>
      <c r="E327" s="8">
        <v>90</v>
      </c>
      <c r="G327" s="6" t="s">
        <v>596</v>
      </c>
      <c r="H327" s="7">
        <f t="shared" si="92"/>
        <v>80</v>
      </c>
      <c r="J327" s="6" t="str">
        <f t="shared" si="87"/>
        <v>Moto G4 Play c/aro  = R$ 80,00</v>
      </c>
      <c r="L327" s="6" t="str">
        <f t="shared" si="88"/>
        <v>Moto G4 Play c/aro  = R$ 85,00</v>
      </c>
      <c r="N327" s="6" t="str">
        <f t="shared" si="89"/>
        <v>Moto G4 Play c/aro  = R$ 75,00</v>
      </c>
      <c r="P327" s="6" t="str">
        <f t="shared" si="90"/>
        <v>Moto G4 Play c/aro  = R$ 70,00</v>
      </c>
      <c r="R327" s="6" t="str">
        <f t="shared" si="91"/>
        <v>Moto G4 Play c/aro  = R$ 90,00</v>
      </c>
    </row>
    <row r="328" spans="1:18" ht="15.75" customHeight="1">
      <c r="A328" t="s">
        <v>3992</v>
      </c>
      <c r="B328">
        <f>H228</f>
        <v>210</v>
      </c>
      <c r="D328" s="9" t="s">
        <v>599</v>
      </c>
      <c r="E328" s="8">
        <v>110</v>
      </c>
      <c r="G328" s="6" t="s">
        <v>598</v>
      </c>
      <c r="H328" s="7">
        <f t="shared" si="92"/>
        <v>120</v>
      </c>
      <c r="J328" s="6" t="str">
        <f t="shared" si="87"/>
        <v>Moto G4 Plus c/aro  = R$ 120,00</v>
      </c>
      <c r="L328" s="6" t="str">
        <f t="shared" si="88"/>
        <v>Moto G4 Plus c/aro  = R$ 125,00</v>
      </c>
      <c r="N328" s="6" t="str">
        <f t="shared" si="89"/>
        <v>Moto G4 Plus c/aro  = R$ 115,00</v>
      </c>
      <c r="P328" s="6" t="str">
        <f t="shared" si="90"/>
        <v>Moto G4 Plus c/aro  = R$ 110,00</v>
      </c>
      <c r="R328" s="6" t="str">
        <f t="shared" si="91"/>
        <v>Moto G4 Plus c/aro  = R$ 130,00</v>
      </c>
    </row>
    <row r="329" spans="1:18" ht="15.75" customHeight="1">
      <c r="A329" t="s">
        <v>3761</v>
      </c>
      <c r="B329">
        <f>H226</f>
        <v>120</v>
      </c>
      <c r="D329" s="9" t="s">
        <v>1333</v>
      </c>
      <c r="E329" s="60">
        <v>120</v>
      </c>
      <c r="G329" s="6" t="s">
        <v>600</v>
      </c>
      <c r="H329" s="7">
        <f t="shared" si="92"/>
        <v>90</v>
      </c>
      <c r="J329" s="6" t="str">
        <f t="shared" si="87"/>
        <v>Moto G04      = R$ 90,00</v>
      </c>
      <c r="L329" s="6" t="str">
        <f t="shared" si="88"/>
        <v>Moto G04      = R$ 95,00</v>
      </c>
      <c r="N329" s="6" t="str">
        <f t="shared" si="89"/>
        <v>Moto G04      = R$ 85,00</v>
      </c>
      <c r="P329" s="6" t="str">
        <f t="shared" si="90"/>
        <v>Moto G04      = R$ 80,00</v>
      </c>
      <c r="R329" s="6" t="str">
        <f t="shared" si="91"/>
        <v>Moto G04      = R$ 100,00</v>
      </c>
    </row>
    <row r="330" spans="1:18" ht="15.75" customHeight="1">
      <c r="A330" t="s">
        <v>3476</v>
      </c>
      <c r="B330">
        <f>H227</f>
        <v>220</v>
      </c>
      <c r="D330" s="9" t="s">
        <v>601</v>
      </c>
      <c r="E330" s="8">
        <v>85</v>
      </c>
      <c r="G330" s="6" t="s">
        <v>602</v>
      </c>
      <c r="H330" s="7">
        <f t="shared" si="92"/>
        <v>110</v>
      </c>
      <c r="J330" s="6" t="str">
        <f t="shared" si="87"/>
        <v>Moto G04 c/aro = R$ 110,00</v>
      </c>
      <c r="L330" s="6" t="str">
        <f t="shared" si="88"/>
        <v>Moto G04 c/aro = R$ 115,00</v>
      </c>
      <c r="N330" s="6" t="str">
        <f t="shared" si="89"/>
        <v>Moto G04 c/aro = R$ 105,00</v>
      </c>
      <c r="P330" s="6" t="str">
        <f t="shared" si="90"/>
        <v>Moto G04 c/aro = R$ 100,00</v>
      </c>
      <c r="R330" s="6" t="str">
        <f t="shared" si="91"/>
        <v>Moto G04 c/aro = R$ 120,00</v>
      </c>
    </row>
    <row r="331" spans="1:18" ht="15.75" customHeight="1">
      <c r="A331" t="s">
        <v>1361</v>
      </c>
      <c r="B331">
        <f t="shared" ref="B331:B346" si="93">H270</f>
        <v>50</v>
      </c>
      <c r="D331" s="9" t="s">
        <v>603</v>
      </c>
      <c r="E331" s="8">
        <v>100</v>
      </c>
      <c r="G331" s="6" t="s">
        <v>1335</v>
      </c>
      <c r="H331" s="7">
        <f t="shared" si="92"/>
        <v>120</v>
      </c>
      <c r="J331" s="6" t="str">
        <f t="shared" ref="J331" si="94">CONCATENATE(G331,H331,",00")</f>
        <v>Moto G04 c/aro Nacional = 120,00</v>
      </c>
      <c r="L331" s="6" t="str">
        <f t="shared" ref="L331" si="95">CONCATENATE(G331,H331+5,",00")</f>
        <v>Moto G04 c/aro Nacional = 125,00</v>
      </c>
      <c r="N331" s="6" t="str">
        <f t="shared" ref="N331" si="96">CONCATENATE(G331,H331-5,",00")</f>
        <v>Moto G04 c/aro Nacional = 115,00</v>
      </c>
      <c r="P331" s="6" t="str">
        <f t="shared" ref="P331" si="97">CONCATENATE(G331,H331-10,",00")</f>
        <v>Moto G04 c/aro Nacional = 110,00</v>
      </c>
      <c r="R331" s="6" t="str">
        <f t="shared" ref="R331" si="98">CONCATENATE(G331,H331+10,",00")</f>
        <v>Moto G04 c/aro Nacional = 130,00</v>
      </c>
    </row>
    <row r="332" spans="1:18" ht="15.75" customHeight="1">
      <c r="A332" t="s">
        <v>1362</v>
      </c>
      <c r="B332">
        <f t="shared" si="93"/>
        <v>50</v>
      </c>
      <c r="D332" s="9" t="s">
        <v>604</v>
      </c>
      <c r="E332" s="8">
        <v>70</v>
      </c>
      <c r="G332" s="6" t="s">
        <v>1334</v>
      </c>
      <c r="H332" s="7">
        <f t="shared" si="92"/>
        <v>85</v>
      </c>
      <c r="J332" s="6" t="str">
        <f t="shared" si="87"/>
        <v>Moto G04s     = R$ 85,00</v>
      </c>
      <c r="L332" s="6" t="str">
        <f t="shared" si="88"/>
        <v>Moto G04s     = R$ 90,00</v>
      </c>
      <c r="N332" s="6" t="str">
        <f t="shared" si="89"/>
        <v>Moto G04s     = R$ 80,00</v>
      </c>
      <c r="P332" s="6" t="str">
        <f t="shared" si="90"/>
        <v>Moto G04s     = R$ 75,00</v>
      </c>
      <c r="R332" s="6" t="str">
        <f t="shared" si="91"/>
        <v>Moto G04s     = R$ 95,00</v>
      </c>
    </row>
    <row r="333" spans="1:18" ht="15.75" customHeight="1">
      <c r="A333" t="s">
        <v>1363</v>
      </c>
      <c r="B333">
        <f t="shared" si="93"/>
        <v>55</v>
      </c>
      <c r="D333" s="9" t="s">
        <v>606</v>
      </c>
      <c r="E333" s="8">
        <v>85</v>
      </c>
      <c r="G333" s="6" t="s">
        <v>605</v>
      </c>
      <c r="H333" s="7">
        <f t="shared" si="92"/>
        <v>100</v>
      </c>
      <c r="J333" s="6" t="str">
        <f t="shared" si="87"/>
        <v>Moto G04s c/aro = R$ 100,00</v>
      </c>
      <c r="L333" s="6" t="str">
        <f t="shared" si="88"/>
        <v>Moto G04s c/aro = R$ 105,00</v>
      </c>
      <c r="N333" s="6" t="str">
        <f t="shared" si="89"/>
        <v>Moto G04s c/aro = R$ 95,00</v>
      </c>
      <c r="P333" s="6" t="str">
        <f t="shared" si="90"/>
        <v>Moto G04s c/aro = R$ 90,00</v>
      </c>
      <c r="R333" s="6" t="str">
        <f t="shared" si="91"/>
        <v>Moto G04s c/aro = R$ 110,00</v>
      </c>
    </row>
    <row r="334" spans="1:18" ht="15.75" customHeight="1">
      <c r="A334" t="s">
        <v>1364</v>
      </c>
      <c r="B334">
        <f t="shared" si="93"/>
        <v>55</v>
      </c>
      <c r="D334" s="9" t="s">
        <v>608</v>
      </c>
      <c r="E334" s="8">
        <v>130</v>
      </c>
      <c r="G334" s="6" t="s">
        <v>607</v>
      </c>
      <c r="H334" s="7">
        <f t="shared" si="92"/>
        <v>70</v>
      </c>
      <c r="J334" s="6" t="str">
        <f t="shared" si="87"/>
        <v>Moto G5      = R$ 70,00</v>
      </c>
      <c r="L334" s="6" t="str">
        <f t="shared" si="88"/>
        <v>Moto G5      = R$ 75,00</v>
      </c>
      <c r="N334" s="6" t="str">
        <f t="shared" si="89"/>
        <v>Moto G5      = R$ 65,00</v>
      </c>
      <c r="P334" s="6" t="str">
        <f t="shared" si="90"/>
        <v>Moto G5      = R$ 60,00</v>
      </c>
      <c r="R334" s="6" t="str">
        <f t="shared" si="91"/>
        <v>Moto G5      = R$ 80,00</v>
      </c>
    </row>
    <row r="335" spans="1:18" ht="15.75" customHeight="1">
      <c r="A335" t="s">
        <v>1365</v>
      </c>
      <c r="B335">
        <f t="shared" si="93"/>
        <v>55</v>
      </c>
      <c r="D335" s="9" t="s">
        <v>610</v>
      </c>
      <c r="E335" s="8">
        <v>70</v>
      </c>
      <c r="G335" s="6" t="s">
        <v>609</v>
      </c>
      <c r="H335" s="7">
        <f>E335</f>
        <v>70</v>
      </c>
      <c r="J335" s="6" t="str">
        <f t="shared" si="87"/>
        <v>Moto G5s     = R$ 70,00</v>
      </c>
      <c r="L335" s="6" t="str">
        <f t="shared" si="88"/>
        <v>Moto G5s     = R$ 75,00</v>
      </c>
      <c r="N335" s="6" t="str">
        <f t="shared" si="89"/>
        <v>Moto G5s     = R$ 65,00</v>
      </c>
      <c r="P335" s="6" t="str">
        <f t="shared" si="90"/>
        <v>Moto G5s     = R$ 60,00</v>
      </c>
      <c r="R335" s="6" t="str">
        <f t="shared" si="91"/>
        <v>Moto G5s     = R$ 80,00</v>
      </c>
    </row>
    <row r="336" spans="1:18" ht="15.75" customHeight="1">
      <c r="A336" t="s">
        <v>1366</v>
      </c>
      <c r="B336">
        <f t="shared" si="93"/>
        <v>65</v>
      </c>
      <c r="D336" s="9" t="s">
        <v>612</v>
      </c>
      <c r="E336" s="8">
        <v>70</v>
      </c>
      <c r="G336" s="6" t="s">
        <v>611</v>
      </c>
      <c r="H336" s="7">
        <f>E336</f>
        <v>70</v>
      </c>
      <c r="J336" s="6" t="str">
        <f t="shared" si="87"/>
        <v>Moto G5 Plus            = R$ 70,00</v>
      </c>
      <c r="L336" s="6" t="str">
        <f t="shared" si="88"/>
        <v>Moto G5 Plus            = R$ 75,00</v>
      </c>
      <c r="N336" s="6" t="str">
        <f t="shared" si="89"/>
        <v>Moto G5 Plus            = R$ 65,00</v>
      </c>
      <c r="P336" s="6" t="str">
        <f t="shared" si="90"/>
        <v>Moto G5 Plus            = R$ 60,00</v>
      </c>
      <c r="R336" s="6" t="str">
        <f t="shared" si="91"/>
        <v>Moto G5 Plus            = R$ 80,00</v>
      </c>
    </row>
    <row r="337" spans="1:18" ht="15.75" customHeight="1">
      <c r="A337" t="s">
        <v>1367</v>
      </c>
      <c r="B337">
        <f t="shared" si="93"/>
        <v>60</v>
      </c>
      <c r="D337" s="9" t="s">
        <v>614</v>
      </c>
      <c r="E337" s="8">
        <v>65</v>
      </c>
      <c r="G337" s="6" t="s">
        <v>613</v>
      </c>
      <c r="H337" s="7">
        <f>E337</f>
        <v>65</v>
      </c>
      <c r="J337" s="6" t="str">
        <f t="shared" si="87"/>
        <v>Moto G5s Plus           = R$ 65,00</v>
      </c>
      <c r="L337" s="6" t="str">
        <f t="shared" si="88"/>
        <v>Moto G5s Plus           = R$ 70,00</v>
      </c>
      <c r="N337" s="6" t="str">
        <f t="shared" si="89"/>
        <v>Moto G5s Plus           = R$ 60,00</v>
      </c>
      <c r="P337" s="6" t="str">
        <f t="shared" si="90"/>
        <v>Moto G5s Plus           = R$ 55,00</v>
      </c>
      <c r="R337" s="6" t="str">
        <f t="shared" si="91"/>
        <v>Moto G5s Plus           = R$ 75,00</v>
      </c>
    </row>
    <row r="338" spans="1:18" ht="15.75" customHeight="1">
      <c r="A338" t="s">
        <v>1368</v>
      </c>
      <c r="B338">
        <f t="shared" si="93"/>
        <v>70</v>
      </c>
      <c r="D338" s="9" t="s">
        <v>616</v>
      </c>
      <c r="E338" s="8">
        <v>80</v>
      </c>
      <c r="G338" s="6" t="s">
        <v>615</v>
      </c>
      <c r="H338" s="7">
        <f>E333</f>
        <v>85</v>
      </c>
      <c r="J338" s="6" t="str">
        <f t="shared" si="87"/>
        <v>Moto G5G (2020) = R$ 85,00</v>
      </c>
      <c r="L338" s="6" t="str">
        <f t="shared" si="88"/>
        <v>Moto G5G (2020) = R$ 90,00</v>
      </c>
      <c r="N338" s="6" t="str">
        <f t="shared" si="89"/>
        <v>Moto G5G (2020) = R$ 80,00</v>
      </c>
      <c r="P338" s="6" t="str">
        <f t="shared" si="90"/>
        <v>Moto G5G (2020) = R$ 75,00</v>
      </c>
      <c r="R338" s="6" t="str">
        <f t="shared" si="91"/>
        <v>Moto G5G (2020) = R$ 95,00</v>
      </c>
    </row>
    <row r="339" spans="1:18" ht="15.75" customHeight="1">
      <c r="A339" t="s">
        <v>1369</v>
      </c>
      <c r="B339">
        <f t="shared" si="93"/>
        <v>70</v>
      </c>
      <c r="D339" s="9" t="s">
        <v>618</v>
      </c>
      <c r="E339" s="8">
        <v>115</v>
      </c>
      <c r="G339" s="6" t="s">
        <v>617</v>
      </c>
      <c r="H339" s="7">
        <f>E334</f>
        <v>130</v>
      </c>
      <c r="J339" s="6" t="str">
        <f t="shared" si="87"/>
        <v>Moto G5G Plus            = R$ 130,00</v>
      </c>
      <c r="L339" s="6" t="str">
        <f t="shared" si="88"/>
        <v>Moto G5G Plus            = R$ 135,00</v>
      </c>
      <c r="N339" s="6" t="str">
        <f t="shared" si="89"/>
        <v>Moto G5G Plus            = R$ 125,00</v>
      </c>
      <c r="P339" s="6" t="str">
        <f t="shared" si="90"/>
        <v>Moto G5G Plus            = R$ 120,00</v>
      </c>
      <c r="R339" s="6" t="str">
        <f t="shared" si="91"/>
        <v>Moto G5G Plus            = R$ 140,00</v>
      </c>
    </row>
    <row r="340" spans="1:18" ht="15.75" customHeight="1">
      <c r="A340" t="s">
        <v>1370</v>
      </c>
      <c r="B340">
        <f t="shared" si="93"/>
        <v>75</v>
      </c>
      <c r="D340" s="63" t="s">
        <v>620</v>
      </c>
      <c r="E340" s="60">
        <v>70</v>
      </c>
      <c r="G340" s="6" t="s">
        <v>619</v>
      </c>
      <c r="H340" s="7">
        <f t="shared" ref="H340:H374" si="99">E338</f>
        <v>80</v>
      </c>
      <c r="J340" s="6" t="str">
        <f t="shared" si="87"/>
        <v>Moto G6           = R$ 80,00</v>
      </c>
      <c r="L340" s="6" t="str">
        <f t="shared" si="88"/>
        <v>Moto G6           = R$ 85,00</v>
      </c>
      <c r="N340" s="6" t="str">
        <f t="shared" si="89"/>
        <v>Moto G6           = R$ 75,00</v>
      </c>
      <c r="P340" s="6" t="str">
        <f t="shared" si="90"/>
        <v>Moto G6           = R$ 70,00</v>
      </c>
      <c r="R340" s="6" t="str">
        <f t="shared" si="91"/>
        <v>Moto G6           = R$ 90,00</v>
      </c>
    </row>
    <row r="341" spans="1:18" ht="15.75" customHeight="1">
      <c r="A341" t="s">
        <v>1371</v>
      </c>
      <c r="B341">
        <f t="shared" si="93"/>
        <v>100</v>
      </c>
      <c r="D341" s="9" t="s">
        <v>622</v>
      </c>
      <c r="E341" s="8">
        <v>80</v>
      </c>
      <c r="G341" s="6" t="s">
        <v>621</v>
      </c>
      <c r="H341" s="7">
        <f t="shared" si="99"/>
        <v>115</v>
      </c>
      <c r="J341" s="6" t="str">
        <f t="shared" si="87"/>
        <v>Moto G6 c/aro = R$ 115,00</v>
      </c>
      <c r="L341" s="6" t="str">
        <f t="shared" si="88"/>
        <v>Moto G6 c/aro = R$ 120,00</v>
      </c>
      <c r="N341" s="6" t="str">
        <f t="shared" si="89"/>
        <v>Moto G6 c/aro = R$ 110,00</v>
      </c>
      <c r="P341" s="6" t="str">
        <f t="shared" si="90"/>
        <v>Moto G6 c/aro = R$ 105,00</v>
      </c>
      <c r="R341" s="6" t="str">
        <f t="shared" si="91"/>
        <v>Moto G6 c/aro = R$ 125,00</v>
      </c>
    </row>
    <row r="342" spans="1:18" ht="15.75" customHeight="1">
      <c r="A342" t="s">
        <v>1372</v>
      </c>
      <c r="B342">
        <f t="shared" si="93"/>
        <v>110</v>
      </c>
      <c r="D342" s="9" t="s">
        <v>624</v>
      </c>
      <c r="E342" s="8">
        <v>75</v>
      </c>
      <c r="G342" s="6" t="s">
        <v>623</v>
      </c>
      <c r="H342" s="7">
        <f t="shared" si="99"/>
        <v>70</v>
      </c>
      <c r="J342" s="6" t="str">
        <f t="shared" si="87"/>
        <v>Moto G6 Play orig          = R$ 70,00</v>
      </c>
      <c r="L342" s="6" t="str">
        <f t="shared" si="88"/>
        <v>Moto G6 Play orig          = R$ 75,00</v>
      </c>
      <c r="N342" s="6" t="str">
        <f t="shared" si="89"/>
        <v>Moto G6 Play orig          = R$ 65,00</v>
      </c>
      <c r="P342" s="6" t="str">
        <f t="shared" si="90"/>
        <v>Moto G6 Play orig          = R$ 60,00</v>
      </c>
      <c r="R342" s="6" t="str">
        <f t="shared" si="91"/>
        <v>Moto G6 Play orig          = R$ 80,00</v>
      </c>
    </row>
    <row r="343" spans="1:18" ht="15.75" customHeight="1">
      <c r="A343" t="s">
        <v>1373</v>
      </c>
      <c r="B343">
        <f t="shared" si="93"/>
        <v>120</v>
      </c>
      <c r="D343" s="9" t="s">
        <v>626</v>
      </c>
      <c r="E343" s="8">
        <v>65</v>
      </c>
      <c r="G343" s="6" t="s">
        <v>625</v>
      </c>
      <c r="H343" s="7">
        <f t="shared" si="99"/>
        <v>80</v>
      </c>
      <c r="J343" s="6" t="str">
        <f t="shared" si="87"/>
        <v>Moto G6 Play c/aro orig=R$ 80,00</v>
      </c>
      <c r="L343" s="6" t="str">
        <f t="shared" si="88"/>
        <v>Moto G6 Play c/aro orig=R$ 85,00</v>
      </c>
      <c r="N343" s="6" t="str">
        <f t="shared" si="89"/>
        <v>Moto G6 Play c/aro orig=R$ 75,00</v>
      </c>
      <c r="P343" s="6" t="str">
        <f t="shared" si="90"/>
        <v>Moto G6 Play c/aro orig=R$ 70,00</v>
      </c>
      <c r="R343" s="6" t="str">
        <f t="shared" si="91"/>
        <v>Moto G6 Play c/aro orig=R$ 90,00</v>
      </c>
    </row>
    <row r="344" spans="1:18" ht="15.75" customHeight="1">
      <c r="A344" t="s">
        <v>1374</v>
      </c>
      <c r="B344">
        <f t="shared" si="93"/>
        <v>225</v>
      </c>
      <c r="D344" s="9" t="s">
        <v>628</v>
      </c>
      <c r="E344" s="8">
        <v>90</v>
      </c>
      <c r="G344" s="6" t="s">
        <v>627</v>
      </c>
      <c r="H344" s="7">
        <f t="shared" si="99"/>
        <v>75</v>
      </c>
      <c r="J344" s="6" t="str">
        <f t="shared" si="87"/>
        <v>Moto G6 Plus    = R$ 75,00</v>
      </c>
      <c r="L344" s="6" t="str">
        <f t="shared" si="88"/>
        <v>Moto G6 Plus    = R$ 80,00</v>
      </c>
      <c r="N344" s="6" t="str">
        <f t="shared" si="89"/>
        <v>Moto G6 Plus    = R$ 70,00</v>
      </c>
      <c r="P344" s="6" t="str">
        <f t="shared" si="90"/>
        <v>Moto G6 Plus    = R$ 65,00</v>
      </c>
      <c r="R344" s="6" t="str">
        <f t="shared" si="91"/>
        <v>Moto G6 Plus    = R$ 85,00</v>
      </c>
    </row>
    <row r="345" spans="1:18" ht="15.75" customHeight="1">
      <c r="A345" t="s">
        <v>1375</v>
      </c>
      <c r="B345">
        <f t="shared" si="93"/>
        <v>120</v>
      </c>
      <c r="D345" s="9" t="s">
        <v>630</v>
      </c>
      <c r="E345" s="8">
        <v>115</v>
      </c>
      <c r="G345" s="6" t="s">
        <v>629</v>
      </c>
      <c r="H345" s="7">
        <f t="shared" si="99"/>
        <v>65</v>
      </c>
      <c r="J345" s="6" t="str">
        <f t="shared" si="87"/>
        <v>Moto G7 Play orig         = R$ 65,00</v>
      </c>
      <c r="L345" s="6" t="str">
        <f t="shared" si="88"/>
        <v>Moto G7 Play orig         = R$ 70,00</v>
      </c>
      <c r="N345" s="6" t="str">
        <f t="shared" si="89"/>
        <v>Moto G7 Play orig         = R$ 60,00</v>
      </c>
      <c r="P345" s="6" t="str">
        <f t="shared" si="90"/>
        <v>Moto G7 Play orig         = R$ 55,00</v>
      </c>
      <c r="R345" s="6" t="str">
        <f t="shared" si="91"/>
        <v>Moto G7 Play orig         = R$ 75,00</v>
      </c>
    </row>
    <row r="346" spans="1:18" ht="15.75" customHeight="1">
      <c r="A346" t="s">
        <v>1376</v>
      </c>
      <c r="B346">
        <f t="shared" si="93"/>
        <v>125</v>
      </c>
      <c r="D346" s="9" t="s">
        <v>632</v>
      </c>
      <c r="E346" s="8">
        <v>75</v>
      </c>
      <c r="G346" s="6" t="s">
        <v>631</v>
      </c>
      <c r="H346" s="7">
        <f t="shared" si="99"/>
        <v>90</v>
      </c>
      <c r="J346" s="6" t="str">
        <f t="shared" si="87"/>
        <v>Moto G7 Play c/aro orig=R$ 90,00</v>
      </c>
      <c r="L346" s="6" t="str">
        <f t="shared" si="88"/>
        <v>Moto G7 Play c/aro orig=R$ 95,00</v>
      </c>
      <c r="N346" s="6" t="str">
        <f t="shared" si="89"/>
        <v>Moto G7 Play c/aro orig=R$ 85,00</v>
      </c>
      <c r="P346" s="6" t="str">
        <f t="shared" si="90"/>
        <v>Moto G7 Play c/aro orig=R$ 80,00</v>
      </c>
      <c r="R346" s="6" t="str">
        <f t="shared" si="91"/>
        <v>Moto G7 Play c/aro orig=R$ 100,00</v>
      </c>
    </row>
    <row r="347" spans="1:18" ht="15.75" customHeight="1">
      <c r="A347" t="s">
        <v>1401</v>
      </c>
      <c r="B347">
        <f>H287</f>
        <v>210</v>
      </c>
      <c r="D347" s="9" t="s">
        <v>634</v>
      </c>
      <c r="E347" s="8">
        <v>85</v>
      </c>
      <c r="G347" s="6" t="s">
        <v>633</v>
      </c>
      <c r="H347" s="7">
        <f t="shared" si="99"/>
        <v>115</v>
      </c>
      <c r="J347" s="6" t="str">
        <f t="shared" si="87"/>
        <v>G7 Play c/aro Nacional = R$ 115,00</v>
      </c>
      <c r="L347" s="6" t="str">
        <f t="shared" si="88"/>
        <v>G7 Play c/aro Nacional = R$ 120,00</v>
      </c>
      <c r="N347" s="6" t="str">
        <f t="shared" si="89"/>
        <v>G7 Play c/aro Nacional = R$ 110,00</v>
      </c>
      <c r="P347" s="6" t="str">
        <f t="shared" si="90"/>
        <v>G7 Play c/aro Nacional = R$ 105,00</v>
      </c>
      <c r="R347" s="6" t="str">
        <f t="shared" si="91"/>
        <v>G7 Play c/aro Nacional = R$ 125,00</v>
      </c>
    </row>
    <row r="348" spans="1:18" ht="15.75" customHeight="1">
      <c r="A348" t="s">
        <v>1377</v>
      </c>
      <c r="B348">
        <f>H288</f>
        <v>175</v>
      </c>
      <c r="D348" s="9" t="s">
        <v>636</v>
      </c>
      <c r="E348" s="8">
        <v>85</v>
      </c>
      <c r="G348" s="6" t="s">
        <v>635</v>
      </c>
      <c r="H348" s="7">
        <f t="shared" si="99"/>
        <v>75</v>
      </c>
      <c r="J348" s="6" t="str">
        <f t="shared" si="87"/>
        <v>Moto G7 Power             = R$ 75,00</v>
      </c>
      <c r="L348" s="6" t="str">
        <f t="shared" si="88"/>
        <v>Moto G7 Power             = R$ 80,00</v>
      </c>
      <c r="N348" s="6" t="str">
        <f t="shared" si="89"/>
        <v>Moto G7 Power             = R$ 70,00</v>
      </c>
      <c r="P348" s="6" t="str">
        <f t="shared" si="90"/>
        <v>Moto G7 Power             = R$ 65,00</v>
      </c>
      <c r="R348" s="6" t="str">
        <f t="shared" si="91"/>
        <v>Moto G7 Power             = R$ 85,00</v>
      </c>
    </row>
    <row r="349" spans="1:18" ht="15.75" customHeight="1">
      <c r="A349" t="s">
        <v>1378</v>
      </c>
      <c r="B349">
        <f>H290</f>
        <v>255</v>
      </c>
      <c r="D349" s="9" t="s">
        <v>638</v>
      </c>
      <c r="E349" s="8">
        <v>75</v>
      </c>
      <c r="G349" s="6" t="s">
        <v>637</v>
      </c>
      <c r="H349" s="7">
        <f t="shared" si="99"/>
        <v>85</v>
      </c>
      <c r="J349" s="6" t="str">
        <f t="shared" si="87"/>
        <v>Moto G7 Power c/aro   = R$ 85,00</v>
      </c>
      <c r="L349" s="6" t="str">
        <f t="shared" si="88"/>
        <v>Moto G7 Power c/aro   = R$ 90,00</v>
      </c>
      <c r="N349" s="6" t="str">
        <f t="shared" si="89"/>
        <v>Moto G7 Power c/aro   = R$ 80,00</v>
      </c>
      <c r="P349" s="6" t="str">
        <f t="shared" si="90"/>
        <v>Moto G7 Power c/aro   = R$ 75,00</v>
      </c>
      <c r="R349" s="6" t="str">
        <f t="shared" si="91"/>
        <v>Moto G7 Power c/aro   = R$ 95,00</v>
      </c>
    </row>
    <row r="350" spans="1:18" ht="15.75" customHeight="1">
      <c r="A350" t="s">
        <v>1379</v>
      </c>
      <c r="B350">
        <f>H292</f>
        <v>145</v>
      </c>
      <c r="D350" s="9" t="s">
        <v>640</v>
      </c>
      <c r="E350" s="8">
        <v>85</v>
      </c>
      <c r="G350" s="6" t="s">
        <v>639</v>
      </c>
      <c r="H350" s="7">
        <f t="shared" si="99"/>
        <v>85</v>
      </c>
      <c r="J350" s="6" t="str">
        <f t="shared" si="87"/>
        <v>Moto G7/G7 Plus orig = R$ 85,00</v>
      </c>
      <c r="L350" s="6" t="str">
        <f t="shared" si="88"/>
        <v>Moto G7/G7 Plus orig = R$ 90,00</v>
      </c>
      <c r="N350" s="6" t="str">
        <f t="shared" si="89"/>
        <v>Moto G7/G7 Plus orig = R$ 80,00</v>
      </c>
      <c r="P350" s="6" t="str">
        <f t="shared" si="90"/>
        <v>Moto G7/G7 Plus orig = R$ 75,00</v>
      </c>
      <c r="R350" s="6" t="str">
        <f t="shared" si="91"/>
        <v>Moto G7/G7 Plus orig = R$ 95,00</v>
      </c>
    </row>
    <row r="351" spans="1:18" ht="15.75" customHeight="1">
      <c r="A351" t="s">
        <v>1380</v>
      </c>
      <c r="B351">
        <f>H292</f>
        <v>145</v>
      </c>
      <c r="D351" s="63" t="s">
        <v>642</v>
      </c>
      <c r="E351" s="60">
        <v>70</v>
      </c>
      <c r="G351" s="6" t="s">
        <v>641</v>
      </c>
      <c r="H351" s="7">
        <f t="shared" si="99"/>
        <v>75</v>
      </c>
      <c r="J351" s="6" t="str">
        <f t="shared" si="87"/>
        <v>Moto G8            = R$ 75,00</v>
      </c>
      <c r="L351" s="6" t="str">
        <f t="shared" si="88"/>
        <v>Moto G8            = R$ 80,00</v>
      </c>
      <c r="N351" s="6" t="str">
        <f t="shared" si="89"/>
        <v>Moto G8            = R$ 70,00</v>
      </c>
      <c r="P351" s="6" t="str">
        <f t="shared" si="90"/>
        <v>Moto G8            = R$ 65,00</v>
      </c>
      <c r="R351" s="6" t="str">
        <f t="shared" si="91"/>
        <v>Moto G8            = R$ 85,00</v>
      </c>
    </row>
    <row r="352" spans="1:18" ht="15.75" customHeight="1">
      <c r="A352" t="s">
        <v>1381</v>
      </c>
      <c r="B352">
        <f>H293</f>
        <v>255</v>
      </c>
      <c r="D352" s="63" t="s">
        <v>644</v>
      </c>
      <c r="E352" s="60">
        <v>95</v>
      </c>
      <c r="G352" s="6" t="s">
        <v>643</v>
      </c>
      <c r="H352" s="7">
        <f t="shared" si="99"/>
        <v>85</v>
      </c>
      <c r="J352" s="6" t="str">
        <f t="shared" si="87"/>
        <v>Moto G8 c/aro = R$ 85,00</v>
      </c>
      <c r="L352" s="6" t="str">
        <f t="shared" si="88"/>
        <v>Moto G8 c/aro = R$ 90,00</v>
      </c>
      <c r="N352" s="6" t="str">
        <f t="shared" si="89"/>
        <v>Moto G8 c/aro = R$ 80,00</v>
      </c>
      <c r="P352" s="6" t="str">
        <f t="shared" si="90"/>
        <v>Moto G8 c/aro = R$ 75,00</v>
      </c>
      <c r="R352" s="6" t="str">
        <f t="shared" si="91"/>
        <v>Moto G8 c/aro = R$ 95,00</v>
      </c>
    </row>
    <row r="353" spans="1:18" ht="15.75" customHeight="1">
      <c r="A353" t="s">
        <v>1382</v>
      </c>
      <c r="B353">
        <f>H293</f>
        <v>255</v>
      </c>
      <c r="D353" s="9" t="s">
        <v>646</v>
      </c>
      <c r="E353" s="8">
        <v>115</v>
      </c>
      <c r="G353" s="6" t="s">
        <v>645</v>
      </c>
      <c r="H353" s="7">
        <f t="shared" si="99"/>
        <v>70</v>
      </c>
      <c r="J353" s="6" t="str">
        <f t="shared" si="87"/>
        <v>Moto G8 Play orig          = R$ 70,00</v>
      </c>
      <c r="L353" s="6" t="str">
        <f t="shared" si="88"/>
        <v>Moto G8 Play orig          = R$ 75,00</v>
      </c>
      <c r="N353" s="6" t="str">
        <f t="shared" si="89"/>
        <v>Moto G8 Play orig          = R$ 65,00</v>
      </c>
      <c r="P353" s="6" t="str">
        <f t="shared" si="90"/>
        <v>Moto G8 Play orig          = R$ 60,00</v>
      </c>
      <c r="R353" s="6" t="str">
        <f t="shared" si="91"/>
        <v>Moto G8 Play orig          = R$ 80,00</v>
      </c>
    </row>
    <row r="354" spans="1:18" ht="15.75" customHeight="1">
      <c r="A354" t="s">
        <v>1383</v>
      </c>
      <c r="B354">
        <f>H294</f>
        <v>285</v>
      </c>
      <c r="D354" s="9" t="s">
        <v>648</v>
      </c>
      <c r="E354" s="8">
        <v>80</v>
      </c>
      <c r="G354" s="6" t="s">
        <v>647</v>
      </c>
      <c r="H354" s="7">
        <f t="shared" si="99"/>
        <v>95</v>
      </c>
      <c r="J354" s="6" t="str">
        <f t="shared" si="87"/>
        <v>Moto G8 Play c/aro orig=R$95,00</v>
      </c>
      <c r="L354" s="6" t="str">
        <f t="shared" si="88"/>
        <v>Moto G8 Play c/aro orig=R$100,00</v>
      </c>
      <c r="N354" s="6" t="str">
        <f t="shared" si="89"/>
        <v>Moto G8 Play c/aro orig=R$90,00</v>
      </c>
      <c r="P354" s="6" t="str">
        <f t="shared" si="90"/>
        <v>Moto G8 Play c/aro orig=R$85,00</v>
      </c>
      <c r="R354" s="6" t="str">
        <f t="shared" si="91"/>
        <v>Moto G8 Play c/aro orig=R$105,00</v>
      </c>
    </row>
    <row r="355" spans="1:18" ht="15.75" customHeight="1">
      <c r="A355" t="s">
        <v>1384</v>
      </c>
      <c r="B355">
        <f>H295</f>
        <v>425</v>
      </c>
      <c r="D355" s="9" t="s">
        <v>650</v>
      </c>
      <c r="E355" s="8">
        <v>100</v>
      </c>
      <c r="G355" s="6" t="s">
        <v>649</v>
      </c>
      <c r="H355" s="7">
        <f t="shared" si="99"/>
        <v>115</v>
      </c>
      <c r="J355" s="6" t="str">
        <f t="shared" si="87"/>
        <v>G8 Play c/aro Nacional= R$ 115,00</v>
      </c>
      <c r="L355" s="6" t="str">
        <f t="shared" si="88"/>
        <v>G8 Play c/aro Nacional= R$ 120,00</v>
      </c>
      <c r="N355" s="6" t="str">
        <f t="shared" si="89"/>
        <v>G8 Play c/aro Nacional= R$ 110,00</v>
      </c>
      <c r="P355" s="6" t="str">
        <f t="shared" si="90"/>
        <v>G8 Play c/aro Nacional= R$ 105,00</v>
      </c>
      <c r="R355" s="6" t="str">
        <f t="shared" si="91"/>
        <v>G8 Play c/aro Nacional= R$ 125,00</v>
      </c>
    </row>
    <row r="356" spans="1:18" ht="15.75" customHeight="1">
      <c r="A356" t="s">
        <v>1385</v>
      </c>
      <c r="B356">
        <f t="shared" ref="B356:B367" si="100">H297</f>
        <v>190</v>
      </c>
      <c r="D356" s="9" t="s">
        <v>652</v>
      </c>
      <c r="E356" s="8">
        <v>85</v>
      </c>
      <c r="G356" s="6" t="s">
        <v>651</v>
      </c>
      <c r="H356" s="7">
        <f t="shared" si="99"/>
        <v>80</v>
      </c>
      <c r="J356" s="6" t="str">
        <f t="shared" si="87"/>
        <v>Moto G8 Plus   = R$ 80,00</v>
      </c>
      <c r="L356" s="6" t="str">
        <f t="shared" si="88"/>
        <v>Moto G8 Plus   = R$ 85,00</v>
      </c>
      <c r="N356" s="6" t="str">
        <f t="shared" si="89"/>
        <v>Moto G8 Plus   = R$ 75,00</v>
      </c>
      <c r="P356" s="6" t="str">
        <f t="shared" si="90"/>
        <v>Moto G8 Plus   = R$ 70,00</v>
      </c>
      <c r="R356" s="6" t="str">
        <f t="shared" si="91"/>
        <v>Moto G8 Plus   = R$ 90,00</v>
      </c>
    </row>
    <row r="357" spans="1:18" ht="15.75" customHeight="1">
      <c r="A357" t="s">
        <v>1386</v>
      </c>
      <c r="B357">
        <f t="shared" si="100"/>
        <v>380</v>
      </c>
      <c r="D357" s="9" t="s">
        <v>654</v>
      </c>
      <c r="E357" s="8">
        <v>100</v>
      </c>
      <c r="G357" s="6" t="s">
        <v>653</v>
      </c>
      <c r="H357" s="7">
        <f t="shared" si="99"/>
        <v>100</v>
      </c>
      <c r="J357" s="6" t="str">
        <f t="shared" si="87"/>
        <v>Moto G8 Plus c/aro      = R$ 100,00</v>
      </c>
      <c r="L357" s="6" t="str">
        <f t="shared" si="88"/>
        <v>Moto G8 Plus c/aro      = R$ 105,00</v>
      </c>
      <c r="N357" s="6" t="str">
        <f t="shared" si="89"/>
        <v>Moto G8 Plus c/aro      = R$ 95,00</v>
      </c>
      <c r="P357" s="6" t="str">
        <f t="shared" si="90"/>
        <v>Moto G8 Plus c/aro      = R$ 90,00</v>
      </c>
      <c r="R357" s="6" t="str">
        <f t="shared" si="91"/>
        <v>Moto G8 Plus c/aro      = R$ 110,00</v>
      </c>
    </row>
    <row r="358" spans="1:18" ht="15.75" customHeight="1">
      <c r="A358" t="s">
        <v>1387</v>
      </c>
      <c r="B358">
        <f t="shared" si="100"/>
        <v>480</v>
      </c>
      <c r="D358" s="9" t="s">
        <v>656</v>
      </c>
      <c r="E358" s="8">
        <v>75</v>
      </c>
      <c r="G358" s="6" t="s">
        <v>655</v>
      </c>
      <c r="H358" s="7">
        <f t="shared" si="99"/>
        <v>85</v>
      </c>
      <c r="J358" s="6" t="str">
        <f t="shared" si="87"/>
        <v>Moto G8 Power             = R$ 85,00</v>
      </c>
      <c r="L358" s="6" t="str">
        <f t="shared" si="88"/>
        <v>Moto G8 Power             = R$ 90,00</v>
      </c>
      <c r="N358" s="6" t="str">
        <f t="shared" si="89"/>
        <v>Moto G8 Power             = R$ 80,00</v>
      </c>
      <c r="P358" s="6" t="str">
        <f t="shared" si="90"/>
        <v>Moto G8 Power             = R$ 75,00</v>
      </c>
      <c r="R358" s="6" t="str">
        <f t="shared" si="91"/>
        <v>Moto G8 Power             = R$ 95,00</v>
      </c>
    </row>
    <row r="359" spans="1:18" ht="15.75" customHeight="1">
      <c r="A359" t="s">
        <v>1388</v>
      </c>
      <c r="B359">
        <f t="shared" si="100"/>
        <v>1070</v>
      </c>
      <c r="D359" s="9" t="s">
        <v>658</v>
      </c>
      <c r="E359" s="8">
        <v>80</v>
      </c>
      <c r="G359" s="6" t="s">
        <v>657</v>
      </c>
      <c r="H359" s="7">
        <f t="shared" si="99"/>
        <v>100</v>
      </c>
      <c r="J359" s="6" t="str">
        <f t="shared" si="87"/>
        <v>Moto G8 Power c/aro   = R$ 100,00</v>
      </c>
      <c r="L359" s="6" t="str">
        <f t="shared" si="88"/>
        <v>Moto G8 Power c/aro   = R$ 105,00</v>
      </c>
      <c r="N359" s="6" t="str">
        <f t="shared" si="89"/>
        <v>Moto G8 Power c/aro   = R$ 95,00</v>
      </c>
      <c r="P359" s="6" t="str">
        <f t="shared" si="90"/>
        <v>Moto G8 Power c/aro   = R$ 90,00</v>
      </c>
      <c r="R359" s="6" t="str">
        <f t="shared" si="91"/>
        <v>Moto G8 Power c/aro   = R$ 110,00</v>
      </c>
    </row>
    <row r="360" spans="1:18" ht="15.75" customHeight="1">
      <c r="A360" t="s">
        <v>1389</v>
      </c>
      <c r="B360">
        <f t="shared" si="100"/>
        <v>480</v>
      </c>
      <c r="D360" s="9" t="s">
        <v>660</v>
      </c>
      <c r="E360" s="8">
        <v>100</v>
      </c>
      <c r="G360" s="6" t="s">
        <v>659</v>
      </c>
      <c r="H360" s="7">
        <f t="shared" si="99"/>
        <v>75</v>
      </c>
      <c r="J360" s="6" t="str">
        <f t="shared" si="87"/>
        <v>Moto G8 Power Lite       = R$ 75,00</v>
      </c>
      <c r="L360" s="6" t="str">
        <f t="shared" si="88"/>
        <v>Moto G8 Power Lite       = R$ 80,00</v>
      </c>
      <c r="N360" s="6" t="str">
        <f t="shared" si="89"/>
        <v>Moto G8 Power Lite       = R$ 70,00</v>
      </c>
      <c r="P360" s="6" t="str">
        <f t="shared" si="90"/>
        <v>Moto G8 Power Lite       = R$ 65,00</v>
      </c>
      <c r="R360" s="6" t="str">
        <f t="shared" si="91"/>
        <v>Moto G8 Power Lite       = R$ 85,00</v>
      </c>
    </row>
    <row r="361" spans="1:18" ht="15.75" customHeight="1">
      <c r="A361" t="s">
        <v>1390</v>
      </c>
      <c r="B361">
        <f t="shared" si="100"/>
        <v>1250</v>
      </c>
      <c r="D361" s="9" t="s">
        <v>662</v>
      </c>
      <c r="E361" s="8">
        <v>70</v>
      </c>
      <c r="G361" s="6" t="s">
        <v>661</v>
      </c>
      <c r="H361" s="7">
        <f t="shared" si="99"/>
        <v>80</v>
      </c>
      <c r="J361" s="6" t="str">
        <f t="shared" si="87"/>
        <v>Moto G8 Power Lite c/aro= 80,00</v>
      </c>
      <c r="L361" s="6" t="str">
        <f t="shared" si="88"/>
        <v>Moto G8 Power Lite c/aro= 85,00</v>
      </c>
      <c r="N361" s="6" t="str">
        <f t="shared" si="89"/>
        <v>Moto G8 Power Lite c/aro= 75,00</v>
      </c>
      <c r="P361" s="6" t="str">
        <f t="shared" si="90"/>
        <v>Moto G8 Power Lite c/aro= 70,00</v>
      </c>
      <c r="R361" s="6" t="str">
        <f t="shared" si="91"/>
        <v>Moto G8 Power Lite c/aro= 90,00</v>
      </c>
    </row>
    <row r="362" spans="1:18" ht="15.75" customHeight="1">
      <c r="A362" t="s">
        <v>1391</v>
      </c>
      <c r="B362">
        <f t="shared" si="100"/>
        <v>250</v>
      </c>
      <c r="D362" s="9" t="s">
        <v>664</v>
      </c>
      <c r="E362" s="8">
        <v>80</v>
      </c>
      <c r="G362" s="6" t="s">
        <v>663</v>
      </c>
      <c r="H362" s="7">
        <f t="shared" si="99"/>
        <v>100</v>
      </c>
      <c r="J362" s="6" t="str">
        <f>CONCATENATE(G362,H362,"")</f>
        <v>G8 Power Lite c/aro Nacional=100</v>
      </c>
      <c r="L362" s="6" t="str">
        <f>CONCATENATE(G362,H362+5,"")</f>
        <v>G8 Power Lite c/aro Nacional=105</v>
      </c>
      <c r="N362" s="6" t="str">
        <f t="shared" si="89"/>
        <v>G8 Power Lite c/aro Nacional=95,00</v>
      </c>
      <c r="P362" s="6" t="str">
        <f t="shared" si="90"/>
        <v>G8 Power Lite c/aro Nacional=90,00</v>
      </c>
      <c r="R362" s="6" t="str">
        <f t="shared" si="91"/>
        <v>G8 Power Lite c/aro Nacional=110,00</v>
      </c>
    </row>
    <row r="363" spans="1:18" ht="15.75" customHeight="1">
      <c r="A363" t="s">
        <v>1392</v>
      </c>
      <c r="B363">
        <f t="shared" si="100"/>
        <v>520</v>
      </c>
      <c r="D363" s="9" t="s">
        <v>666</v>
      </c>
      <c r="E363" s="8">
        <v>110</v>
      </c>
      <c r="G363" s="6" t="s">
        <v>665</v>
      </c>
      <c r="H363" s="7">
        <f t="shared" si="99"/>
        <v>70</v>
      </c>
      <c r="J363" s="6" t="str">
        <f t="shared" ref="J363:J364" si="101">CONCATENATE(G363,H363,",00")</f>
        <v>Moto G9 Play    = R$ 70,00</v>
      </c>
      <c r="L363" s="6" t="str">
        <f t="shared" ref="L363:L364" si="102">CONCATENATE(G363,H363+5,",00")</f>
        <v>Moto G9 Play    = R$ 75,00</v>
      </c>
      <c r="N363" s="6" t="str">
        <f t="shared" si="89"/>
        <v>Moto G9 Play    = R$ 65,00</v>
      </c>
      <c r="P363" s="6" t="str">
        <f t="shared" si="90"/>
        <v>Moto G9 Play    = R$ 60,00</v>
      </c>
      <c r="R363" s="6" t="str">
        <f t="shared" si="91"/>
        <v>Moto G9 Play    = R$ 80,00</v>
      </c>
    </row>
    <row r="364" spans="1:18" ht="15.75" customHeight="1">
      <c r="A364" t="s">
        <v>1393</v>
      </c>
      <c r="B364">
        <f t="shared" si="100"/>
        <v>790</v>
      </c>
      <c r="D364" s="9" t="s">
        <v>668</v>
      </c>
      <c r="E364" s="8">
        <v>95</v>
      </c>
      <c r="G364" s="6" t="s">
        <v>667</v>
      </c>
      <c r="H364" s="7">
        <f t="shared" si="99"/>
        <v>80</v>
      </c>
      <c r="J364" s="6" t="str">
        <f t="shared" si="101"/>
        <v>Moto G9 Play c/aro      = R$ 80,00</v>
      </c>
      <c r="L364" s="6" t="str">
        <f t="shared" si="102"/>
        <v>Moto G9 Play c/aro      = R$ 85,00</v>
      </c>
      <c r="N364" s="6" t="str">
        <f t="shared" si="89"/>
        <v>Moto G9 Play c/aro      = R$ 75,00</v>
      </c>
      <c r="P364" s="6" t="str">
        <f t="shared" si="90"/>
        <v>Moto G9 Play c/aro      = R$ 70,00</v>
      </c>
      <c r="R364" s="6" t="str">
        <f t="shared" si="91"/>
        <v>Moto G9 Play c/aro      = R$ 90,00</v>
      </c>
    </row>
    <row r="365" spans="1:18" ht="15.75" customHeight="1">
      <c r="A365" t="s">
        <v>1394</v>
      </c>
      <c r="B365">
        <f t="shared" si="100"/>
        <v>1495</v>
      </c>
      <c r="D365" s="9" t="s">
        <v>670</v>
      </c>
      <c r="E365" s="8">
        <v>115</v>
      </c>
      <c r="G365" s="6" t="s">
        <v>669</v>
      </c>
      <c r="H365" s="7">
        <f t="shared" si="99"/>
        <v>110</v>
      </c>
      <c r="J365" s="6" t="str">
        <f>CONCATENATE(G365,H365,"")</f>
        <v>Moto G9 Play c/aro Nacional= 110</v>
      </c>
      <c r="L365" s="6" t="str">
        <f>CONCATENATE(G365,H365+5,"")</f>
        <v>Moto G9 Play c/aro Nacional= 115</v>
      </c>
      <c r="N365" s="6" t="str">
        <f t="shared" si="89"/>
        <v>Moto G9 Play c/aro Nacional= 105,00</v>
      </c>
      <c r="P365" s="6" t="str">
        <f t="shared" si="90"/>
        <v>Moto G9 Play c/aro Nacional= 100,00</v>
      </c>
      <c r="R365" s="6" t="str">
        <f t="shared" si="91"/>
        <v>Moto G9 Play c/aro Nacional= 120,00</v>
      </c>
    </row>
    <row r="366" spans="1:18" ht="15.75" customHeight="1">
      <c r="A366" t="s">
        <v>1395</v>
      </c>
      <c r="B366">
        <f t="shared" si="100"/>
        <v>620</v>
      </c>
      <c r="D366" s="9" t="s">
        <v>672</v>
      </c>
      <c r="E366" s="8">
        <v>135</v>
      </c>
      <c r="G366" s="6" t="s">
        <v>671</v>
      </c>
      <c r="H366" s="7">
        <f t="shared" si="99"/>
        <v>95</v>
      </c>
      <c r="J366" s="6" t="str">
        <f t="shared" ref="J366:J367" si="103">CONCATENATE(G366,H366,",00")</f>
        <v>Moto G9 Plus   = R$ 95,00</v>
      </c>
      <c r="L366" s="6" t="str">
        <f t="shared" ref="L366:L460" si="104">CONCATENATE(G366,H366+5,",00")</f>
        <v>Moto G9 Plus   = R$ 100,00</v>
      </c>
      <c r="N366" s="6" t="str">
        <f t="shared" si="89"/>
        <v>Moto G9 Plus   = R$ 90,00</v>
      </c>
      <c r="P366" s="6" t="str">
        <f t="shared" si="90"/>
        <v>Moto G9 Plus   = R$ 85,00</v>
      </c>
      <c r="R366" s="6" t="str">
        <f t="shared" si="91"/>
        <v>Moto G9 Plus   = R$ 105,00</v>
      </c>
    </row>
    <row r="367" spans="1:18" ht="15.75" customHeight="1">
      <c r="A367" t="s">
        <v>1396</v>
      </c>
      <c r="B367">
        <f t="shared" si="100"/>
        <v>1800</v>
      </c>
      <c r="D367" s="9" t="s">
        <v>674</v>
      </c>
      <c r="E367" s="8">
        <v>80</v>
      </c>
      <c r="G367" s="6" t="s">
        <v>673</v>
      </c>
      <c r="H367" s="7">
        <f t="shared" si="99"/>
        <v>115</v>
      </c>
      <c r="J367" s="6" t="str">
        <f t="shared" si="103"/>
        <v>Moto G9 Plus c/aro      = R$ 115,00</v>
      </c>
      <c r="L367" s="6" t="str">
        <f t="shared" si="104"/>
        <v>Moto G9 Plus c/aro      = R$ 120,00</v>
      </c>
      <c r="N367" s="6" t="str">
        <f t="shared" si="89"/>
        <v>Moto G9 Plus c/aro      = R$ 110,00</v>
      </c>
      <c r="P367" s="6" t="str">
        <f t="shared" si="90"/>
        <v>Moto G9 Plus c/aro      = R$ 105,00</v>
      </c>
      <c r="R367" s="6" t="str">
        <f t="shared" si="91"/>
        <v>Moto G9 Plus c/aro      = R$ 125,00</v>
      </c>
    </row>
    <row r="368" spans="1:18" ht="15.75" customHeight="1">
      <c r="A368" t="s">
        <v>559</v>
      </c>
      <c r="B368">
        <f t="shared" ref="B368:B378" si="105">H311</f>
        <v>90</v>
      </c>
      <c r="D368" s="9" t="s">
        <v>676</v>
      </c>
      <c r="E368" s="8">
        <v>90</v>
      </c>
      <c r="G368" s="6" t="s">
        <v>675</v>
      </c>
      <c r="H368" s="7">
        <f t="shared" si="99"/>
        <v>135</v>
      </c>
      <c r="J368" s="6" t="str">
        <f>CONCATENATE(G368,H368,"")</f>
        <v>Moto G9 Plus c/aro Nacional= 135</v>
      </c>
      <c r="L368" s="6" t="str">
        <f t="shared" si="104"/>
        <v>Moto G9 Plus c/aro Nacional= 140,00</v>
      </c>
      <c r="N368" s="6" t="str">
        <f t="shared" si="89"/>
        <v>Moto G9 Plus c/aro Nacional= 130,00</v>
      </c>
      <c r="P368" s="6" t="str">
        <f t="shared" si="90"/>
        <v>Moto G9 Plus c/aro Nacional= 125,00</v>
      </c>
      <c r="R368" s="6" t="str">
        <f t="shared" si="91"/>
        <v>Moto G9 Plus c/aro Nacional= 145,00</v>
      </c>
    </row>
    <row r="369" spans="1:18" ht="15.75" customHeight="1">
      <c r="A369" t="s">
        <v>561</v>
      </c>
      <c r="B369">
        <f t="shared" si="105"/>
        <v>90</v>
      </c>
      <c r="D369" s="9" t="s">
        <v>678</v>
      </c>
      <c r="E369" s="8">
        <v>120</v>
      </c>
      <c r="G369" s="6" t="s">
        <v>677</v>
      </c>
      <c r="H369" s="7">
        <f t="shared" si="99"/>
        <v>80</v>
      </c>
      <c r="J369" s="6" t="str">
        <f t="shared" ref="J369:J460" si="106">CONCATENATE(G369,H369,",00")</f>
        <v>Moto G9 Power            = R$ 80,00</v>
      </c>
      <c r="L369" s="6" t="str">
        <f t="shared" si="104"/>
        <v>Moto G9 Power            = R$ 85,00</v>
      </c>
      <c r="N369" s="6" t="str">
        <f t="shared" si="89"/>
        <v>Moto G9 Power            = R$ 75,00</v>
      </c>
      <c r="P369" s="6" t="str">
        <f t="shared" si="90"/>
        <v>Moto G9 Power            = R$ 70,00</v>
      </c>
      <c r="R369" s="6" t="str">
        <f t="shared" si="91"/>
        <v>Moto G9 Power            = R$ 90,00</v>
      </c>
    </row>
    <row r="370" spans="1:18" ht="15.75" customHeight="1">
      <c r="A370" t="s">
        <v>563</v>
      </c>
      <c r="B370">
        <f t="shared" si="105"/>
        <v>85</v>
      </c>
      <c r="D370" s="63" t="s">
        <v>680</v>
      </c>
      <c r="E370" s="8">
        <v>70</v>
      </c>
      <c r="G370" s="6" t="s">
        <v>679</v>
      </c>
      <c r="H370" s="7">
        <f t="shared" si="99"/>
        <v>90</v>
      </c>
      <c r="J370" s="6" t="str">
        <f t="shared" si="106"/>
        <v>Moto G9 Power c/aro  = R$ 90,00</v>
      </c>
      <c r="L370" s="6" t="str">
        <f t="shared" si="104"/>
        <v>Moto G9 Power c/aro  = R$ 95,00</v>
      </c>
      <c r="N370" s="6" t="str">
        <f t="shared" si="89"/>
        <v>Moto G9 Power c/aro  = R$ 85,00</v>
      </c>
      <c r="P370" s="6" t="str">
        <f t="shared" si="90"/>
        <v>Moto G9 Power c/aro  = R$ 80,00</v>
      </c>
      <c r="R370" s="6" t="str">
        <f t="shared" si="91"/>
        <v>Moto G9 Power c/aro  = R$ 100,00</v>
      </c>
    </row>
    <row r="371" spans="1:18" ht="15.75" customHeight="1">
      <c r="A371" t="s">
        <v>565</v>
      </c>
      <c r="B371">
        <f t="shared" si="105"/>
        <v>90</v>
      </c>
      <c r="D371" s="9" t="s">
        <v>682</v>
      </c>
      <c r="E371" s="8">
        <v>80</v>
      </c>
      <c r="G371" s="6" t="s">
        <v>681</v>
      </c>
      <c r="H371" s="7">
        <f t="shared" si="99"/>
        <v>120</v>
      </c>
      <c r="J371" s="6" t="str">
        <f t="shared" si="106"/>
        <v>G9 Power c/aro Nacional = 120,00</v>
      </c>
      <c r="L371" s="6" t="str">
        <f t="shared" si="104"/>
        <v>G9 Power c/aro Nacional = 125,00</v>
      </c>
      <c r="N371" s="6" t="str">
        <f t="shared" si="89"/>
        <v>G9 Power c/aro Nacional = 115,00</v>
      </c>
      <c r="P371" s="6" t="str">
        <f t="shared" si="90"/>
        <v>G9 Power c/aro Nacional = 110,00</v>
      </c>
      <c r="R371" s="6" t="str">
        <f t="shared" si="91"/>
        <v>G9 Power c/aro Nacional = 130,00</v>
      </c>
    </row>
    <row r="372" spans="1:18" ht="15.75" customHeight="1">
      <c r="A372" t="s">
        <v>567</v>
      </c>
      <c r="B372">
        <f t="shared" si="105"/>
        <v>90</v>
      </c>
      <c r="D372" s="9" t="s">
        <v>684</v>
      </c>
      <c r="E372" s="8">
        <v>100</v>
      </c>
      <c r="G372" s="6" t="s">
        <v>683</v>
      </c>
      <c r="H372" s="7">
        <f t="shared" si="99"/>
        <v>70</v>
      </c>
      <c r="J372" s="6" t="str">
        <f t="shared" si="106"/>
        <v>Moto G10/G30 = R$ 70,00</v>
      </c>
      <c r="L372" s="6" t="str">
        <f t="shared" si="104"/>
        <v>Moto G10/G30 = R$ 75,00</v>
      </c>
      <c r="N372" s="6" t="str">
        <f t="shared" si="89"/>
        <v>Moto G10/G30 = R$ 65,00</v>
      </c>
      <c r="P372" s="6" t="str">
        <f t="shared" si="90"/>
        <v>Moto G10/G30 = R$ 60,00</v>
      </c>
      <c r="R372" s="6" t="str">
        <f t="shared" si="91"/>
        <v>Moto G10/G30 = R$ 80,00</v>
      </c>
    </row>
    <row r="373" spans="1:18" ht="15.75" customHeight="1">
      <c r="A373" t="s">
        <v>570</v>
      </c>
      <c r="B373">
        <f t="shared" si="105"/>
        <v>100</v>
      </c>
      <c r="D373" s="9" t="s">
        <v>686</v>
      </c>
      <c r="E373" s="8">
        <v>100</v>
      </c>
      <c r="G373" s="6" t="s">
        <v>685</v>
      </c>
      <c r="H373" s="7">
        <f t="shared" si="99"/>
        <v>80</v>
      </c>
      <c r="J373" s="6" t="str">
        <f t="shared" si="106"/>
        <v>Moto G10/G30 c/aro  = R$ 80,00</v>
      </c>
      <c r="L373" s="6" t="str">
        <f t="shared" si="104"/>
        <v>Moto G10/G30 c/aro  = R$ 85,00</v>
      </c>
      <c r="N373" s="6" t="str">
        <f t="shared" si="89"/>
        <v>Moto G10/G30 c/aro  = R$ 75,00</v>
      </c>
      <c r="P373" s="6" t="str">
        <f t="shared" si="90"/>
        <v>Moto G10/G30 c/aro  = R$ 70,00</v>
      </c>
      <c r="R373" s="6" t="str">
        <f t="shared" si="91"/>
        <v>Moto G10/G30 c/aro  = R$ 90,00</v>
      </c>
    </row>
    <row r="374" spans="1:18" ht="15.75" customHeight="1">
      <c r="A374" t="s">
        <v>571</v>
      </c>
      <c r="B374">
        <f t="shared" si="105"/>
        <v>90</v>
      </c>
      <c r="D374" s="9" t="s">
        <v>688</v>
      </c>
      <c r="E374" s="8">
        <v>80</v>
      </c>
      <c r="G374" s="6" t="s">
        <v>687</v>
      </c>
      <c r="H374" s="7">
        <f t="shared" si="99"/>
        <v>100</v>
      </c>
      <c r="J374" s="6" t="str">
        <f t="shared" si="106"/>
        <v>Moto G10 c/aro Nacional= 100,00</v>
      </c>
      <c r="L374" s="6" t="str">
        <f t="shared" si="104"/>
        <v>Moto G10 c/aro Nacional= 105,00</v>
      </c>
      <c r="N374" s="6" t="str">
        <f t="shared" si="89"/>
        <v>Moto G10 c/aro Nacional= 95,00</v>
      </c>
      <c r="P374" s="6" t="str">
        <f t="shared" si="90"/>
        <v>Moto G10 c/aro Nacional= 90,00</v>
      </c>
      <c r="R374" s="6" t="str">
        <f t="shared" si="91"/>
        <v>Moto G10 c/aro Nacional= 110,00</v>
      </c>
    </row>
    <row r="375" spans="1:18" ht="15.75" customHeight="1">
      <c r="A375" t="s">
        <v>572</v>
      </c>
      <c r="B375">
        <f t="shared" si="105"/>
        <v>100</v>
      </c>
      <c r="D375" s="9" t="s">
        <v>690</v>
      </c>
      <c r="E375" s="8">
        <v>95</v>
      </c>
      <c r="G375" s="6" t="s">
        <v>689</v>
      </c>
      <c r="H375" s="7">
        <f>E374</f>
        <v>80</v>
      </c>
      <c r="J375" s="6" t="str">
        <f t="shared" si="106"/>
        <v>Moto G13      = R$ 80,00</v>
      </c>
      <c r="L375" s="6" t="str">
        <f t="shared" si="104"/>
        <v>Moto G13      = R$ 85,00</v>
      </c>
      <c r="N375" s="6" t="str">
        <f t="shared" si="89"/>
        <v>Moto G13      = R$ 75,00</v>
      </c>
      <c r="P375" s="6" t="str">
        <f t="shared" si="90"/>
        <v>Moto G13      = R$ 70,00</v>
      </c>
      <c r="R375" s="6" t="str">
        <f t="shared" si="91"/>
        <v>Moto G13      = R$ 90,00</v>
      </c>
    </row>
    <row r="376" spans="1:18" ht="15.75" customHeight="1">
      <c r="A376" t="s">
        <v>1397</v>
      </c>
      <c r="B376">
        <f t="shared" si="105"/>
        <v>170</v>
      </c>
      <c r="D376" s="9" t="s">
        <v>1329</v>
      </c>
      <c r="E376" s="8">
        <v>120</v>
      </c>
      <c r="G376" s="6" t="s">
        <v>691</v>
      </c>
      <c r="H376" s="7">
        <f>E375</f>
        <v>95</v>
      </c>
      <c r="J376" s="6" t="str">
        <f t="shared" si="106"/>
        <v>Moto G13 c/aro          = R$ 95,00</v>
      </c>
      <c r="L376" s="6" t="str">
        <f t="shared" si="104"/>
        <v>Moto G13 c/aro          = R$ 100,00</v>
      </c>
      <c r="N376" s="6" t="str">
        <f t="shared" si="89"/>
        <v>Moto G13 c/aro          = R$ 90,00</v>
      </c>
      <c r="P376" s="6" t="str">
        <f t="shared" si="90"/>
        <v>Moto G13 c/aro          = R$ 85,00</v>
      </c>
      <c r="R376" s="6" t="str">
        <f t="shared" si="91"/>
        <v>Moto G13 c/aro          = R$ 105,00</v>
      </c>
    </row>
    <row r="377" spans="1:18" ht="15.75" customHeight="1">
      <c r="A377" t="s">
        <v>1398</v>
      </c>
      <c r="B377">
        <f t="shared" si="105"/>
        <v>115</v>
      </c>
      <c r="D377" s="9" t="s">
        <v>693</v>
      </c>
      <c r="E377" s="8">
        <v>90</v>
      </c>
      <c r="G377" s="6" t="s">
        <v>692</v>
      </c>
      <c r="H377" s="7">
        <f>E376</f>
        <v>120</v>
      </c>
      <c r="J377" s="6" t="str">
        <f t="shared" si="106"/>
        <v>Moto G13 c/aro Nacional= 120,00</v>
      </c>
      <c r="L377" s="6" t="str">
        <f t="shared" si="104"/>
        <v>Moto G13 c/aro Nacional= 125,00</v>
      </c>
      <c r="N377" s="6" t="str">
        <f t="shared" si="89"/>
        <v>Moto G13 c/aro Nacional= 115,00</v>
      </c>
      <c r="P377" s="6" t="str">
        <f t="shared" si="90"/>
        <v>Moto G13 c/aro Nacional= 110,00</v>
      </c>
      <c r="R377" s="6" t="str">
        <f t="shared" si="91"/>
        <v>Moto G13 c/aro Nacional= 130,00</v>
      </c>
    </row>
    <row r="378" spans="1:18" ht="15.75" customHeight="1">
      <c r="A378" t="s">
        <v>1399</v>
      </c>
      <c r="B378">
        <f t="shared" si="105"/>
        <v>170</v>
      </c>
      <c r="D378" s="9" t="s">
        <v>695</v>
      </c>
      <c r="E378" s="8">
        <v>100</v>
      </c>
      <c r="G378" s="6" t="s">
        <v>694</v>
      </c>
      <c r="H378" s="7">
        <f>E373</f>
        <v>100</v>
      </c>
      <c r="J378" s="6" t="str">
        <f t="shared" si="106"/>
        <v>Moto G30 c/aro Nacional= 100,00</v>
      </c>
      <c r="L378" s="6" t="str">
        <f t="shared" si="104"/>
        <v>Moto G30 c/aro Nacional= 105,00</v>
      </c>
      <c r="N378" s="6" t="str">
        <f t="shared" si="89"/>
        <v>Moto G30 c/aro Nacional= 95,00</v>
      </c>
      <c r="P378" s="6" t="str">
        <f t="shared" si="90"/>
        <v>Moto G30 c/aro Nacional= 90,00</v>
      </c>
      <c r="R378" s="6" t="str">
        <f t="shared" si="91"/>
        <v>Moto G30 c/aro Nacional= 110,00</v>
      </c>
    </row>
    <row r="379" spans="1:18" ht="15.75" customHeight="1">
      <c r="A379" t="s">
        <v>3477</v>
      </c>
      <c r="B379">
        <f>H324</f>
        <v>45</v>
      </c>
      <c r="D379" s="9" t="s">
        <v>697</v>
      </c>
      <c r="E379" s="8">
        <v>125</v>
      </c>
      <c r="G379" s="6" t="s">
        <v>696</v>
      </c>
      <c r="H379" s="7">
        <f>E377</f>
        <v>90</v>
      </c>
      <c r="J379" s="6" t="str">
        <f t="shared" si="106"/>
        <v>Moto G14       = R$ 90,00</v>
      </c>
      <c r="L379" s="6" t="str">
        <f t="shared" si="104"/>
        <v>Moto G14       = R$ 95,00</v>
      </c>
      <c r="N379" s="6" t="str">
        <f t="shared" si="89"/>
        <v>Moto G14       = R$ 85,00</v>
      </c>
      <c r="P379" s="6" t="str">
        <f t="shared" si="90"/>
        <v>Moto G14       = R$ 80,00</v>
      </c>
      <c r="R379" s="6" t="str">
        <f t="shared" si="91"/>
        <v>Moto G14       = R$ 100,00</v>
      </c>
    </row>
    <row r="380" spans="1:18" ht="15.75" customHeight="1">
      <c r="A380" t="s">
        <v>3285</v>
      </c>
      <c r="B380">
        <f>H330</f>
        <v>110</v>
      </c>
      <c r="D380" s="9" t="s">
        <v>699</v>
      </c>
      <c r="E380" s="8">
        <v>95</v>
      </c>
      <c r="G380" s="6" t="s">
        <v>698</v>
      </c>
      <c r="H380" s="7">
        <f>E378</f>
        <v>100</v>
      </c>
      <c r="J380" s="6" t="str">
        <f t="shared" si="106"/>
        <v>Moto G14 c/aro           = R$ 100,00</v>
      </c>
      <c r="L380" s="6" t="str">
        <f t="shared" si="104"/>
        <v>Moto G14 c/aro           = R$ 105,00</v>
      </c>
      <c r="N380" s="6" t="str">
        <f t="shared" si="89"/>
        <v>Moto G14 c/aro           = R$ 95,00</v>
      </c>
      <c r="P380" s="6" t="str">
        <f t="shared" si="90"/>
        <v>Moto G14 c/aro           = R$ 90,00</v>
      </c>
      <c r="R380" s="6" t="str">
        <f t="shared" si="91"/>
        <v>Moto G14 c/aro           = R$ 110,00</v>
      </c>
    </row>
    <row r="381" spans="1:18" ht="15.75" customHeight="1">
      <c r="A381" t="s">
        <v>3815</v>
      </c>
      <c r="B381">
        <f>H331</f>
        <v>120</v>
      </c>
      <c r="D381" s="9" t="s">
        <v>701</v>
      </c>
      <c r="E381" s="8">
        <v>80</v>
      </c>
      <c r="G381" s="6" t="s">
        <v>700</v>
      </c>
      <c r="H381" s="7">
        <f>E379</f>
        <v>125</v>
      </c>
      <c r="J381" s="6" t="str">
        <f t="shared" si="106"/>
        <v>Moto G14 c/aro Nacional= 125,00</v>
      </c>
      <c r="L381" s="6" t="str">
        <f t="shared" si="104"/>
        <v>Moto G14 c/aro Nacional= 130,00</v>
      </c>
      <c r="N381" s="6" t="str">
        <f t="shared" si="89"/>
        <v>Moto G14 c/aro Nacional= 120,00</v>
      </c>
      <c r="P381" s="6" t="str">
        <f t="shared" si="90"/>
        <v>Moto G14 c/aro Nacional= 115,00</v>
      </c>
      <c r="R381" s="6" t="str">
        <f t="shared" si="91"/>
        <v>Moto G14 c/aro Nacional= 135,00</v>
      </c>
    </row>
    <row r="382" spans="1:18" ht="15.75" customHeight="1">
      <c r="A382" t="s">
        <v>3993</v>
      </c>
      <c r="B382">
        <f>H331</f>
        <v>120</v>
      </c>
      <c r="D382" s="9" t="s">
        <v>703</v>
      </c>
      <c r="E382" s="8">
        <v>90</v>
      </c>
      <c r="G382" s="6" t="s">
        <v>702</v>
      </c>
      <c r="H382" s="7">
        <f>E370</f>
        <v>70</v>
      </c>
      <c r="J382" s="6" t="str">
        <f t="shared" si="106"/>
        <v>Moto G20       = R$ 70,00</v>
      </c>
      <c r="L382" s="6" t="str">
        <f t="shared" si="104"/>
        <v>Moto G20       = R$ 75,00</v>
      </c>
      <c r="N382" s="6" t="str">
        <f t="shared" si="89"/>
        <v>Moto G20       = R$ 65,00</v>
      </c>
      <c r="P382" s="6" t="str">
        <f t="shared" si="90"/>
        <v>Moto G20       = R$ 60,00</v>
      </c>
      <c r="R382" s="6" t="str">
        <f t="shared" si="91"/>
        <v>Moto G20       = R$ 80,00</v>
      </c>
    </row>
    <row r="383" spans="1:18" ht="15.75" customHeight="1">
      <c r="A383" t="s">
        <v>3478</v>
      </c>
      <c r="B383">
        <f>H329</f>
        <v>90</v>
      </c>
      <c r="D383" s="9" t="s">
        <v>705</v>
      </c>
      <c r="E383" s="8">
        <v>110</v>
      </c>
      <c r="G383" s="6" t="s">
        <v>704</v>
      </c>
      <c r="H383" s="7">
        <f>E371</f>
        <v>80</v>
      </c>
      <c r="J383" s="6" t="str">
        <f t="shared" si="106"/>
        <v>Moto G20 c/aro           = R$ 80,00</v>
      </c>
      <c r="L383" s="6" t="str">
        <f t="shared" si="104"/>
        <v>Moto G20 c/aro           = R$ 85,00</v>
      </c>
      <c r="N383" s="6" t="str">
        <f t="shared" si="89"/>
        <v>Moto G20 c/aro           = R$ 75,00</v>
      </c>
      <c r="P383" s="6" t="str">
        <f t="shared" si="90"/>
        <v>Moto G20 c/aro           = R$ 70,00</v>
      </c>
      <c r="R383" s="6" t="str">
        <f t="shared" si="91"/>
        <v>Moto G20 c/aro           = R$ 90,00</v>
      </c>
    </row>
    <row r="384" spans="1:18" ht="15.75" customHeight="1">
      <c r="A384" t="s">
        <v>3286</v>
      </c>
      <c r="B384">
        <f>H333</f>
        <v>100</v>
      </c>
      <c r="D384" s="9" t="s">
        <v>707</v>
      </c>
      <c r="E384" s="8">
        <v>100</v>
      </c>
      <c r="G384" s="6" t="s">
        <v>706</v>
      </c>
      <c r="H384" s="7">
        <f>E380</f>
        <v>95</v>
      </c>
      <c r="J384" s="6" t="str">
        <f t="shared" si="106"/>
        <v>Moto G20 c/aro Nacional= 95,00</v>
      </c>
      <c r="L384" s="6" t="str">
        <f t="shared" si="104"/>
        <v>Moto G20 c/aro Nacional= 100,00</v>
      </c>
      <c r="N384" s="6" t="str">
        <f t="shared" si="89"/>
        <v>Moto G20 c/aro Nacional= 90,00</v>
      </c>
      <c r="P384" s="6" t="str">
        <f t="shared" si="90"/>
        <v>Moto G20 c/aro Nacional= 85,00</v>
      </c>
      <c r="R384" s="6" t="str">
        <f t="shared" si="91"/>
        <v>Moto G20 c/aro Nacional= 105,00</v>
      </c>
    </row>
    <row r="385" spans="1:18" ht="15.75" customHeight="1">
      <c r="A385" t="s">
        <v>3479</v>
      </c>
      <c r="B385">
        <f>H332</f>
        <v>85</v>
      </c>
      <c r="D385" s="9" t="s">
        <v>709</v>
      </c>
      <c r="E385" s="8">
        <v>80</v>
      </c>
      <c r="G385" s="6" t="s">
        <v>708</v>
      </c>
      <c r="H385" s="7">
        <f>E381</f>
        <v>80</v>
      </c>
      <c r="J385" s="6" t="str">
        <f t="shared" si="106"/>
        <v>Moto G22       = R$ 80,00</v>
      </c>
      <c r="L385" s="6" t="str">
        <f t="shared" si="104"/>
        <v>Moto G22       = R$ 85,00</v>
      </c>
      <c r="N385" s="6" t="str">
        <f t="shared" si="89"/>
        <v>Moto G22       = R$ 75,00</v>
      </c>
      <c r="P385" s="6" t="str">
        <f t="shared" si="90"/>
        <v>Moto G22       = R$ 70,00</v>
      </c>
      <c r="R385" s="6" t="str">
        <f t="shared" si="91"/>
        <v>Moto G22       = R$ 90,00</v>
      </c>
    </row>
    <row r="386" spans="1:18" ht="15.75" customHeight="1">
      <c r="A386" t="s">
        <v>3287</v>
      </c>
      <c r="B386">
        <f>H373</f>
        <v>80</v>
      </c>
      <c r="D386" s="9" t="s">
        <v>711</v>
      </c>
      <c r="E386" s="8">
        <v>85</v>
      </c>
      <c r="G386" s="6" t="s">
        <v>710</v>
      </c>
      <c r="H386" s="7">
        <f>E382</f>
        <v>90</v>
      </c>
      <c r="J386" s="6" t="str">
        <f t="shared" si="106"/>
        <v>Moto G22 c/aro         = R$ 90,00</v>
      </c>
      <c r="L386" s="6" t="str">
        <f t="shared" si="104"/>
        <v>Moto G22 c/aro         = R$ 95,00</v>
      </c>
      <c r="N386" s="6" t="str">
        <f t="shared" si="89"/>
        <v>Moto G22 c/aro         = R$ 85,00</v>
      </c>
      <c r="P386" s="6" t="str">
        <f t="shared" si="90"/>
        <v>Moto G22 c/aro         = R$ 80,00</v>
      </c>
      <c r="R386" s="6" t="str">
        <f t="shared" si="91"/>
        <v>Moto G22 c/aro         = R$ 100,00</v>
      </c>
    </row>
    <row r="387" spans="1:18" ht="15.75" customHeight="1">
      <c r="A387" s="65" t="s">
        <v>3816</v>
      </c>
      <c r="B387" s="65">
        <f>H374</f>
        <v>100</v>
      </c>
      <c r="D387" s="9" t="s">
        <v>713</v>
      </c>
      <c r="E387" s="8">
        <v>160</v>
      </c>
      <c r="G387" s="6" t="s">
        <v>712</v>
      </c>
      <c r="H387" s="7">
        <f>E383</f>
        <v>110</v>
      </c>
      <c r="J387" s="6" t="str">
        <f t="shared" si="106"/>
        <v>Moto G22 c/aro Nacional= 110,00</v>
      </c>
      <c r="L387" s="6" t="str">
        <f t="shared" si="104"/>
        <v>Moto G22 c/aro Nacional= 115,00</v>
      </c>
      <c r="N387" s="6" t="str">
        <f t="shared" si="89"/>
        <v>Moto G22 c/aro Nacional= 105,00</v>
      </c>
      <c r="P387" s="6" t="str">
        <f t="shared" si="90"/>
        <v>Moto G22 c/aro Nacional= 100,00</v>
      </c>
      <c r="R387" s="6" t="str">
        <f t="shared" si="91"/>
        <v>Moto G22 c/aro Nacional= 120,00</v>
      </c>
    </row>
    <row r="388" spans="1:18" ht="15.75" customHeight="1">
      <c r="A388" s="65" t="s">
        <v>3994</v>
      </c>
      <c r="B388" s="65">
        <f>H374</f>
        <v>100</v>
      </c>
      <c r="D388" s="9" t="s">
        <v>715</v>
      </c>
      <c r="E388" s="8">
        <v>195</v>
      </c>
      <c r="G388" s="6" t="s">
        <v>714</v>
      </c>
      <c r="H388" s="7">
        <f>E374</f>
        <v>80</v>
      </c>
      <c r="J388" s="6" t="str">
        <f t="shared" si="106"/>
        <v>Moto G23   = R$ 80,00</v>
      </c>
      <c r="L388" s="6" t="str">
        <f t="shared" si="104"/>
        <v>Moto G23   = R$ 85,00</v>
      </c>
      <c r="N388" s="6" t="str">
        <f t="shared" si="89"/>
        <v>Moto G23   = R$ 75,00</v>
      </c>
      <c r="P388" s="6" t="str">
        <f t="shared" si="90"/>
        <v>Moto G23   = R$ 70,00</v>
      </c>
      <c r="R388" s="6" t="str">
        <f t="shared" si="91"/>
        <v>Moto G23   = R$ 90,00</v>
      </c>
    </row>
    <row r="389" spans="1:18" ht="15.75" customHeight="1">
      <c r="A389" t="s">
        <v>3480</v>
      </c>
      <c r="B389">
        <f>H372</f>
        <v>70</v>
      </c>
      <c r="D389" s="9" t="s">
        <v>717</v>
      </c>
      <c r="E389" s="8">
        <v>210</v>
      </c>
      <c r="G389" s="6" t="s">
        <v>716</v>
      </c>
      <c r="H389" s="7">
        <f>E375</f>
        <v>95</v>
      </c>
      <c r="J389" s="6" t="str">
        <f t="shared" si="106"/>
        <v>Moto G23 c/aro     = R$ 95,00</v>
      </c>
      <c r="L389" s="6" t="str">
        <f t="shared" si="104"/>
        <v>Moto G23 c/aro     = R$ 100,00</v>
      </c>
      <c r="N389" s="6" t="str">
        <f t="shared" si="89"/>
        <v>Moto G23 c/aro     = R$ 90,00</v>
      </c>
      <c r="P389" s="6" t="str">
        <f t="shared" si="90"/>
        <v>Moto G23 c/aro     = R$ 85,00</v>
      </c>
      <c r="R389" s="6" t="str">
        <f t="shared" si="91"/>
        <v>Moto G23 c/aro     = R$ 105,00</v>
      </c>
    </row>
    <row r="390" spans="1:18" ht="15.75" customHeight="1">
      <c r="A390" t="s">
        <v>3288</v>
      </c>
      <c r="B390">
        <f>H458</f>
        <v>185</v>
      </c>
      <c r="D390" s="9" t="s">
        <v>1338</v>
      </c>
      <c r="E390" s="8">
        <v>90</v>
      </c>
      <c r="G390" s="6" t="s">
        <v>1330</v>
      </c>
      <c r="H390" s="7">
        <f>E376</f>
        <v>120</v>
      </c>
      <c r="J390" s="6" t="str">
        <f t="shared" ref="J390" si="107">CONCATENATE(G390,H390,",00")</f>
        <v>Moto G23 c/aro Nacional= 120,00</v>
      </c>
      <c r="L390" s="6" t="str">
        <f t="shared" ref="L390" si="108">CONCATENATE(G390,H390+5,",00")</f>
        <v>Moto G23 c/aro Nacional= 125,00</v>
      </c>
      <c r="N390" s="6" t="str">
        <f t="shared" ref="N390" si="109">CONCATENATE(G390,H390-5,",00")</f>
        <v>Moto G23 c/aro Nacional= 115,00</v>
      </c>
      <c r="P390" s="6" t="str">
        <f t="shared" ref="P390" si="110">CONCATENATE(G390,H390-10,",00")</f>
        <v>Moto G23 c/aro Nacional= 110,00</v>
      </c>
      <c r="R390" s="6" t="str">
        <f t="shared" ref="R390" si="111">CONCATENATE(G390,H390+10,",00")</f>
        <v>Moto G23 c/aro Nacional= 130,00</v>
      </c>
    </row>
    <row r="391" spans="1:18" ht="15.75" customHeight="1">
      <c r="A391" t="s">
        <v>3481</v>
      </c>
      <c r="B391">
        <f>H457</f>
        <v>130</v>
      </c>
      <c r="D391" s="9" t="s">
        <v>720</v>
      </c>
      <c r="E391" s="8">
        <v>105</v>
      </c>
      <c r="G391" s="6" t="s">
        <v>718</v>
      </c>
      <c r="H391" s="7">
        <f>E327</f>
        <v>90</v>
      </c>
      <c r="J391" s="6" t="str">
        <f t="shared" si="106"/>
        <v>Moto G24   = R$ 90,00</v>
      </c>
      <c r="L391" s="6" t="str">
        <f t="shared" si="104"/>
        <v>Moto G24   = R$ 95,00</v>
      </c>
      <c r="N391" s="6" t="str">
        <f t="shared" si="89"/>
        <v>Moto G24   = R$ 85,00</v>
      </c>
      <c r="P391" s="6" t="str">
        <f t="shared" si="90"/>
        <v>Moto G24   = R$ 80,00</v>
      </c>
      <c r="R391" s="6" t="str">
        <f t="shared" si="91"/>
        <v>Moto G24   = R$ 100,00</v>
      </c>
    </row>
    <row r="392" spans="1:18" ht="15.75" customHeight="1">
      <c r="A392" t="s">
        <v>3289</v>
      </c>
      <c r="B392">
        <f>H380</f>
        <v>100</v>
      </c>
      <c r="D392" s="9" t="s">
        <v>1331</v>
      </c>
      <c r="E392" s="8">
        <v>110</v>
      </c>
      <c r="G392" s="6" t="s">
        <v>719</v>
      </c>
      <c r="H392" s="7">
        <f t="shared" ref="H392:H402" si="112">E384</f>
        <v>100</v>
      </c>
      <c r="J392" s="6" t="str">
        <f t="shared" si="106"/>
        <v>Moto G24 c/aro     = R$ 100,00</v>
      </c>
      <c r="L392" s="6" t="str">
        <f t="shared" si="104"/>
        <v>Moto G24 c/aro     = R$ 105,00</v>
      </c>
      <c r="N392" s="6" t="str">
        <f t="shared" si="89"/>
        <v>Moto G24 c/aro     = R$ 95,00</v>
      </c>
      <c r="P392" s="6" t="str">
        <f t="shared" si="90"/>
        <v>Moto G24 c/aro     = R$ 90,00</v>
      </c>
      <c r="R392" s="6" t="str">
        <f t="shared" si="91"/>
        <v>Moto G24 c/aro     = R$ 110,00</v>
      </c>
    </row>
    <row r="393" spans="1:18" ht="15.75" customHeight="1">
      <c r="A393" t="s">
        <v>3817</v>
      </c>
      <c r="B393">
        <f>H381</f>
        <v>125</v>
      </c>
      <c r="D393" s="9" t="s">
        <v>722</v>
      </c>
      <c r="E393" s="8">
        <v>85</v>
      </c>
      <c r="G393" s="6" t="s">
        <v>721</v>
      </c>
      <c r="H393" s="7">
        <f t="shared" si="112"/>
        <v>80</v>
      </c>
      <c r="J393" s="6" t="str">
        <f t="shared" si="106"/>
        <v>Moto G31 incell          = R$ 80,00</v>
      </c>
      <c r="L393" s="6" t="str">
        <f t="shared" si="104"/>
        <v>Moto G31 incell          = R$ 85,00</v>
      </c>
      <c r="N393" s="6" t="str">
        <f t="shared" si="89"/>
        <v>Moto G31 incell          = R$ 75,00</v>
      </c>
      <c r="P393" s="6" t="str">
        <f t="shared" si="90"/>
        <v>Moto G31 incell          = R$ 70,00</v>
      </c>
      <c r="R393" s="6" t="str">
        <f t="shared" si="91"/>
        <v>Moto G31 incell          = R$ 90,00</v>
      </c>
    </row>
    <row r="394" spans="1:18" ht="15.75" customHeight="1">
      <c r="A394" t="s">
        <v>3995</v>
      </c>
      <c r="B394">
        <f>H381</f>
        <v>125</v>
      </c>
      <c r="D394" s="9" t="s">
        <v>724</v>
      </c>
      <c r="E394" s="8">
        <v>95</v>
      </c>
      <c r="G394" s="6" t="s">
        <v>723</v>
      </c>
      <c r="H394" s="7">
        <f t="shared" si="112"/>
        <v>85</v>
      </c>
      <c r="J394" s="6" t="str">
        <f t="shared" si="106"/>
        <v>Moto G31 incell c/aro = R$ 85,00</v>
      </c>
      <c r="L394" s="6" t="str">
        <f t="shared" si="104"/>
        <v>Moto G31 incell c/aro = R$ 90,00</v>
      </c>
      <c r="N394" s="6" t="str">
        <f t="shared" si="89"/>
        <v>Moto G31 incell c/aro = R$ 80,00</v>
      </c>
      <c r="P394" s="6" t="str">
        <f t="shared" si="90"/>
        <v>Moto G31 incell c/aro = R$ 75,00</v>
      </c>
      <c r="R394" s="6" t="str">
        <f t="shared" si="91"/>
        <v>Moto G31 incell c/aro = R$ 95,00</v>
      </c>
    </row>
    <row r="395" spans="1:18" ht="15.75" customHeight="1">
      <c r="A395" t="s">
        <v>3482</v>
      </c>
      <c r="B395">
        <f>H379</f>
        <v>90</v>
      </c>
      <c r="D395" s="9" t="s">
        <v>726</v>
      </c>
      <c r="E395" s="8">
        <v>110</v>
      </c>
      <c r="G395" s="6" t="s">
        <v>725</v>
      </c>
      <c r="H395" s="7">
        <f t="shared" si="112"/>
        <v>160</v>
      </c>
      <c r="J395" s="6" t="str">
        <f t="shared" si="106"/>
        <v>Moto G31 original    = R$ 160,00</v>
      </c>
      <c r="L395" s="6" t="str">
        <f t="shared" si="104"/>
        <v>Moto G31 original    = R$ 165,00</v>
      </c>
      <c r="N395" s="6" t="str">
        <f t="shared" si="89"/>
        <v>Moto G31 original    = R$ 155,00</v>
      </c>
      <c r="P395" s="6" t="str">
        <f t="shared" si="90"/>
        <v>Moto G31 original    = R$ 150,00</v>
      </c>
      <c r="R395" s="6" t="str">
        <f t="shared" si="91"/>
        <v>Moto G31 original    = R$ 170,00</v>
      </c>
    </row>
    <row r="396" spans="1:18" ht="15.75" customHeight="1">
      <c r="A396" t="s">
        <v>3290</v>
      </c>
      <c r="B396">
        <f>H383</f>
        <v>80</v>
      </c>
      <c r="D396" s="9" t="s">
        <v>728</v>
      </c>
      <c r="E396" s="8">
        <v>110</v>
      </c>
      <c r="G396" s="6" t="s">
        <v>727</v>
      </c>
      <c r="H396" s="7">
        <f t="shared" si="112"/>
        <v>195</v>
      </c>
      <c r="J396" s="6" t="str">
        <f t="shared" si="106"/>
        <v>Moto G31 orig c/aro = R$ 195,00</v>
      </c>
      <c r="L396" s="6" t="str">
        <f t="shared" si="104"/>
        <v>Moto G31 orig c/aro = R$ 200,00</v>
      </c>
      <c r="N396" s="6" t="str">
        <f t="shared" si="89"/>
        <v>Moto G31 orig c/aro = R$ 190,00</v>
      </c>
      <c r="P396" s="6" t="str">
        <f t="shared" si="90"/>
        <v>Moto G31 orig c/aro = R$ 185,00</v>
      </c>
      <c r="R396" s="6" t="str">
        <f t="shared" si="91"/>
        <v>Moto G31 orig c/aro = R$ 205,00</v>
      </c>
    </row>
    <row r="397" spans="1:18" ht="15.75" customHeight="1">
      <c r="A397" t="s">
        <v>3818</v>
      </c>
      <c r="B397">
        <f>H384</f>
        <v>95</v>
      </c>
      <c r="D397" s="9" t="s">
        <v>730</v>
      </c>
      <c r="E397" s="8">
        <v>175</v>
      </c>
      <c r="G397" s="6" t="s">
        <v>729</v>
      </c>
      <c r="H397" s="7">
        <f t="shared" si="112"/>
        <v>210</v>
      </c>
      <c r="J397" s="6" t="str">
        <f t="shared" si="106"/>
        <v>Moto G31 c/aro Nacional= 210,00</v>
      </c>
      <c r="L397" s="6" t="str">
        <f t="shared" si="104"/>
        <v>Moto G31 c/aro Nacional= 215,00</v>
      </c>
      <c r="N397" s="6" t="str">
        <f t="shared" si="89"/>
        <v>Moto G31 c/aro Nacional= 205,00</v>
      </c>
      <c r="P397" s="6" t="str">
        <f t="shared" si="90"/>
        <v>Moto G31 c/aro Nacional= 200,00</v>
      </c>
      <c r="R397" s="6" t="str">
        <f t="shared" si="91"/>
        <v>Moto G31 c/aro Nacional= 220,00</v>
      </c>
    </row>
    <row r="398" spans="1:18" ht="15.75" customHeight="1">
      <c r="A398" t="s">
        <v>3996</v>
      </c>
      <c r="B398">
        <f>H384</f>
        <v>95</v>
      </c>
      <c r="D398" s="9" t="s">
        <v>732</v>
      </c>
      <c r="E398" s="8">
        <v>185</v>
      </c>
      <c r="G398" s="6" t="s">
        <v>731</v>
      </c>
      <c r="H398" s="7">
        <f t="shared" si="112"/>
        <v>90</v>
      </c>
      <c r="J398" s="6" t="str">
        <f t="shared" si="106"/>
        <v>Moto G32     = R$ 90,00</v>
      </c>
      <c r="L398" s="6" t="str">
        <f t="shared" si="104"/>
        <v>Moto G32     = R$ 95,00</v>
      </c>
      <c r="N398" s="6" t="str">
        <f t="shared" si="89"/>
        <v>Moto G32     = R$ 85,00</v>
      </c>
      <c r="P398" s="6" t="str">
        <f t="shared" si="90"/>
        <v>Moto G32     = R$ 80,00</v>
      </c>
      <c r="R398" s="6" t="str">
        <f t="shared" si="91"/>
        <v>Moto G32     = R$ 100,00</v>
      </c>
    </row>
    <row r="399" spans="1:18" ht="15.75" customHeight="1">
      <c r="A399" t="s">
        <v>3483</v>
      </c>
      <c r="B399">
        <f>H382</f>
        <v>70</v>
      </c>
      <c r="D399" s="9" t="s">
        <v>734</v>
      </c>
      <c r="E399" s="8">
        <v>80</v>
      </c>
      <c r="G399" s="6" t="s">
        <v>733</v>
      </c>
      <c r="H399" s="7">
        <f t="shared" si="112"/>
        <v>105</v>
      </c>
      <c r="J399" s="6" t="str">
        <f t="shared" si="106"/>
        <v>Moto G32 c/aro           = R$ 105,00</v>
      </c>
      <c r="L399" s="6" t="str">
        <f t="shared" si="104"/>
        <v>Moto G32 c/aro           = R$ 110,00</v>
      </c>
      <c r="N399" s="6" t="str">
        <f t="shared" si="89"/>
        <v>Moto G32 c/aro           = R$ 100,00</v>
      </c>
      <c r="P399" s="6" t="str">
        <f t="shared" si="90"/>
        <v>Moto G32 c/aro           = R$ 95,00</v>
      </c>
      <c r="R399" s="6" t="str">
        <f t="shared" si="91"/>
        <v>Moto G32 c/aro           = R$ 115,00</v>
      </c>
    </row>
    <row r="400" spans="1:18" ht="15.75" customHeight="1">
      <c r="A400" t="s">
        <v>3819</v>
      </c>
      <c r="B400">
        <f>H460</f>
        <v>210</v>
      </c>
      <c r="D400" s="9" t="s">
        <v>736</v>
      </c>
      <c r="E400" s="8">
        <v>100</v>
      </c>
      <c r="G400" s="6" t="s">
        <v>1332</v>
      </c>
      <c r="H400" s="7">
        <f t="shared" si="112"/>
        <v>110</v>
      </c>
      <c r="J400" s="6" t="str">
        <f t="shared" ref="J400" si="113">CONCATENATE(G400,H400,",00")</f>
        <v>Moto G32 Nacional c/aro = 110,00</v>
      </c>
      <c r="L400" s="6" t="str">
        <f t="shared" ref="L400" si="114">CONCATENATE(G400,H400+5,",00")</f>
        <v>Moto G32 Nacional c/aro = 115,00</v>
      </c>
      <c r="N400" s="6" t="str">
        <f t="shared" ref="N400" si="115">CONCATENATE(G400,H400-5,",00")</f>
        <v>Moto G32 Nacional c/aro = 105,00</v>
      </c>
      <c r="P400" s="6" t="str">
        <f t="shared" ref="P400" si="116">CONCATENATE(G400,H400-10,",00")</f>
        <v>Moto G32 Nacional c/aro = 100,00</v>
      </c>
      <c r="R400" s="6" t="str">
        <f t="shared" ref="R400" si="117">CONCATENATE(G400,H400+10,",00")</f>
        <v>Moto G32 Nacional c/aro = 120,00</v>
      </c>
    </row>
    <row r="401" spans="1:18" ht="15.75" customHeight="1">
      <c r="A401" t="s">
        <v>3997</v>
      </c>
      <c r="B401">
        <f>H460</f>
        <v>210</v>
      </c>
      <c r="D401" s="9" t="s">
        <v>738</v>
      </c>
      <c r="E401" s="62">
        <v>165</v>
      </c>
      <c r="G401" s="6" t="s">
        <v>735</v>
      </c>
      <c r="H401" s="7">
        <f t="shared" si="112"/>
        <v>85</v>
      </c>
      <c r="J401" s="6" t="str">
        <f t="shared" si="106"/>
        <v>Moto G34    = R$ 85,00</v>
      </c>
      <c r="L401" s="6" t="str">
        <f t="shared" si="104"/>
        <v>Moto G34    = R$ 90,00</v>
      </c>
      <c r="N401" s="6" t="str">
        <f t="shared" si="89"/>
        <v>Moto G34    = R$ 80,00</v>
      </c>
      <c r="P401" s="6" t="str">
        <f t="shared" si="90"/>
        <v>Moto G34    = R$ 75,00</v>
      </c>
      <c r="R401" s="6" t="str">
        <f t="shared" si="91"/>
        <v>Moto G34    = R$ 95,00</v>
      </c>
    </row>
    <row r="402" spans="1:18" ht="15.75" customHeight="1">
      <c r="A402" t="s">
        <v>3484</v>
      </c>
      <c r="B402">
        <f>H459</f>
        <v>130</v>
      </c>
      <c r="D402" s="9" t="s">
        <v>740</v>
      </c>
      <c r="E402" s="8">
        <v>180</v>
      </c>
      <c r="G402" s="6" t="s">
        <v>737</v>
      </c>
      <c r="H402" s="7">
        <f t="shared" si="112"/>
        <v>95</v>
      </c>
      <c r="J402" s="6" t="str">
        <f t="shared" si="106"/>
        <v>Moto G34 c/aro           = R$ 95,00</v>
      </c>
      <c r="L402" s="6" t="str">
        <f t="shared" si="104"/>
        <v>Moto G34 c/aro           = R$ 100,00</v>
      </c>
      <c r="N402" s="6" t="str">
        <f t="shared" si="89"/>
        <v>Moto G34 c/aro           = R$ 90,00</v>
      </c>
      <c r="P402" s="6" t="str">
        <f t="shared" si="90"/>
        <v>Moto G34 c/aro           = R$ 85,00</v>
      </c>
      <c r="R402" s="6" t="str">
        <f t="shared" si="91"/>
        <v>Moto G34 c/aro           = R$ 105,00</v>
      </c>
    </row>
    <row r="403" spans="1:18" ht="15.75" customHeight="1">
      <c r="A403" t="s">
        <v>3291</v>
      </c>
      <c r="B403">
        <f>H386</f>
        <v>90</v>
      </c>
      <c r="D403" s="9" t="s">
        <v>742</v>
      </c>
      <c r="E403" s="8">
        <v>190</v>
      </c>
      <c r="G403" s="6" t="s">
        <v>739</v>
      </c>
      <c r="H403" s="7">
        <f>E384</f>
        <v>100</v>
      </c>
      <c r="J403" s="6" t="str">
        <f t="shared" si="106"/>
        <v>Moto G34 Nacional c/aro = 100,00</v>
      </c>
      <c r="L403" s="6" t="str">
        <f t="shared" si="104"/>
        <v>Moto G34 Nacional c/aro = 105,00</v>
      </c>
      <c r="N403" s="6" t="str">
        <f t="shared" si="89"/>
        <v>Moto G34 Nacional c/aro = 95,00</v>
      </c>
      <c r="P403" s="6" t="str">
        <f t="shared" si="90"/>
        <v>Moto G34 Nacional c/aro = 90,00</v>
      </c>
      <c r="R403" s="6" t="str">
        <f t="shared" si="91"/>
        <v>Moto G34 Nacional c/aro = 110,00</v>
      </c>
    </row>
    <row r="404" spans="1:18" ht="15.75" customHeight="1">
      <c r="A404" t="s">
        <v>3820</v>
      </c>
      <c r="B404">
        <f>H387</f>
        <v>110</v>
      </c>
      <c r="D404" s="9" t="s">
        <v>744</v>
      </c>
      <c r="E404" s="8">
        <v>85</v>
      </c>
      <c r="G404" s="6" t="s">
        <v>741</v>
      </c>
      <c r="H404" s="7">
        <f>E385</f>
        <v>80</v>
      </c>
      <c r="J404" s="6" t="str">
        <f t="shared" si="106"/>
        <v>Moto G41 incell         = R$ 80,00</v>
      </c>
      <c r="L404" s="6" t="str">
        <f t="shared" si="104"/>
        <v>Moto G41 incell         = R$ 85,00</v>
      </c>
      <c r="N404" s="6" t="str">
        <f t="shared" si="89"/>
        <v>Moto G41 incell         = R$ 75,00</v>
      </c>
      <c r="P404" s="6" t="str">
        <f t="shared" si="90"/>
        <v>Moto G41 incell         = R$ 70,00</v>
      </c>
      <c r="R404" s="6" t="str">
        <f t="shared" si="91"/>
        <v>Moto G41 incell         = R$ 90,00</v>
      </c>
    </row>
    <row r="405" spans="1:18" ht="15.75" customHeight="1">
      <c r="A405" t="s">
        <v>3998</v>
      </c>
      <c r="B405">
        <f>H387</f>
        <v>110</v>
      </c>
      <c r="D405" s="9" t="s">
        <v>746</v>
      </c>
      <c r="E405" s="8">
        <v>100</v>
      </c>
      <c r="G405" s="6" t="s">
        <v>743</v>
      </c>
      <c r="H405" s="7">
        <f>E387</f>
        <v>160</v>
      </c>
      <c r="J405" s="6" t="str">
        <f t="shared" si="106"/>
        <v>Moto G41 original = R$  160,00</v>
      </c>
      <c r="L405" s="6" t="str">
        <f t="shared" si="104"/>
        <v>Moto G41 original = R$  165,00</v>
      </c>
      <c r="N405" s="6" t="str">
        <f t="shared" si="89"/>
        <v>Moto G41 original = R$  155,00</v>
      </c>
      <c r="P405" s="6" t="str">
        <f t="shared" si="90"/>
        <v>Moto G41 original = R$  150,00</v>
      </c>
      <c r="R405" s="6" t="str">
        <f t="shared" si="91"/>
        <v>Moto G41 original = R$  170,00</v>
      </c>
    </row>
    <row r="406" spans="1:18" ht="15.75" customHeight="1">
      <c r="A406" t="s">
        <v>3485</v>
      </c>
      <c r="B406">
        <f>H385</f>
        <v>80</v>
      </c>
      <c r="D406" s="9" t="s">
        <v>748</v>
      </c>
      <c r="E406" s="8">
        <v>80</v>
      </c>
      <c r="G406" s="6" t="s">
        <v>745</v>
      </c>
      <c r="H406" s="7">
        <f t="shared" ref="H406:H418" si="118">E396</f>
        <v>110</v>
      </c>
      <c r="J406" s="6" t="str">
        <f t="shared" si="106"/>
        <v>Moto G41 incell c/aro = R$ 110,00</v>
      </c>
      <c r="L406" s="6" t="str">
        <f t="shared" si="104"/>
        <v>Moto G41 incell c/aro = R$ 115,00</v>
      </c>
      <c r="N406" s="6" t="str">
        <f t="shared" si="89"/>
        <v>Moto G41 incell c/aro = R$ 105,00</v>
      </c>
      <c r="P406" s="6" t="str">
        <f t="shared" si="90"/>
        <v>Moto G41 incell c/aro = R$ 100,00</v>
      </c>
      <c r="R406" s="6" t="str">
        <f t="shared" si="91"/>
        <v>Moto G41 incell c/aro = R$ 120,00</v>
      </c>
    </row>
    <row r="407" spans="1:18" ht="15.75" customHeight="1">
      <c r="A407" t="s">
        <v>3292</v>
      </c>
      <c r="B407">
        <f>H389</f>
        <v>95</v>
      </c>
      <c r="D407" s="9" t="s">
        <v>750</v>
      </c>
      <c r="E407" s="8">
        <v>100</v>
      </c>
      <c r="G407" s="6" t="s">
        <v>747</v>
      </c>
      <c r="H407" s="7">
        <f t="shared" si="118"/>
        <v>175</v>
      </c>
      <c r="J407" s="6" t="str">
        <f t="shared" si="106"/>
        <v>Moto G41 orig c/aro= R$ 175,00</v>
      </c>
      <c r="L407" s="6" t="str">
        <f t="shared" si="104"/>
        <v>Moto G41 orig c/aro= R$ 180,00</v>
      </c>
      <c r="N407" s="6" t="str">
        <f t="shared" si="89"/>
        <v>Moto G41 orig c/aro= R$ 170,00</v>
      </c>
      <c r="P407" s="6" t="str">
        <f t="shared" si="90"/>
        <v>Moto G41 orig c/aro= R$ 165,00</v>
      </c>
      <c r="R407" s="6" t="str">
        <f t="shared" si="91"/>
        <v>Moto G41 orig c/aro= R$ 185,00</v>
      </c>
    </row>
    <row r="408" spans="1:18" ht="15.75" customHeight="1">
      <c r="A408" t="s">
        <v>3821</v>
      </c>
      <c r="B408">
        <f>H390</f>
        <v>120</v>
      </c>
      <c r="D408" s="9" t="s">
        <v>752</v>
      </c>
      <c r="E408" s="8">
        <v>85</v>
      </c>
      <c r="G408" s="6" t="s">
        <v>749</v>
      </c>
      <c r="H408" s="7">
        <f t="shared" si="118"/>
        <v>185</v>
      </c>
      <c r="J408" s="6" t="str">
        <f t="shared" si="106"/>
        <v>Moto G41 c/aro Nacional = 185,00</v>
      </c>
      <c r="L408" s="6" t="str">
        <f t="shared" si="104"/>
        <v>Moto G41 c/aro Nacional = 190,00</v>
      </c>
      <c r="N408" s="6" t="str">
        <f t="shared" si="89"/>
        <v>Moto G41 c/aro Nacional = 180,00</v>
      </c>
      <c r="P408" s="6" t="str">
        <f t="shared" si="90"/>
        <v>Moto G41 c/aro Nacional = 175,00</v>
      </c>
      <c r="R408" s="6" t="str">
        <f t="shared" si="91"/>
        <v>Moto G41 c/aro Nacional = 195,00</v>
      </c>
    </row>
    <row r="409" spans="1:18" ht="15.75" customHeight="1">
      <c r="A409" t="s">
        <v>3999</v>
      </c>
      <c r="B409">
        <f>H390</f>
        <v>120</v>
      </c>
      <c r="D409" s="9" t="s">
        <v>754</v>
      </c>
      <c r="E409" s="8">
        <v>100</v>
      </c>
      <c r="G409" s="6" t="s">
        <v>751</v>
      </c>
      <c r="H409" s="7">
        <f t="shared" si="118"/>
        <v>80</v>
      </c>
      <c r="J409" s="6" t="str">
        <f t="shared" si="106"/>
        <v>Moto G42 incell      = R$ 80,00</v>
      </c>
      <c r="L409" s="6" t="str">
        <f t="shared" si="104"/>
        <v>Moto G42 incell      = R$ 85,00</v>
      </c>
      <c r="N409" s="6" t="str">
        <f t="shared" si="89"/>
        <v>Moto G42 incell      = R$ 75,00</v>
      </c>
      <c r="P409" s="6" t="str">
        <f t="shared" si="90"/>
        <v>Moto G42 incell      = R$ 70,00</v>
      </c>
      <c r="R409" s="6" t="str">
        <f t="shared" si="91"/>
        <v>Moto G42 incell      = R$ 90,00</v>
      </c>
    </row>
    <row r="410" spans="1:18" ht="15.75" customHeight="1">
      <c r="A410" t="s">
        <v>3486</v>
      </c>
      <c r="B410">
        <f>H388</f>
        <v>80</v>
      </c>
      <c r="D410" s="9" t="s">
        <v>756</v>
      </c>
      <c r="E410" s="8">
        <v>110</v>
      </c>
      <c r="G410" s="6" t="s">
        <v>753</v>
      </c>
      <c r="H410" s="7">
        <f t="shared" si="118"/>
        <v>100</v>
      </c>
      <c r="J410" s="6" t="str">
        <f t="shared" si="106"/>
        <v>Moto G42 incell c/aro= R$ 100,00</v>
      </c>
      <c r="L410" s="6" t="str">
        <f t="shared" si="104"/>
        <v>Moto G42 incell c/aro= R$ 105,00</v>
      </c>
      <c r="N410" s="6" t="str">
        <f t="shared" si="89"/>
        <v>Moto G42 incell c/aro= R$ 95,00</v>
      </c>
      <c r="P410" s="6" t="str">
        <f t="shared" si="90"/>
        <v>Moto G42 incell c/aro= R$ 90,00</v>
      </c>
      <c r="R410" s="6" t="str">
        <f t="shared" si="91"/>
        <v>Moto G42 incell c/aro= R$ 110,00</v>
      </c>
    </row>
    <row r="411" spans="1:18" ht="15.75" customHeight="1">
      <c r="A411" t="s">
        <v>3487</v>
      </c>
      <c r="B411">
        <f>H325</f>
        <v>55</v>
      </c>
      <c r="D411" s="9" t="s">
        <v>758</v>
      </c>
      <c r="E411" s="8">
        <v>100</v>
      </c>
      <c r="G411" s="6" t="s">
        <v>755</v>
      </c>
      <c r="H411" s="7">
        <f t="shared" si="118"/>
        <v>165</v>
      </c>
      <c r="J411" s="6" t="str">
        <f t="shared" si="106"/>
        <v>Moto G42 original   = R$ 165,00</v>
      </c>
      <c r="L411" s="6" t="str">
        <f t="shared" si="104"/>
        <v>Moto G42 original   = R$ 170,00</v>
      </c>
      <c r="N411" s="6" t="str">
        <f t="shared" si="89"/>
        <v>Moto G42 original   = R$ 160,00</v>
      </c>
      <c r="P411" s="6" t="str">
        <f t="shared" si="90"/>
        <v>Moto G42 original   = R$ 155,00</v>
      </c>
      <c r="R411" s="6" t="str">
        <f t="shared" si="91"/>
        <v>Moto G42 original   = R$ 175,00</v>
      </c>
    </row>
    <row r="412" spans="1:18" ht="15.75" customHeight="1">
      <c r="A412" t="s">
        <v>3293</v>
      </c>
      <c r="B412">
        <f>H373</f>
        <v>80</v>
      </c>
      <c r="D412" s="9" t="s">
        <v>760</v>
      </c>
      <c r="E412" s="8">
        <v>110</v>
      </c>
      <c r="G412" s="6" t="s">
        <v>757</v>
      </c>
      <c r="H412" s="7">
        <f t="shared" si="118"/>
        <v>180</v>
      </c>
      <c r="J412" s="6" t="str">
        <f t="shared" si="106"/>
        <v>Moto G42 orig c/aro= R$ 180,00</v>
      </c>
      <c r="L412" s="6" t="str">
        <f t="shared" si="104"/>
        <v>Moto G42 orig c/aro= R$ 185,00</v>
      </c>
      <c r="N412" s="6" t="str">
        <f t="shared" si="89"/>
        <v>Moto G42 orig c/aro= R$ 175,00</v>
      </c>
      <c r="P412" s="6" t="str">
        <f t="shared" si="90"/>
        <v>Moto G42 orig c/aro= R$ 170,00</v>
      </c>
      <c r="R412" s="6" t="str">
        <f t="shared" si="91"/>
        <v>Moto G42 orig c/aro= R$ 190,00</v>
      </c>
    </row>
    <row r="413" spans="1:18" ht="15.75" customHeight="1">
      <c r="A413" t="s">
        <v>3822</v>
      </c>
      <c r="B413">
        <f>H378</f>
        <v>100</v>
      </c>
      <c r="D413" s="9" t="s">
        <v>762</v>
      </c>
      <c r="E413" s="8">
        <v>90</v>
      </c>
      <c r="G413" s="6" t="s">
        <v>759</v>
      </c>
      <c r="H413" s="7">
        <f t="shared" si="118"/>
        <v>190</v>
      </c>
      <c r="J413" s="6" t="str">
        <f t="shared" si="106"/>
        <v>Moto G42 c/aro Nacional = 190,00</v>
      </c>
      <c r="L413" s="6" t="str">
        <f t="shared" si="104"/>
        <v>Moto G42 c/aro Nacional = 195,00</v>
      </c>
      <c r="N413" s="6" t="str">
        <f t="shared" si="89"/>
        <v>Moto G42 c/aro Nacional = 185,00</v>
      </c>
      <c r="P413" s="6" t="str">
        <f t="shared" si="90"/>
        <v>Moto G42 c/aro Nacional = 180,00</v>
      </c>
      <c r="R413" s="6" t="str">
        <f t="shared" si="91"/>
        <v>Moto G42 c/aro Nacional = 200,00</v>
      </c>
    </row>
    <row r="414" spans="1:18" ht="15.75" customHeight="1">
      <c r="A414" t="s">
        <v>4000</v>
      </c>
      <c r="B414">
        <f>H378</f>
        <v>100</v>
      </c>
      <c r="D414" s="9" t="s">
        <v>764</v>
      </c>
      <c r="E414" s="8">
        <v>110</v>
      </c>
      <c r="G414" s="6" t="s">
        <v>761</v>
      </c>
      <c r="H414" s="7">
        <f t="shared" si="118"/>
        <v>85</v>
      </c>
      <c r="J414" s="6" t="str">
        <f t="shared" si="106"/>
        <v>Moto G50 4G             = R$ 85,00</v>
      </c>
      <c r="L414" s="6" t="str">
        <f t="shared" si="104"/>
        <v>Moto G50 4G             = R$ 90,00</v>
      </c>
      <c r="N414" s="6" t="str">
        <f t="shared" si="89"/>
        <v>Moto G50 4G             = R$ 80,00</v>
      </c>
      <c r="P414" s="6" t="str">
        <f t="shared" si="90"/>
        <v>Moto G50 4G             = R$ 75,00</v>
      </c>
      <c r="R414" s="6" t="str">
        <f t="shared" si="91"/>
        <v>Moto G50 4G             = R$ 95,00</v>
      </c>
    </row>
    <row r="415" spans="1:18" ht="15.75" customHeight="1">
      <c r="A415" t="s">
        <v>3488</v>
      </c>
      <c r="B415">
        <f>H372</f>
        <v>70</v>
      </c>
      <c r="D415" s="9" t="s">
        <v>766</v>
      </c>
      <c r="E415" s="8">
        <v>195</v>
      </c>
      <c r="G415" s="6" t="s">
        <v>763</v>
      </c>
      <c r="H415" s="7">
        <f t="shared" si="118"/>
        <v>100</v>
      </c>
      <c r="J415" s="6" t="str">
        <f t="shared" si="106"/>
        <v>Moto G50 4G c/aro = R$ 100,00</v>
      </c>
      <c r="L415" s="6" t="str">
        <f t="shared" si="104"/>
        <v>Moto G50 4G c/aro = R$ 105,00</v>
      </c>
      <c r="N415" s="6" t="str">
        <f t="shared" si="89"/>
        <v>Moto G50 4G c/aro = R$ 95,00</v>
      </c>
      <c r="P415" s="6" t="str">
        <f t="shared" si="90"/>
        <v>Moto G50 4G c/aro = R$ 90,00</v>
      </c>
      <c r="R415" s="6" t="str">
        <f t="shared" si="91"/>
        <v>Moto G50 4G c/aro = R$ 110,00</v>
      </c>
    </row>
    <row r="416" spans="1:18" ht="15.75" customHeight="1">
      <c r="A416" t="s">
        <v>3294</v>
      </c>
      <c r="B416">
        <f>H396</f>
        <v>195</v>
      </c>
      <c r="D416" s="9" t="s">
        <v>768</v>
      </c>
      <c r="E416" s="8">
        <v>250</v>
      </c>
      <c r="G416" s="6" t="s">
        <v>765</v>
      </c>
      <c r="H416" s="7">
        <f t="shared" si="118"/>
        <v>80</v>
      </c>
      <c r="J416" s="6" t="str">
        <f t="shared" si="106"/>
        <v>Moto G50 5G             = R$ 80,00</v>
      </c>
      <c r="L416" s="6" t="str">
        <f t="shared" si="104"/>
        <v>Moto G50 5G             = R$ 85,00</v>
      </c>
      <c r="N416" s="6" t="str">
        <f t="shared" si="89"/>
        <v>Moto G50 5G             = R$ 75,00</v>
      </c>
      <c r="P416" s="6" t="str">
        <f t="shared" si="90"/>
        <v>Moto G50 5G             = R$ 70,00</v>
      </c>
      <c r="R416" s="6" t="str">
        <f t="shared" si="91"/>
        <v>Moto G50 5G             = R$ 90,00</v>
      </c>
    </row>
    <row r="417" spans="1:18" ht="15.75" customHeight="1">
      <c r="A417" t="s">
        <v>3823</v>
      </c>
      <c r="B417">
        <f>H397</f>
        <v>210</v>
      </c>
      <c r="D417" s="9" t="s">
        <v>770</v>
      </c>
      <c r="E417" s="8">
        <v>270</v>
      </c>
      <c r="G417" s="6" t="s">
        <v>767</v>
      </c>
      <c r="H417" s="7">
        <f t="shared" si="118"/>
        <v>100</v>
      </c>
      <c r="J417" s="6" t="str">
        <f t="shared" si="106"/>
        <v>Moto G50 5G c/aro  = R$ 100,00</v>
      </c>
      <c r="L417" s="6" t="str">
        <f t="shared" si="104"/>
        <v>Moto G50 5G c/aro  = R$ 105,00</v>
      </c>
      <c r="N417" s="6" t="str">
        <f t="shared" si="89"/>
        <v>Moto G50 5G c/aro  = R$ 95,00</v>
      </c>
      <c r="P417" s="6" t="str">
        <f t="shared" si="90"/>
        <v>Moto G50 5G c/aro  = R$ 90,00</v>
      </c>
      <c r="R417" s="6" t="str">
        <f t="shared" si="91"/>
        <v>Moto G50 5G c/aro  = R$ 110,00</v>
      </c>
    </row>
    <row r="418" spans="1:18" ht="15.75" customHeight="1">
      <c r="A418" t="s">
        <v>4001</v>
      </c>
      <c r="B418">
        <f>H397</f>
        <v>210</v>
      </c>
      <c r="D418" s="9" t="s">
        <v>772</v>
      </c>
      <c r="E418" s="8">
        <v>85</v>
      </c>
      <c r="G418" s="6" t="s">
        <v>769</v>
      </c>
      <c r="H418" s="7">
        <f t="shared" si="118"/>
        <v>85</v>
      </c>
      <c r="J418" s="6" t="str">
        <f t="shared" si="106"/>
        <v>Moto G51     = R$ 85,00</v>
      </c>
      <c r="L418" s="6" t="str">
        <f t="shared" si="104"/>
        <v>Moto G51     = R$ 90,00</v>
      </c>
      <c r="N418" s="6" t="str">
        <f t="shared" si="89"/>
        <v>Moto G51     = R$ 80,00</v>
      </c>
      <c r="P418" s="6" t="str">
        <f t="shared" si="90"/>
        <v>Moto G51     = R$ 75,00</v>
      </c>
      <c r="R418" s="6" t="str">
        <f t="shared" si="91"/>
        <v>Moto G51     = R$ 95,00</v>
      </c>
    </row>
    <row r="419" spans="1:18" ht="15.75" customHeight="1">
      <c r="A419" t="s">
        <v>3762</v>
      </c>
      <c r="B419">
        <f>H394</f>
        <v>85</v>
      </c>
      <c r="D419" s="9" t="s">
        <v>774</v>
      </c>
      <c r="E419" s="8">
        <v>95</v>
      </c>
      <c r="G419" s="6" t="s">
        <v>771</v>
      </c>
      <c r="H419" s="7">
        <f t="shared" ref="H419:H426" si="119">E413</f>
        <v>90</v>
      </c>
      <c r="J419" s="6" t="str">
        <f t="shared" si="106"/>
        <v>Moto G52 incell        = R$ 90,00</v>
      </c>
      <c r="L419" s="6" t="str">
        <f t="shared" si="104"/>
        <v>Moto G52 incell        = R$ 95,00</v>
      </c>
      <c r="N419" s="6" t="str">
        <f t="shared" si="89"/>
        <v>Moto G52 incell        = R$ 85,00</v>
      </c>
      <c r="P419" s="6" t="str">
        <f t="shared" si="90"/>
        <v>Moto G52 incell        = R$ 80,00</v>
      </c>
      <c r="R419" s="6" t="str">
        <f t="shared" si="91"/>
        <v>Moto G52 incell        = R$ 100,00</v>
      </c>
    </row>
    <row r="420" spans="1:18" ht="15.75" customHeight="1">
      <c r="A420" t="s">
        <v>3489</v>
      </c>
      <c r="B420">
        <f>H395</f>
        <v>160</v>
      </c>
      <c r="D420" s="9" t="s">
        <v>776</v>
      </c>
      <c r="E420" s="8">
        <v>115</v>
      </c>
      <c r="G420" s="6" t="s">
        <v>773</v>
      </c>
      <c r="H420" s="7">
        <f t="shared" si="119"/>
        <v>110</v>
      </c>
      <c r="J420" s="6" t="str">
        <f t="shared" si="106"/>
        <v>Moto G52 incell c/aro= R$ 110,00</v>
      </c>
      <c r="L420" s="6" t="str">
        <f t="shared" si="104"/>
        <v>Moto G52 incell c/aro= R$ 115,00</v>
      </c>
      <c r="N420" s="6" t="str">
        <f t="shared" si="89"/>
        <v>Moto G52 incell c/aro= R$ 105,00</v>
      </c>
      <c r="P420" s="6" t="str">
        <f t="shared" si="90"/>
        <v>Moto G52 incell c/aro= R$ 100,00</v>
      </c>
      <c r="R420" s="6" t="str">
        <f t="shared" si="91"/>
        <v>Moto G52 incell c/aro= R$ 120,00</v>
      </c>
    </row>
    <row r="421" spans="1:18" ht="15.75" customHeight="1">
      <c r="A421" t="s">
        <v>3295</v>
      </c>
      <c r="B421">
        <f>H399</f>
        <v>105</v>
      </c>
      <c r="D421" s="9" t="s">
        <v>778</v>
      </c>
      <c r="E421" s="8">
        <v>105</v>
      </c>
      <c r="G421" s="6" t="s">
        <v>775</v>
      </c>
      <c r="H421" s="7">
        <f t="shared" si="119"/>
        <v>195</v>
      </c>
      <c r="J421" s="6" t="str">
        <f t="shared" si="106"/>
        <v>Moto G52 original    = R$ 195,00</v>
      </c>
      <c r="L421" s="6" t="str">
        <f t="shared" si="104"/>
        <v>Moto G52 original    = R$ 200,00</v>
      </c>
      <c r="N421" s="6" t="str">
        <f t="shared" si="89"/>
        <v>Moto G52 original    = R$ 190,00</v>
      </c>
      <c r="P421" s="6" t="str">
        <f t="shared" si="90"/>
        <v>Moto G52 original    = R$ 185,00</v>
      </c>
      <c r="R421" s="6" t="str">
        <f t="shared" si="91"/>
        <v>Moto G52 original    = R$ 205,00</v>
      </c>
    </row>
    <row r="422" spans="1:18" ht="15.75" customHeight="1">
      <c r="A422" t="s">
        <v>3824</v>
      </c>
      <c r="B422">
        <f>H400</f>
        <v>110</v>
      </c>
      <c r="D422" s="9" t="s">
        <v>780</v>
      </c>
      <c r="E422" s="8">
        <v>115</v>
      </c>
      <c r="G422" s="6" t="s">
        <v>777</v>
      </c>
      <c r="H422" s="7">
        <f t="shared" si="119"/>
        <v>250</v>
      </c>
      <c r="J422" s="6" t="str">
        <f t="shared" si="106"/>
        <v>Moto G52 orig c/aro = R$ 250,00</v>
      </c>
      <c r="L422" s="6" t="str">
        <f t="shared" si="104"/>
        <v>Moto G52 orig c/aro = R$ 255,00</v>
      </c>
      <c r="N422" s="6" t="str">
        <f t="shared" si="89"/>
        <v>Moto G52 orig c/aro = R$ 245,00</v>
      </c>
      <c r="P422" s="6" t="str">
        <f t="shared" si="90"/>
        <v>Moto G52 orig c/aro = R$ 240,00</v>
      </c>
      <c r="R422" s="6" t="str">
        <f t="shared" si="91"/>
        <v>Moto G52 orig c/aro = R$ 260,00</v>
      </c>
    </row>
    <row r="423" spans="1:18" ht="15.75" customHeight="1">
      <c r="A423" t="s">
        <v>4002</v>
      </c>
      <c r="B423">
        <f>H400</f>
        <v>110</v>
      </c>
      <c r="D423" s="9" t="s">
        <v>782</v>
      </c>
      <c r="E423" s="8">
        <v>90</v>
      </c>
      <c r="G423" s="6" t="s">
        <v>779</v>
      </c>
      <c r="H423" s="7">
        <f t="shared" si="119"/>
        <v>270</v>
      </c>
      <c r="J423" s="6" t="str">
        <f t="shared" si="106"/>
        <v>Moto G52 Nacional c/aro = 270,00</v>
      </c>
      <c r="L423" s="6" t="str">
        <f t="shared" si="104"/>
        <v>Moto G52 Nacional c/aro = 275,00</v>
      </c>
      <c r="N423" s="6" t="str">
        <f t="shared" si="89"/>
        <v>Moto G52 Nacional c/aro = 265,00</v>
      </c>
      <c r="P423" s="6" t="str">
        <f t="shared" si="90"/>
        <v>Moto G52 Nacional c/aro = 260,00</v>
      </c>
      <c r="R423" s="6" t="str">
        <f t="shared" ref="R423:R424" si="120">CONCATENATE(G424,H424+10,",00")</f>
        <v>Moto G53   = R$ 95,00</v>
      </c>
    </row>
    <row r="424" spans="1:18" ht="15.75" customHeight="1">
      <c r="A424" t="s">
        <v>3490</v>
      </c>
      <c r="B424">
        <f>H398</f>
        <v>90</v>
      </c>
      <c r="D424" s="9" t="s">
        <v>784</v>
      </c>
      <c r="E424" s="8">
        <v>105</v>
      </c>
      <c r="G424" s="6" t="s">
        <v>781</v>
      </c>
      <c r="H424" s="7">
        <f t="shared" si="119"/>
        <v>85</v>
      </c>
      <c r="J424" s="6" t="str">
        <f t="shared" si="106"/>
        <v>Moto G53   = R$ 85,00</v>
      </c>
      <c r="L424" s="6" t="str">
        <f t="shared" si="104"/>
        <v>Moto G53   = R$ 90,00</v>
      </c>
      <c r="N424" s="6" t="str">
        <f t="shared" si="89"/>
        <v>Moto G53   = R$ 80,00</v>
      </c>
      <c r="P424" s="6" t="str">
        <f t="shared" si="90"/>
        <v>Moto G53   = R$ 75,00</v>
      </c>
      <c r="R424" s="6" t="str">
        <f t="shared" si="120"/>
        <v>Moto G53 c/aro      = R$ 105,00</v>
      </c>
    </row>
    <row r="425" spans="1:18" ht="15.75" customHeight="1">
      <c r="A425" t="s">
        <v>3296</v>
      </c>
      <c r="B425">
        <f>H402</f>
        <v>95</v>
      </c>
      <c r="D425" s="9" t="s">
        <v>786</v>
      </c>
      <c r="E425" s="8">
        <v>120</v>
      </c>
      <c r="G425" s="6" t="s">
        <v>783</v>
      </c>
      <c r="H425" s="7">
        <f t="shared" si="119"/>
        <v>95</v>
      </c>
      <c r="J425" s="6" t="str">
        <f t="shared" si="106"/>
        <v>Moto G53 c/aro      = R$ 95,00</v>
      </c>
      <c r="L425" s="6" t="str">
        <f t="shared" si="104"/>
        <v>Moto G53 c/aro      = R$ 100,00</v>
      </c>
      <c r="N425" s="6" t="str">
        <f t="shared" si="89"/>
        <v>Moto G53 c/aro      = R$ 90,00</v>
      </c>
      <c r="P425" s="6" t="str">
        <f t="shared" si="90"/>
        <v>Moto G53 c/aro      = R$ 85,00</v>
      </c>
      <c r="R425" s="6" t="str">
        <f t="shared" ref="R425:R460" si="121">CONCATENATE(G425,H425+10,",00")</f>
        <v>Moto G53 c/aro      = R$ 105,00</v>
      </c>
    </row>
    <row r="426" spans="1:18" ht="15.75" customHeight="1">
      <c r="A426" t="s">
        <v>3825</v>
      </c>
      <c r="B426">
        <f>H403</f>
        <v>100</v>
      </c>
      <c r="D426" s="9" t="s">
        <v>788</v>
      </c>
      <c r="E426" s="8">
        <v>220</v>
      </c>
      <c r="G426" s="6" t="s">
        <v>785</v>
      </c>
      <c r="H426" s="7">
        <f t="shared" si="119"/>
        <v>115</v>
      </c>
      <c r="J426" s="6" t="str">
        <f t="shared" si="106"/>
        <v>Moto G53 c/aro Nacional = 115,00</v>
      </c>
      <c r="L426" s="6" t="str">
        <f t="shared" si="104"/>
        <v>Moto G53 c/aro Nacional = 120,00</v>
      </c>
      <c r="N426" s="6" t="str">
        <f t="shared" si="89"/>
        <v>Moto G53 c/aro Nacional = 110,00</v>
      </c>
      <c r="P426" s="6" t="str">
        <f t="shared" si="90"/>
        <v>Moto G53 c/aro Nacional = 105,00</v>
      </c>
      <c r="R426" s="6" t="str">
        <f t="shared" si="121"/>
        <v>Moto G53 c/aro Nacional = 125,00</v>
      </c>
    </row>
    <row r="427" spans="1:18" ht="15.75" customHeight="1">
      <c r="A427" t="s">
        <v>4003</v>
      </c>
      <c r="B427">
        <f>H403</f>
        <v>100</v>
      </c>
      <c r="D427" s="9" t="s">
        <v>1319</v>
      </c>
      <c r="E427" s="60">
        <v>260</v>
      </c>
      <c r="G427" s="6" t="s">
        <v>787</v>
      </c>
      <c r="H427" s="7">
        <f>E377</f>
        <v>90</v>
      </c>
      <c r="J427" s="6" t="str">
        <f t="shared" si="106"/>
        <v>Moto G54   = R$ 90,00</v>
      </c>
      <c r="L427" s="6" t="str">
        <f t="shared" si="104"/>
        <v>Moto G54   = R$ 95,00</v>
      </c>
      <c r="N427" s="6" t="str">
        <f t="shared" si="89"/>
        <v>Moto G54   = R$ 85,00</v>
      </c>
      <c r="P427" s="6" t="str">
        <f t="shared" si="90"/>
        <v>Moto G54   = R$ 80,00</v>
      </c>
      <c r="R427" s="6" t="str">
        <f t="shared" si="121"/>
        <v>Moto G54   = R$ 100,00</v>
      </c>
    </row>
    <row r="428" spans="1:18" ht="15.75" customHeight="1">
      <c r="A428" t="s">
        <v>3491</v>
      </c>
      <c r="B428">
        <f>H401</f>
        <v>85</v>
      </c>
      <c r="D428" s="9" t="s">
        <v>791</v>
      </c>
      <c r="E428" s="8">
        <v>120</v>
      </c>
      <c r="G428" s="6" t="s">
        <v>789</v>
      </c>
      <c r="H428" s="7">
        <f>E421</f>
        <v>105</v>
      </c>
      <c r="J428" s="6" t="str">
        <f t="shared" si="106"/>
        <v>Moto G54 c/aro        = R$ 105,00</v>
      </c>
      <c r="L428" s="6" t="str">
        <f t="shared" si="104"/>
        <v>Moto G54 c/aro        = R$ 110,00</v>
      </c>
      <c r="N428" s="6" t="str">
        <f t="shared" si="89"/>
        <v>Moto G54 c/aro        = R$ 100,00</v>
      </c>
      <c r="P428" s="6" t="str">
        <f t="shared" si="90"/>
        <v>Moto G54 c/aro        = R$ 95,00</v>
      </c>
      <c r="R428" s="6" t="str">
        <f t="shared" si="121"/>
        <v>Moto G54 c/aro        = R$ 115,00</v>
      </c>
    </row>
    <row r="429" spans="1:18" ht="15.75" customHeight="1">
      <c r="A429" t="s">
        <v>3297</v>
      </c>
      <c r="B429">
        <f>H326</f>
        <v>125</v>
      </c>
      <c r="D429" s="9" t="s">
        <v>793</v>
      </c>
      <c r="E429" s="8">
        <v>130</v>
      </c>
      <c r="G429" s="6" t="s">
        <v>790</v>
      </c>
      <c r="H429" s="7">
        <f>E422</f>
        <v>115</v>
      </c>
      <c r="J429" s="6" t="str">
        <f t="shared" si="106"/>
        <v>Moto G54 c/aro Nacional = 115,00</v>
      </c>
      <c r="L429" s="6" t="str">
        <f t="shared" si="104"/>
        <v>Moto G54 c/aro Nacional = 120,00</v>
      </c>
      <c r="N429" s="6" t="str">
        <f t="shared" si="89"/>
        <v>Moto G54 c/aro Nacional = 110,00</v>
      </c>
      <c r="P429" s="6" t="str">
        <f t="shared" si="90"/>
        <v>Moto G54 c/aro Nacional = 105,00</v>
      </c>
      <c r="R429" s="6" t="str">
        <f t="shared" si="121"/>
        <v>Moto G54 c/aro Nacional = 125,00</v>
      </c>
    </row>
    <row r="430" spans="1:18" ht="15.75" customHeight="1">
      <c r="A430" t="s">
        <v>3298</v>
      </c>
      <c r="B430">
        <f>H327</f>
        <v>80</v>
      </c>
      <c r="D430" s="9" t="s">
        <v>795</v>
      </c>
      <c r="E430" s="8">
        <v>105</v>
      </c>
      <c r="G430" s="6" t="s">
        <v>792</v>
      </c>
      <c r="H430" s="7">
        <f>E408</f>
        <v>85</v>
      </c>
      <c r="J430" s="6" t="str">
        <f t="shared" si="106"/>
        <v>Moto G60/G60s        = R$ 85,00</v>
      </c>
      <c r="L430" s="6" t="str">
        <f t="shared" si="104"/>
        <v>Moto G60/G60s        = R$ 90,00</v>
      </c>
      <c r="N430" s="6" t="str">
        <f t="shared" si="89"/>
        <v>Moto G60/G60s        = R$ 80,00</v>
      </c>
      <c r="P430" s="6" t="str">
        <f t="shared" si="90"/>
        <v>Moto G60/G60s        = R$ 75,00</v>
      </c>
      <c r="R430" s="6" t="str">
        <f t="shared" si="121"/>
        <v>Moto G60/G60s        = R$ 95,00</v>
      </c>
    </row>
    <row r="431" spans="1:18" ht="15.75" customHeight="1">
      <c r="A431" t="s">
        <v>3299</v>
      </c>
      <c r="B431">
        <f>H328</f>
        <v>120</v>
      </c>
      <c r="D431" s="9" t="s">
        <v>797</v>
      </c>
      <c r="E431" s="8">
        <v>175</v>
      </c>
      <c r="G431" s="6" t="s">
        <v>794</v>
      </c>
      <c r="H431" s="7">
        <f>E409</f>
        <v>100</v>
      </c>
      <c r="J431" s="6" t="str">
        <f t="shared" si="106"/>
        <v>Moto G60 c/aro        = R$ 100,00</v>
      </c>
      <c r="L431" s="6" t="str">
        <f t="shared" si="104"/>
        <v>Moto G60 c/aro        = R$ 105,00</v>
      </c>
      <c r="N431" s="6" t="str">
        <f t="shared" si="89"/>
        <v>Moto G60 c/aro        = R$ 95,00</v>
      </c>
      <c r="P431" s="6" t="str">
        <f t="shared" si="90"/>
        <v>Moto G60 c/aro        = R$ 90,00</v>
      </c>
      <c r="R431" s="6" t="str">
        <f t="shared" si="121"/>
        <v>Moto G60 c/aro        = R$ 110,00</v>
      </c>
    </row>
    <row r="432" spans="1:18" ht="15.75" customHeight="1">
      <c r="A432" t="s">
        <v>3763</v>
      </c>
      <c r="B432">
        <f>H406</f>
        <v>110</v>
      </c>
      <c r="D432" s="9" t="s">
        <v>799</v>
      </c>
      <c r="E432" s="8">
        <v>295</v>
      </c>
      <c r="G432" s="6" t="s">
        <v>796</v>
      </c>
      <c r="H432" s="7">
        <f>E410</f>
        <v>110</v>
      </c>
      <c r="J432" s="6" t="str">
        <f t="shared" si="106"/>
        <v>G60 c/aro Nacional  = R$ 110,00</v>
      </c>
      <c r="L432" s="6" t="str">
        <f t="shared" si="104"/>
        <v>G60 c/aro Nacional  = R$ 115,00</v>
      </c>
      <c r="N432" s="6" t="str">
        <f t="shared" si="89"/>
        <v>G60 c/aro Nacional  = R$ 105,00</v>
      </c>
      <c r="P432" s="6" t="str">
        <f t="shared" si="90"/>
        <v>G60 c/aro Nacional  = R$ 100,00</v>
      </c>
      <c r="R432" s="6" t="str">
        <f t="shared" si="121"/>
        <v>G60 c/aro Nacional  = R$ 120,00</v>
      </c>
    </row>
    <row r="433" spans="1:18" ht="15.75" customHeight="1">
      <c r="A433" t="s">
        <v>3702</v>
      </c>
      <c r="B433">
        <f>H404</f>
        <v>80</v>
      </c>
      <c r="D433" s="9" t="s">
        <v>801</v>
      </c>
      <c r="E433" s="8">
        <v>130</v>
      </c>
      <c r="G433" s="6" t="s">
        <v>798</v>
      </c>
      <c r="H433" s="7">
        <f>E411</f>
        <v>100</v>
      </c>
      <c r="J433" s="6" t="str">
        <f t="shared" si="106"/>
        <v>Moto G60s c/aro     = R$ 100,00</v>
      </c>
      <c r="L433" s="6" t="str">
        <f t="shared" si="104"/>
        <v>Moto G60s c/aro     = R$ 105,00</v>
      </c>
      <c r="N433" s="6" t="str">
        <f t="shared" si="89"/>
        <v>Moto G60s c/aro     = R$ 95,00</v>
      </c>
      <c r="P433" s="6" t="str">
        <f t="shared" si="90"/>
        <v>Moto G60s c/aro     = R$ 90,00</v>
      </c>
      <c r="R433" s="6" t="str">
        <f t="shared" si="121"/>
        <v>Moto G60s c/aro     = R$ 110,00</v>
      </c>
    </row>
    <row r="434" spans="1:18" ht="15.75" customHeight="1">
      <c r="A434" t="s">
        <v>3300</v>
      </c>
      <c r="B434">
        <f>H407</f>
        <v>175</v>
      </c>
      <c r="D434" s="9" t="s">
        <v>803</v>
      </c>
      <c r="E434" s="8">
        <v>185</v>
      </c>
      <c r="G434" s="6" t="s">
        <v>800</v>
      </c>
      <c r="H434" s="7">
        <f>E412</f>
        <v>110</v>
      </c>
      <c r="J434" s="6" t="str">
        <f t="shared" si="106"/>
        <v>G60s c/aro Nacional = R$ 110,00</v>
      </c>
      <c r="L434" s="6" t="str">
        <f t="shared" si="104"/>
        <v>G60s c/aro Nacional = R$ 115,00</v>
      </c>
      <c r="N434" s="6" t="str">
        <f t="shared" si="89"/>
        <v>G60s c/aro Nacional = R$ 105,00</v>
      </c>
      <c r="P434" s="6" t="str">
        <f t="shared" si="90"/>
        <v>G60s c/aro Nacional = R$ 100,00</v>
      </c>
      <c r="R434" s="6" t="str">
        <f t="shared" si="121"/>
        <v>G60s c/aro Nacional = R$ 120,00</v>
      </c>
    </row>
    <row r="435" spans="1:18" ht="15.75" customHeight="1">
      <c r="A435" t="s">
        <v>3826</v>
      </c>
      <c r="B435">
        <f>H408</f>
        <v>185</v>
      </c>
      <c r="D435" s="9" t="s">
        <v>805</v>
      </c>
      <c r="E435" s="8">
        <v>130</v>
      </c>
      <c r="G435" s="6" t="s">
        <v>802</v>
      </c>
      <c r="H435" s="7">
        <f>E423</f>
        <v>90</v>
      </c>
      <c r="J435" s="6" t="str">
        <f t="shared" si="106"/>
        <v>Moto G62    = R$ 90,00</v>
      </c>
      <c r="L435" s="6" t="str">
        <f t="shared" si="104"/>
        <v>Moto G62    = R$ 95,00</v>
      </c>
      <c r="N435" s="6" t="str">
        <f t="shared" si="89"/>
        <v>Moto G62    = R$ 85,00</v>
      </c>
      <c r="P435" s="6" t="str">
        <f t="shared" si="90"/>
        <v>Moto G62    = R$ 80,00</v>
      </c>
      <c r="R435" s="6" t="str">
        <f t="shared" si="121"/>
        <v>Moto G62    = R$ 100,00</v>
      </c>
    </row>
    <row r="436" spans="1:18" ht="15.75" customHeight="1">
      <c r="A436" t="s">
        <v>4004</v>
      </c>
      <c r="B436">
        <f>H408</f>
        <v>185</v>
      </c>
      <c r="D436" s="9" t="s">
        <v>807</v>
      </c>
      <c r="E436" s="8">
        <v>210</v>
      </c>
      <c r="G436" s="6" t="s">
        <v>804</v>
      </c>
      <c r="H436" s="7">
        <f>E424</f>
        <v>105</v>
      </c>
      <c r="J436" s="6" t="str">
        <f t="shared" si="106"/>
        <v>Moto G62 c/aro     = R$ 105,00</v>
      </c>
      <c r="L436" s="6" t="str">
        <f t="shared" si="104"/>
        <v>Moto G62 c/aro     = R$ 110,00</v>
      </c>
      <c r="N436" s="6" t="str">
        <f t="shared" si="89"/>
        <v>Moto G62 c/aro     = R$ 100,00</v>
      </c>
      <c r="P436" s="6" t="str">
        <f t="shared" si="90"/>
        <v>Moto G62 c/aro     = R$ 95,00</v>
      </c>
      <c r="R436" s="6" t="str">
        <f t="shared" si="121"/>
        <v>Moto G62 c/aro     = R$ 115,00</v>
      </c>
    </row>
    <row r="437" spans="1:18" ht="15.75" customHeight="1">
      <c r="A437" t="s">
        <v>3492</v>
      </c>
      <c r="B437">
        <f>H405</f>
        <v>160</v>
      </c>
      <c r="D437" s="9"/>
      <c r="E437" s="8"/>
      <c r="G437" s="6" t="s">
        <v>806</v>
      </c>
      <c r="H437" s="7">
        <f>E385</f>
        <v>80</v>
      </c>
      <c r="J437" s="6" t="str">
        <f t="shared" si="106"/>
        <v>Moto G71 incell    = R$ 80,00</v>
      </c>
      <c r="L437" s="6" t="str">
        <f t="shared" si="104"/>
        <v>Moto G71 incell    = R$ 85,00</v>
      </c>
      <c r="N437" s="6" t="str">
        <f t="shared" si="89"/>
        <v>Moto G71 incell    = R$ 75,00</v>
      </c>
      <c r="P437" s="6" t="str">
        <f t="shared" si="90"/>
        <v>Moto G71 incell    = R$ 70,00</v>
      </c>
      <c r="R437" s="6" t="str">
        <f t="shared" si="121"/>
        <v>Moto G71 incell    = R$ 90,00</v>
      </c>
    </row>
    <row r="438" spans="1:18" ht="15.75" customHeight="1">
      <c r="A438" t="s">
        <v>3764</v>
      </c>
      <c r="B438">
        <f>H410</f>
        <v>100</v>
      </c>
      <c r="D438" s="9"/>
      <c r="E438" s="8"/>
      <c r="G438" s="6" t="s">
        <v>808</v>
      </c>
      <c r="H438" s="7">
        <f>E387</f>
        <v>160</v>
      </c>
      <c r="J438" s="6" t="str">
        <f t="shared" si="106"/>
        <v>Moto G71 original  = R$ 160,00</v>
      </c>
      <c r="L438" s="6" t="str">
        <f t="shared" si="104"/>
        <v>Moto G71 original  = R$ 165,00</v>
      </c>
      <c r="N438" s="6" t="str">
        <f t="shared" si="89"/>
        <v>Moto G71 original  = R$ 155,00</v>
      </c>
      <c r="P438" s="6" t="str">
        <f t="shared" si="90"/>
        <v>Moto G71 original  = R$ 150,00</v>
      </c>
      <c r="R438" s="6" t="str">
        <f t="shared" si="121"/>
        <v>Moto G71 original  = R$ 170,00</v>
      </c>
    </row>
    <row r="439" spans="1:18" ht="15.75" customHeight="1">
      <c r="A439" t="s">
        <v>3703</v>
      </c>
      <c r="B439">
        <f>H409</f>
        <v>80</v>
      </c>
      <c r="D439" s="9"/>
      <c r="E439" s="8"/>
      <c r="G439" s="6" t="s">
        <v>809</v>
      </c>
      <c r="H439" s="7">
        <f>E413</f>
        <v>90</v>
      </c>
      <c r="J439" s="6" t="str">
        <f t="shared" si="106"/>
        <v>Moto G71s/G82 incell = R$ 90,00</v>
      </c>
      <c r="L439" s="6" t="str">
        <f t="shared" si="104"/>
        <v>Moto G71s/G82 incell = R$ 95,00</v>
      </c>
      <c r="N439" s="6" t="str">
        <f t="shared" si="89"/>
        <v>Moto G71s/G82 incell = R$ 85,00</v>
      </c>
      <c r="P439" s="6" t="str">
        <f t="shared" si="90"/>
        <v>Moto G71s/G82 incell = R$ 80,00</v>
      </c>
      <c r="R439" s="6" t="str">
        <f t="shared" si="121"/>
        <v>Moto G71s/G82 incell = R$ 100,00</v>
      </c>
    </row>
    <row r="440" spans="1:18" ht="15.75" customHeight="1">
      <c r="A440" t="s">
        <v>3301</v>
      </c>
      <c r="B440">
        <f>H412</f>
        <v>180</v>
      </c>
      <c r="D440" s="9"/>
      <c r="E440" s="8"/>
      <c r="G440" s="6" t="s">
        <v>810</v>
      </c>
      <c r="H440" s="7">
        <f>E415</f>
        <v>195</v>
      </c>
      <c r="J440" s="6" t="str">
        <f t="shared" si="106"/>
        <v>Moto G71s/G82 orig   = R$ 195,00</v>
      </c>
      <c r="L440" s="6" t="str">
        <f t="shared" si="104"/>
        <v>Moto G71s/G82 orig   = R$ 200,00</v>
      </c>
      <c r="N440" s="6" t="str">
        <f t="shared" si="89"/>
        <v>Moto G71s/G82 orig   = R$ 190,00</v>
      </c>
      <c r="P440" s="6" t="str">
        <f t="shared" si="90"/>
        <v>Moto G71s/G82 orig   = R$ 185,00</v>
      </c>
      <c r="R440" s="6" t="str">
        <f t="shared" si="121"/>
        <v>Moto G71s/G82 orig   = R$ 205,00</v>
      </c>
    </row>
    <row r="441" spans="1:18" ht="15.75" customHeight="1">
      <c r="A441" t="s">
        <v>3827</v>
      </c>
      <c r="B441">
        <f>H413</f>
        <v>190</v>
      </c>
      <c r="D441" s="9"/>
      <c r="E441" s="8"/>
      <c r="G441" s="6" t="s">
        <v>3200</v>
      </c>
      <c r="H441" s="7">
        <f>E413</f>
        <v>90</v>
      </c>
      <c r="J441" s="6" t="str">
        <f t="shared" ref="J441" si="122">CONCATENATE(G441,H441,",00")</f>
        <v>Moto G72 incell    = R$ 90,00</v>
      </c>
      <c r="L441" s="6" t="str">
        <f t="shared" ref="L441" si="123">CONCATENATE(G441,H441+5,",00")</f>
        <v>Moto G72 incell    = R$ 95,00</v>
      </c>
      <c r="N441" s="6" t="str">
        <f t="shared" ref="N441" si="124">CONCATENATE(G441,H441-5,",00")</f>
        <v>Moto G72 incell    = R$ 85,00</v>
      </c>
      <c r="P441" s="6" t="str">
        <f t="shared" ref="P441" si="125">CONCATENATE(G441,H441-10,",00")</f>
        <v>Moto G72 incell    = R$ 80,00</v>
      </c>
      <c r="R441" s="6" t="str">
        <f t="shared" ref="R441" si="126">CONCATENATE(G441,H441+10,",00")</f>
        <v>Moto G72 incell    = R$ 100,00</v>
      </c>
    </row>
    <row r="442" spans="1:18" ht="15.75" customHeight="1">
      <c r="A442" t="s">
        <v>4005</v>
      </c>
      <c r="B442">
        <f>H413</f>
        <v>190</v>
      </c>
      <c r="D442" s="9"/>
      <c r="E442" s="8"/>
      <c r="G442" s="6" t="s">
        <v>811</v>
      </c>
      <c r="H442" s="7">
        <f>E425</f>
        <v>120</v>
      </c>
      <c r="J442" s="6" t="str">
        <f t="shared" si="106"/>
        <v>Moto G72 incell c/aro = R$ 120,00</v>
      </c>
      <c r="L442" s="6" t="str">
        <f t="shared" si="104"/>
        <v>Moto G72 incell c/aro = R$ 125,00</v>
      </c>
      <c r="N442" s="6" t="str">
        <f t="shared" si="89"/>
        <v>Moto G72 incell c/aro = R$ 115,00</v>
      </c>
      <c r="P442" s="6" t="str">
        <f t="shared" si="90"/>
        <v>Moto G72 incell c/aro = R$ 110,00</v>
      </c>
      <c r="R442" s="6" t="str">
        <f t="shared" si="121"/>
        <v>Moto G72 incell c/aro = R$ 130,00</v>
      </c>
    </row>
    <row r="443" spans="1:18" ht="15.75" customHeight="1">
      <c r="A443" t="s">
        <v>3493</v>
      </c>
      <c r="B443">
        <f>H411</f>
        <v>165</v>
      </c>
      <c r="D443" s="9"/>
      <c r="E443" s="8"/>
      <c r="G443" s="6" t="s">
        <v>3201</v>
      </c>
      <c r="H443" s="7">
        <f>E415</f>
        <v>195</v>
      </c>
      <c r="J443" s="6" t="str">
        <f t="shared" ref="J443" si="127">CONCATENATE(G443,H443,",00")</f>
        <v>Moto G72 original = R$ 195,00</v>
      </c>
      <c r="L443" s="6" t="str">
        <f t="shared" ref="L443" si="128">CONCATENATE(G443,H443+5,",00")</f>
        <v>Moto G72 original = R$ 200,00</v>
      </c>
      <c r="N443" s="6" t="str">
        <f t="shared" ref="N443" si="129">CONCATENATE(G443,H443-5,",00")</f>
        <v>Moto G72 original = R$ 190,00</v>
      </c>
      <c r="P443" s="6" t="str">
        <f t="shared" ref="P443" si="130">CONCATENATE(G443,H443-10,",00")</f>
        <v>Moto G72 original = R$ 185,00</v>
      </c>
      <c r="R443" s="6" t="str">
        <f t="shared" ref="R443" si="131">CONCATENATE(G443,H443+10,",00")</f>
        <v>Moto G72 original = R$ 205,00</v>
      </c>
    </row>
    <row r="444" spans="1:18" ht="15.75" customHeight="1">
      <c r="A444" t="s">
        <v>3494</v>
      </c>
      <c r="B444">
        <f>H334</f>
        <v>70</v>
      </c>
      <c r="D444" s="9"/>
      <c r="E444" s="8"/>
      <c r="G444" s="6" t="s">
        <v>812</v>
      </c>
      <c r="H444" s="7">
        <f>E426</f>
        <v>220</v>
      </c>
      <c r="J444" s="6" t="str">
        <f t="shared" si="106"/>
        <v>Moto G72 orig c/aro = R$ 220,00</v>
      </c>
      <c r="L444" s="6" t="str">
        <f t="shared" si="104"/>
        <v>Moto G72 orig c/aro = R$ 225,00</v>
      </c>
      <c r="N444" s="6" t="str">
        <f t="shared" si="89"/>
        <v>Moto G72 orig c/aro = R$ 215,00</v>
      </c>
      <c r="P444" s="6" t="str">
        <f t="shared" si="90"/>
        <v>Moto G72 orig c/aro = R$ 210,00</v>
      </c>
      <c r="R444" s="6" t="str">
        <f t="shared" si="121"/>
        <v>Moto G72 orig c/aro = R$ 230,00</v>
      </c>
    </row>
    <row r="445" spans="1:18" ht="15.75" customHeight="1">
      <c r="A445" t="s">
        <v>3495</v>
      </c>
      <c r="B445">
        <f>H336</f>
        <v>70</v>
      </c>
      <c r="D445" s="9" t="s">
        <v>817</v>
      </c>
      <c r="E445" s="8">
        <v>75</v>
      </c>
      <c r="G445" s="6" t="s">
        <v>1320</v>
      </c>
      <c r="H445" s="7">
        <f>E427</f>
        <v>260</v>
      </c>
      <c r="J445" s="6" t="str">
        <f t="shared" ref="J445" si="132">CONCATENATE(G445,H445,",00")</f>
        <v>Moto G72 c/aro Nacional =260,00</v>
      </c>
      <c r="L445" s="6" t="str">
        <f t="shared" ref="L445" si="133">CONCATENATE(G445,H445+5,",00")</f>
        <v>Moto G72 c/aro Nacional =265,00</v>
      </c>
      <c r="N445" s="6" t="str">
        <f t="shared" ref="N445" si="134">CONCATENATE(G445,H445-5,",00")</f>
        <v>Moto G72 c/aro Nacional =255,00</v>
      </c>
      <c r="P445" s="6" t="str">
        <f t="shared" ref="P445" si="135">CONCATENATE(G445,H445-10,",00")</f>
        <v>Moto G72 c/aro Nacional =250,00</v>
      </c>
      <c r="R445" s="6" t="str">
        <f>CONCATENATE(G446,H446+10,",00")</f>
        <v>Moto G73       = R$ 100,00</v>
      </c>
    </row>
    <row r="446" spans="1:18" ht="15.75" customHeight="1">
      <c r="A446" t="s">
        <v>3302</v>
      </c>
      <c r="B446">
        <f>H415</f>
        <v>100</v>
      </c>
      <c r="D446" s="9" t="s">
        <v>819</v>
      </c>
      <c r="E446" s="8">
        <v>90</v>
      </c>
      <c r="G446" s="6" t="s">
        <v>813</v>
      </c>
      <c r="H446" s="7">
        <f>E390</f>
        <v>90</v>
      </c>
      <c r="J446" s="6" t="str">
        <f t="shared" si="106"/>
        <v>Moto G73       = R$ 90,00</v>
      </c>
      <c r="L446" s="6" t="str">
        <f t="shared" si="104"/>
        <v>Moto G73       = R$ 95,00</v>
      </c>
      <c r="N446" s="6" t="str">
        <f t="shared" si="89"/>
        <v>Moto G73       = R$ 85,00</v>
      </c>
      <c r="P446" s="6" t="str">
        <f t="shared" si="90"/>
        <v>Moto G73       = R$ 80,00</v>
      </c>
      <c r="R446" s="6" t="str">
        <f>CONCATENATE(G447,H447+10,",00")</f>
        <v>Moto G73 c/aro          = R$ 130,00</v>
      </c>
    </row>
    <row r="447" spans="1:18" ht="15.75" customHeight="1">
      <c r="A447" t="s">
        <v>3496</v>
      </c>
      <c r="B447">
        <f>H414</f>
        <v>85</v>
      </c>
      <c r="D447" s="9" t="s">
        <v>821</v>
      </c>
      <c r="E447" s="8">
        <v>75</v>
      </c>
      <c r="G447" s="6" t="s">
        <v>814</v>
      </c>
      <c r="H447" s="7">
        <f>E428</f>
        <v>120</v>
      </c>
      <c r="J447" s="6" t="str">
        <f t="shared" si="106"/>
        <v>Moto G73 c/aro          = R$ 120,00</v>
      </c>
      <c r="L447" s="6" t="str">
        <f t="shared" si="104"/>
        <v>Moto G73 c/aro          = R$ 125,00</v>
      </c>
      <c r="N447" s="6" t="str">
        <f t="shared" si="89"/>
        <v>Moto G73 c/aro          = R$ 115,00</v>
      </c>
      <c r="P447" s="6" t="str">
        <f t="shared" si="90"/>
        <v>Moto G73 c/aro          = R$ 110,00</v>
      </c>
      <c r="R447" s="6" t="str">
        <f t="shared" ref="R447" si="136">CONCATENATE(G447,H447+10,",00")</f>
        <v>Moto G73 c/aro          = R$ 130,00</v>
      </c>
    </row>
    <row r="448" spans="1:18" ht="15.75" customHeight="1">
      <c r="A448" t="s">
        <v>3303</v>
      </c>
      <c r="B448">
        <f>H417</f>
        <v>100</v>
      </c>
      <c r="D448" s="33" t="s">
        <v>823</v>
      </c>
      <c r="E448" s="34">
        <f>E351</f>
        <v>70</v>
      </c>
      <c r="G448" s="6" t="s">
        <v>815</v>
      </c>
      <c r="H448" s="7">
        <f>E429</f>
        <v>130</v>
      </c>
      <c r="J448" s="6" t="str">
        <f t="shared" si="106"/>
        <v>G73 c/aro Nacional    = R$ 130,00</v>
      </c>
      <c r="L448" s="6" t="str">
        <f t="shared" si="104"/>
        <v>G73 c/aro Nacional    = R$ 135,00</v>
      </c>
      <c r="N448" s="6" t="str">
        <f t="shared" si="89"/>
        <v>G73 c/aro Nacional    = R$ 125,00</v>
      </c>
      <c r="P448" s="6" t="str">
        <f t="shared" si="90"/>
        <v>G73 c/aro Nacional    = R$ 120,00</v>
      </c>
      <c r="R448" s="6" t="str">
        <f t="shared" si="121"/>
        <v>G73 c/aro Nacional    = R$ 140,00</v>
      </c>
    </row>
    <row r="449" spans="1:18" ht="15.75" customHeight="1">
      <c r="A449" t="s">
        <v>3497</v>
      </c>
      <c r="B449">
        <f>H416</f>
        <v>80</v>
      </c>
      <c r="D449" s="35" t="s">
        <v>825</v>
      </c>
      <c r="E449" s="36">
        <f>E352</f>
        <v>95</v>
      </c>
      <c r="G449" s="6" t="s">
        <v>816</v>
      </c>
      <c r="H449" s="7">
        <f>E413</f>
        <v>90</v>
      </c>
      <c r="J449" s="6" t="str">
        <f t="shared" si="106"/>
        <v>Moto G82 incell  = R$ 90,00</v>
      </c>
      <c r="L449" s="6" t="str">
        <f t="shared" si="104"/>
        <v>Moto G82 incell  = R$ 95,00</v>
      </c>
      <c r="N449" s="6" t="str">
        <f t="shared" si="89"/>
        <v>Moto G82 incell  = R$ 85,00</v>
      </c>
      <c r="P449" s="6" t="str">
        <f t="shared" si="90"/>
        <v>Moto G82 incell  = R$ 80,00</v>
      </c>
      <c r="R449" s="6" t="str">
        <f t="shared" si="121"/>
        <v>Moto G82 incell  = R$ 100,00</v>
      </c>
    </row>
    <row r="450" spans="1:18" ht="15.75" customHeight="1">
      <c r="A450" t="s">
        <v>3498</v>
      </c>
      <c r="B450">
        <f>H418</f>
        <v>85</v>
      </c>
      <c r="D450" s="9" t="s">
        <v>827</v>
      </c>
      <c r="E450" s="8">
        <v>170</v>
      </c>
      <c r="G450" s="6" t="s">
        <v>818</v>
      </c>
      <c r="H450" s="7">
        <f>E414</f>
        <v>110</v>
      </c>
      <c r="J450" s="6" t="str">
        <f t="shared" si="106"/>
        <v>Moto G82 incell c/aro = R$ 110,00</v>
      </c>
      <c r="L450" s="6" t="str">
        <f t="shared" si="104"/>
        <v>Moto G82 incell c/aro = R$ 115,00</v>
      </c>
      <c r="N450" s="6" t="str">
        <f t="shared" si="89"/>
        <v>Moto G82 incell c/aro = R$ 105,00</v>
      </c>
      <c r="P450" s="6" t="str">
        <f t="shared" si="90"/>
        <v>Moto G82 incell c/aro = R$ 100,00</v>
      </c>
      <c r="R450" s="6" t="str">
        <f t="shared" si="121"/>
        <v>Moto G82 incell c/aro = R$ 120,00</v>
      </c>
    </row>
    <row r="451" spans="1:18" ht="15.75" customHeight="1">
      <c r="A451" t="s">
        <v>3304</v>
      </c>
      <c r="B451">
        <f>H422</f>
        <v>250</v>
      </c>
      <c r="D451" s="9" t="s">
        <v>829</v>
      </c>
      <c r="E451" s="8">
        <v>180</v>
      </c>
      <c r="G451" s="6" t="s">
        <v>820</v>
      </c>
      <c r="H451" s="7">
        <f>E415</f>
        <v>195</v>
      </c>
      <c r="J451" s="6" t="str">
        <f t="shared" si="106"/>
        <v>Moto G82 original  = R$ 195,00</v>
      </c>
      <c r="L451" s="6" t="str">
        <f t="shared" si="104"/>
        <v>Moto G82 original  = R$ 200,00</v>
      </c>
      <c r="N451" s="6" t="str">
        <f t="shared" si="89"/>
        <v>Moto G82 original  = R$ 190,00</v>
      </c>
      <c r="P451" s="6" t="str">
        <f t="shared" si="90"/>
        <v>Moto G82 original  = R$ 185,00</v>
      </c>
      <c r="R451" s="6" t="str">
        <f t="shared" si="121"/>
        <v>Moto G82 original  = R$ 205,00</v>
      </c>
    </row>
    <row r="452" spans="1:18" ht="15.75" customHeight="1">
      <c r="A452" t="s">
        <v>3828</v>
      </c>
      <c r="B452">
        <f>H423</f>
        <v>270</v>
      </c>
      <c r="D452" s="9" t="s">
        <v>831</v>
      </c>
      <c r="E452" s="8">
        <v>180</v>
      </c>
      <c r="G452" s="6" t="s">
        <v>822</v>
      </c>
      <c r="H452" s="7">
        <f>E416</f>
        <v>250</v>
      </c>
      <c r="J452" s="6" t="str">
        <f t="shared" si="106"/>
        <v>Moto G82 orig c/aro = R$ 250,00</v>
      </c>
      <c r="L452" s="6" t="str">
        <f t="shared" si="104"/>
        <v>Moto G82 orig c/aro = R$ 255,00</v>
      </c>
      <c r="N452" s="6" t="str">
        <f t="shared" si="89"/>
        <v>Moto G82 orig c/aro = R$ 245,00</v>
      </c>
      <c r="P452" s="6" t="str">
        <f t="shared" si="90"/>
        <v>Moto G82 orig c/aro = R$ 240,00</v>
      </c>
      <c r="R452" s="6" t="str">
        <f t="shared" si="121"/>
        <v>Moto G82 orig c/aro = R$ 260,00</v>
      </c>
    </row>
    <row r="453" spans="1:18" ht="15.75" customHeight="1">
      <c r="A453" t="s">
        <v>4006</v>
      </c>
      <c r="B453">
        <f>H423</f>
        <v>270</v>
      </c>
      <c r="D453" s="9" t="s">
        <v>833</v>
      </c>
      <c r="E453" s="8">
        <v>70</v>
      </c>
      <c r="G453" s="6" t="s">
        <v>824</v>
      </c>
      <c r="H453" s="7">
        <f>E417</f>
        <v>270</v>
      </c>
      <c r="J453" s="6" t="str">
        <f t="shared" si="106"/>
        <v>Moto G82 Nacional c/aro = 270,00</v>
      </c>
      <c r="L453" s="6" t="str">
        <f t="shared" si="104"/>
        <v>Moto G82 Nacional c/aro = 275,00</v>
      </c>
      <c r="N453" s="6" t="str">
        <f t="shared" si="89"/>
        <v>Moto G82 Nacional c/aro = 265,00</v>
      </c>
      <c r="P453" s="6" t="str">
        <f t="shared" si="90"/>
        <v>Moto G82 Nacional c/aro = 260,00</v>
      </c>
      <c r="R453" s="6" t="str">
        <f t="shared" si="121"/>
        <v>Moto G82 Nacional c/aro = 280,00</v>
      </c>
    </row>
    <row r="454" spans="1:18" ht="15.75" customHeight="1">
      <c r="A454" t="s">
        <v>3765</v>
      </c>
      <c r="B454">
        <f>H420</f>
        <v>110</v>
      </c>
      <c r="D454" s="9" t="s">
        <v>835</v>
      </c>
      <c r="E454" s="8">
        <v>90</v>
      </c>
      <c r="G454" s="6" t="s">
        <v>826</v>
      </c>
      <c r="H454" s="7">
        <f t="shared" ref="H454:H460" si="137">E430</f>
        <v>105</v>
      </c>
      <c r="J454" s="6" t="str">
        <f t="shared" si="106"/>
        <v>Moto G84 incell         = R$ 105,00</v>
      </c>
      <c r="L454" s="6" t="str">
        <f t="shared" si="104"/>
        <v>Moto G84 incell         = R$ 110,00</v>
      </c>
      <c r="N454" s="6" t="str">
        <f t="shared" si="89"/>
        <v>Moto G84 incell         = R$ 100,00</v>
      </c>
      <c r="P454" s="6" t="str">
        <f t="shared" si="90"/>
        <v>Moto G84 incell         = R$ 95,00</v>
      </c>
      <c r="R454" s="6" t="str">
        <f t="shared" si="121"/>
        <v>Moto G84 incell         = R$ 115,00</v>
      </c>
    </row>
    <row r="455" spans="1:18" ht="15.75" customHeight="1">
      <c r="A455" t="s">
        <v>3499</v>
      </c>
      <c r="B455">
        <f>H421</f>
        <v>195</v>
      </c>
      <c r="D455" s="9" t="s">
        <v>837</v>
      </c>
      <c r="E455" s="8">
        <v>110</v>
      </c>
      <c r="G455" s="6" t="s">
        <v>828</v>
      </c>
      <c r="H455" s="7">
        <f t="shared" si="137"/>
        <v>175</v>
      </c>
      <c r="J455" s="6" t="str">
        <f t="shared" si="106"/>
        <v>Moto G84 incell c/aro = R$ 175,00</v>
      </c>
      <c r="L455" s="6" t="str">
        <f t="shared" si="104"/>
        <v>Moto G84 incell c/aro = R$ 180,00</v>
      </c>
      <c r="N455" s="6" t="str">
        <f t="shared" si="89"/>
        <v>Moto G84 incell c/aro = R$ 170,00</v>
      </c>
      <c r="P455" s="6" t="str">
        <f t="shared" si="90"/>
        <v>Moto G84 incell c/aro = R$ 165,00</v>
      </c>
      <c r="R455" s="6" t="str">
        <f t="shared" si="121"/>
        <v>Moto G84 incell c/aro = R$ 185,00</v>
      </c>
    </row>
    <row r="456" spans="1:18" ht="15.75" customHeight="1">
      <c r="A456" t="s">
        <v>3704</v>
      </c>
      <c r="B456">
        <f>H419</f>
        <v>90</v>
      </c>
      <c r="D456" s="9" t="s">
        <v>839</v>
      </c>
      <c r="E456" s="8">
        <v>85</v>
      </c>
      <c r="G456" s="6" t="s">
        <v>830</v>
      </c>
      <c r="H456" s="7">
        <f t="shared" si="137"/>
        <v>295</v>
      </c>
      <c r="J456" s="6" t="str">
        <f t="shared" si="106"/>
        <v>Moto G84 orig c/aro = R$ 295,00</v>
      </c>
      <c r="L456" s="6" t="str">
        <f t="shared" si="104"/>
        <v>Moto G84 orig c/aro = R$ 300,00</v>
      </c>
      <c r="N456" s="6" t="str">
        <f t="shared" si="89"/>
        <v>Moto G84 orig c/aro = R$ 290,00</v>
      </c>
      <c r="P456" s="6" t="str">
        <f t="shared" si="90"/>
        <v>Moto G84 orig c/aro = R$ 285,00</v>
      </c>
      <c r="R456" s="6" t="str">
        <f t="shared" si="121"/>
        <v>Moto G84 orig c/aro = R$ 305,00</v>
      </c>
    </row>
    <row r="457" spans="1:18" ht="15.75" customHeight="1">
      <c r="A457" t="s">
        <v>3305</v>
      </c>
      <c r="B457">
        <f>H425</f>
        <v>95</v>
      </c>
      <c r="D457" s="9" t="s">
        <v>840</v>
      </c>
      <c r="E457" s="8">
        <v>125</v>
      </c>
      <c r="G457" s="6" t="s">
        <v>832</v>
      </c>
      <c r="H457" s="7">
        <f t="shared" si="137"/>
        <v>130</v>
      </c>
      <c r="J457" s="6" t="str">
        <f t="shared" si="106"/>
        <v>Moto G100     = R$ 130,00</v>
      </c>
      <c r="L457" s="6" t="str">
        <f t="shared" si="104"/>
        <v>Moto G100     = R$ 135,00</v>
      </c>
      <c r="N457" s="6" t="str">
        <f t="shared" si="89"/>
        <v>Moto G100     = R$ 125,00</v>
      </c>
      <c r="P457" s="6" t="str">
        <f t="shared" si="90"/>
        <v>Moto G100     = R$ 120,00</v>
      </c>
      <c r="R457" s="6" t="str">
        <f t="shared" si="121"/>
        <v>Moto G100     = R$ 140,00</v>
      </c>
    </row>
    <row r="458" spans="1:18" ht="15.75" customHeight="1">
      <c r="A458" t="s">
        <v>3829</v>
      </c>
      <c r="B458">
        <f>H425</f>
        <v>95</v>
      </c>
      <c r="D458" s="9" t="s">
        <v>842</v>
      </c>
      <c r="E458" s="8">
        <v>135</v>
      </c>
      <c r="G458" s="6" t="s">
        <v>834</v>
      </c>
      <c r="H458" s="7">
        <f t="shared" si="137"/>
        <v>185</v>
      </c>
      <c r="J458" s="6" t="str">
        <f t="shared" si="106"/>
        <v>Moto G100 c/aro        = R$ 185,00</v>
      </c>
      <c r="L458" s="6" t="str">
        <f t="shared" si="104"/>
        <v>Moto G100 c/aro        = R$ 190,00</v>
      </c>
      <c r="N458" s="6" t="str">
        <f t="shared" si="89"/>
        <v>Moto G100 c/aro        = R$ 180,00</v>
      </c>
      <c r="P458" s="6" t="str">
        <f t="shared" si="90"/>
        <v>Moto G100 c/aro        = R$ 175,00</v>
      </c>
      <c r="R458" s="6" t="str">
        <f t="shared" si="121"/>
        <v>Moto G100 c/aro        = R$ 195,00</v>
      </c>
    </row>
    <row r="459" spans="1:18" ht="15.75" customHeight="1">
      <c r="A459" t="s">
        <v>4007</v>
      </c>
      <c r="B459">
        <f>H426</f>
        <v>115</v>
      </c>
      <c r="D459" s="9"/>
      <c r="E459" s="8"/>
      <c r="G459" s="6" t="s">
        <v>836</v>
      </c>
      <c r="H459" s="7">
        <f t="shared" si="137"/>
        <v>130</v>
      </c>
      <c r="J459" s="6" t="str">
        <f t="shared" si="106"/>
        <v>Moto G200     = R$ 130,00</v>
      </c>
      <c r="L459" s="6" t="str">
        <f t="shared" si="104"/>
        <v>Moto G200     = R$ 135,00</v>
      </c>
      <c r="N459" s="6" t="str">
        <f t="shared" si="89"/>
        <v>Moto G200     = R$ 125,00</v>
      </c>
      <c r="P459" s="6" t="str">
        <f t="shared" si="90"/>
        <v>Moto G200     = R$ 120,00</v>
      </c>
      <c r="R459" s="6" t="str">
        <f t="shared" si="121"/>
        <v>Moto G200     = R$ 140,00</v>
      </c>
    </row>
    <row r="460" spans="1:18" ht="15.75" customHeight="1">
      <c r="A460" t="s">
        <v>3500</v>
      </c>
      <c r="B460">
        <f>H424</f>
        <v>85</v>
      </c>
      <c r="D460" s="9" t="s">
        <v>845</v>
      </c>
      <c r="E460" s="8">
        <v>50</v>
      </c>
      <c r="G460" s="6" t="s">
        <v>838</v>
      </c>
      <c r="H460" s="7">
        <f t="shared" si="137"/>
        <v>210</v>
      </c>
      <c r="J460" s="6" t="str">
        <f t="shared" si="106"/>
        <v>G200 c/aro Nacional  = R$ 210,00</v>
      </c>
      <c r="L460" s="6" t="str">
        <f t="shared" si="104"/>
        <v>G200 c/aro Nacional  = R$ 215,00</v>
      </c>
      <c r="N460" s="6" t="str">
        <f t="shared" si="89"/>
        <v>G200 c/aro Nacional  = R$ 205,00</v>
      </c>
      <c r="P460" s="6" t="str">
        <f t="shared" si="90"/>
        <v>G200 c/aro Nacional  = R$ 200,00</v>
      </c>
      <c r="R460" s="6" t="str">
        <f t="shared" si="121"/>
        <v>G200 c/aro Nacional  = R$ 220,00</v>
      </c>
    </row>
    <row r="461" spans="1:18" ht="15.75" customHeight="1">
      <c r="A461" t="s">
        <v>3306</v>
      </c>
      <c r="B461">
        <f>H428</f>
        <v>105</v>
      </c>
      <c r="D461" s="9" t="s">
        <v>847</v>
      </c>
      <c r="E461" s="8">
        <v>65</v>
      </c>
      <c r="H461" s="7"/>
    </row>
    <row r="462" spans="1:18" ht="15.75" customHeight="1">
      <c r="A462" t="s">
        <v>3830</v>
      </c>
      <c r="B462">
        <f>H429</f>
        <v>115</v>
      </c>
      <c r="D462" s="31" t="s">
        <v>849</v>
      </c>
      <c r="E462" s="32">
        <f>E340</f>
        <v>70</v>
      </c>
      <c r="G462" s="6" t="s">
        <v>841</v>
      </c>
      <c r="H462" s="7">
        <f t="shared" ref="H462:H468" si="138">E445</f>
        <v>75</v>
      </c>
      <c r="J462" s="6" t="str">
        <f t="shared" ref="J462:J476" si="139">CONCATENATE(G462,H462,",00")</f>
        <v>Moto One       = R$ 75,00</v>
      </c>
      <c r="L462" s="6" t="str">
        <f t="shared" ref="L462:L476" si="140">CONCATENATE(G462,H462+5,",00")</f>
        <v>Moto One       = R$ 80,00</v>
      </c>
      <c r="N462" s="6" t="str">
        <f t="shared" ref="N462:N476" si="141">CONCATENATE(G462,H462-5,",00")</f>
        <v>Moto One       = R$ 70,00</v>
      </c>
      <c r="P462" s="6" t="str">
        <f t="shared" ref="P462:P476" si="142">CONCATENATE(G462,H462-10,",00")</f>
        <v>Moto One       = R$ 65,00</v>
      </c>
      <c r="R462" s="6" t="str">
        <f t="shared" ref="R462:R476" si="143">CONCATENATE(G462,H462+10,",00")</f>
        <v>Moto One       = R$ 85,00</v>
      </c>
    </row>
    <row r="463" spans="1:18" ht="15.75" customHeight="1">
      <c r="A463" t="s">
        <v>4008</v>
      </c>
      <c r="B463">
        <f>H429</f>
        <v>115</v>
      </c>
      <c r="D463" s="9" t="s">
        <v>851</v>
      </c>
      <c r="E463" s="8">
        <v>75</v>
      </c>
      <c r="G463" s="6" t="s">
        <v>843</v>
      </c>
      <c r="H463" s="7">
        <f t="shared" si="138"/>
        <v>90</v>
      </c>
      <c r="J463" s="6" t="str">
        <f t="shared" si="139"/>
        <v>Moto One c/aro         = R$ 90,00</v>
      </c>
      <c r="L463" s="6" t="str">
        <f t="shared" si="140"/>
        <v>Moto One c/aro         = R$ 95,00</v>
      </c>
      <c r="N463" s="6" t="str">
        <f t="shared" si="141"/>
        <v>Moto One c/aro         = R$ 85,00</v>
      </c>
      <c r="P463" s="6" t="str">
        <f t="shared" si="142"/>
        <v>Moto One c/aro         = R$ 80,00</v>
      </c>
      <c r="R463" s="6" t="str">
        <f t="shared" si="143"/>
        <v>Moto One c/aro         = R$ 100,00</v>
      </c>
    </row>
    <row r="464" spans="1:18" ht="15.75" customHeight="1">
      <c r="A464" t="s">
        <v>3501</v>
      </c>
      <c r="B464">
        <f>H427</f>
        <v>90</v>
      </c>
      <c r="D464" s="9" t="s">
        <v>853</v>
      </c>
      <c r="E464" s="8">
        <v>115</v>
      </c>
      <c r="G464" s="6" t="s">
        <v>844</v>
      </c>
      <c r="H464" s="7">
        <f t="shared" si="138"/>
        <v>75</v>
      </c>
      <c r="J464" s="6" t="str">
        <f t="shared" si="139"/>
        <v>Moto One Hyper          = R$ 75,00</v>
      </c>
      <c r="L464" s="6" t="str">
        <f t="shared" si="140"/>
        <v>Moto One Hyper          = R$ 80,00</v>
      </c>
      <c r="N464" s="6" t="str">
        <f t="shared" si="141"/>
        <v>Moto One Hyper          = R$ 70,00</v>
      </c>
      <c r="P464" s="6" t="str">
        <f t="shared" si="142"/>
        <v>Moto One Hyper          = R$ 65,00</v>
      </c>
      <c r="R464" s="6" t="str">
        <f t="shared" si="143"/>
        <v>Moto One Hyper          = R$ 85,00</v>
      </c>
    </row>
    <row r="465" spans="1:18" ht="15.75" customHeight="1">
      <c r="A465" t="s">
        <v>3502</v>
      </c>
      <c r="B465">
        <f>H338</f>
        <v>85</v>
      </c>
      <c r="D465" s="9" t="s">
        <v>855</v>
      </c>
      <c r="E465" s="8">
        <v>70</v>
      </c>
      <c r="G465" s="6" t="s">
        <v>846</v>
      </c>
      <c r="H465" s="7">
        <f t="shared" si="138"/>
        <v>70</v>
      </c>
      <c r="J465" s="6" t="str">
        <f t="shared" si="139"/>
        <v>Moto One Macro          = R$ 70,00</v>
      </c>
      <c r="L465" s="6" t="str">
        <f t="shared" si="140"/>
        <v>Moto One Macro          = R$ 75,00</v>
      </c>
      <c r="N465" s="6" t="str">
        <f t="shared" si="141"/>
        <v>Moto One Macro          = R$ 65,00</v>
      </c>
      <c r="P465" s="6" t="str">
        <f t="shared" si="142"/>
        <v>Moto One Macro          = R$ 60,00</v>
      </c>
      <c r="R465" s="6" t="str">
        <f t="shared" si="143"/>
        <v>Moto One Macro          = R$ 80,00</v>
      </c>
    </row>
    <row r="466" spans="1:18" ht="15.75" customHeight="1">
      <c r="A466" t="s">
        <v>3503</v>
      </c>
      <c r="B466">
        <f>H339</f>
        <v>130</v>
      </c>
      <c r="D466" s="9" t="s">
        <v>857</v>
      </c>
      <c r="E466" s="8">
        <v>70</v>
      </c>
      <c r="G466" s="6" t="s">
        <v>848</v>
      </c>
      <c r="H466" s="7">
        <f t="shared" si="138"/>
        <v>95</v>
      </c>
      <c r="J466" s="6" t="str">
        <f t="shared" si="139"/>
        <v>Moto One Macro c/aro = R$ 95,00</v>
      </c>
      <c r="L466" s="6" t="str">
        <f t="shared" si="140"/>
        <v>Moto One Macro c/aro = R$ 100,00</v>
      </c>
      <c r="N466" s="6" t="str">
        <f t="shared" si="141"/>
        <v>Moto One Macro c/aro = R$ 90,00</v>
      </c>
      <c r="P466" s="6" t="str">
        <f t="shared" si="142"/>
        <v>Moto One Macro c/aro = R$ 85,00</v>
      </c>
      <c r="R466" s="6" t="str">
        <f t="shared" si="143"/>
        <v>Moto One Macro c/aro = R$ 105,00</v>
      </c>
    </row>
    <row r="467" spans="1:18" ht="15.75" customHeight="1">
      <c r="A467" t="s">
        <v>3504</v>
      </c>
      <c r="B467">
        <f>H335</f>
        <v>70</v>
      </c>
      <c r="D467" s="9" t="s">
        <v>859</v>
      </c>
      <c r="E467" s="8">
        <v>80</v>
      </c>
      <c r="G467" s="6" t="s">
        <v>850</v>
      </c>
      <c r="H467" s="7">
        <f t="shared" si="138"/>
        <v>170</v>
      </c>
      <c r="J467" s="6" t="str">
        <f t="shared" si="139"/>
        <v>Moto One Vision           = R$ 170,00</v>
      </c>
      <c r="L467" s="6" t="str">
        <f t="shared" si="140"/>
        <v>Moto One Vision           = R$ 175,00</v>
      </c>
      <c r="N467" s="6" t="str">
        <f t="shared" si="141"/>
        <v>Moto One Vision           = R$ 165,00</v>
      </c>
      <c r="P467" s="6" t="str">
        <f t="shared" si="142"/>
        <v>Moto One Vision           = R$ 160,00</v>
      </c>
      <c r="R467" s="6" t="str">
        <f t="shared" si="143"/>
        <v>Moto One Vision           = R$ 180,00</v>
      </c>
    </row>
    <row r="468" spans="1:18" ht="15.75" customHeight="1">
      <c r="A468" t="s">
        <v>3505</v>
      </c>
      <c r="B468">
        <f>H337</f>
        <v>65</v>
      </c>
      <c r="D468" s="9" t="s">
        <v>861</v>
      </c>
      <c r="E468" s="8">
        <v>70</v>
      </c>
      <c r="G468" s="6" t="s">
        <v>852</v>
      </c>
      <c r="H468" s="7">
        <f t="shared" si="138"/>
        <v>180</v>
      </c>
      <c r="J468" s="6" t="str">
        <f t="shared" si="139"/>
        <v>Moto One Vision c/aro = R$ 180,00</v>
      </c>
      <c r="L468" s="6" t="str">
        <f t="shared" si="140"/>
        <v>Moto One Vision c/aro = R$ 185,00</v>
      </c>
      <c r="N468" s="6" t="str">
        <f t="shared" si="141"/>
        <v>Moto One Vision c/aro = R$ 175,00</v>
      </c>
      <c r="P468" s="6" t="str">
        <f t="shared" si="142"/>
        <v>Moto One Vision c/aro = R$ 170,00</v>
      </c>
      <c r="R468" s="6" t="str">
        <f t="shared" si="143"/>
        <v>Moto One Vision c/aro = R$ 190,00</v>
      </c>
    </row>
    <row r="469" spans="1:18" ht="16.5" customHeight="1">
      <c r="A469" t="s">
        <v>3307</v>
      </c>
      <c r="B469">
        <f>H341</f>
        <v>115</v>
      </c>
      <c r="D469" s="9" t="s">
        <v>863</v>
      </c>
      <c r="E469" s="8">
        <v>75</v>
      </c>
      <c r="G469" s="6" t="s">
        <v>854</v>
      </c>
      <c r="H469" s="7">
        <f>E450</f>
        <v>170</v>
      </c>
      <c r="J469" s="6" t="str">
        <f t="shared" si="139"/>
        <v>Moto One Action         = R$ 170,00</v>
      </c>
      <c r="L469" s="6" t="str">
        <f t="shared" si="140"/>
        <v>Moto One Action         = R$ 175,00</v>
      </c>
      <c r="N469" s="6" t="str">
        <f t="shared" si="141"/>
        <v>Moto One Action         = R$ 165,00</v>
      </c>
      <c r="P469" s="6" t="str">
        <f t="shared" si="142"/>
        <v>Moto One Action         = R$ 160,00</v>
      </c>
      <c r="R469" s="6" t="str">
        <f t="shared" si="143"/>
        <v>Moto One Action         = R$ 180,00</v>
      </c>
    </row>
    <row r="470" spans="1:18" ht="15.75" customHeight="1">
      <c r="A470" t="s">
        <v>3506</v>
      </c>
      <c r="B470">
        <f>H340</f>
        <v>80</v>
      </c>
      <c r="D470" s="9" t="s">
        <v>865</v>
      </c>
      <c r="E470" s="8">
        <v>70</v>
      </c>
      <c r="G470" s="6" t="s">
        <v>856</v>
      </c>
      <c r="H470" s="7">
        <f t="shared" ref="H470:H476" si="144">E452</f>
        <v>180</v>
      </c>
      <c r="J470" s="6" t="str">
        <f t="shared" si="139"/>
        <v>Moto One Action c/aro = R$ 180,00</v>
      </c>
      <c r="L470" s="6" t="str">
        <f t="shared" si="140"/>
        <v>Moto One Action c/aro = R$ 185,00</v>
      </c>
      <c r="N470" s="6" t="str">
        <f t="shared" si="141"/>
        <v>Moto One Action c/aro = R$ 175,00</v>
      </c>
      <c r="P470" s="6" t="str">
        <f t="shared" si="142"/>
        <v>Moto One Action c/aro = R$ 170,00</v>
      </c>
      <c r="R470" s="6" t="str">
        <f t="shared" si="143"/>
        <v>Moto One Action c/aro = R$ 190,00</v>
      </c>
    </row>
    <row r="471" spans="1:18" ht="15.75" customHeight="1">
      <c r="A471" t="s">
        <v>3308</v>
      </c>
      <c r="B471">
        <f>H343</f>
        <v>80</v>
      </c>
      <c r="D471" s="9" t="s">
        <v>867</v>
      </c>
      <c r="E471" s="8">
        <v>75</v>
      </c>
      <c r="G471" s="6" t="s">
        <v>858</v>
      </c>
      <c r="H471" s="7">
        <f t="shared" si="144"/>
        <v>70</v>
      </c>
      <c r="J471" s="6" t="str">
        <f t="shared" si="139"/>
        <v>Moto One Fusion         = R$ 70,00</v>
      </c>
      <c r="L471" s="6" t="str">
        <f t="shared" si="140"/>
        <v>Moto One Fusion         = R$ 75,00</v>
      </c>
      <c r="N471" s="6" t="str">
        <f t="shared" si="141"/>
        <v>Moto One Fusion         = R$ 65,00</v>
      </c>
      <c r="P471" s="6" t="str">
        <f t="shared" si="142"/>
        <v>Moto One Fusion         = R$ 60,00</v>
      </c>
      <c r="R471" s="6" t="str">
        <f t="shared" si="143"/>
        <v>Moto One Fusion         = R$ 80,00</v>
      </c>
    </row>
    <row r="472" spans="1:18" ht="15.75" customHeight="1">
      <c r="A472" t="s">
        <v>3507</v>
      </c>
      <c r="B472">
        <f>H342</f>
        <v>70</v>
      </c>
      <c r="D472" s="9" t="s">
        <v>869</v>
      </c>
      <c r="E472" s="8">
        <v>75</v>
      </c>
      <c r="G472" s="6" t="s">
        <v>860</v>
      </c>
      <c r="H472" s="7">
        <f t="shared" si="144"/>
        <v>90</v>
      </c>
      <c r="J472" s="6" t="str">
        <f t="shared" si="139"/>
        <v>Moto One Fusion c/aro = R$ 90,00</v>
      </c>
      <c r="L472" s="6" t="str">
        <f t="shared" si="140"/>
        <v>Moto One Fusion c/aro = R$ 95,00</v>
      </c>
      <c r="N472" s="6" t="str">
        <f t="shared" si="141"/>
        <v>Moto One Fusion c/aro = R$ 85,00</v>
      </c>
      <c r="P472" s="6" t="str">
        <f t="shared" si="142"/>
        <v>Moto One Fusion c/aro = R$ 80,00</v>
      </c>
      <c r="R472" s="6" t="str">
        <f t="shared" si="143"/>
        <v>Moto One Fusion c/aro = R$ 100,00</v>
      </c>
    </row>
    <row r="473" spans="1:18" ht="15.75" customHeight="1">
      <c r="A473" t="s">
        <v>3508</v>
      </c>
      <c r="B473">
        <f>H344</f>
        <v>75</v>
      </c>
      <c r="D473" s="9" t="s">
        <v>870</v>
      </c>
      <c r="E473" s="8">
        <v>75</v>
      </c>
      <c r="G473" s="6" t="s">
        <v>862</v>
      </c>
      <c r="H473" s="7">
        <f t="shared" si="144"/>
        <v>110</v>
      </c>
      <c r="J473" s="6" t="str">
        <f t="shared" si="139"/>
        <v>One Fusion c/aro Nacional= 110,00</v>
      </c>
      <c r="L473" s="6" t="str">
        <f t="shared" si="140"/>
        <v>One Fusion c/aro Nacional= 115,00</v>
      </c>
      <c r="N473" s="6" t="str">
        <f t="shared" si="141"/>
        <v>One Fusion c/aro Nacional= 105,00</v>
      </c>
      <c r="P473" s="6" t="str">
        <f t="shared" si="142"/>
        <v>One Fusion c/aro Nacional= 100,00</v>
      </c>
      <c r="R473" s="6" t="str">
        <f t="shared" si="143"/>
        <v>One Fusion c/aro Nacional= 120,00</v>
      </c>
    </row>
    <row r="474" spans="1:18" ht="15.75" customHeight="1">
      <c r="A474" t="s">
        <v>3309</v>
      </c>
      <c r="B474">
        <f>H431</f>
        <v>100</v>
      </c>
      <c r="D474" s="9" t="s">
        <v>872</v>
      </c>
      <c r="E474" s="8">
        <v>85</v>
      </c>
      <c r="F474" s="6"/>
      <c r="G474" s="6" t="s">
        <v>864</v>
      </c>
      <c r="H474" s="7">
        <f t="shared" si="144"/>
        <v>85</v>
      </c>
      <c r="J474" s="6" t="str">
        <f t="shared" si="139"/>
        <v>Moto One Fusion Plus = R$ 85,00</v>
      </c>
      <c r="L474" s="6" t="str">
        <f t="shared" si="140"/>
        <v>Moto One Fusion Plus = R$ 90,00</v>
      </c>
      <c r="N474" s="6" t="str">
        <f t="shared" si="141"/>
        <v>Moto One Fusion Plus = R$ 80,00</v>
      </c>
      <c r="P474" s="6" t="str">
        <f t="shared" si="142"/>
        <v>Moto One Fusion Plus = R$ 75,00</v>
      </c>
      <c r="R474" s="6" t="str">
        <f t="shared" si="143"/>
        <v>Moto One Fusion Plus = R$ 95,00</v>
      </c>
    </row>
    <row r="475" spans="1:18" ht="15.75" customHeight="1">
      <c r="A475" t="s">
        <v>3831</v>
      </c>
      <c r="B475">
        <f>H432</f>
        <v>110</v>
      </c>
      <c r="D475" s="9" t="s">
        <v>874</v>
      </c>
      <c r="E475" s="8">
        <v>95</v>
      </c>
      <c r="G475" s="6" t="s">
        <v>866</v>
      </c>
      <c r="H475" s="7">
        <f t="shared" si="144"/>
        <v>125</v>
      </c>
      <c r="J475" s="6" t="str">
        <f t="shared" si="139"/>
        <v>One Fusion Plus c/aro Nac =125,00</v>
      </c>
      <c r="L475" s="6" t="str">
        <f t="shared" si="140"/>
        <v>One Fusion Plus c/aro Nac =130,00</v>
      </c>
      <c r="N475" s="6" t="str">
        <f t="shared" si="141"/>
        <v>One Fusion Plus c/aro Nac =120,00</v>
      </c>
      <c r="P475" s="6" t="str">
        <f t="shared" si="142"/>
        <v>One Fusion Plus c/aro Nac =115,00</v>
      </c>
      <c r="R475" s="6" t="str">
        <f t="shared" si="143"/>
        <v>One Fusion Plus c/aro Nac =135,00</v>
      </c>
    </row>
    <row r="476" spans="1:18" ht="15.75" customHeight="1">
      <c r="A476" t="s">
        <v>4009</v>
      </c>
      <c r="B476">
        <f>H432</f>
        <v>110</v>
      </c>
      <c r="D476" s="9" t="s">
        <v>876</v>
      </c>
      <c r="E476" s="8">
        <v>85</v>
      </c>
      <c r="G476" s="6" t="s">
        <v>868</v>
      </c>
      <c r="H476" s="7">
        <f t="shared" si="144"/>
        <v>135</v>
      </c>
      <c r="J476" s="6" t="str">
        <f t="shared" si="139"/>
        <v>Moto One Zoom         = R$ 135,00</v>
      </c>
      <c r="L476" s="6" t="str">
        <f t="shared" si="140"/>
        <v>Moto One Zoom         = R$ 140,00</v>
      </c>
      <c r="N476" s="6" t="str">
        <f t="shared" si="141"/>
        <v>Moto One Zoom         = R$ 130,00</v>
      </c>
      <c r="P476" s="6" t="str">
        <f t="shared" si="142"/>
        <v>Moto One Zoom         = R$ 125,00</v>
      </c>
      <c r="R476" s="6" t="str">
        <f t="shared" si="143"/>
        <v>Moto One Zoom         = R$ 145,00</v>
      </c>
    </row>
    <row r="477" spans="1:18" ht="15.75" customHeight="1">
      <c r="A477" t="s">
        <v>3509</v>
      </c>
      <c r="B477">
        <f>H430</f>
        <v>85</v>
      </c>
      <c r="D477" s="9" t="s">
        <v>878</v>
      </c>
      <c r="E477" s="8">
        <v>100</v>
      </c>
      <c r="H477" s="7"/>
    </row>
    <row r="478" spans="1:18" ht="15.75" customHeight="1">
      <c r="A478" t="s">
        <v>3310</v>
      </c>
      <c r="B478">
        <f>H433</f>
        <v>100</v>
      </c>
      <c r="D478" s="9" t="s">
        <v>880</v>
      </c>
      <c r="E478" s="8">
        <v>105</v>
      </c>
      <c r="G478" s="6" t="s">
        <v>871</v>
      </c>
      <c r="H478" s="7">
        <f>E460</f>
        <v>50</v>
      </c>
      <c r="J478" s="6" t="str">
        <f t="shared" ref="J478:J523" si="145">CONCATENATE(G478,H478,",00")</f>
        <v>Moto E4          = R$ 50,00</v>
      </c>
      <c r="L478" s="6" t="str">
        <f t="shared" ref="L478:L523" si="146">CONCATENATE(G478,H478+5,",00")</f>
        <v>Moto E4          = R$ 55,00</v>
      </c>
      <c r="N478" s="6" t="str">
        <f t="shared" ref="N478:N523" si="147">CONCATENATE(G478,H478-5,",00")</f>
        <v>Moto E4          = R$ 45,00</v>
      </c>
      <c r="P478" s="6" t="str">
        <f t="shared" ref="P478:P523" si="148">CONCATENATE(G478,H478-10,",00")</f>
        <v>Moto E4          = R$ 40,00</v>
      </c>
      <c r="R478" s="6" t="str">
        <f t="shared" ref="R478:R523" si="149">CONCATENATE(G478,H478+10,",00")</f>
        <v>Moto E4          = R$ 60,00</v>
      </c>
    </row>
    <row r="479" spans="1:18" ht="15.75" customHeight="1">
      <c r="A479" t="s">
        <v>3832</v>
      </c>
      <c r="B479">
        <f>H434</f>
        <v>110</v>
      </c>
      <c r="D479" s="9" t="s">
        <v>882</v>
      </c>
      <c r="E479" s="8">
        <v>75</v>
      </c>
      <c r="G479" s="6" t="s">
        <v>873</v>
      </c>
      <c r="H479" s="7">
        <f>E461</f>
        <v>65</v>
      </c>
      <c r="J479" s="6" t="str">
        <f t="shared" si="145"/>
        <v>Moto E4 Plus   = R$ 65,00</v>
      </c>
      <c r="L479" s="6" t="str">
        <f t="shared" si="146"/>
        <v>Moto E4 Plus   = R$ 70,00</v>
      </c>
      <c r="N479" s="6" t="str">
        <f t="shared" si="147"/>
        <v>Moto E4 Plus   = R$ 60,00</v>
      </c>
      <c r="P479" s="6" t="str">
        <f t="shared" si="148"/>
        <v>Moto E4 Plus   = R$ 55,00</v>
      </c>
      <c r="R479" s="6" t="str">
        <f t="shared" si="149"/>
        <v>Moto E4 Plus   = R$ 75,00</v>
      </c>
    </row>
    <row r="480" spans="1:18" ht="15.75" customHeight="1">
      <c r="A480" t="s">
        <v>4010</v>
      </c>
      <c r="B480">
        <f>H434</f>
        <v>110</v>
      </c>
      <c r="D480" s="9" t="s">
        <v>884</v>
      </c>
      <c r="E480" s="8">
        <v>85</v>
      </c>
      <c r="G480" s="6" t="s">
        <v>875</v>
      </c>
      <c r="H480" s="7">
        <f>E462</f>
        <v>70</v>
      </c>
      <c r="J480" s="6" t="str">
        <f t="shared" si="145"/>
        <v>Moto E5 original           = R$ 70,00</v>
      </c>
      <c r="L480" s="6" t="str">
        <f t="shared" si="146"/>
        <v>Moto E5 original           = R$ 75,00</v>
      </c>
      <c r="N480" s="6" t="str">
        <f t="shared" si="147"/>
        <v>Moto E5 original           = R$ 65,00</v>
      </c>
      <c r="P480" s="6" t="str">
        <f t="shared" si="148"/>
        <v>Moto E5 original           = R$ 60,00</v>
      </c>
      <c r="R480" s="6" t="str">
        <f t="shared" si="149"/>
        <v>Moto E5 original           = R$ 80,00</v>
      </c>
    </row>
    <row r="481" spans="1:18" ht="15.75" customHeight="1">
      <c r="A481" t="s">
        <v>3510</v>
      </c>
      <c r="B481">
        <f>H430</f>
        <v>85</v>
      </c>
      <c r="D481" s="9" t="s">
        <v>886</v>
      </c>
      <c r="E481" s="8">
        <v>105</v>
      </c>
      <c r="G481" s="6" t="s">
        <v>877</v>
      </c>
      <c r="H481" s="7">
        <f>E463</f>
        <v>75</v>
      </c>
      <c r="J481" s="6" t="str">
        <f t="shared" si="145"/>
        <v>Moto E5 Play    = R$ 75,00</v>
      </c>
      <c r="L481" s="6" t="str">
        <f t="shared" si="146"/>
        <v>Moto E5 Play    = R$ 80,00</v>
      </c>
      <c r="N481" s="6" t="str">
        <f t="shared" si="147"/>
        <v>Moto E5 Play    = R$ 70,00</v>
      </c>
      <c r="P481" s="6" t="str">
        <f t="shared" si="148"/>
        <v>Moto E5 Play    = R$ 65,00</v>
      </c>
      <c r="R481" s="6" t="str">
        <f t="shared" si="149"/>
        <v>Moto E5 Play    = R$ 85,00</v>
      </c>
    </row>
    <row r="482" spans="1:18" ht="15.75" customHeight="1">
      <c r="A482" t="s">
        <v>3311</v>
      </c>
      <c r="B482">
        <f>H436</f>
        <v>105</v>
      </c>
      <c r="D482" s="9" t="s">
        <v>888</v>
      </c>
      <c r="E482" s="8">
        <v>75</v>
      </c>
      <c r="G482" s="6" t="s">
        <v>879</v>
      </c>
      <c r="H482" s="7">
        <f>E464</f>
        <v>115</v>
      </c>
      <c r="J482" s="6" t="str">
        <f t="shared" si="145"/>
        <v>Moto E5 Play c/aro       = R$ 115,00</v>
      </c>
      <c r="L482" s="6" t="str">
        <f t="shared" si="146"/>
        <v>Moto E5 Play c/aro       = R$ 120,00</v>
      </c>
      <c r="N482" s="6" t="str">
        <f t="shared" si="147"/>
        <v>Moto E5 Play c/aro       = R$ 110,00</v>
      </c>
      <c r="P482" s="6" t="str">
        <f t="shared" si="148"/>
        <v>Moto E5 Play c/aro       = R$ 105,00</v>
      </c>
      <c r="R482" s="6" t="str">
        <f t="shared" si="149"/>
        <v>Moto E5 Play c/aro       = R$ 125,00</v>
      </c>
    </row>
    <row r="483" spans="1:18" ht="15.75" customHeight="1">
      <c r="A483" t="s">
        <v>3511</v>
      </c>
      <c r="B483">
        <f>H435</f>
        <v>90</v>
      </c>
      <c r="D483" s="9" t="s">
        <v>890</v>
      </c>
      <c r="E483" s="8">
        <v>80</v>
      </c>
      <c r="G483" s="6" t="s">
        <v>881</v>
      </c>
      <c r="H483" s="7">
        <v>50</v>
      </c>
      <c r="J483" s="6" t="str">
        <f t="shared" si="145"/>
        <v>Moto E5 Play Go Edition=R$50,00</v>
      </c>
      <c r="L483" s="6" t="str">
        <f t="shared" si="146"/>
        <v>Moto E5 Play Go Edition=R$55,00</v>
      </c>
      <c r="N483" s="6" t="str">
        <f t="shared" si="147"/>
        <v>Moto E5 Play Go Edition=R$45,00</v>
      </c>
      <c r="P483" s="6" t="str">
        <f t="shared" si="148"/>
        <v>Moto E5 Play Go Edition=R$40,00</v>
      </c>
      <c r="R483" s="6" t="str">
        <f t="shared" si="149"/>
        <v>Moto E5 Play Go Edition=R$60,00</v>
      </c>
    </row>
    <row r="484" spans="1:18" ht="15.75" customHeight="1">
      <c r="A484" t="s">
        <v>3512</v>
      </c>
      <c r="B484">
        <f>H350</f>
        <v>85</v>
      </c>
      <c r="D484" s="9" t="s">
        <v>892</v>
      </c>
      <c r="E484" s="8">
        <v>95</v>
      </c>
      <c r="G484" s="6" t="s">
        <v>883</v>
      </c>
      <c r="H484" s="7">
        <f t="shared" ref="H484:H496" si="150">E465</f>
        <v>70</v>
      </c>
      <c r="J484" s="6" t="str">
        <f t="shared" si="145"/>
        <v>Moto E5 Plus   = R$ 70,00</v>
      </c>
      <c r="L484" s="6" t="str">
        <f t="shared" si="146"/>
        <v>Moto E5 Plus   = R$ 75,00</v>
      </c>
      <c r="N484" s="6" t="str">
        <f t="shared" si="147"/>
        <v>Moto E5 Plus   = R$ 65,00</v>
      </c>
      <c r="P484" s="6" t="str">
        <f t="shared" si="148"/>
        <v>Moto E5 Plus   = R$ 60,00</v>
      </c>
      <c r="R484" s="6" t="str">
        <f t="shared" si="149"/>
        <v>Moto E5 Plus   = R$ 80,00</v>
      </c>
    </row>
    <row r="485" spans="1:18" ht="15.75" customHeight="1">
      <c r="A485" t="s">
        <v>3312</v>
      </c>
      <c r="B485">
        <f>H346</f>
        <v>90</v>
      </c>
      <c r="D485" s="9" t="s">
        <v>894</v>
      </c>
      <c r="E485" s="8">
        <v>75</v>
      </c>
      <c r="G485" s="6" t="s">
        <v>885</v>
      </c>
      <c r="H485" s="7">
        <f t="shared" si="150"/>
        <v>70</v>
      </c>
      <c r="J485" s="6" t="str">
        <f t="shared" si="145"/>
        <v>Moto E6 Play    = R$ 70,00</v>
      </c>
      <c r="L485" s="6" t="str">
        <f t="shared" si="146"/>
        <v>Moto E6 Play    = R$ 75,00</v>
      </c>
      <c r="N485" s="6" t="str">
        <f t="shared" si="147"/>
        <v>Moto E6 Play    = R$ 65,00</v>
      </c>
      <c r="P485" s="6" t="str">
        <f t="shared" si="148"/>
        <v>Moto E6 Play    = R$ 60,00</v>
      </c>
      <c r="R485" s="6" t="str">
        <f t="shared" si="149"/>
        <v>Moto E6 Play    = R$ 80,00</v>
      </c>
    </row>
    <row r="486" spans="1:18" ht="15.75" customHeight="1">
      <c r="A486" t="s">
        <v>3833</v>
      </c>
      <c r="B486">
        <f>H347</f>
        <v>115</v>
      </c>
      <c r="D486" s="9" t="s">
        <v>896</v>
      </c>
      <c r="E486" s="8">
        <v>80</v>
      </c>
      <c r="G486" s="6" t="s">
        <v>887</v>
      </c>
      <c r="H486" s="7">
        <f t="shared" si="150"/>
        <v>80</v>
      </c>
      <c r="J486" s="6" t="str">
        <f t="shared" si="145"/>
        <v>Moto E6 Play c/aro     = R$ 80,00</v>
      </c>
      <c r="L486" s="6" t="str">
        <f t="shared" si="146"/>
        <v>Moto E6 Play c/aro     = R$ 85,00</v>
      </c>
      <c r="N486" s="6" t="str">
        <f t="shared" si="147"/>
        <v>Moto E6 Play c/aro     = R$ 75,00</v>
      </c>
      <c r="P486" s="6" t="str">
        <f t="shared" si="148"/>
        <v>Moto E6 Play c/aro     = R$ 70,00</v>
      </c>
      <c r="R486" s="6" t="str">
        <f t="shared" si="149"/>
        <v>Moto E6 Play c/aro     = R$ 90,00</v>
      </c>
    </row>
    <row r="487" spans="1:18" ht="15.75" customHeight="1">
      <c r="A487" t="s">
        <v>4011</v>
      </c>
      <c r="B487">
        <f>H347</f>
        <v>115</v>
      </c>
      <c r="D487" s="9" t="s">
        <v>898</v>
      </c>
      <c r="E487" s="8">
        <v>100</v>
      </c>
      <c r="G487" s="6" t="s">
        <v>889</v>
      </c>
      <c r="H487" s="7">
        <f t="shared" si="150"/>
        <v>70</v>
      </c>
      <c r="J487" s="6" t="str">
        <f t="shared" si="145"/>
        <v>Moto E6 Plus    = R$ 70,00</v>
      </c>
      <c r="L487" s="6" t="str">
        <f t="shared" si="146"/>
        <v>Moto E6 Plus    = R$ 75,00</v>
      </c>
      <c r="N487" s="6" t="str">
        <f t="shared" si="147"/>
        <v>Moto E6 Plus    = R$ 65,00</v>
      </c>
      <c r="P487" s="6" t="str">
        <f t="shared" si="148"/>
        <v>Moto E6 Plus    = R$ 60,00</v>
      </c>
      <c r="R487" s="6" t="str">
        <f t="shared" si="149"/>
        <v>Moto E6 Plus    = R$ 80,00</v>
      </c>
    </row>
    <row r="488" spans="1:18" ht="15.75" customHeight="1">
      <c r="A488" t="s">
        <v>3513</v>
      </c>
      <c r="B488">
        <f>H345</f>
        <v>65</v>
      </c>
      <c r="D488" s="37" t="s">
        <v>900</v>
      </c>
      <c r="E488" s="38">
        <v>75</v>
      </c>
      <c r="G488" s="6" t="s">
        <v>891</v>
      </c>
      <c r="H488" s="7">
        <f t="shared" si="150"/>
        <v>75</v>
      </c>
      <c r="J488" s="6" t="str">
        <f t="shared" si="145"/>
        <v>Moto E6 Plus c/aro     = R$ 75,00</v>
      </c>
      <c r="L488" s="6" t="str">
        <f t="shared" si="146"/>
        <v>Moto E6 Plus c/aro     = R$ 80,00</v>
      </c>
      <c r="N488" s="6" t="str">
        <f t="shared" si="147"/>
        <v>Moto E6 Plus c/aro     = R$ 70,00</v>
      </c>
      <c r="P488" s="6" t="str">
        <f t="shared" si="148"/>
        <v>Moto E6 Plus c/aro     = R$ 65,00</v>
      </c>
      <c r="R488" s="6" t="str">
        <f t="shared" si="149"/>
        <v>Moto E6 Plus c/aro     = R$ 85,00</v>
      </c>
    </row>
    <row r="489" spans="1:18" ht="15.75" customHeight="1">
      <c r="A489" t="s">
        <v>3514</v>
      </c>
      <c r="B489">
        <f>H350</f>
        <v>85</v>
      </c>
      <c r="D489" s="39" t="s">
        <v>902</v>
      </c>
      <c r="E489" s="40">
        <v>85</v>
      </c>
      <c r="G489" s="6" t="s">
        <v>893</v>
      </c>
      <c r="H489" s="7">
        <f t="shared" si="150"/>
        <v>70</v>
      </c>
      <c r="J489" s="6" t="str">
        <f t="shared" si="145"/>
        <v>Moto E6i/E6s    = R$ 70,00</v>
      </c>
      <c r="L489" s="6" t="str">
        <f t="shared" si="146"/>
        <v>Moto E6i/E6s    = R$ 75,00</v>
      </c>
      <c r="N489" s="6" t="str">
        <f t="shared" si="147"/>
        <v>Moto E6i/E6s    = R$ 65,00</v>
      </c>
      <c r="P489" s="6" t="str">
        <f t="shared" si="148"/>
        <v>Moto E6i/E6s    = R$ 60,00</v>
      </c>
      <c r="R489" s="6" t="str">
        <f t="shared" si="149"/>
        <v>Moto E6i/E6s    = R$ 80,00</v>
      </c>
    </row>
    <row r="490" spans="1:18" ht="15.75" customHeight="1">
      <c r="A490" t="s">
        <v>3313</v>
      </c>
      <c r="B490">
        <f>H349</f>
        <v>85</v>
      </c>
      <c r="D490" s="9" t="s">
        <v>904</v>
      </c>
      <c r="E490" s="8">
        <v>105</v>
      </c>
      <c r="G490" s="6" t="s">
        <v>895</v>
      </c>
      <c r="H490" s="7">
        <f t="shared" si="150"/>
        <v>75</v>
      </c>
      <c r="J490" s="6" t="str">
        <f t="shared" si="145"/>
        <v>Moto E6s c/aro            = R$ 75,00</v>
      </c>
      <c r="L490" s="6" t="str">
        <f t="shared" si="146"/>
        <v>Moto E6s c/aro            = R$ 80,00</v>
      </c>
      <c r="N490" s="6" t="str">
        <f t="shared" si="147"/>
        <v>Moto E6s c/aro            = R$ 70,00</v>
      </c>
      <c r="P490" s="6" t="str">
        <f t="shared" si="148"/>
        <v>Moto E6s c/aro            = R$ 65,00</v>
      </c>
      <c r="R490" s="6" t="str">
        <f t="shared" si="149"/>
        <v>Moto E6s c/aro            = R$ 85,00</v>
      </c>
    </row>
    <row r="491" spans="1:18" ht="15.75" customHeight="1">
      <c r="A491" t="s">
        <v>3515</v>
      </c>
      <c r="B491">
        <f>H348</f>
        <v>75</v>
      </c>
      <c r="D491" s="9" t="s">
        <v>906</v>
      </c>
      <c r="E491" s="8">
        <v>95</v>
      </c>
      <c r="G491" s="6" t="s">
        <v>897</v>
      </c>
      <c r="H491" s="7">
        <f t="shared" si="150"/>
        <v>75</v>
      </c>
      <c r="J491" s="6" t="str">
        <f t="shared" si="145"/>
        <v>Moto E6i c/aro = R$ 75,00</v>
      </c>
      <c r="L491" s="6" t="str">
        <f t="shared" si="146"/>
        <v>Moto E6i c/aro = R$ 80,00</v>
      </c>
      <c r="N491" s="6" t="str">
        <f t="shared" si="147"/>
        <v>Moto E6i c/aro = R$ 70,00</v>
      </c>
      <c r="P491" s="6" t="str">
        <f t="shared" si="148"/>
        <v>Moto E6i c/aro = R$ 65,00</v>
      </c>
      <c r="R491" s="6" t="str">
        <f t="shared" si="149"/>
        <v>Moto E6i c/aro = R$ 85,00</v>
      </c>
    </row>
    <row r="492" spans="1:18" ht="15.75" customHeight="1">
      <c r="A492" t="s">
        <v>3705</v>
      </c>
      <c r="B492">
        <f>H437</f>
        <v>80</v>
      </c>
      <c r="D492" s="9" t="s">
        <v>908</v>
      </c>
      <c r="E492" s="8">
        <v>110</v>
      </c>
      <c r="G492" s="6" t="s">
        <v>899</v>
      </c>
      <c r="H492" s="7">
        <f t="shared" si="150"/>
        <v>75</v>
      </c>
      <c r="J492" s="6" t="str">
        <f t="shared" si="145"/>
        <v>Moto E7/E7 Power        = R$ 75,00</v>
      </c>
      <c r="L492" s="6" t="str">
        <f t="shared" si="146"/>
        <v>Moto E7/E7 Power        = R$ 80,00</v>
      </c>
      <c r="N492" s="6" t="str">
        <f t="shared" si="147"/>
        <v>Moto E7/E7 Power        = R$ 70,00</v>
      </c>
      <c r="P492" s="6" t="str">
        <f t="shared" si="148"/>
        <v>Moto E7/E7 Power        = R$ 65,00</v>
      </c>
      <c r="R492" s="6" t="str">
        <f t="shared" si="149"/>
        <v>Moto E7/E7 Power        = R$ 85,00</v>
      </c>
    </row>
    <row r="493" spans="1:18" ht="15.75" customHeight="1">
      <c r="A493" t="s">
        <v>3516</v>
      </c>
      <c r="B493">
        <f>H438</f>
        <v>160</v>
      </c>
      <c r="D493" s="9" t="s">
        <v>910</v>
      </c>
      <c r="E493" s="8">
        <v>370</v>
      </c>
      <c r="G493" s="6" t="s">
        <v>901</v>
      </c>
      <c r="H493" s="7">
        <f t="shared" si="150"/>
        <v>85</v>
      </c>
      <c r="J493" s="6" t="str">
        <f t="shared" si="145"/>
        <v>Moto E7 c/aro = R$ 85,00</v>
      </c>
      <c r="L493" s="6" t="str">
        <f t="shared" si="146"/>
        <v>Moto E7 c/aro = R$ 90,00</v>
      </c>
      <c r="N493" s="6" t="str">
        <f t="shared" si="147"/>
        <v>Moto E7 c/aro = R$ 80,00</v>
      </c>
      <c r="P493" s="6" t="str">
        <f t="shared" si="148"/>
        <v>Moto E7 c/aro = R$ 75,00</v>
      </c>
      <c r="R493" s="6" t="str">
        <f t="shared" si="149"/>
        <v>Moto E7 c/aro = R$ 95,00</v>
      </c>
    </row>
    <row r="494" spans="1:18" ht="15.75" customHeight="1">
      <c r="A494" t="s">
        <v>3706</v>
      </c>
      <c r="B494">
        <f>H439</f>
        <v>90</v>
      </c>
      <c r="D494" s="9" t="s">
        <v>912</v>
      </c>
      <c r="E494" s="8">
        <v>250</v>
      </c>
      <c r="G494" s="6" t="s">
        <v>903</v>
      </c>
      <c r="H494" s="7">
        <f t="shared" si="150"/>
        <v>95</v>
      </c>
      <c r="J494" s="6" t="str">
        <f t="shared" si="145"/>
        <v>Moto E7 c/aro Nacional = 95,00</v>
      </c>
      <c r="L494" s="6" t="str">
        <f t="shared" si="146"/>
        <v>Moto E7 c/aro Nacional = 100,00</v>
      </c>
      <c r="N494" s="6" t="str">
        <f t="shared" si="147"/>
        <v>Moto E7 c/aro Nacional = 90,00</v>
      </c>
      <c r="P494" s="6" t="str">
        <f t="shared" si="148"/>
        <v>Moto E7 c/aro Nacional = 85,00</v>
      </c>
      <c r="R494" s="6" t="str">
        <f t="shared" si="149"/>
        <v>Moto E7 c/aro Nacional = 105,00</v>
      </c>
    </row>
    <row r="495" spans="1:18" ht="15.75" customHeight="1">
      <c r="A495" t="s">
        <v>3517</v>
      </c>
      <c r="B495">
        <f>H440</f>
        <v>195</v>
      </c>
      <c r="D495" s="9" t="s">
        <v>914</v>
      </c>
      <c r="E495" s="8">
        <v>310</v>
      </c>
      <c r="G495" s="6" t="s">
        <v>905</v>
      </c>
      <c r="H495" s="7">
        <f t="shared" si="150"/>
        <v>85</v>
      </c>
      <c r="J495" s="6" t="str">
        <f t="shared" si="145"/>
        <v>Moto E7 Power c/aro   = R$ 85,00</v>
      </c>
      <c r="L495" s="6" t="str">
        <f t="shared" si="146"/>
        <v>Moto E7 Power c/aro   = R$ 90,00</v>
      </c>
      <c r="N495" s="6" t="str">
        <f t="shared" si="147"/>
        <v>Moto E7 Power c/aro   = R$ 80,00</v>
      </c>
      <c r="P495" s="6" t="str">
        <f t="shared" si="148"/>
        <v>Moto E7 Power c/aro   = R$ 75,00</v>
      </c>
      <c r="R495" s="6" t="str">
        <f t="shared" si="149"/>
        <v>Moto E7 Power c/aro   = R$ 95,00</v>
      </c>
    </row>
    <row r="496" spans="1:18" ht="15.75" customHeight="1">
      <c r="A496" t="s">
        <v>3314</v>
      </c>
      <c r="B496">
        <f>H444</f>
        <v>220</v>
      </c>
      <c r="D496" s="9" t="s">
        <v>916</v>
      </c>
      <c r="E496" s="8">
        <v>250</v>
      </c>
      <c r="G496" s="6" t="s">
        <v>907</v>
      </c>
      <c r="H496" s="7">
        <f t="shared" si="150"/>
        <v>100</v>
      </c>
      <c r="J496" s="6" t="str">
        <f t="shared" si="145"/>
        <v>E7 Power Nacional c/aro = 100,00</v>
      </c>
      <c r="L496" s="6" t="str">
        <f t="shared" si="146"/>
        <v>E7 Power Nacional c/aro = 105,00</v>
      </c>
      <c r="N496" s="6" t="str">
        <f t="shared" si="147"/>
        <v>E7 Power Nacional c/aro = 95,00</v>
      </c>
      <c r="P496" s="6" t="str">
        <f t="shared" si="148"/>
        <v>E7 Power Nacional c/aro = 90,00</v>
      </c>
      <c r="R496" s="6" t="str">
        <f t="shared" si="149"/>
        <v>E7 Power Nacional c/aro = 110,00</v>
      </c>
    </row>
    <row r="497" spans="1:18" ht="15.75" customHeight="1">
      <c r="A497" t="s">
        <v>3834</v>
      </c>
      <c r="B497">
        <f>H445</f>
        <v>260</v>
      </c>
      <c r="D497" s="9" t="s">
        <v>918</v>
      </c>
      <c r="E497" s="8">
        <v>270</v>
      </c>
      <c r="G497" s="6" t="s">
        <v>909</v>
      </c>
      <c r="H497" s="7">
        <f>E361</f>
        <v>70</v>
      </c>
      <c r="J497" s="6" t="str">
        <f t="shared" si="145"/>
        <v>Moto E7 Plus  = R$ 70,00</v>
      </c>
      <c r="L497" s="6" t="str">
        <f t="shared" si="146"/>
        <v>Moto E7 Plus  = R$ 75,00</v>
      </c>
      <c r="N497" s="6" t="str">
        <f t="shared" si="147"/>
        <v>Moto E7 Plus  = R$ 65,00</v>
      </c>
      <c r="P497" s="6" t="str">
        <f t="shared" si="148"/>
        <v>Moto E7 Plus  = R$ 60,00</v>
      </c>
      <c r="R497" s="6" t="str">
        <f t="shared" si="149"/>
        <v>Moto E7 Plus  = R$ 80,00</v>
      </c>
    </row>
    <row r="498" spans="1:18" ht="15.75" customHeight="1">
      <c r="A498" t="s">
        <v>4012</v>
      </c>
      <c r="B498">
        <f>H445</f>
        <v>260</v>
      </c>
      <c r="D498" s="9" t="s">
        <v>920</v>
      </c>
      <c r="E498" s="8">
        <v>295</v>
      </c>
      <c r="G498" s="6" t="s">
        <v>911</v>
      </c>
      <c r="H498" s="7">
        <f>E362</f>
        <v>80</v>
      </c>
      <c r="J498" s="6" t="str">
        <f t="shared" si="145"/>
        <v>Moto E7 Plus c/aro     = R$ 80,00</v>
      </c>
      <c r="L498" s="6" t="str">
        <f t="shared" si="146"/>
        <v>Moto E7 Plus c/aro     = R$ 85,00</v>
      </c>
      <c r="N498" s="6" t="str">
        <f t="shared" si="147"/>
        <v>Moto E7 Plus c/aro     = R$ 75,00</v>
      </c>
      <c r="P498" s="6" t="str">
        <f t="shared" si="148"/>
        <v>Moto E7 Plus c/aro     = R$ 70,00</v>
      </c>
      <c r="R498" s="6" t="str">
        <f t="shared" si="149"/>
        <v>Moto E7 Plus c/aro     = R$ 90,00</v>
      </c>
    </row>
    <row r="499" spans="1:18" ht="15.75" customHeight="1">
      <c r="A499" t="s">
        <v>3766</v>
      </c>
      <c r="B499">
        <f>H442</f>
        <v>120</v>
      </c>
      <c r="D499" s="9" t="s">
        <v>922</v>
      </c>
      <c r="E499" s="8">
        <v>370</v>
      </c>
      <c r="G499" s="6" t="s">
        <v>913</v>
      </c>
      <c r="H499" s="7">
        <f t="shared" ref="H499:H511" si="151">E478</f>
        <v>105</v>
      </c>
      <c r="J499" s="6" t="str">
        <f t="shared" si="145"/>
        <v>E7 Plus c/aro Nacional = R$ 105,00</v>
      </c>
      <c r="L499" s="6" t="str">
        <f t="shared" si="146"/>
        <v>E7 Plus c/aro Nacional = R$ 110,00</v>
      </c>
      <c r="N499" s="6" t="str">
        <f t="shared" si="147"/>
        <v>E7 Plus c/aro Nacional = R$ 100,00</v>
      </c>
      <c r="P499" s="6" t="str">
        <f t="shared" si="148"/>
        <v>E7 Plus c/aro Nacional = R$ 95,00</v>
      </c>
      <c r="R499" s="6" t="str">
        <f t="shared" si="149"/>
        <v>E7 Plus c/aro Nacional = R$ 115,00</v>
      </c>
    </row>
    <row r="500" spans="1:18" ht="15.75" customHeight="1">
      <c r="A500" t="s">
        <v>3518</v>
      </c>
      <c r="B500">
        <f>H443</f>
        <v>195</v>
      </c>
      <c r="D500" s="9"/>
      <c r="E500" s="8"/>
      <c r="G500" s="6" t="s">
        <v>915</v>
      </c>
      <c r="H500" s="7">
        <f t="shared" si="151"/>
        <v>75</v>
      </c>
      <c r="J500" s="6" t="str">
        <f t="shared" si="145"/>
        <v>Moto E13            = R$ 75,00</v>
      </c>
      <c r="L500" s="6" t="str">
        <f t="shared" si="146"/>
        <v>Moto E13            = R$ 80,00</v>
      </c>
      <c r="N500" s="6" t="str">
        <f t="shared" si="147"/>
        <v>Moto E13            = R$ 70,00</v>
      </c>
      <c r="P500" s="6" t="str">
        <f t="shared" si="148"/>
        <v>Moto E13            = R$ 65,00</v>
      </c>
      <c r="R500" s="6" t="str">
        <f t="shared" si="149"/>
        <v>Moto E13            = R$ 85,00</v>
      </c>
    </row>
    <row r="501" spans="1:18" ht="15.75" customHeight="1">
      <c r="A501" t="s">
        <v>3707</v>
      </c>
      <c r="B501">
        <f>H441</f>
        <v>90</v>
      </c>
      <c r="D501" s="9" t="s">
        <v>925</v>
      </c>
      <c r="E501" s="8">
        <v>115</v>
      </c>
      <c r="G501" s="6" t="s">
        <v>917</v>
      </c>
      <c r="H501" s="7">
        <f t="shared" si="151"/>
        <v>85</v>
      </c>
      <c r="J501" s="6" t="str">
        <f t="shared" si="145"/>
        <v>Moto E13 c/aro      = R$ 85,00</v>
      </c>
      <c r="L501" s="6" t="str">
        <f t="shared" si="146"/>
        <v>Moto E13 c/aro      = R$ 90,00</v>
      </c>
      <c r="N501" s="6" t="str">
        <f t="shared" si="147"/>
        <v>Moto E13 c/aro      = R$ 80,00</v>
      </c>
      <c r="P501" s="6" t="str">
        <f t="shared" si="148"/>
        <v>Moto E13 c/aro      = R$ 75,00</v>
      </c>
      <c r="R501" s="6" t="str">
        <f t="shared" si="149"/>
        <v>Moto E13 c/aro      = R$ 95,00</v>
      </c>
    </row>
    <row r="502" spans="1:18" ht="15.75" customHeight="1">
      <c r="A502" t="s">
        <v>3315</v>
      </c>
      <c r="B502">
        <f>H447</f>
        <v>120</v>
      </c>
      <c r="D502" s="9" t="s">
        <v>927</v>
      </c>
      <c r="E502" s="8">
        <v>75</v>
      </c>
      <c r="G502" s="6" t="s">
        <v>919</v>
      </c>
      <c r="H502" s="7">
        <f t="shared" si="151"/>
        <v>105</v>
      </c>
      <c r="J502" s="6" t="str">
        <f t="shared" si="145"/>
        <v>E13 c/aro Nacional = R$ 105,00</v>
      </c>
      <c r="L502" s="6" t="str">
        <f t="shared" si="146"/>
        <v>E13 c/aro Nacional = R$ 110,00</v>
      </c>
      <c r="N502" s="6" t="str">
        <f t="shared" si="147"/>
        <v>E13 c/aro Nacional = R$ 100,00</v>
      </c>
      <c r="P502" s="6" t="str">
        <f t="shared" si="148"/>
        <v>E13 c/aro Nacional = R$ 95,00</v>
      </c>
      <c r="R502" s="6" t="str">
        <f t="shared" si="149"/>
        <v>E13 c/aro Nacional = R$ 115,00</v>
      </c>
    </row>
    <row r="503" spans="1:18" ht="15.75" customHeight="1">
      <c r="A503" t="s">
        <v>3835</v>
      </c>
      <c r="B503">
        <f>H448</f>
        <v>130</v>
      </c>
      <c r="D503" s="9"/>
      <c r="E503" s="8"/>
      <c r="G503" s="6" t="s">
        <v>921</v>
      </c>
      <c r="H503" s="7">
        <f t="shared" si="151"/>
        <v>75</v>
      </c>
      <c r="J503" s="6" t="str">
        <f t="shared" si="145"/>
        <v>Moto E20       = R$ 75,00</v>
      </c>
      <c r="L503" s="6" t="str">
        <f t="shared" si="146"/>
        <v>Moto E20       = R$ 80,00</v>
      </c>
      <c r="N503" s="6" t="str">
        <f t="shared" si="147"/>
        <v>Moto E20       = R$ 70,00</v>
      </c>
      <c r="P503" s="6" t="str">
        <f t="shared" si="148"/>
        <v>Moto E20       = R$ 65,00</v>
      </c>
      <c r="R503" s="6" t="str">
        <f t="shared" si="149"/>
        <v>Moto E20       = R$ 85,00</v>
      </c>
    </row>
    <row r="504" spans="1:18" ht="15.75" customHeight="1">
      <c r="A504" t="s">
        <v>4013</v>
      </c>
      <c r="B504">
        <f>H448</f>
        <v>130</v>
      </c>
      <c r="D504" s="9" t="s">
        <v>930</v>
      </c>
      <c r="E504" s="8">
        <v>155</v>
      </c>
      <c r="G504" s="6" t="s">
        <v>923</v>
      </c>
      <c r="H504" s="7">
        <f t="shared" si="151"/>
        <v>80</v>
      </c>
      <c r="J504" s="6" t="str">
        <f t="shared" si="145"/>
        <v>Moto E20 c/aro          = R$ 80,00</v>
      </c>
      <c r="L504" s="6" t="str">
        <f t="shared" si="146"/>
        <v>Moto E20 c/aro          = R$ 85,00</v>
      </c>
      <c r="N504" s="6" t="str">
        <f t="shared" si="147"/>
        <v>Moto E20 c/aro          = R$ 75,00</v>
      </c>
      <c r="P504" s="6" t="str">
        <f t="shared" si="148"/>
        <v>Moto E20 c/aro          = R$ 70,00</v>
      </c>
      <c r="R504" s="6" t="str">
        <f t="shared" si="149"/>
        <v>Moto E20 c/aro          = R$ 90,00</v>
      </c>
    </row>
    <row r="505" spans="1:18" ht="15.75" customHeight="1">
      <c r="A505" t="s">
        <v>3519</v>
      </c>
      <c r="B505">
        <f>H446</f>
        <v>90</v>
      </c>
      <c r="D505" s="9" t="s">
        <v>932</v>
      </c>
      <c r="E505" s="8">
        <v>120</v>
      </c>
      <c r="G505" s="6" t="s">
        <v>924</v>
      </c>
      <c r="H505" s="7">
        <f t="shared" si="151"/>
        <v>95</v>
      </c>
      <c r="J505" s="6" t="str">
        <f t="shared" si="145"/>
        <v>Moto E20 Nacional c/aro = 95,00</v>
      </c>
      <c r="L505" s="6" t="str">
        <f t="shared" si="146"/>
        <v>Moto E20 Nacional c/aro = 100,00</v>
      </c>
      <c r="N505" s="6" t="str">
        <f t="shared" si="147"/>
        <v>Moto E20 Nacional c/aro = 90,00</v>
      </c>
      <c r="P505" s="6" t="str">
        <f t="shared" si="148"/>
        <v>Moto E20 Nacional c/aro = 85,00</v>
      </c>
      <c r="R505" s="6" t="str">
        <f t="shared" si="149"/>
        <v>Moto E20 Nacional c/aro = 105,00</v>
      </c>
    </row>
    <row r="506" spans="1:18" ht="15.75" customHeight="1">
      <c r="A506" t="s">
        <v>3316</v>
      </c>
      <c r="B506">
        <f>H352</f>
        <v>85</v>
      </c>
      <c r="D506" s="9" t="s">
        <v>934</v>
      </c>
      <c r="E506" s="8">
        <v>135</v>
      </c>
      <c r="G506" s="6" t="s">
        <v>926</v>
      </c>
      <c r="H506" s="7">
        <f t="shared" si="151"/>
        <v>75</v>
      </c>
      <c r="J506" s="6" t="str">
        <f t="shared" si="145"/>
        <v>Moto E22       = R$ 75,00</v>
      </c>
      <c r="L506" s="6" t="str">
        <f t="shared" si="146"/>
        <v>Moto E22       = R$ 80,00</v>
      </c>
      <c r="N506" s="6" t="str">
        <f t="shared" si="147"/>
        <v>Moto E22       = R$ 70,00</v>
      </c>
      <c r="P506" s="6" t="str">
        <f t="shared" si="148"/>
        <v>Moto E22       = R$ 65,00</v>
      </c>
      <c r="R506" s="6" t="str">
        <f t="shared" si="149"/>
        <v>Moto E22       = R$ 85,00</v>
      </c>
    </row>
    <row r="507" spans="1:18" ht="15.75" customHeight="1">
      <c r="A507" t="s">
        <v>3520</v>
      </c>
      <c r="B507">
        <f>H351</f>
        <v>75</v>
      </c>
      <c r="D507" s="26" t="s">
        <v>936</v>
      </c>
      <c r="E507" s="41">
        <v>165</v>
      </c>
      <c r="G507" s="6" t="s">
        <v>928</v>
      </c>
      <c r="H507" s="7">
        <f t="shared" si="151"/>
        <v>80</v>
      </c>
      <c r="J507" s="6" t="str">
        <f t="shared" si="145"/>
        <v>Moto E22 c/aro        = R$ 80,00</v>
      </c>
      <c r="L507" s="6" t="str">
        <f t="shared" si="146"/>
        <v>Moto E22 c/aro        = R$ 85,00</v>
      </c>
      <c r="N507" s="6" t="str">
        <f t="shared" si="147"/>
        <v>Moto E22 c/aro        = R$ 75,00</v>
      </c>
      <c r="P507" s="6" t="str">
        <f t="shared" si="148"/>
        <v>Moto E22 c/aro        = R$ 70,00</v>
      </c>
      <c r="R507" s="6" t="str">
        <f t="shared" si="149"/>
        <v>Moto E22 c/aro        = R$ 90,00</v>
      </c>
    </row>
    <row r="508" spans="1:18" ht="15.75" customHeight="1">
      <c r="A508" t="s">
        <v>3317</v>
      </c>
      <c r="B508">
        <f>H354</f>
        <v>95</v>
      </c>
      <c r="D508" s="6"/>
      <c r="E508" s="19"/>
      <c r="G508" s="6" t="s">
        <v>929</v>
      </c>
      <c r="H508" s="7">
        <f t="shared" si="151"/>
        <v>100</v>
      </c>
      <c r="J508" s="6" t="str">
        <f t="shared" si="145"/>
        <v>Moto E22 Nacional c/aro = 100,00</v>
      </c>
      <c r="L508" s="6" t="str">
        <f t="shared" si="146"/>
        <v>Moto E22 Nacional c/aro = 105,00</v>
      </c>
      <c r="N508" s="6" t="str">
        <f t="shared" si="147"/>
        <v>Moto E22 Nacional c/aro = 95,00</v>
      </c>
      <c r="P508" s="6" t="str">
        <f t="shared" si="148"/>
        <v>Moto E22 Nacional c/aro = 90,00</v>
      </c>
      <c r="R508" s="6" t="str">
        <f t="shared" si="149"/>
        <v>Moto E22 Nacional c/aro = 110,00</v>
      </c>
    </row>
    <row r="509" spans="1:18" ht="15.75" customHeight="1">
      <c r="A509" t="s">
        <v>3836</v>
      </c>
      <c r="B509">
        <f>H355</f>
        <v>115</v>
      </c>
      <c r="E509" s="28"/>
      <c r="G509" s="6" t="s">
        <v>931</v>
      </c>
      <c r="H509" s="7">
        <f t="shared" si="151"/>
        <v>75</v>
      </c>
      <c r="J509" s="6" t="str">
        <f t="shared" si="145"/>
        <v>Moto E30/E40            = R$ 75,00</v>
      </c>
      <c r="L509" s="6" t="str">
        <f t="shared" si="146"/>
        <v>Moto E30/E40            = R$ 80,00</v>
      </c>
      <c r="N509" s="6" t="str">
        <f t="shared" si="147"/>
        <v>Moto E30/E40            = R$ 70,00</v>
      </c>
      <c r="P509" s="6" t="str">
        <f t="shared" si="148"/>
        <v>Moto E30/E40            = R$ 65,00</v>
      </c>
      <c r="R509" s="6" t="str">
        <f t="shared" si="149"/>
        <v>Moto E30/E40            = R$ 85,00</v>
      </c>
    </row>
    <row r="510" spans="1:18" ht="15.75" customHeight="1">
      <c r="A510" t="s">
        <v>4014</v>
      </c>
      <c r="B510">
        <f>H355</f>
        <v>115</v>
      </c>
      <c r="E510" s="28"/>
      <c r="G510" s="6" t="s">
        <v>933</v>
      </c>
      <c r="H510" s="7">
        <f t="shared" si="151"/>
        <v>85</v>
      </c>
      <c r="J510" s="6" t="str">
        <f t="shared" si="145"/>
        <v>Moto E30/E40 c/aro= R$ 85,00</v>
      </c>
      <c r="L510" s="6" t="str">
        <f t="shared" si="146"/>
        <v>Moto E30/E40 c/aro= R$ 90,00</v>
      </c>
      <c r="N510" s="6" t="str">
        <f t="shared" si="147"/>
        <v>Moto E30/E40 c/aro= R$ 80,00</v>
      </c>
      <c r="P510" s="6" t="str">
        <f t="shared" si="148"/>
        <v>Moto E30/E40 c/aro= R$ 75,00</v>
      </c>
      <c r="R510" s="6" t="str">
        <f t="shared" si="149"/>
        <v>Moto E30/E40 c/aro= R$ 95,00</v>
      </c>
    </row>
    <row r="511" spans="1:18" ht="15.75" customHeight="1">
      <c r="A511" t="s">
        <v>3521</v>
      </c>
      <c r="B511">
        <f>H353</f>
        <v>70</v>
      </c>
      <c r="E511" s="28"/>
      <c r="G511" s="6" t="s">
        <v>935</v>
      </c>
      <c r="H511" s="7">
        <f t="shared" si="151"/>
        <v>105</v>
      </c>
      <c r="J511" s="6" t="str">
        <f t="shared" si="145"/>
        <v>E30/E40 c/aro Nacional=R$ 105,00</v>
      </c>
      <c r="L511" s="6" t="str">
        <f t="shared" si="146"/>
        <v>E30/E40 c/aro Nacional=R$ 110,00</v>
      </c>
      <c r="N511" s="6" t="str">
        <f t="shared" si="147"/>
        <v>E30/E40 c/aro Nacional=R$ 100,00</v>
      </c>
      <c r="P511" s="6" t="str">
        <f t="shared" si="148"/>
        <v>E30/E40 c/aro Nacional=R$ 95,00</v>
      </c>
      <c r="R511" s="6" t="str">
        <f t="shared" si="149"/>
        <v>E30/E40 c/aro Nacional=R$ 115,00</v>
      </c>
    </row>
    <row r="512" spans="1:18" ht="15.75" customHeight="1">
      <c r="A512" t="s">
        <v>3318</v>
      </c>
      <c r="B512">
        <f>H357</f>
        <v>100</v>
      </c>
      <c r="D512" s="67" t="s">
        <v>942</v>
      </c>
      <c r="E512" s="68"/>
      <c r="G512" s="6" t="s">
        <v>937</v>
      </c>
      <c r="H512" s="7">
        <f>E381</f>
        <v>80</v>
      </c>
      <c r="J512" s="6" t="str">
        <f t="shared" si="145"/>
        <v>Moto E32      = R$ 80,00</v>
      </c>
      <c r="L512" s="6" t="str">
        <f t="shared" si="146"/>
        <v>Moto E32      = R$ 85,00</v>
      </c>
      <c r="N512" s="6" t="str">
        <f t="shared" si="147"/>
        <v>Moto E32      = R$ 75,00</v>
      </c>
      <c r="P512" s="6" t="str">
        <f t="shared" si="148"/>
        <v>Moto E32      = R$ 70,00</v>
      </c>
      <c r="R512" s="6" t="str">
        <f t="shared" si="149"/>
        <v>Moto E32      = R$ 90,00</v>
      </c>
    </row>
    <row r="513" spans="1:18" ht="15.75" customHeight="1">
      <c r="A513" t="s">
        <v>3522</v>
      </c>
      <c r="B513">
        <f>H356</f>
        <v>80</v>
      </c>
      <c r="D513" s="9" t="s">
        <v>944</v>
      </c>
      <c r="E513" s="8">
        <v>70</v>
      </c>
      <c r="G513" s="6" t="s">
        <v>938</v>
      </c>
      <c r="H513" s="7">
        <f t="shared" ref="H513:H520" si="152">E491</f>
        <v>95</v>
      </c>
      <c r="J513" s="6" t="str">
        <f t="shared" si="145"/>
        <v>Moto E32 c/aro       = R$ 95,00</v>
      </c>
      <c r="L513" s="6" t="str">
        <f t="shared" si="146"/>
        <v>Moto E32 c/aro       = R$ 100,00</v>
      </c>
      <c r="N513" s="6" t="str">
        <f t="shared" si="147"/>
        <v>Moto E32 c/aro       = R$ 90,00</v>
      </c>
      <c r="P513" s="6" t="str">
        <f t="shared" si="148"/>
        <v>Moto E32 c/aro       = R$ 85,00</v>
      </c>
      <c r="R513" s="6" t="str">
        <f t="shared" si="149"/>
        <v>Moto E32 c/aro       = R$ 105,00</v>
      </c>
    </row>
    <row r="514" spans="1:18" ht="15.75" customHeight="1">
      <c r="A514" t="s">
        <v>3319</v>
      </c>
      <c r="B514">
        <f>H361</f>
        <v>80</v>
      </c>
      <c r="D514" s="9" t="s">
        <v>946</v>
      </c>
      <c r="E514" s="8">
        <v>70</v>
      </c>
      <c r="G514" s="6" t="s">
        <v>939</v>
      </c>
      <c r="H514" s="7">
        <f t="shared" si="152"/>
        <v>110</v>
      </c>
      <c r="J514" s="6" t="str">
        <f t="shared" si="145"/>
        <v>Moto E32 c/aro Nacional= 110,00</v>
      </c>
      <c r="L514" s="6" t="str">
        <f t="shared" si="146"/>
        <v>Moto E32 c/aro Nacional= 115,00</v>
      </c>
      <c r="N514" s="6" t="str">
        <f t="shared" si="147"/>
        <v>Moto E32 c/aro Nacional= 105,00</v>
      </c>
      <c r="P514" s="6" t="str">
        <f t="shared" si="148"/>
        <v>Moto E32 c/aro Nacional= 100,00</v>
      </c>
      <c r="R514" s="6" t="str">
        <f t="shared" si="149"/>
        <v>Moto E32 c/aro Nacional= 120,00</v>
      </c>
    </row>
    <row r="515" spans="1:18" ht="15.75" customHeight="1">
      <c r="A515" t="s">
        <v>3837</v>
      </c>
      <c r="B515">
        <f>H362</f>
        <v>100</v>
      </c>
      <c r="D515" s="9" t="s">
        <v>948</v>
      </c>
      <c r="E515" s="8">
        <v>85</v>
      </c>
      <c r="G515" s="6" t="s">
        <v>940</v>
      </c>
      <c r="H515" s="7">
        <f t="shared" si="152"/>
        <v>370</v>
      </c>
      <c r="J515" s="6" t="str">
        <f t="shared" si="145"/>
        <v>Moto Edge Plus Nacional = 370,00</v>
      </c>
      <c r="L515" s="6" t="str">
        <f t="shared" si="146"/>
        <v>Moto Edge Plus Nacional = 375,00</v>
      </c>
      <c r="N515" s="6" t="str">
        <f t="shared" si="147"/>
        <v>Moto Edge Plus Nacional = 365,00</v>
      </c>
      <c r="P515" s="6" t="str">
        <f t="shared" si="148"/>
        <v>Moto Edge Plus Nacional = 360,00</v>
      </c>
      <c r="R515" s="6" t="str">
        <f t="shared" si="149"/>
        <v>Moto Edge Plus Nacional = 380,00</v>
      </c>
    </row>
    <row r="516" spans="1:18" ht="15.75" customHeight="1">
      <c r="A516" t="s">
        <v>4015</v>
      </c>
      <c r="B516">
        <f>H362</f>
        <v>100</v>
      </c>
      <c r="D516" s="9" t="s">
        <v>950</v>
      </c>
      <c r="E516" s="8">
        <v>80</v>
      </c>
      <c r="G516" s="6" t="s">
        <v>941</v>
      </c>
      <c r="H516" s="7">
        <f t="shared" si="152"/>
        <v>250</v>
      </c>
      <c r="J516" s="6" t="str">
        <f t="shared" si="145"/>
        <v>Moto Edge 20 orig     = R$ 250,00</v>
      </c>
      <c r="L516" s="6" t="str">
        <f t="shared" si="146"/>
        <v>Moto Edge 20 orig     = R$ 255,00</v>
      </c>
      <c r="N516" s="6" t="str">
        <f t="shared" si="147"/>
        <v>Moto Edge 20 orig     = R$ 245,00</v>
      </c>
      <c r="P516" s="6" t="str">
        <f t="shared" si="148"/>
        <v>Moto Edge 20 orig     = R$ 240,00</v>
      </c>
      <c r="R516" s="6" t="str">
        <f t="shared" si="149"/>
        <v>Moto Edge 20 orig     = R$ 260,00</v>
      </c>
    </row>
    <row r="517" spans="1:18" ht="15.75" customHeight="1">
      <c r="A517" t="s">
        <v>3523</v>
      </c>
      <c r="B517">
        <f>H360</f>
        <v>75</v>
      </c>
      <c r="D517" s="9" t="s">
        <v>952</v>
      </c>
      <c r="E517" s="8">
        <v>80</v>
      </c>
      <c r="G517" s="6" t="s">
        <v>943</v>
      </c>
      <c r="H517" s="7">
        <f t="shared" si="152"/>
        <v>310</v>
      </c>
      <c r="J517" s="6" t="str">
        <f t="shared" si="145"/>
        <v>Moto Edge 20 Nacional=R$ 310,00</v>
      </c>
      <c r="L517" s="6" t="str">
        <f t="shared" si="146"/>
        <v>Moto Edge 20 Nacional=R$ 315,00</v>
      </c>
      <c r="N517" s="6" t="str">
        <f t="shared" si="147"/>
        <v>Moto Edge 20 Nacional=R$ 305,00</v>
      </c>
      <c r="P517" s="6" t="str">
        <f t="shared" si="148"/>
        <v>Moto Edge 20 Nacional=R$ 300,00</v>
      </c>
      <c r="R517" s="6" t="str">
        <f t="shared" si="149"/>
        <v>Moto Edge 20 Nacional=R$ 320,00</v>
      </c>
    </row>
    <row r="518" spans="1:18" ht="15.75" customHeight="1">
      <c r="A518" t="s">
        <v>3320</v>
      </c>
      <c r="B518">
        <f>H359</f>
        <v>100</v>
      </c>
      <c r="D518" s="9" t="s">
        <v>954</v>
      </c>
      <c r="E518" s="8">
        <v>80</v>
      </c>
      <c r="G518" s="6" t="s">
        <v>945</v>
      </c>
      <c r="H518" s="7">
        <f t="shared" si="152"/>
        <v>250</v>
      </c>
      <c r="J518" s="6" t="str">
        <f t="shared" si="145"/>
        <v>Moto Edge 20 Lite orig=R$ 250,00</v>
      </c>
      <c r="L518" s="6" t="str">
        <f t="shared" si="146"/>
        <v>Moto Edge 20 Lite orig=R$ 255,00</v>
      </c>
      <c r="N518" s="6" t="str">
        <f t="shared" si="147"/>
        <v>Moto Edge 20 Lite orig=R$ 245,00</v>
      </c>
      <c r="P518" s="6" t="str">
        <f t="shared" si="148"/>
        <v>Moto Edge 20 Lite orig=R$ 240,00</v>
      </c>
      <c r="R518" s="6" t="str">
        <f t="shared" si="149"/>
        <v>Moto Edge 20 Lite orig=R$ 260,00</v>
      </c>
    </row>
    <row r="519" spans="1:18" ht="15.75" customHeight="1">
      <c r="A519" t="s">
        <v>3524</v>
      </c>
      <c r="B519">
        <f>H358</f>
        <v>85</v>
      </c>
      <c r="D519" s="6" t="s">
        <v>956</v>
      </c>
      <c r="E519" s="8">
        <v>80</v>
      </c>
      <c r="G519" s="6" t="s">
        <v>947</v>
      </c>
      <c r="H519" s="7">
        <f t="shared" si="152"/>
        <v>270</v>
      </c>
      <c r="J519" s="6" t="str">
        <f t="shared" si="145"/>
        <v>Edge 20 Lite orig c/aro=R$ 270,00</v>
      </c>
      <c r="L519" s="6" t="str">
        <f t="shared" si="146"/>
        <v>Edge 20 Lite orig c/aro=R$ 275,00</v>
      </c>
      <c r="N519" s="6" t="str">
        <f t="shared" si="147"/>
        <v>Edge 20 Lite orig c/aro=R$ 265,00</v>
      </c>
      <c r="P519" s="6" t="str">
        <f t="shared" si="148"/>
        <v>Edge 20 Lite orig c/aro=R$ 260,00</v>
      </c>
      <c r="R519" s="6" t="str">
        <f t="shared" si="149"/>
        <v>Edge 20 Lite orig c/aro=R$ 280,00</v>
      </c>
    </row>
    <row r="520" spans="1:18" ht="15.75" customHeight="1">
      <c r="A520" t="s">
        <v>3321</v>
      </c>
      <c r="B520">
        <f>H452</f>
        <v>250</v>
      </c>
      <c r="D520" s="9" t="s">
        <v>957</v>
      </c>
      <c r="E520" s="8">
        <v>85</v>
      </c>
      <c r="G520" s="6" t="s">
        <v>949</v>
      </c>
      <c r="H520" s="7">
        <f t="shared" si="152"/>
        <v>295</v>
      </c>
      <c r="J520" s="6" t="str">
        <f t="shared" si="145"/>
        <v>Edge 20 Lite Nac c/aro=R$ 295,00</v>
      </c>
      <c r="L520" s="6" t="str">
        <f t="shared" si="146"/>
        <v>Edge 20 Lite Nac c/aro=R$ 300,00</v>
      </c>
      <c r="N520" s="6" t="str">
        <f t="shared" si="147"/>
        <v>Edge 20 Lite Nac c/aro=R$ 290,00</v>
      </c>
      <c r="P520" s="6" t="str">
        <f t="shared" si="148"/>
        <v>Edge 20 Lite Nac c/aro=R$ 285,00</v>
      </c>
      <c r="R520" s="6" t="str">
        <f t="shared" si="149"/>
        <v>Edge 20 Lite Nac c/aro=R$ 305,00</v>
      </c>
    </row>
    <row r="521" spans="1:18" ht="15.75" customHeight="1">
      <c r="A521" t="s">
        <v>3838</v>
      </c>
      <c r="B521">
        <f>H453</f>
        <v>270</v>
      </c>
      <c r="D521" s="9" t="s">
        <v>959</v>
      </c>
      <c r="E521" s="8">
        <v>110</v>
      </c>
      <c r="G521" s="6" t="s">
        <v>951</v>
      </c>
      <c r="H521" s="7">
        <f>E413</f>
        <v>90</v>
      </c>
      <c r="J521" s="6" t="str">
        <f t="shared" si="145"/>
        <v>Moto Edge 30 incell  = R$ 90,00</v>
      </c>
      <c r="L521" s="6" t="str">
        <f t="shared" si="146"/>
        <v>Moto Edge 30 incell  = R$ 95,00</v>
      </c>
      <c r="N521" s="6" t="str">
        <f t="shared" si="147"/>
        <v>Moto Edge 30 incell  = R$ 85,00</v>
      </c>
      <c r="P521" s="6" t="str">
        <f t="shared" si="148"/>
        <v>Moto Edge 30 incell  = R$ 80,00</v>
      </c>
      <c r="R521" s="6" t="str">
        <f t="shared" si="149"/>
        <v>Moto Edge 30 incell  = R$ 100,00</v>
      </c>
    </row>
    <row r="522" spans="1:18" ht="15.75" customHeight="1">
      <c r="A522" t="s">
        <v>4016</v>
      </c>
      <c r="B522">
        <f>H453</f>
        <v>270</v>
      </c>
      <c r="D522" s="9" t="s">
        <v>961</v>
      </c>
      <c r="E522" s="8">
        <v>80</v>
      </c>
      <c r="G522" s="6" t="s">
        <v>953</v>
      </c>
      <c r="H522" s="7">
        <f>E415</f>
        <v>195</v>
      </c>
      <c r="J522" s="6" t="str">
        <f t="shared" si="145"/>
        <v>Moto Edge 30 orig    = R$ 195,00</v>
      </c>
      <c r="L522" s="6" t="str">
        <f t="shared" si="146"/>
        <v>Moto Edge 30 orig    = R$ 200,00</v>
      </c>
      <c r="N522" s="6" t="str">
        <f t="shared" si="147"/>
        <v>Moto Edge 30 orig    = R$ 190,00</v>
      </c>
      <c r="P522" s="6" t="str">
        <f t="shared" si="148"/>
        <v>Moto Edge 30 orig    = R$ 185,00</v>
      </c>
      <c r="R522" s="6" t="str">
        <f t="shared" si="149"/>
        <v>Moto Edge 30 orig    = R$ 205,00</v>
      </c>
    </row>
    <row r="523" spans="1:18" ht="15.75" customHeight="1">
      <c r="A523" t="s">
        <v>3767</v>
      </c>
      <c r="B523">
        <f>H450</f>
        <v>110</v>
      </c>
      <c r="D523" s="9" t="s">
        <v>962</v>
      </c>
      <c r="E523" s="8">
        <v>85</v>
      </c>
      <c r="G523" s="6" t="s">
        <v>955</v>
      </c>
      <c r="H523" s="7">
        <f>E499</f>
        <v>370</v>
      </c>
      <c r="J523" s="6" t="str">
        <f t="shared" si="145"/>
        <v>Moto Edge 30 Neo orig=R$ 370,00</v>
      </c>
      <c r="L523" s="6" t="str">
        <f t="shared" si="146"/>
        <v>Moto Edge 30 Neo orig=R$ 375,00</v>
      </c>
      <c r="N523" s="6" t="str">
        <f t="shared" si="147"/>
        <v>Moto Edge 30 Neo orig=R$ 365,00</v>
      </c>
      <c r="P523" s="6" t="str">
        <f t="shared" si="148"/>
        <v>Moto Edge 30 Neo orig=R$ 360,00</v>
      </c>
      <c r="R523" s="6" t="str">
        <f t="shared" si="149"/>
        <v>Moto Edge 30 Neo orig=R$ 380,00</v>
      </c>
    </row>
    <row r="524" spans="1:18" ht="15.75" customHeight="1">
      <c r="A524" t="s">
        <v>3525</v>
      </c>
      <c r="B524">
        <f>H451</f>
        <v>195</v>
      </c>
      <c r="D524" s="42" t="s">
        <v>964</v>
      </c>
      <c r="E524" s="43">
        <v>80</v>
      </c>
      <c r="H524" s="7"/>
    </row>
    <row r="525" spans="1:18" ht="15.75" customHeight="1">
      <c r="A525" t="s">
        <v>3708</v>
      </c>
      <c r="B525">
        <f>H449</f>
        <v>90</v>
      </c>
      <c r="D525" s="44" t="s">
        <v>966</v>
      </c>
      <c r="E525" s="45">
        <v>90</v>
      </c>
      <c r="G525" s="6" t="s">
        <v>958</v>
      </c>
      <c r="H525" s="7">
        <f>E501</f>
        <v>115</v>
      </c>
      <c r="J525" s="6" t="str">
        <f t="shared" ref="J525:J526" si="153">CONCATENATE(G525,H525,",00")</f>
        <v>Moto X2     = R$ 115,00</v>
      </c>
      <c r="L525" s="6" t="str">
        <f t="shared" ref="L525:L526" si="154">CONCATENATE(G525,H525+5,",00")</f>
        <v>Moto X2     = R$ 120,00</v>
      </c>
      <c r="N525" s="6" t="str">
        <f t="shared" ref="N525:N526" si="155">CONCATENATE(G525,H525-5,",00")</f>
        <v>Moto X2     = R$ 110,00</v>
      </c>
      <c r="P525" s="6" t="str">
        <f t="shared" ref="P525:P526" si="156">CONCATENATE(G525,H525-10,",00")</f>
        <v>Moto X2     = R$ 105,00</v>
      </c>
      <c r="R525" s="6" t="str">
        <f t="shared" ref="R525:R526" si="157">CONCATENATE(G525,H525+10,",00")</f>
        <v>Moto X2     = R$ 125,00</v>
      </c>
    </row>
    <row r="526" spans="1:18" ht="15.75" customHeight="1">
      <c r="A526" t="s">
        <v>3322</v>
      </c>
      <c r="B526">
        <f>H456</f>
        <v>295</v>
      </c>
      <c r="D526" s="46" t="s">
        <v>968</v>
      </c>
      <c r="E526" s="47">
        <v>80</v>
      </c>
      <c r="G526" s="6" t="s">
        <v>960</v>
      </c>
      <c r="H526" s="7">
        <f>E502</f>
        <v>75</v>
      </c>
      <c r="J526" s="6" t="str">
        <f t="shared" si="153"/>
        <v>Moto X4     = R$ 75,00</v>
      </c>
      <c r="L526" s="6" t="str">
        <f t="shared" si="154"/>
        <v>Moto X4     = R$ 80,00</v>
      </c>
      <c r="N526" s="6" t="str">
        <f t="shared" si="155"/>
        <v>Moto X4     = R$ 70,00</v>
      </c>
      <c r="P526" s="6" t="str">
        <f t="shared" si="156"/>
        <v>Moto X4     = R$ 65,00</v>
      </c>
      <c r="R526" s="6" t="str">
        <f t="shared" si="157"/>
        <v>Moto X4     = R$ 85,00</v>
      </c>
    </row>
    <row r="527" spans="1:18" ht="15.75" customHeight="1">
      <c r="A527" t="s">
        <v>3768</v>
      </c>
      <c r="B527">
        <f>H455</f>
        <v>175</v>
      </c>
      <c r="D527" s="48" t="s">
        <v>971</v>
      </c>
      <c r="E527" s="49">
        <v>95</v>
      </c>
      <c r="H527" s="7"/>
    </row>
    <row r="528" spans="1:18" ht="15.75" customHeight="1">
      <c r="A528" t="s">
        <v>3709</v>
      </c>
      <c r="B528">
        <f>H454</f>
        <v>105</v>
      </c>
      <c r="D528" s="9" t="s">
        <v>972</v>
      </c>
      <c r="E528" s="8">
        <v>70</v>
      </c>
      <c r="G528" s="6" t="s">
        <v>963</v>
      </c>
      <c r="H528" s="7">
        <f>E504</f>
        <v>155</v>
      </c>
      <c r="J528" s="6" t="str">
        <f t="shared" ref="J528:J531" si="158">CONCATENATE(G528,H528,",00")</f>
        <v>Moto Z Power     = R$ 155,00</v>
      </c>
      <c r="L528" s="6" t="str">
        <f t="shared" ref="L528:L531" si="159">CONCATENATE(G528,H528+5,",00")</f>
        <v>Moto Z Power     = R$ 160,00</v>
      </c>
      <c r="N528" s="6" t="str">
        <f t="shared" ref="N528:N531" si="160">CONCATENATE(G528,H528-5,",00")</f>
        <v>Moto Z Power     = R$ 150,00</v>
      </c>
      <c r="P528" s="6" t="str">
        <f t="shared" ref="P528:P531" si="161">CONCATENATE(G528,H528-10,",00")</f>
        <v>Moto Z Power     = R$ 145,00</v>
      </c>
      <c r="R528" s="6" t="str">
        <f t="shared" ref="R528:R531" si="162">CONCATENATE(G528,H528+10,",00")</f>
        <v>Moto Z Power     = R$ 165,00</v>
      </c>
    </row>
    <row r="529" spans="1:18" ht="15.75" customHeight="1">
      <c r="A529" t="s">
        <v>3323</v>
      </c>
      <c r="B529">
        <f>H364</f>
        <v>80</v>
      </c>
      <c r="D529" s="9" t="s">
        <v>973</v>
      </c>
      <c r="E529" s="8">
        <v>85</v>
      </c>
      <c r="G529" s="6" t="s">
        <v>965</v>
      </c>
      <c r="H529" s="7">
        <f>E505</f>
        <v>120</v>
      </c>
      <c r="J529" s="6" t="str">
        <f t="shared" si="158"/>
        <v>Moto Z Play        = R$ 120,00</v>
      </c>
      <c r="L529" s="6" t="str">
        <f t="shared" si="159"/>
        <v>Moto Z Play        = R$ 125,00</v>
      </c>
      <c r="N529" s="6" t="str">
        <f t="shared" si="160"/>
        <v>Moto Z Play        = R$ 115,00</v>
      </c>
      <c r="P529" s="6" t="str">
        <f t="shared" si="161"/>
        <v>Moto Z Play        = R$ 110,00</v>
      </c>
      <c r="R529" s="6" t="str">
        <f t="shared" si="162"/>
        <v>Moto Z Play        = R$ 130,00</v>
      </c>
    </row>
    <row r="530" spans="1:18" ht="15.75" customHeight="1">
      <c r="A530" t="s">
        <v>3839</v>
      </c>
      <c r="B530">
        <f>H365</f>
        <v>110</v>
      </c>
      <c r="D530" s="42" t="s">
        <v>975</v>
      </c>
      <c r="E530" s="43">
        <f t="shared" ref="E530:E531" si="163">E524</f>
        <v>80</v>
      </c>
      <c r="G530" s="6" t="s">
        <v>967</v>
      </c>
      <c r="H530" s="7">
        <f>E506</f>
        <v>135</v>
      </c>
      <c r="J530" s="6" t="str">
        <f t="shared" si="158"/>
        <v>Moto Z2 Play      = R$ 135,00</v>
      </c>
      <c r="L530" s="6" t="str">
        <f t="shared" si="159"/>
        <v>Moto Z2 Play      = R$ 140,00</v>
      </c>
      <c r="N530" s="6" t="str">
        <f t="shared" si="160"/>
        <v>Moto Z2 Play      = R$ 130,00</v>
      </c>
      <c r="P530" s="6" t="str">
        <f t="shared" si="161"/>
        <v>Moto Z2 Play      = R$ 125,00</v>
      </c>
      <c r="R530" s="6" t="str">
        <f t="shared" si="162"/>
        <v>Moto Z2 Play      = R$ 145,00</v>
      </c>
    </row>
    <row r="531" spans="1:18" ht="15.75" customHeight="1">
      <c r="A531" t="s">
        <v>4017</v>
      </c>
      <c r="B531">
        <f>H365</f>
        <v>110</v>
      </c>
      <c r="D531" s="44" t="s">
        <v>977</v>
      </c>
      <c r="E531" s="45">
        <f t="shared" si="163"/>
        <v>90</v>
      </c>
      <c r="G531" s="6" t="s">
        <v>969</v>
      </c>
      <c r="H531" s="7">
        <f>E507</f>
        <v>165</v>
      </c>
      <c r="J531" s="6" t="str">
        <f t="shared" si="158"/>
        <v>Moto Z3 Play      = R$ 165,00</v>
      </c>
      <c r="L531" s="6" t="str">
        <f t="shared" si="159"/>
        <v>Moto Z3 Play      = R$ 170,00</v>
      </c>
      <c r="N531" s="6" t="str">
        <f t="shared" si="160"/>
        <v>Moto Z3 Play      = R$ 160,00</v>
      </c>
      <c r="P531" s="6" t="str">
        <f t="shared" si="161"/>
        <v>Moto Z3 Play      = R$ 155,00</v>
      </c>
      <c r="R531" s="6" t="str">
        <f t="shared" si="162"/>
        <v>Moto Z3 Play      = R$ 175,00</v>
      </c>
    </row>
    <row r="532" spans="1:18" ht="15.75" customHeight="1">
      <c r="A532" t="s">
        <v>3526</v>
      </c>
      <c r="B532">
        <f>H363</f>
        <v>70</v>
      </c>
      <c r="D532" s="9" t="s">
        <v>979</v>
      </c>
      <c r="E532" s="8">
        <v>70</v>
      </c>
      <c r="H532" s="7"/>
    </row>
    <row r="533" spans="1:18" ht="15.75" customHeight="1">
      <c r="A533" t="s">
        <v>3324</v>
      </c>
      <c r="B533">
        <f>H367</f>
        <v>115</v>
      </c>
      <c r="D533" s="9" t="s">
        <v>981</v>
      </c>
      <c r="E533" s="8">
        <v>85</v>
      </c>
      <c r="G533" s="6" t="s">
        <v>970</v>
      </c>
      <c r="H533" s="7"/>
      <c r="J533" s="6" t="s">
        <v>970</v>
      </c>
      <c r="L533" s="6" t="s">
        <v>970</v>
      </c>
      <c r="N533" s="6" t="s">
        <v>970</v>
      </c>
      <c r="P533" s="6" t="s">
        <v>970</v>
      </c>
      <c r="R533" s="6" t="s">
        <v>970</v>
      </c>
    </row>
    <row r="534" spans="1:18" ht="15.75" customHeight="1">
      <c r="A534" t="s">
        <v>3840</v>
      </c>
      <c r="B534">
        <f>H368</f>
        <v>135</v>
      </c>
      <c r="D534" s="9" t="s">
        <v>983</v>
      </c>
      <c r="E534" s="8">
        <v>75</v>
      </c>
      <c r="G534" s="6" t="s">
        <v>974</v>
      </c>
      <c r="H534" s="7">
        <f t="shared" ref="H534:H570" si="164">E513</f>
        <v>70</v>
      </c>
      <c r="J534" s="6" t="str">
        <f t="shared" ref="J534:J570" si="165">CONCATENATE(G534,H534,",00")</f>
        <v>K8 c/aro  = R$ 70,00</v>
      </c>
      <c r="L534" s="6" t="str">
        <f t="shared" ref="L534:L570" si="166">CONCATENATE(G534,H534+5,",00")</f>
        <v>K8 c/aro  = R$ 75,00</v>
      </c>
      <c r="N534" s="6" t="str">
        <f t="shared" ref="N534:N570" si="167">CONCATENATE(G534,H534-5,",00")</f>
        <v>K8 c/aro  = R$ 65,00</v>
      </c>
      <c r="P534" s="6" t="str">
        <f t="shared" ref="P534:P570" si="168">CONCATENATE(G534,H534-10,",00")</f>
        <v>K8 c/aro  = R$ 60,00</v>
      </c>
      <c r="R534" s="6" t="str">
        <f t="shared" ref="R534:R570" si="169">CONCATENATE(G534,H534+10,",00")</f>
        <v>K8 c/aro  = R$ 80,00</v>
      </c>
    </row>
    <row r="535" spans="1:18" ht="15.75" customHeight="1">
      <c r="A535" t="s">
        <v>4018</v>
      </c>
      <c r="B535">
        <f>H368</f>
        <v>135</v>
      </c>
      <c r="D535" s="9" t="s">
        <v>985</v>
      </c>
      <c r="E535" s="8">
        <v>80</v>
      </c>
      <c r="G535" s="6" t="s">
        <v>976</v>
      </c>
      <c r="H535" s="7">
        <f t="shared" si="164"/>
        <v>70</v>
      </c>
      <c r="J535" s="6" t="str">
        <f t="shared" si="165"/>
        <v>K8 2017 c/aro        = R$ 70,00</v>
      </c>
      <c r="L535" s="6" t="str">
        <f t="shared" si="166"/>
        <v>K8 2017 c/aro        = R$ 75,00</v>
      </c>
      <c r="N535" s="6" t="str">
        <f t="shared" si="167"/>
        <v>K8 2017 c/aro        = R$ 65,00</v>
      </c>
      <c r="P535" s="6" t="str">
        <f t="shared" si="168"/>
        <v>K8 2017 c/aro        = R$ 60,00</v>
      </c>
      <c r="R535" s="6" t="str">
        <f t="shared" si="169"/>
        <v>K8 2017 c/aro        = R$ 80,00</v>
      </c>
    </row>
    <row r="536" spans="1:18" ht="15.75" customHeight="1">
      <c r="A536" t="s">
        <v>3527</v>
      </c>
      <c r="B536">
        <f>H366</f>
        <v>95</v>
      </c>
      <c r="D536" s="9" t="s">
        <v>987</v>
      </c>
      <c r="E536" s="8">
        <v>100</v>
      </c>
      <c r="G536" s="6" t="s">
        <v>978</v>
      </c>
      <c r="H536" s="7">
        <f t="shared" si="164"/>
        <v>85</v>
      </c>
      <c r="J536" s="6" t="str">
        <f t="shared" si="165"/>
        <v>K8 Plus c/aro         = R$ 85,00</v>
      </c>
      <c r="L536" s="6" t="str">
        <f t="shared" si="166"/>
        <v>K8 Plus c/aro         = R$ 90,00</v>
      </c>
      <c r="N536" s="6" t="str">
        <f t="shared" si="167"/>
        <v>K8 Plus c/aro         = R$ 80,00</v>
      </c>
      <c r="P536" s="6" t="str">
        <f t="shared" si="168"/>
        <v>K8 Plus c/aro         = R$ 75,00</v>
      </c>
      <c r="R536" s="6" t="str">
        <f t="shared" si="169"/>
        <v>K8 Plus c/aro         = R$ 95,00</v>
      </c>
    </row>
    <row r="537" spans="1:18" ht="15.75" customHeight="1">
      <c r="A537" t="s">
        <v>3325</v>
      </c>
      <c r="B537">
        <f>H370</f>
        <v>90</v>
      </c>
      <c r="D537" s="50" t="s">
        <v>989</v>
      </c>
      <c r="E537" s="51">
        <v>80</v>
      </c>
      <c r="G537" s="6" t="s">
        <v>980</v>
      </c>
      <c r="H537" s="7">
        <f t="shared" si="164"/>
        <v>80</v>
      </c>
      <c r="J537" s="6" t="str">
        <f t="shared" si="165"/>
        <v>K9 c/aro      = R$ 80,00</v>
      </c>
      <c r="L537" s="6" t="str">
        <f t="shared" si="166"/>
        <v>K9 c/aro      = R$ 85,00</v>
      </c>
      <c r="N537" s="6" t="str">
        <f t="shared" si="167"/>
        <v>K9 c/aro      = R$ 75,00</v>
      </c>
      <c r="P537" s="6" t="str">
        <f t="shared" si="168"/>
        <v>K9 c/aro      = R$ 70,00</v>
      </c>
      <c r="R537" s="6" t="str">
        <f t="shared" si="169"/>
        <v>K9 c/aro      = R$ 90,00</v>
      </c>
    </row>
    <row r="538" spans="1:18" ht="15.75" customHeight="1">
      <c r="A538" t="s">
        <v>3841</v>
      </c>
      <c r="B538">
        <f>H371</f>
        <v>120</v>
      </c>
      <c r="D538" s="9" t="s">
        <v>991</v>
      </c>
      <c r="E538" s="8">
        <v>100</v>
      </c>
      <c r="G538" s="6" t="s">
        <v>982</v>
      </c>
      <c r="H538" s="7">
        <f t="shared" si="164"/>
        <v>80</v>
      </c>
      <c r="J538" s="6" t="str">
        <f t="shared" si="165"/>
        <v>K10 s/TV c/aro         = R$ 80,00</v>
      </c>
      <c r="L538" s="6" t="str">
        <f t="shared" si="166"/>
        <v>K10 s/TV c/aro         = R$ 85,00</v>
      </c>
      <c r="N538" s="6" t="str">
        <f t="shared" si="167"/>
        <v>K10 s/TV c/aro         = R$ 75,00</v>
      </c>
      <c r="P538" s="6" t="str">
        <f t="shared" si="168"/>
        <v>K10 s/TV c/aro         = R$ 70,00</v>
      </c>
      <c r="R538" s="6" t="str">
        <f t="shared" si="169"/>
        <v>K10 s/TV c/aro         = R$ 90,00</v>
      </c>
    </row>
    <row r="539" spans="1:18" ht="15.75" customHeight="1">
      <c r="A539" t="s">
        <v>4019</v>
      </c>
      <c r="B539">
        <f>H371</f>
        <v>120</v>
      </c>
      <c r="D539" s="46" t="s">
        <v>993</v>
      </c>
      <c r="E539" s="47">
        <f t="shared" ref="E539:E540" si="170">E526</f>
        <v>80</v>
      </c>
      <c r="G539" s="6" t="s">
        <v>984</v>
      </c>
      <c r="H539" s="7">
        <f t="shared" si="164"/>
        <v>80</v>
      </c>
      <c r="J539" s="6" t="str">
        <f t="shared" si="165"/>
        <v>K10 c/TV c/aro         = R$ 80,00</v>
      </c>
      <c r="L539" s="6" t="str">
        <f t="shared" si="166"/>
        <v>K10 c/TV c/aro         = R$ 85,00</v>
      </c>
      <c r="N539" s="6" t="str">
        <f t="shared" si="167"/>
        <v>K10 c/TV c/aro         = R$ 75,00</v>
      </c>
      <c r="P539" s="6" t="str">
        <f t="shared" si="168"/>
        <v>K10 c/TV c/aro         = R$ 70,00</v>
      </c>
      <c r="R539" s="6" t="str">
        <f t="shared" si="169"/>
        <v>K10 c/TV c/aro         = R$ 90,00</v>
      </c>
    </row>
    <row r="540" spans="1:18" ht="15.75" customHeight="1">
      <c r="A540" t="s">
        <v>3528</v>
      </c>
      <c r="B540">
        <f>H369</f>
        <v>80</v>
      </c>
      <c r="D540" s="48" t="s">
        <v>995</v>
      </c>
      <c r="E540" s="49">
        <f t="shared" si="170"/>
        <v>95</v>
      </c>
      <c r="G540" s="6" t="s">
        <v>986</v>
      </c>
      <c r="H540" s="7">
        <f t="shared" si="164"/>
        <v>80</v>
      </c>
      <c r="J540" s="6" t="str">
        <f t="shared" si="165"/>
        <v>K10 2017 c/aro         = R$ 80,00</v>
      </c>
      <c r="L540" s="6" t="str">
        <f t="shared" si="166"/>
        <v>K10 2017 c/aro         = R$ 85,00</v>
      </c>
      <c r="N540" s="6" t="str">
        <f t="shared" si="167"/>
        <v>K10 2017 c/aro         = R$ 75,00</v>
      </c>
      <c r="P540" s="6" t="str">
        <f t="shared" si="168"/>
        <v>K10 2017 c/aro         = R$ 70,00</v>
      </c>
      <c r="R540" s="6" t="str">
        <f t="shared" si="169"/>
        <v>K10 2017 c/aro         = R$ 90,00</v>
      </c>
    </row>
    <row r="541" spans="1:18" ht="15.75" customHeight="1">
      <c r="A541" t="s">
        <v>3329</v>
      </c>
      <c r="B541">
        <f>H463</f>
        <v>90</v>
      </c>
      <c r="D541" s="9" t="s">
        <v>997</v>
      </c>
      <c r="E541" s="8">
        <v>75</v>
      </c>
      <c r="G541" s="6" t="s">
        <v>988</v>
      </c>
      <c r="H541" s="7">
        <f t="shared" si="164"/>
        <v>85</v>
      </c>
      <c r="J541" s="6" t="str">
        <f t="shared" si="165"/>
        <v>K10 Power c/aro       = R$ 85,00</v>
      </c>
      <c r="L541" s="6" t="str">
        <f t="shared" si="166"/>
        <v>K10 Power c/aro       = R$ 90,00</v>
      </c>
      <c r="N541" s="6" t="str">
        <f t="shared" si="167"/>
        <v>K10 Power c/aro       = R$ 80,00</v>
      </c>
      <c r="P541" s="6" t="str">
        <f t="shared" si="168"/>
        <v>K10 Power c/aro       = R$ 75,00</v>
      </c>
      <c r="R541" s="6" t="str">
        <f t="shared" si="169"/>
        <v>K10 Power c/aro       = R$ 95,00</v>
      </c>
    </row>
    <row r="542" spans="1:18" ht="15.75" customHeight="1">
      <c r="A542" t="s">
        <v>3534</v>
      </c>
      <c r="B542">
        <f>H462</f>
        <v>75</v>
      </c>
      <c r="D542" s="9" t="s">
        <v>999</v>
      </c>
      <c r="E542" s="8">
        <v>85</v>
      </c>
      <c r="G542" s="6" t="s">
        <v>990</v>
      </c>
      <c r="H542" s="7">
        <f t="shared" si="164"/>
        <v>110</v>
      </c>
      <c r="J542" s="6" t="str">
        <f t="shared" si="165"/>
        <v>K10 Pro c/aro             = R$ 110,00</v>
      </c>
      <c r="L542" s="6" t="str">
        <f t="shared" si="166"/>
        <v>K10 Pro c/aro             = R$ 115,00</v>
      </c>
      <c r="N542" s="6" t="str">
        <f t="shared" si="167"/>
        <v>K10 Pro c/aro             = R$ 105,00</v>
      </c>
      <c r="P542" s="6" t="str">
        <f t="shared" si="168"/>
        <v>K10 Pro c/aro             = R$ 100,00</v>
      </c>
      <c r="R542" s="6" t="str">
        <f t="shared" si="169"/>
        <v>K10 Pro c/aro             = R$ 120,00</v>
      </c>
    </row>
    <row r="543" spans="1:18" ht="15.75" customHeight="1">
      <c r="A543" t="s">
        <v>3326</v>
      </c>
      <c r="B543">
        <f>H470</f>
        <v>180</v>
      </c>
      <c r="D543" s="9" t="s">
        <v>1001</v>
      </c>
      <c r="E543" s="8">
        <v>80</v>
      </c>
      <c r="F543" s="28"/>
      <c r="G543" s="6" t="s">
        <v>992</v>
      </c>
      <c r="H543" s="7">
        <f t="shared" si="164"/>
        <v>80</v>
      </c>
      <c r="J543" s="6" t="str">
        <f t="shared" si="165"/>
        <v>K11 c/aro         = R$ 80,00</v>
      </c>
      <c r="L543" s="6" t="str">
        <f t="shared" si="166"/>
        <v>K11 c/aro         = R$ 85,00</v>
      </c>
      <c r="N543" s="6" t="str">
        <f t="shared" si="167"/>
        <v>K11 c/aro         = R$ 75,00</v>
      </c>
      <c r="P543" s="6" t="str">
        <f t="shared" si="168"/>
        <v>K11 c/aro         = R$ 70,00</v>
      </c>
      <c r="R543" s="6" t="str">
        <f t="shared" si="169"/>
        <v>K11 c/aro         = R$ 90,00</v>
      </c>
    </row>
    <row r="544" spans="1:18" ht="15.75" customHeight="1">
      <c r="A544" t="s">
        <v>3529</v>
      </c>
      <c r="B544">
        <f>H470</f>
        <v>180</v>
      </c>
      <c r="D544" s="9" t="s">
        <v>1003</v>
      </c>
      <c r="E544" s="8">
        <v>80</v>
      </c>
      <c r="F544" s="28"/>
      <c r="G544" s="6" t="s">
        <v>994</v>
      </c>
      <c r="H544" s="7">
        <f t="shared" si="164"/>
        <v>85</v>
      </c>
      <c r="J544" s="6" t="str">
        <f t="shared" si="165"/>
        <v>K11+ c/aro        = R$ 85,00</v>
      </c>
      <c r="L544" s="6" t="str">
        <f t="shared" si="166"/>
        <v>K11+ c/aro        = R$ 90,00</v>
      </c>
      <c r="N544" s="6" t="str">
        <f t="shared" si="167"/>
        <v>K11+ c/aro        = R$ 80,00</v>
      </c>
      <c r="P544" s="6" t="str">
        <f t="shared" si="168"/>
        <v>K11+ c/aro        = R$ 75,00</v>
      </c>
      <c r="R544" s="6" t="str">
        <f t="shared" si="169"/>
        <v>K11+ c/aro        = R$ 95,00</v>
      </c>
    </row>
    <row r="545" spans="1:18" ht="15.75" customHeight="1">
      <c r="A545" t="s">
        <v>3327</v>
      </c>
      <c r="B545">
        <f>H472</f>
        <v>90</v>
      </c>
      <c r="D545" s="9" t="s">
        <v>1005</v>
      </c>
      <c r="E545" s="8">
        <v>95</v>
      </c>
      <c r="F545" s="28"/>
      <c r="G545" s="6" t="s">
        <v>996</v>
      </c>
      <c r="H545" s="7">
        <f t="shared" si="164"/>
        <v>80</v>
      </c>
      <c r="J545" s="6" t="str">
        <f t="shared" si="165"/>
        <v>K12/K12+          = R$ 80,00</v>
      </c>
      <c r="L545" s="6" t="str">
        <f t="shared" si="166"/>
        <v>K12/K12+          = R$ 85,00</v>
      </c>
      <c r="N545" s="6" t="str">
        <f t="shared" si="167"/>
        <v>K12/K12+          = R$ 75,00</v>
      </c>
      <c r="P545" s="6" t="str">
        <f t="shared" si="168"/>
        <v>K12/K12+          = R$ 70,00</v>
      </c>
      <c r="R545" s="6" t="str">
        <f t="shared" si="169"/>
        <v>K12/K12+          = R$ 90,00</v>
      </c>
    </row>
    <row r="546" spans="1:18" ht="15.75" customHeight="1">
      <c r="A546" t="s">
        <v>3842</v>
      </c>
      <c r="B546">
        <f>H473</f>
        <v>110</v>
      </c>
      <c r="D546" s="9" t="s">
        <v>1007</v>
      </c>
      <c r="E546" s="8">
        <v>80</v>
      </c>
      <c r="F546" s="28"/>
      <c r="G546" s="6" t="s">
        <v>998</v>
      </c>
      <c r="H546" s="7">
        <f t="shared" si="164"/>
        <v>90</v>
      </c>
      <c r="J546" s="6" t="str">
        <f t="shared" si="165"/>
        <v>K12/K12+ c/aro = R$ 90,00</v>
      </c>
      <c r="L546" s="6" t="str">
        <f t="shared" si="166"/>
        <v>K12/K12+ c/aro = R$ 95,00</v>
      </c>
      <c r="N546" s="6" t="str">
        <f t="shared" si="167"/>
        <v>K12/K12+ c/aro = R$ 85,00</v>
      </c>
      <c r="P546" s="6" t="str">
        <f t="shared" si="168"/>
        <v>K12/K12+ c/aro = R$ 80,00</v>
      </c>
      <c r="R546" s="6" t="str">
        <f t="shared" si="169"/>
        <v>K12/K12+ c/aro = R$ 100,00</v>
      </c>
    </row>
    <row r="547" spans="1:18" ht="15.75" customHeight="1">
      <c r="A547" t="s">
        <v>4020</v>
      </c>
      <c r="B547">
        <f>H473</f>
        <v>110</v>
      </c>
      <c r="D547" s="9" t="s">
        <v>1009</v>
      </c>
      <c r="E547" s="8">
        <v>95</v>
      </c>
      <c r="F547" s="28"/>
      <c r="G547" s="6" t="s">
        <v>1000</v>
      </c>
      <c r="H547" s="7">
        <f t="shared" si="164"/>
        <v>80</v>
      </c>
      <c r="J547" s="6" t="str">
        <f t="shared" si="165"/>
        <v>K12 Max/K12 Prime        = R$ 80,00</v>
      </c>
      <c r="L547" s="6" t="str">
        <f t="shared" si="166"/>
        <v>K12 Max/K12 Prime        = R$ 85,00</v>
      </c>
      <c r="N547" s="6" t="str">
        <f t="shared" si="167"/>
        <v>K12 Max/K12 Prime        = R$ 75,00</v>
      </c>
      <c r="P547" s="6" t="str">
        <f t="shared" si="168"/>
        <v>K12 Max/K12 Prime        = R$ 70,00</v>
      </c>
      <c r="R547" s="6" t="str">
        <f t="shared" si="169"/>
        <v>K12 Max/K12 Prime        = R$ 90,00</v>
      </c>
    </row>
    <row r="548" spans="1:18" ht="15.75" customHeight="1">
      <c r="A548" t="s">
        <v>3530</v>
      </c>
      <c r="B548">
        <f>H471</f>
        <v>70</v>
      </c>
      <c r="D548" s="9" t="s">
        <v>1011</v>
      </c>
      <c r="E548" s="8">
        <v>95</v>
      </c>
      <c r="F548" s="28"/>
      <c r="G548" s="6" t="s">
        <v>1002</v>
      </c>
      <c r="H548" s="7">
        <f t="shared" si="164"/>
        <v>95</v>
      </c>
      <c r="J548" s="6" t="str">
        <f t="shared" si="165"/>
        <v>K12 Max/K12 Prime c/aro= 95,00</v>
      </c>
      <c r="L548" s="6" t="str">
        <f t="shared" si="166"/>
        <v>K12 Max/K12 Prime c/aro= 100,00</v>
      </c>
      <c r="N548" s="6" t="str">
        <f t="shared" si="167"/>
        <v>K12 Max/K12 Prime c/aro= 90,00</v>
      </c>
      <c r="P548" s="6" t="str">
        <f t="shared" si="168"/>
        <v>K12 Max/K12 Prime c/aro= 85,00</v>
      </c>
      <c r="R548" s="6" t="str">
        <f t="shared" si="169"/>
        <v>K12 Max/K12 Prime c/aro= 105,00</v>
      </c>
    </row>
    <row r="549" spans="1:18" ht="15.75" customHeight="1">
      <c r="A549" t="s">
        <v>3843</v>
      </c>
      <c r="B549">
        <f>H473</f>
        <v>110</v>
      </c>
      <c r="D549" s="9" t="s">
        <v>1013</v>
      </c>
      <c r="E549" s="8">
        <v>105</v>
      </c>
      <c r="F549" s="28"/>
      <c r="G549" s="6" t="s">
        <v>1004</v>
      </c>
      <c r="H549" s="7">
        <f t="shared" si="164"/>
        <v>70</v>
      </c>
      <c r="J549" s="6" t="str">
        <f t="shared" si="165"/>
        <v>K22/K22 Plus    = R$ 70,00</v>
      </c>
      <c r="L549" s="6" t="str">
        <f t="shared" si="166"/>
        <v>K22/K22 Plus    = R$ 75,00</v>
      </c>
      <c r="N549" s="6" t="str">
        <f t="shared" si="167"/>
        <v>K22/K22 Plus    = R$ 65,00</v>
      </c>
      <c r="P549" s="6" t="str">
        <f t="shared" si="168"/>
        <v>K22/K22 Plus    = R$ 60,00</v>
      </c>
      <c r="R549" s="6" t="str">
        <f t="shared" si="169"/>
        <v>K22/K22 Plus    = R$ 80,00</v>
      </c>
    </row>
    <row r="550" spans="1:18" ht="15.75" customHeight="1">
      <c r="A550" t="s">
        <v>4021</v>
      </c>
      <c r="B550">
        <f>H473</f>
        <v>110</v>
      </c>
      <c r="D550" s="6"/>
      <c r="E550" s="19"/>
      <c r="F550" s="28"/>
      <c r="G550" s="6" t="s">
        <v>1006</v>
      </c>
      <c r="H550" s="7">
        <f t="shared" si="164"/>
        <v>85</v>
      </c>
      <c r="J550" s="6" t="str">
        <f t="shared" si="165"/>
        <v>K22/K22 Plus c/aro       = R$ 85,00</v>
      </c>
      <c r="L550" s="6" t="str">
        <f t="shared" si="166"/>
        <v>K22/K22 Plus c/aro       = R$ 90,00</v>
      </c>
      <c r="N550" s="6" t="str">
        <f t="shared" si="167"/>
        <v>K22/K22 Plus c/aro       = R$ 80,00</v>
      </c>
      <c r="P550" s="6" t="str">
        <f t="shared" si="168"/>
        <v>K22/K22 Plus c/aro       = R$ 75,00</v>
      </c>
      <c r="R550" s="6" t="str">
        <f t="shared" si="169"/>
        <v>K22/K22 Plus c/aro       = R$ 95,00</v>
      </c>
    </row>
    <row r="551" spans="1:18" ht="15.75" customHeight="1">
      <c r="A551" t="s">
        <v>3531</v>
      </c>
      <c r="B551">
        <f>H474</f>
        <v>85</v>
      </c>
      <c r="D551" s="6"/>
      <c r="E551" s="19"/>
      <c r="F551" s="28"/>
      <c r="G551" s="6" t="s">
        <v>1008</v>
      </c>
      <c r="H551" s="7">
        <f t="shared" si="164"/>
        <v>80</v>
      </c>
      <c r="J551" s="6" t="str">
        <f t="shared" si="165"/>
        <v>K40     = R$ 80,00</v>
      </c>
      <c r="L551" s="6" t="str">
        <f t="shared" si="166"/>
        <v>K40     = R$ 85,00</v>
      </c>
      <c r="N551" s="6" t="str">
        <f t="shared" si="167"/>
        <v>K40     = R$ 75,00</v>
      </c>
      <c r="P551" s="6" t="str">
        <f t="shared" si="168"/>
        <v>K40     = R$ 70,00</v>
      </c>
      <c r="R551" s="6" t="str">
        <f t="shared" si="169"/>
        <v>K40     = R$ 90,00</v>
      </c>
    </row>
    <row r="552" spans="1:18" ht="15.75" customHeight="1">
      <c r="A552" t="s">
        <v>3532</v>
      </c>
      <c r="B552">
        <f>H464</f>
        <v>75</v>
      </c>
      <c r="D552" s="6"/>
      <c r="E552" s="19"/>
      <c r="F552" s="28"/>
      <c r="G552" s="6" t="s">
        <v>1010</v>
      </c>
      <c r="H552" s="7">
        <f t="shared" si="164"/>
        <v>90</v>
      </c>
      <c r="J552" s="6" t="str">
        <f t="shared" si="165"/>
        <v>K40 c/aro          = R$ 90,00</v>
      </c>
      <c r="L552" s="6" t="str">
        <f t="shared" si="166"/>
        <v>K40 c/aro          = R$ 95,00</v>
      </c>
      <c r="N552" s="6" t="str">
        <f t="shared" si="167"/>
        <v>K40 c/aro          = R$ 85,00</v>
      </c>
      <c r="P552" s="6" t="str">
        <f t="shared" si="168"/>
        <v>K40 c/aro          = R$ 80,00</v>
      </c>
      <c r="R552" s="6" t="str">
        <f t="shared" si="169"/>
        <v>K40 c/aro          = R$ 100,00</v>
      </c>
    </row>
    <row r="553" spans="1:18" ht="15.75" customHeight="1">
      <c r="A553" t="s">
        <v>3328</v>
      </c>
      <c r="B553">
        <f>H466</f>
        <v>95</v>
      </c>
      <c r="D553" s="6"/>
      <c r="E553" s="19"/>
      <c r="F553" s="28"/>
      <c r="G553" s="6" t="s">
        <v>1012</v>
      </c>
      <c r="H553" s="7">
        <f t="shared" si="164"/>
        <v>70</v>
      </c>
      <c r="J553" s="6" t="str">
        <f t="shared" si="165"/>
        <v>K40s     = R$ 70,00</v>
      </c>
      <c r="L553" s="6" t="str">
        <f t="shared" si="166"/>
        <v>K40s     = R$ 75,00</v>
      </c>
      <c r="N553" s="6" t="str">
        <f t="shared" si="167"/>
        <v>K40s     = R$ 65,00</v>
      </c>
      <c r="P553" s="6" t="str">
        <f t="shared" si="168"/>
        <v>K40s     = R$ 60,00</v>
      </c>
      <c r="R553" s="6" t="str">
        <f t="shared" si="169"/>
        <v>K40s     = R$ 80,00</v>
      </c>
    </row>
    <row r="554" spans="1:18" ht="15.75" customHeight="1">
      <c r="A554" t="s">
        <v>3533</v>
      </c>
      <c r="B554">
        <f>H465</f>
        <v>70</v>
      </c>
      <c r="D554" s="6"/>
      <c r="E554" s="19"/>
      <c r="F554" s="28"/>
      <c r="G554" s="6" t="s">
        <v>1014</v>
      </c>
      <c r="H554" s="7">
        <f t="shared" si="164"/>
        <v>85</v>
      </c>
      <c r="J554" s="6" t="str">
        <f t="shared" si="165"/>
        <v>K40s c/aro        = R$ 85,00</v>
      </c>
      <c r="L554" s="6" t="str">
        <f t="shared" si="166"/>
        <v>K40s c/aro        = R$ 90,00</v>
      </c>
      <c r="N554" s="6" t="str">
        <f t="shared" si="167"/>
        <v>K40s c/aro        = R$ 80,00</v>
      </c>
      <c r="P554" s="6" t="str">
        <f t="shared" si="168"/>
        <v>K40s c/aro        = R$ 75,00</v>
      </c>
      <c r="R554" s="6" t="str">
        <f t="shared" si="169"/>
        <v>K40s c/aro        = R$ 95,00</v>
      </c>
    </row>
    <row r="555" spans="1:18" ht="15.75" customHeight="1">
      <c r="A555" t="s">
        <v>3330</v>
      </c>
      <c r="B555">
        <f>H468</f>
        <v>180</v>
      </c>
      <c r="D555" s="6"/>
      <c r="E555" s="19"/>
      <c r="F555" s="28"/>
      <c r="G555" s="6" t="s">
        <v>1015</v>
      </c>
      <c r="H555" s="7">
        <f t="shared" si="164"/>
        <v>75</v>
      </c>
      <c r="J555" s="6" t="str">
        <f t="shared" si="165"/>
        <v>K41s     = R$ 75,00</v>
      </c>
      <c r="L555" s="6" t="str">
        <f t="shared" si="166"/>
        <v>K41s     = R$ 80,00</v>
      </c>
      <c r="N555" s="6" t="str">
        <f t="shared" si="167"/>
        <v>K41s     = R$ 70,00</v>
      </c>
      <c r="P555" s="6" t="str">
        <f t="shared" si="168"/>
        <v>K41s     = R$ 65,00</v>
      </c>
      <c r="R555" s="6" t="str">
        <f t="shared" si="169"/>
        <v>K41s     = R$ 85,00</v>
      </c>
    </row>
    <row r="556" spans="1:18" ht="15.75" customHeight="1">
      <c r="A556" t="s">
        <v>3535</v>
      </c>
      <c r="B556">
        <f>H467</f>
        <v>170</v>
      </c>
      <c r="D556" s="6"/>
      <c r="E556" s="28"/>
      <c r="F556" s="28"/>
      <c r="G556" s="6" t="s">
        <v>1016</v>
      </c>
      <c r="H556" s="7">
        <f t="shared" si="164"/>
        <v>80</v>
      </c>
      <c r="J556" s="6" t="str">
        <f t="shared" si="165"/>
        <v>K41s c/aro        = R$ 80,00</v>
      </c>
      <c r="L556" s="6" t="str">
        <f t="shared" si="166"/>
        <v>K41s c/aro        = R$ 85,00</v>
      </c>
      <c r="N556" s="6" t="str">
        <f t="shared" si="167"/>
        <v>K41s c/aro        = R$ 75,00</v>
      </c>
      <c r="P556" s="6" t="str">
        <f t="shared" si="168"/>
        <v>K41s c/aro        = R$ 70,00</v>
      </c>
      <c r="R556" s="6" t="str">
        <f t="shared" si="169"/>
        <v>K41s c/aro        = R$ 90,00</v>
      </c>
    </row>
    <row r="557" spans="1:18" ht="15.75" customHeight="1">
      <c r="A557" t="s">
        <v>3536</v>
      </c>
      <c r="B557">
        <f>H476</f>
        <v>135</v>
      </c>
      <c r="D557" s="67" t="s">
        <v>1022</v>
      </c>
      <c r="E557" s="68"/>
      <c r="F557" s="28"/>
      <c r="G557" s="6" t="s">
        <v>1017</v>
      </c>
      <c r="H557" s="7">
        <f t="shared" si="164"/>
        <v>100</v>
      </c>
      <c r="J557" s="6" t="str">
        <f t="shared" si="165"/>
        <v>K41s c/aro Nacional = R$ 100,00</v>
      </c>
      <c r="L557" s="6" t="str">
        <f t="shared" si="166"/>
        <v>K41s c/aro Nacional = R$ 105,00</v>
      </c>
      <c r="N557" s="6" t="str">
        <f t="shared" si="167"/>
        <v>K41s c/aro Nacional = R$ 95,00</v>
      </c>
      <c r="P557" s="6" t="str">
        <f t="shared" si="168"/>
        <v>K41s c/aro Nacional = R$ 90,00</v>
      </c>
      <c r="R557" s="6" t="str">
        <f t="shared" si="169"/>
        <v>K41s c/aro Nacional = R$ 110,00</v>
      </c>
    </row>
    <row r="558" spans="1:18" ht="15.75" customHeight="1">
      <c r="A558" s="65" t="s">
        <v>3537</v>
      </c>
      <c r="B558" s="65">
        <f>H525</f>
        <v>115</v>
      </c>
      <c r="D558" s="29" t="s">
        <v>1024</v>
      </c>
      <c r="E558" s="52">
        <v>85</v>
      </c>
      <c r="F558" s="28"/>
      <c r="G558" s="6" t="s">
        <v>1018</v>
      </c>
      <c r="H558" s="7">
        <f t="shared" si="164"/>
        <v>80</v>
      </c>
      <c r="J558" s="6" t="str">
        <f t="shared" si="165"/>
        <v>K42/K52/K62   = R$ 80,00</v>
      </c>
      <c r="L558" s="6" t="str">
        <f t="shared" si="166"/>
        <v>K42/K52/K62   = R$ 85,00</v>
      </c>
      <c r="N558" s="6" t="str">
        <f t="shared" si="167"/>
        <v>K42/K52/K62   = R$ 75,00</v>
      </c>
      <c r="P558" s="6" t="str">
        <f t="shared" si="168"/>
        <v>K42/K52/K62   = R$ 70,00</v>
      </c>
      <c r="R558" s="6" t="str">
        <f t="shared" si="169"/>
        <v>K42/K52/K62   = R$ 90,00</v>
      </c>
    </row>
    <row r="559" spans="1:18" ht="15.75" customHeight="1">
      <c r="A559" s="65" t="s">
        <v>3538</v>
      </c>
      <c r="B559" s="65">
        <f>H526</f>
        <v>75</v>
      </c>
      <c r="D559" s="9" t="s">
        <v>1026</v>
      </c>
      <c r="E559" s="16">
        <v>65</v>
      </c>
      <c r="F559" s="28"/>
      <c r="G559" s="6" t="s">
        <v>1019</v>
      </c>
      <c r="H559" s="7">
        <f t="shared" si="164"/>
        <v>100</v>
      </c>
      <c r="J559" s="6" t="str">
        <f t="shared" si="165"/>
        <v>K42/K52 c/aro            = R$ 100,00</v>
      </c>
      <c r="L559" s="6" t="str">
        <f t="shared" si="166"/>
        <v>K42/K52 c/aro            = R$ 105,00</v>
      </c>
      <c r="N559" s="6" t="str">
        <f t="shared" si="167"/>
        <v>K42/K52 c/aro            = R$ 95,00</v>
      </c>
      <c r="P559" s="6" t="str">
        <f t="shared" si="168"/>
        <v>K42/K52 c/aro            = R$ 90,00</v>
      </c>
      <c r="R559" s="6" t="str">
        <f t="shared" si="169"/>
        <v>K42/K52 c/aro            = R$ 110,00</v>
      </c>
    </row>
    <row r="560" spans="1:18" ht="15.75" customHeight="1">
      <c r="A560" t="s">
        <v>3539</v>
      </c>
      <c r="B560">
        <f>H529</f>
        <v>120</v>
      </c>
      <c r="D560" s="9" t="s">
        <v>1028</v>
      </c>
      <c r="E560" s="16">
        <v>85</v>
      </c>
      <c r="F560" s="28"/>
      <c r="G560" s="6" t="s">
        <v>1020</v>
      </c>
      <c r="H560" s="7">
        <f t="shared" si="164"/>
        <v>80</v>
      </c>
      <c r="J560" s="6" t="str">
        <f t="shared" si="165"/>
        <v>K50    = R$ 80,00</v>
      </c>
      <c r="L560" s="6" t="str">
        <f t="shared" si="166"/>
        <v>K50    = R$ 85,00</v>
      </c>
      <c r="N560" s="6" t="str">
        <f t="shared" si="167"/>
        <v>K50    = R$ 75,00</v>
      </c>
      <c r="P560" s="6" t="str">
        <f t="shared" si="168"/>
        <v>K50    = R$ 70,00</v>
      </c>
      <c r="R560" s="6" t="str">
        <f t="shared" si="169"/>
        <v>K50    = R$ 90,00</v>
      </c>
    </row>
    <row r="561" spans="1:18" ht="15.75" customHeight="1">
      <c r="A561" t="s">
        <v>3540</v>
      </c>
      <c r="B561">
        <f>H528</f>
        <v>155</v>
      </c>
      <c r="D561" s="9" t="s">
        <v>1030</v>
      </c>
      <c r="E561" s="16">
        <v>100</v>
      </c>
      <c r="F561" s="28"/>
      <c r="G561" s="6" t="s">
        <v>1021</v>
      </c>
      <c r="H561" s="7">
        <f t="shared" si="164"/>
        <v>95</v>
      </c>
      <c r="J561" s="6" t="str">
        <f t="shared" si="165"/>
        <v>K50 c/aro        = R$ 95,00</v>
      </c>
      <c r="L561" s="6" t="str">
        <f t="shared" si="166"/>
        <v>K50 c/aro        = R$ 100,00</v>
      </c>
      <c r="N561" s="6" t="str">
        <f t="shared" si="167"/>
        <v>K50 c/aro        = R$ 90,00</v>
      </c>
      <c r="P561" s="6" t="str">
        <f t="shared" si="168"/>
        <v>K50 c/aro        = R$ 85,00</v>
      </c>
      <c r="R561" s="6" t="str">
        <f t="shared" si="169"/>
        <v>K50 c/aro        = R$ 105,00</v>
      </c>
    </row>
    <row r="562" spans="1:18" ht="15.75" customHeight="1">
      <c r="A562" t="s">
        <v>3541</v>
      </c>
      <c r="B562">
        <f>H530</f>
        <v>135</v>
      </c>
      <c r="D562" s="9" t="s">
        <v>1032</v>
      </c>
      <c r="E562" s="16">
        <v>70</v>
      </c>
      <c r="F562" s="28"/>
      <c r="G562" s="6" t="s">
        <v>1023</v>
      </c>
      <c r="H562" s="7">
        <f t="shared" si="164"/>
        <v>75</v>
      </c>
      <c r="J562" s="6" t="str">
        <f t="shared" si="165"/>
        <v>K50s  = R$ 75,00</v>
      </c>
      <c r="L562" s="6" t="str">
        <f t="shared" si="166"/>
        <v>K50s  = R$ 80,00</v>
      </c>
      <c r="N562" s="6" t="str">
        <f t="shared" si="167"/>
        <v>K50s  = R$ 70,00</v>
      </c>
      <c r="P562" s="6" t="str">
        <f t="shared" si="168"/>
        <v>K50s  = R$ 65,00</v>
      </c>
      <c r="R562" s="6" t="str">
        <f t="shared" si="169"/>
        <v>K50s  = R$ 85,00</v>
      </c>
    </row>
    <row r="563" spans="1:18" ht="15.75" customHeight="1">
      <c r="A563" t="s">
        <v>3542</v>
      </c>
      <c r="B563">
        <f>H531</f>
        <v>165</v>
      </c>
      <c r="D563" s="9" t="s">
        <v>1034</v>
      </c>
      <c r="E563" s="16">
        <v>90</v>
      </c>
      <c r="F563" s="28"/>
      <c r="G563" s="6" t="s">
        <v>1025</v>
      </c>
      <c r="H563" s="7">
        <f t="shared" si="164"/>
        <v>85</v>
      </c>
      <c r="J563" s="6" t="str">
        <f t="shared" si="165"/>
        <v>K50s c/aro     = R$ 85,00</v>
      </c>
      <c r="L563" s="6" t="str">
        <f t="shared" si="166"/>
        <v>K50s c/aro     = R$ 90,00</v>
      </c>
      <c r="N563" s="6" t="str">
        <f t="shared" si="167"/>
        <v>K50s c/aro     = R$ 80,00</v>
      </c>
      <c r="P563" s="6" t="str">
        <f t="shared" si="168"/>
        <v>K50s c/aro     = R$ 75,00</v>
      </c>
      <c r="R563" s="6" t="str">
        <f t="shared" si="169"/>
        <v>K50s c/aro     = R$ 95,00</v>
      </c>
    </row>
    <row r="564" spans="1:18" ht="15.75" customHeight="1">
      <c r="A564" t="s">
        <v>3331</v>
      </c>
      <c r="B564">
        <f>H501</f>
        <v>85</v>
      </c>
      <c r="D564" s="9" t="s">
        <v>1036</v>
      </c>
      <c r="E564" s="16">
        <v>110</v>
      </c>
      <c r="F564" s="28"/>
      <c r="G564" s="6" t="s">
        <v>1027</v>
      </c>
      <c r="H564" s="7">
        <f t="shared" si="164"/>
        <v>80</v>
      </c>
      <c r="J564" s="6" t="str">
        <f t="shared" si="165"/>
        <v>K51   = R$ 80,00</v>
      </c>
      <c r="L564" s="6" t="str">
        <f t="shared" si="166"/>
        <v>K51   = R$ 85,00</v>
      </c>
      <c r="N564" s="6" t="str">
        <f t="shared" si="167"/>
        <v>K51   = R$ 75,00</v>
      </c>
      <c r="P564" s="6" t="str">
        <f t="shared" si="168"/>
        <v>K51   = R$ 70,00</v>
      </c>
      <c r="R564" s="6" t="str">
        <f t="shared" si="169"/>
        <v>K51   = R$ 90,00</v>
      </c>
    </row>
    <row r="565" spans="1:18" ht="15.75" customHeight="1">
      <c r="A565" t="s">
        <v>3844</v>
      </c>
      <c r="B565">
        <f>H502</f>
        <v>105</v>
      </c>
      <c r="D565" s="9" t="s">
        <v>1038</v>
      </c>
      <c r="E565" s="16">
        <v>75</v>
      </c>
      <c r="F565" s="28"/>
      <c r="G565" s="6" t="s">
        <v>1029</v>
      </c>
      <c r="H565" s="7">
        <f t="shared" si="164"/>
        <v>80</v>
      </c>
      <c r="J565" s="6" t="str">
        <f t="shared" si="165"/>
        <v>K51s              = R$ 80,00</v>
      </c>
      <c r="L565" s="6" t="str">
        <f t="shared" si="166"/>
        <v>K51s              = R$ 85,00</v>
      </c>
      <c r="N565" s="6" t="str">
        <f t="shared" si="167"/>
        <v>K51s              = R$ 75,00</v>
      </c>
      <c r="P565" s="6" t="str">
        <f t="shared" si="168"/>
        <v>K51s              = R$ 70,00</v>
      </c>
      <c r="R565" s="6" t="str">
        <f t="shared" si="169"/>
        <v>K51s              = R$ 90,00</v>
      </c>
    </row>
    <row r="566" spans="1:18" ht="15.75" customHeight="1">
      <c r="A566" t="s">
        <v>4022</v>
      </c>
      <c r="B566">
        <f>H502</f>
        <v>105</v>
      </c>
      <c r="D566" s="9" t="s">
        <v>1041</v>
      </c>
      <c r="E566" s="16">
        <v>75</v>
      </c>
      <c r="F566" s="28"/>
      <c r="G566" s="6" t="s">
        <v>1031</v>
      </c>
      <c r="H566" s="7">
        <f t="shared" si="164"/>
        <v>95</v>
      </c>
      <c r="J566" s="6" t="str">
        <f t="shared" si="165"/>
        <v>K51s c/aro   = R$ 95,00</v>
      </c>
      <c r="L566" s="6" t="str">
        <f t="shared" si="166"/>
        <v>K51s c/aro   = R$ 100,00</v>
      </c>
      <c r="N566" s="6" t="str">
        <f t="shared" si="167"/>
        <v>K51s c/aro   = R$ 90,00</v>
      </c>
      <c r="P566" s="6" t="str">
        <f t="shared" si="168"/>
        <v>K51s c/aro   = R$ 85,00</v>
      </c>
      <c r="R566" s="6" t="str">
        <f t="shared" si="169"/>
        <v>K51s c/aro   = R$ 105,00</v>
      </c>
    </row>
    <row r="567" spans="1:18" ht="15.75" customHeight="1">
      <c r="A567" t="s">
        <v>3543</v>
      </c>
      <c r="B567">
        <f>H500</f>
        <v>75</v>
      </c>
      <c r="D567" s="9" t="s">
        <v>1042</v>
      </c>
      <c r="E567" s="16">
        <v>120</v>
      </c>
      <c r="F567" s="28"/>
      <c r="G567" s="6" t="s">
        <v>1033</v>
      </c>
      <c r="H567" s="7">
        <f t="shared" si="164"/>
        <v>80</v>
      </c>
      <c r="J567" s="6" t="str">
        <f t="shared" si="165"/>
        <v>K61             = R$ 80,00</v>
      </c>
      <c r="L567" s="6" t="str">
        <f t="shared" si="166"/>
        <v>K61             = R$ 85,00</v>
      </c>
      <c r="N567" s="6" t="str">
        <f t="shared" si="167"/>
        <v>K61             = R$ 75,00</v>
      </c>
      <c r="P567" s="6" t="str">
        <f t="shared" si="168"/>
        <v>K61             = R$ 70,00</v>
      </c>
      <c r="R567" s="6" t="str">
        <f t="shared" si="169"/>
        <v>K61             = R$ 90,00</v>
      </c>
    </row>
    <row r="568" spans="1:18" ht="15.75" customHeight="1">
      <c r="A568" t="s">
        <v>3332</v>
      </c>
      <c r="B568">
        <f>H504</f>
        <v>80</v>
      </c>
      <c r="D568" s="9" t="s">
        <v>1043</v>
      </c>
      <c r="E568" s="16">
        <v>75</v>
      </c>
      <c r="F568" s="28"/>
      <c r="G568" s="6" t="s">
        <v>1035</v>
      </c>
      <c r="H568" s="7">
        <f t="shared" si="164"/>
        <v>95</v>
      </c>
      <c r="J568" s="6" t="str">
        <f t="shared" si="165"/>
        <v>K61 c/aro   = R$ 95,00</v>
      </c>
      <c r="L568" s="6" t="str">
        <f t="shared" si="166"/>
        <v>K61 c/aro   = R$ 100,00</v>
      </c>
      <c r="N568" s="6" t="str">
        <f t="shared" si="167"/>
        <v>K61 c/aro   = R$ 90,00</v>
      </c>
      <c r="P568" s="6" t="str">
        <f t="shared" si="168"/>
        <v>K61 c/aro   = R$ 85,00</v>
      </c>
      <c r="R568" s="6" t="str">
        <f t="shared" si="169"/>
        <v>K61 c/aro   = R$ 105,00</v>
      </c>
    </row>
    <row r="569" spans="1:18" ht="15.75" customHeight="1">
      <c r="A569" t="s">
        <v>3845</v>
      </c>
      <c r="B569">
        <f>H505</f>
        <v>95</v>
      </c>
      <c r="D569" s="9" t="s">
        <v>1045</v>
      </c>
      <c r="E569" s="16">
        <v>90</v>
      </c>
      <c r="F569" s="28"/>
      <c r="G569" s="6" t="s">
        <v>1037</v>
      </c>
      <c r="H569" s="7">
        <f t="shared" si="164"/>
        <v>95</v>
      </c>
      <c r="J569" s="6" t="str">
        <f t="shared" si="165"/>
        <v>K62/K62 Plus c/aro = R$ 95,00</v>
      </c>
      <c r="L569" s="6" t="str">
        <f t="shared" si="166"/>
        <v>K62/K62 Plus c/aro = R$ 100,00</v>
      </c>
      <c r="N569" s="6" t="str">
        <f t="shared" si="167"/>
        <v>K62/K62 Plus c/aro = R$ 90,00</v>
      </c>
      <c r="P569" s="6" t="str">
        <f t="shared" si="168"/>
        <v>K62/K62 Plus c/aro = R$ 85,00</v>
      </c>
      <c r="R569" s="6" t="str">
        <f t="shared" si="169"/>
        <v>K62/K62 Plus c/aro = R$ 105,00</v>
      </c>
    </row>
    <row r="570" spans="1:18" ht="15.75" customHeight="1">
      <c r="A570" t="s">
        <v>4023</v>
      </c>
      <c r="B570">
        <f>H505</f>
        <v>95</v>
      </c>
      <c r="D570" s="9" t="s">
        <v>1047</v>
      </c>
      <c r="E570" s="16">
        <v>110</v>
      </c>
      <c r="F570" s="28"/>
      <c r="G570" s="6" t="s">
        <v>1039</v>
      </c>
      <c r="H570" s="7">
        <f t="shared" si="164"/>
        <v>105</v>
      </c>
      <c r="J570" s="6" t="str">
        <f t="shared" si="165"/>
        <v>K62/K62 Plus Nac c/aro = 105,00</v>
      </c>
      <c r="L570" s="6" t="str">
        <f t="shared" si="166"/>
        <v>K62/K62 Plus Nac c/aro = 110,00</v>
      </c>
      <c r="N570" s="6" t="str">
        <f t="shared" si="167"/>
        <v>K62/K62 Plus Nac c/aro = 100,00</v>
      </c>
      <c r="P570" s="6" t="str">
        <f t="shared" si="168"/>
        <v>K62/K62 Plus Nac c/aro = 95,00</v>
      </c>
      <c r="R570" s="6" t="str">
        <f t="shared" si="169"/>
        <v>K62/K62 Plus Nac c/aro = 115,00</v>
      </c>
    </row>
    <row r="571" spans="1:18" ht="15" customHeight="1">
      <c r="A571" t="s">
        <v>3544</v>
      </c>
      <c r="B571">
        <f>H503</f>
        <v>75</v>
      </c>
      <c r="D571" s="9" t="s">
        <v>1049</v>
      </c>
      <c r="E571" s="16">
        <v>75</v>
      </c>
      <c r="F571" s="28"/>
      <c r="H571" s="7"/>
    </row>
    <row r="572" spans="1:18" ht="15" customHeight="1">
      <c r="A572" t="s">
        <v>3333</v>
      </c>
      <c r="B572">
        <f>H507</f>
        <v>80</v>
      </c>
      <c r="D572" s="9" t="s">
        <v>1051</v>
      </c>
      <c r="E572" s="16">
        <v>100</v>
      </c>
      <c r="F572" s="28"/>
      <c r="G572" s="6" t="s">
        <v>1040</v>
      </c>
      <c r="H572" s="7"/>
      <c r="J572" s="6" t="s">
        <v>1040</v>
      </c>
      <c r="L572" s="6" t="s">
        <v>1040</v>
      </c>
      <c r="N572" s="6" t="s">
        <v>1040</v>
      </c>
      <c r="P572" s="6" t="s">
        <v>1040</v>
      </c>
      <c r="R572" s="6" t="s">
        <v>1040</v>
      </c>
    </row>
    <row r="573" spans="1:18" ht="15" customHeight="1">
      <c r="A573" t="s">
        <v>3846</v>
      </c>
      <c r="B573">
        <f>H508</f>
        <v>100</v>
      </c>
      <c r="D573" s="9" t="s">
        <v>1053</v>
      </c>
      <c r="E573" s="16">
        <v>120</v>
      </c>
      <c r="F573" s="28"/>
      <c r="G573" s="6" t="s">
        <v>1044</v>
      </c>
      <c r="H573" s="7">
        <f t="shared" ref="H573:H597" si="171">E558</f>
        <v>85</v>
      </c>
      <c r="J573" s="6" t="str">
        <f t="shared" ref="J573:J693" si="172">CONCATENATE(G573,H573,",00")</f>
        <v>Redmi Note 6 Pro= 85,00</v>
      </c>
      <c r="L573" s="6" t="str">
        <f t="shared" ref="L573:L693" si="173">CONCATENATE(G573,H573+5,",00")</f>
        <v>Redmi Note 6 Pro= 90,00</v>
      </c>
      <c r="N573" s="6" t="str">
        <f t="shared" ref="N573:N727" si="174">CONCATENATE(G573,H573-5,",00")</f>
        <v>Redmi Note 6 Pro= 80,00</v>
      </c>
      <c r="P573" s="6" t="str">
        <f t="shared" ref="P573:P727" si="175">CONCATENATE(G573,H573-10,",00")</f>
        <v>Redmi Note 6 Pro= 75,00</v>
      </c>
      <c r="R573" s="6" t="str">
        <f t="shared" ref="R573:R653" si="176">CONCATENATE(G573,H573+10,",00")</f>
        <v>Redmi Note 6 Pro= 95,00</v>
      </c>
    </row>
    <row r="574" spans="1:18" ht="15" customHeight="1">
      <c r="A574" t="s">
        <v>4024</v>
      </c>
      <c r="B574">
        <f>H508</f>
        <v>100</v>
      </c>
      <c r="D574" s="9" t="s">
        <v>1055</v>
      </c>
      <c r="E574" s="16">
        <v>90</v>
      </c>
      <c r="F574" s="28"/>
      <c r="G574" s="6" t="s">
        <v>1046</v>
      </c>
      <c r="H574" s="7">
        <f t="shared" si="171"/>
        <v>65</v>
      </c>
      <c r="J574" s="6" t="str">
        <f t="shared" si="172"/>
        <v>Redmi Note 7/Note 7 Pro= 65,00</v>
      </c>
      <c r="L574" s="6" t="str">
        <f t="shared" si="173"/>
        <v>Redmi Note 7/Note 7 Pro= 70,00</v>
      </c>
      <c r="N574" s="6" t="str">
        <f t="shared" si="174"/>
        <v>Redmi Note 7/Note 7 Pro= 60,00</v>
      </c>
      <c r="P574" s="6" t="str">
        <f t="shared" si="175"/>
        <v>Redmi Note 7/Note 7 Pro= 55,00</v>
      </c>
      <c r="R574" s="6" t="str">
        <f t="shared" si="176"/>
        <v>Redmi Note 7/Note 7 Pro= 75,00</v>
      </c>
    </row>
    <row r="575" spans="1:18" ht="15" customHeight="1">
      <c r="A575" t="s">
        <v>3545</v>
      </c>
      <c r="B575">
        <f>H506</f>
        <v>75</v>
      </c>
      <c r="D575" s="9" t="s">
        <v>1326</v>
      </c>
      <c r="E575" s="16">
        <v>80</v>
      </c>
      <c r="F575" s="28"/>
      <c r="G575" s="6" t="s">
        <v>1048</v>
      </c>
      <c r="H575" s="7">
        <f t="shared" si="171"/>
        <v>85</v>
      </c>
      <c r="J575" s="6" t="str">
        <f t="shared" si="172"/>
        <v>Redmi Note 7/7 Pro c/aro=85,00</v>
      </c>
      <c r="L575" s="6" t="str">
        <f t="shared" si="173"/>
        <v>Redmi Note 7/7 Pro c/aro=90,00</v>
      </c>
      <c r="N575" s="6" t="str">
        <f t="shared" si="174"/>
        <v>Redmi Note 7/7 Pro c/aro=80,00</v>
      </c>
      <c r="P575" s="6" t="str">
        <f t="shared" si="175"/>
        <v>Redmi Note 7/7 Pro c/aro=75,00</v>
      </c>
      <c r="R575" s="6" t="str">
        <f t="shared" si="176"/>
        <v>Redmi Note 7/7 Pro c/aro=95,00</v>
      </c>
    </row>
    <row r="576" spans="1:18" ht="15" customHeight="1">
      <c r="A576" t="s">
        <v>3334</v>
      </c>
      <c r="B576">
        <f>H510</f>
        <v>85</v>
      </c>
      <c r="D576" s="9" t="s">
        <v>1058</v>
      </c>
      <c r="E576" s="16">
        <v>95</v>
      </c>
      <c r="F576" s="28"/>
      <c r="G576" s="6" t="s">
        <v>1050</v>
      </c>
      <c r="H576" s="7">
        <f t="shared" si="171"/>
        <v>100</v>
      </c>
      <c r="J576" s="6" t="str">
        <f t="shared" si="172"/>
        <v>Note 7/7 Pro c/aro Nac = R$ 100,00</v>
      </c>
      <c r="L576" s="6" t="str">
        <f t="shared" si="173"/>
        <v>Note 7/7 Pro c/aro Nac = R$ 105,00</v>
      </c>
      <c r="N576" s="6" t="str">
        <f t="shared" si="174"/>
        <v>Note 7/7 Pro c/aro Nac = R$ 95,00</v>
      </c>
      <c r="P576" s="6" t="str">
        <f t="shared" si="175"/>
        <v>Note 7/7 Pro c/aro Nac = R$ 90,00</v>
      </c>
      <c r="R576" s="6" t="str">
        <f t="shared" si="176"/>
        <v>Note 7/7 Pro c/aro Nac = R$ 110,00</v>
      </c>
    </row>
    <row r="577" spans="1:18" ht="15" customHeight="1">
      <c r="A577" t="s">
        <v>3847</v>
      </c>
      <c r="B577">
        <f>H511</f>
        <v>105</v>
      </c>
      <c r="D577" s="9" t="s">
        <v>1327</v>
      </c>
      <c r="E577" s="16">
        <v>165</v>
      </c>
      <c r="F577" s="28"/>
      <c r="G577" s="6" t="s">
        <v>1052</v>
      </c>
      <c r="H577" s="7">
        <f t="shared" si="171"/>
        <v>70</v>
      </c>
      <c r="J577" s="6" t="str">
        <f t="shared" si="172"/>
        <v>Redmi Note 8    = R$ 70,00</v>
      </c>
      <c r="L577" s="6" t="str">
        <f t="shared" si="173"/>
        <v>Redmi Note 8    = R$ 75,00</v>
      </c>
      <c r="N577" s="6" t="str">
        <f t="shared" si="174"/>
        <v>Redmi Note 8    = R$ 65,00</v>
      </c>
      <c r="P577" s="6" t="str">
        <f t="shared" si="175"/>
        <v>Redmi Note 8    = R$ 60,00</v>
      </c>
      <c r="R577" s="6" t="str">
        <f t="shared" si="176"/>
        <v>Redmi Note 8    = R$ 80,00</v>
      </c>
    </row>
    <row r="578" spans="1:18" ht="15" customHeight="1">
      <c r="A578" t="s">
        <v>4025</v>
      </c>
      <c r="B578">
        <f>H511</f>
        <v>105</v>
      </c>
      <c r="D578" s="9" t="s">
        <v>1061</v>
      </c>
      <c r="E578" s="16">
        <v>180</v>
      </c>
      <c r="F578" s="28"/>
      <c r="G578" s="6" t="s">
        <v>1054</v>
      </c>
      <c r="H578" s="7">
        <f t="shared" si="171"/>
        <v>90</v>
      </c>
      <c r="J578" s="6" t="str">
        <f t="shared" si="172"/>
        <v>Redmi Note 8 c/aro      = R$ 90,00</v>
      </c>
      <c r="L578" s="6" t="str">
        <f t="shared" si="173"/>
        <v>Redmi Note 8 c/aro      = R$ 95,00</v>
      </c>
      <c r="N578" s="6" t="str">
        <f t="shared" si="174"/>
        <v>Redmi Note 8 c/aro      = R$ 85,00</v>
      </c>
      <c r="P578" s="6" t="str">
        <f t="shared" si="175"/>
        <v>Redmi Note 8 c/aro      = R$ 80,00</v>
      </c>
      <c r="R578" s="6" t="str">
        <f t="shared" si="176"/>
        <v>Redmi Note 8 c/aro      = R$ 100,00</v>
      </c>
    </row>
    <row r="579" spans="1:18" ht="15" customHeight="1">
      <c r="A579" t="s">
        <v>3546</v>
      </c>
      <c r="B579">
        <f>H509</f>
        <v>75</v>
      </c>
      <c r="D579" s="17" t="s">
        <v>1063</v>
      </c>
      <c r="E579" s="53">
        <v>85</v>
      </c>
      <c r="F579" s="28"/>
      <c r="G579" s="6" t="s">
        <v>1056</v>
      </c>
      <c r="H579" s="7">
        <f t="shared" si="171"/>
        <v>110</v>
      </c>
      <c r="J579" s="6" t="str">
        <f t="shared" si="172"/>
        <v>Note 8 c/aro Nacional = R$ 110,00</v>
      </c>
      <c r="L579" s="6" t="str">
        <f t="shared" si="173"/>
        <v>Note 8 c/aro Nacional = R$ 115,00</v>
      </c>
      <c r="N579" s="6" t="str">
        <f t="shared" si="174"/>
        <v>Note 8 c/aro Nacional = R$ 105,00</v>
      </c>
      <c r="P579" s="6" t="str">
        <f t="shared" si="175"/>
        <v>Note 8 c/aro Nacional = R$ 100,00</v>
      </c>
      <c r="R579" s="6" t="str">
        <f t="shared" si="176"/>
        <v>Note 8 c/aro Nacional = R$ 120,00</v>
      </c>
    </row>
    <row r="580" spans="1:18" ht="15" customHeight="1">
      <c r="A580" t="s">
        <v>3335</v>
      </c>
      <c r="B580">
        <f>H513</f>
        <v>95</v>
      </c>
      <c r="D580" s="9" t="s">
        <v>1065</v>
      </c>
      <c r="E580" s="16">
        <v>95</v>
      </c>
      <c r="F580" s="28"/>
      <c r="G580" s="6" t="s">
        <v>1057</v>
      </c>
      <c r="H580" s="7">
        <f t="shared" si="171"/>
        <v>75</v>
      </c>
      <c r="J580" s="6" t="str">
        <f t="shared" si="172"/>
        <v>Redmi Note 8T = R$ 75,00</v>
      </c>
      <c r="L580" s="6" t="str">
        <f t="shared" si="173"/>
        <v>Redmi Note 8T = R$ 80,00</v>
      </c>
      <c r="N580" s="6" t="str">
        <f t="shared" si="174"/>
        <v>Redmi Note 8T = R$ 70,00</v>
      </c>
      <c r="P580" s="6" t="str">
        <f t="shared" si="175"/>
        <v>Redmi Note 8T = R$ 65,00</v>
      </c>
      <c r="R580" s="6" t="str">
        <f t="shared" si="176"/>
        <v>Redmi Note 8T = R$ 85,00</v>
      </c>
    </row>
    <row r="581" spans="1:18" ht="15" customHeight="1">
      <c r="A581" t="s">
        <v>3848</v>
      </c>
      <c r="B581">
        <f>H514</f>
        <v>110</v>
      </c>
      <c r="D581" s="9" t="s">
        <v>1067</v>
      </c>
      <c r="E581" s="16">
        <v>205</v>
      </c>
      <c r="F581" s="28"/>
      <c r="G581" s="6" t="s">
        <v>1059</v>
      </c>
      <c r="H581" s="7">
        <f t="shared" si="171"/>
        <v>75</v>
      </c>
      <c r="J581" s="6" t="str">
        <f t="shared" si="172"/>
        <v>Redmi Note 8 Pro         = R$ 75,00</v>
      </c>
      <c r="L581" s="6" t="str">
        <f t="shared" si="173"/>
        <v>Redmi Note 8 Pro         = R$ 80,00</v>
      </c>
      <c r="N581" s="6" t="str">
        <f t="shared" si="174"/>
        <v>Redmi Note 8 Pro         = R$ 70,00</v>
      </c>
      <c r="P581" s="6" t="str">
        <f t="shared" si="175"/>
        <v>Redmi Note 8 Pro         = R$ 65,00</v>
      </c>
      <c r="R581" s="6" t="str">
        <f t="shared" si="176"/>
        <v>Redmi Note 8 Pro         = R$ 85,00</v>
      </c>
    </row>
    <row r="582" spans="1:18" ht="15" customHeight="1">
      <c r="A582" t="s">
        <v>3547</v>
      </c>
      <c r="B582">
        <f>H512</f>
        <v>80</v>
      </c>
      <c r="D582" s="9" t="s">
        <v>1069</v>
      </c>
      <c r="E582" s="16">
        <v>235</v>
      </c>
      <c r="F582" s="28"/>
      <c r="G582" s="6" t="s">
        <v>1060</v>
      </c>
      <c r="H582" s="7">
        <f t="shared" si="171"/>
        <v>120</v>
      </c>
      <c r="J582" s="6" t="str">
        <f t="shared" si="172"/>
        <v>Note 8 Pro Nacional c/aro = 120,00</v>
      </c>
      <c r="L582" s="6" t="str">
        <f t="shared" si="173"/>
        <v>Note 8 Pro Nacional c/aro = 125,00</v>
      </c>
      <c r="N582" s="6" t="str">
        <f t="shared" si="174"/>
        <v>Note 8 Pro Nacional c/aro = 115,00</v>
      </c>
      <c r="P582" s="6" t="str">
        <f t="shared" si="175"/>
        <v>Note 8 Pro Nacional c/aro = 110,00</v>
      </c>
      <c r="R582" s="6" t="str">
        <f t="shared" si="176"/>
        <v>Note 8 Pro Nacional c/aro = 130,00</v>
      </c>
    </row>
    <row r="583" spans="1:18" ht="15" customHeight="1">
      <c r="A583" t="s">
        <v>3548</v>
      </c>
      <c r="B583">
        <f>H478</f>
        <v>50</v>
      </c>
      <c r="D583" s="9" t="s">
        <v>1071</v>
      </c>
      <c r="E583" s="16">
        <v>85</v>
      </c>
      <c r="F583" s="28"/>
      <c r="G583" s="6" t="s">
        <v>1062</v>
      </c>
      <c r="H583" s="7">
        <f t="shared" si="171"/>
        <v>75</v>
      </c>
      <c r="J583" s="6" t="str">
        <f t="shared" si="172"/>
        <v>Redmi Note 9   = R$ 75,00</v>
      </c>
      <c r="L583" s="6" t="str">
        <f t="shared" si="173"/>
        <v>Redmi Note 9   = R$ 80,00</v>
      </c>
      <c r="N583" s="6" t="str">
        <f t="shared" si="174"/>
        <v>Redmi Note 9   = R$ 70,00</v>
      </c>
      <c r="P583" s="6" t="str">
        <f t="shared" si="175"/>
        <v>Redmi Note 9   = R$ 65,00</v>
      </c>
      <c r="R583" s="6" t="str">
        <f t="shared" si="176"/>
        <v>Redmi Note 9   = R$ 85,00</v>
      </c>
    </row>
    <row r="584" spans="1:18" ht="15" customHeight="1">
      <c r="A584" t="s">
        <v>3549</v>
      </c>
      <c r="B584">
        <f>H479</f>
        <v>65</v>
      </c>
      <c r="D584" s="9" t="s">
        <v>1353</v>
      </c>
      <c r="E584" s="16">
        <v>110</v>
      </c>
      <c r="F584" s="28"/>
      <c r="G584" s="6" t="s">
        <v>1064</v>
      </c>
      <c r="H584" s="7">
        <f t="shared" si="171"/>
        <v>90</v>
      </c>
      <c r="J584" s="6" t="str">
        <f t="shared" si="172"/>
        <v>Redmi Note 9 c/aro     = R$ 90,00</v>
      </c>
      <c r="L584" s="6" t="str">
        <f t="shared" si="173"/>
        <v>Redmi Note 9 c/aro     = R$ 95,00</v>
      </c>
      <c r="N584" s="6" t="str">
        <f t="shared" si="174"/>
        <v>Redmi Note 9 c/aro     = R$ 85,00</v>
      </c>
      <c r="P584" s="6" t="str">
        <f t="shared" si="175"/>
        <v>Redmi Note 9 c/aro     = R$ 80,00</v>
      </c>
      <c r="R584" s="6" t="str">
        <f t="shared" si="176"/>
        <v>Redmi Note 9 c/aro     = R$ 100,00</v>
      </c>
    </row>
    <row r="585" spans="1:18" ht="15" customHeight="1">
      <c r="A585" t="s">
        <v>3336</v>
      </c>
      <c r="B585">
        <f>H510</f>
        <v>85</v>
      </c>
      <c r="D585" s="9" t="s">
        <v>1074</v>
      </c>
      <c r="E585" s="16">
        <v>180</v>
      </c>
      <c r="F585" s="28"/>
      <c r="G585" s="6" t="s">
        <v>1066</v>
      </c>
      <c r="H585" s="7">
        <f t="shared" si="171"/>
        <v>110</v>
      </c>
      <c r="J585" s="6" t="str">
        <f t="shared" si="172"/>
        <v>Note 9 c/aro Nacional = R$ 110,00</v>
      </c>
      <c r="L585" s="6" t="str">
        <f t="shared" si="173"/>
        <v>Note 9 c/aro Nacional = R$ 115,00</v>
      </c>
      <c r="N585" s="6" t="str">
        <f t="shared" si="174"/>
        <v>Note 9 c/aro Nacional = R$ 105,00</v>
      </c>
      <c r="P585" s="6" t="str">
        <f t="shared" si="175"/>
        <v>Note 9 c/aro Nacional = R$ 100,00</v>
      </c>
      <c r="R585" s="6" t="str">
        <f t="shared" si="176"/>
        <v>Note 9 c/aro Nacional = R$ 120,00</v>
      </c>
    </row>
    <row r="586" spans="1:18" ht="15" customHeight="1">
      <c r="A586" t="s">
        <v>3849</v>
      </c>
      <c r="B586">
        <f>H511</f>
        <v>105</v>
      </c>
      <c r="D586" s="9" t="s">
        <v>1352</v>
      </c>
      <c r="E586" s="16">
        <v>200</v>
      </c>
      <c r="F586" s="28"/>
      <c r="G586" s="6" t="s">
        <v>1068</v>
      </c>
      <c r="H586" s="7">
        <f t="shared" si="171"/>
        <v>75</v>
      </c>
      <c r="J586" s="6" t="str">
        <f t="shared" si="172"/>
        <v>Redmi Note 9 Pro/9s    = R$ 75,00</v>
      </c>
      <c r="L586" s="6" t="str">
        <f t="shared" si="173"/>
        <v>Redmi Note 9 Pro/9s    = R$ 80,00</v>
      </c>
      <c r="N586" s="6" t="str">
        <f t="shared" si="174"/>
        <v>Redmi Note 9 Pro/9s    = R$ 70,00</v>
      </c>
      <c r="P586" s="6" t="str">
        <f t="shared" si="175"/>
        <v>Redmi Note 9 Pro/9s    = R$ 65,00</v>
      </c>
      <c r="R586" s="6" t="str">
        <f t="shared" si="176"/>
        <v>Redmi Note 9 Pro/9s    = R$ 85,00</v>
      </c>
    </row>
    <row r="587" spans="1:18" ht="15" customHeight="1">
      <c r="A587" t="s">
        <v>3550</v>
      </c>
      <c r="B587">
        <f>H509</f>
        <v>75</v>
      </c>
      <c r="D587" s="37" t="s">
        <v>1077</v>
      </c>
      <c r="E587" s="54">
        <v>90</v>
      </c>
      <c r="F587" s="28"/>
      <c r="G587" s="6" t="s">
        <v>1070</v>
      </c>
      <c r="H587" s="7">
        <f t="shared" si="171"/>
        <v>100</v>
      </c>
      <c r="J587" s="6" t="str">
        <f t="shared" si="172"/>
        <v>Note 9 Pro/9s c/aro = R$ 100,00</v>
      </c>
      <c r="L587" s="6" t="str">
        <f t="shared" si="173"/>
        <v>Note 9 Pro/9s c/aro = R$ 105,00</v>
      </c>
      <c r="N587" s="6" t="str">
        <f t="shared" si="174"/>
        <v>Note 9 Pro/9s c/aro = R$ 95,00</v>
      </c>
      <c r="P587" s="6" t="str">
        <f t="shared" si="175"/>
        <v>Note 9 Pro/9s c/aro = R$ 90,00</v>
      </c>
      <c r="R587" s="6" t="str">
        <f t="shared" si="176"/>
        <v>Note 9 Pro/9s c/aro = R$ 110,00</v>
      </c>
    </row>
    <row r="588" spans="1:18" ht="15" customHeight="1">
      <c r="A588" t="s">
        <v>3551</v>
      </c>
      <c r="B588">
        <f>H480</f>
        <v>70</v>
      </c>
      <c r="D588" s="9" t="s">
        <v>1079</v>
      </c>
      <c r="E588" s="16">
        <v>95</v>
      </c>
      <c r="F588" s="28"/>
      <c r="G588" s="6" t="s">
        <v>1072</v>
      </c>
      <c r="H588" s="7">
        <f t="shared" si="171"/>
        <v>120</v>
      </c>
      <c r="J588" s="6" t="str">
        <f t="shared" si="172"/>
        <v>Note 9 Pro/9s c/aro Nac=R$120,00</v>
      </c>
      <c r="L588" s="6" t="str">
        <f t="shared" si="173"/>
        <v>Note 9 Pro/9s c/aro Nac=R$125,00</v>
      </c>
      <c r="N588" s="6" t="str">
        <f t="shared" si="174"/>
        <v>Note 9 Pro/9s c/aro Nac=R$115,00</v>
      </c>
      <c r="P588" s="6" t="str">
        <f t="shared" si="175"/>
        <v>Note 9 Pro/9s c/aro Nac=R$110,00</v>
      </c>
      <c r="R588" s="6" t="str">
        <f t="shared" si="176"/>
        <v>Note 9 Pro/9s c/aro Nac=R$130,00</v>
      </c>
    </row>
    <row r="589" spans="1:18" ht="15" customHeight="1">
      <c r="A589" t="s">
        <v>3337</v>
      </c>
      <c r="B589">
        <f>H482</f>
        <v>115</v>
      </c>
      <c r="D589" s="9" t="s">
        <v>1081</v>
      </c>
      <c r="E589" s="16">
        <v>215</v>
      </c>
      <c r="F589" s="28"/>
      <c r="G589" s="6" t="s">
        <v>1073</v>
      </c>
      <c r="H589" s="7">
        <f t="shared" si="171"/>
        <v>90</v>
      </c>
      <c r="J589" s="6" t="str">
        <f t="shared" si="172"/>
        <v>Redmi Note 9 Pro Max = R$ 90,00</v>
      </c>
      <c r="L589" s="6" t="str">
        <f t="shared" si="173"/>
        <v>Redmi Note 9 Pro Max = R$ 95,00</v>
      </c>
      <c r="N589" s="6" t="str">
        <f t="shared" si="174"/>
        <v>Redmi Note 9 Pro Max = R$ 85,00</v>
      </c>
      <c r="P589" s="6" t="str">
        <f t="shared" si="175"/>
        <v>Redmi Note 9 Pro Max = R$ 80,00</v>
      </c>
      <c r="R589" s="6" t="str">
        <f t="shared" si="176"/>
        <v>Redmi Note 9 Pro Max = R$ 100,00</v>
      </c>
    </row>
    <row r="590" spans="1:18" ht="15" customHeight="1">
      <c r="A590" t="s">
        <v>3552</v>
      </c>
      <c r="B590">
        <f>H481</f>
        <v>75</v>
      </c>
      <c r="D590" s="9" t="s">
        <v>1083</v>
      </c>
      <c r="E590" s="16">
        <v>120</v>
      </c>
      <c r="F590" s="28"/>
      <c r="G590" s="6" t="s">
        <v>1075</v>
      </c>
      <c r="H590" s="7">
        <f t="shared" si="171"/>
        <v>80</v>
      </c>
      <c r="J590" s="6" t="str">
        <f t="shared" si="172"/>
        <v>Redmi Note 10 4G/10s-inc= 80,00</v>
      </c>
      <c r="L590" s="6" t="str">
        <f t="shared" si="173"/>
        <v>Redmi Note 10 4G/10s-inc= 85,00</v>
      </c>
      <c r="N590" s="6" t="str">
        <f t="shared" si="174"/>
        <v>Redmi Note 10 4G/10s-inc= 75,00</v>
      </c>
      <c r="P590" s="6" t="str">
        <f t="shared" si="175"/>
        <v>Redmi Note 10 4G/10s-inc= 70,00</v>
      </c>
      <c r="R590" s="6" t="str">
        <f t="shared" si="176"/>
        <v>Redmi Note 10 4G/10s-inc= 90,00</v>
      </c>
    </row>
    <row r="591" spans="1:18" ht="15" customHeight="1">
      <c r="A591" t="s">
        <v>3553</v>
      </c>
      <c r="B591">
        <f>H484</f>
        <v>70</v>
      </c>
      <c r="D591" s="9" t="s">
        <v>1085</v>
      </c>
      <c r="E591" s="16">
        <v>240</v>
      </c>
      <c r="F591" s="28"/>
      <c r="G591" s="6" t="s">
        <v>1076</v>
      </c>
      <c r="H591" s="7">
        <f t="shared" si="171"/>
        <v>95</v>
      </c>
      <c r="J591" s="6" t="str">
        <f t="shared" si="172"/>
        <v>Note 10 4G/10s-inc c/aro = 95,00</v>
      </c>
      <c r="L591" s="6" t="str">
        <f t="shared" si="173"/>
        <v>Note 10 4G/10s-inc c/aro = 100,00</v>
      </c>
      <c r="N591" s="6" t="str">
        <f t="shared" si="174"/>
        <v>Note 10 4G/10s-inc c/aro = 90,00</v>
      </c>
      <c r="P591" s="6" t="str">
        <f t="shared" si="175"/>
        <v>Note 10 4G/10s-inc c/aro = 85,00</v>
      </c>
      <c r="R591" s="6" t="str">
        <f t="shared" si="176"/>
        <v>Note 10 4G/10s-inc c/aro = 105,00</v>
      </c>
    </row>
    <row r="592" spans="1:18" ht="15" customHeight="1">
      <c r="A592" t="s">
        <v>3338</v>
      </c>
      <c r="B592">
        <f>H486</f>
        <v>80</v>
      </c>
      <c r="D592" s="9" t="s">
        <v>1087</v>
      </c>
      <c r="E592" s="16">
        <v>250</v>
      </c>
      <c r="F592" s="28"/>
      <c r="G592" s="6" t="s">
        <v>1078</v>
      </c>
      <c r="H592" s="7">
        <f t="shared" si="171"/>
        <v>165</v>
      </c>
      <c r="J592" s="6" t="str">
        <f t="shared" si="172"/>
        <v>Redmi Note 10 4G/10s-ori= 165,00</v>
      </c>
      <c r="L592" s="6" t="str">
        <f t="shared" si="173"/>
        <v>Redmi Note 10 4G/10s-ori= 170,00</v>
      </c>
      <c r="N592" s="6" t="str">
        <f t="shared" si="174"/>
        <v>Redmi Note 10 4G/10s-ori= 160,00</v>
      </c>
      <c r="P592" s="6" t="str">
        <f t="shared" si="175"/>
        <v>Redmi Note 10 4G/10s-ori= 155,00</v>
      </c>
      <c r="R592" s="6" t="str">
        <f t="shared" si="176"/>
        <v>Redmi Note 10 4G/10s-ori= 175,00</v>
      </c>
    </row>
    <row r="593" spans="1:18" ht="15" customHeight="1">
      <c r="A593" t="s">
        <v>3554</v>
      </c>
      <c r="B593">
        <f>H485</f>
        <v>70</v>
      </c>
      <c r="D593" s="9" t="s">
        <v>1089</v>
      </c>
      <c r="E593" s="16">
        <v>160</v>
      </c>
      <c r="F593" s="28"/>
      <c r="G593" s="6" t="s">
        <v>1080</v>
      </c>
      <c r="H593" s="7">
        <f t="shared" si="171"/>
        <v>180</v>
      </c>
      <c r="J593" s="6" t="str">
        <f t="shared" si="172"/>
        <v>Note 10 4G/10s-orig c/aro = 180,00</v>
      </c>
      <c r="L593" s="6" t="str">
        <f t="shared" si="173"/>
        <v>Note 10 4G/10s-orig c/aro = 185,00</v>
      </c>
      <c r="N593" s="6" t="str">
        <f t="shared" si="174"/>
        <v>Note 10 4G/10s-orig c/aro = 175,00</v>
      </c>
      <c r="P593" s="6" t="str">
        <f t="shared" si="175"/>
        <v>Note 10 4G/10s-orig c/aro = 170,00</v>
      </c>
      <c r="R593" s="6" t="str">
        <f t="shared" si="176"/>
        <v>Note 10 4G/10s-orig c/aro = 190,00</v>
      </c>
    </row>
    <row r="594" spans="1:18" ht="15" customHeight="1">
      <c r="A594" t="s">
        <v>3339</v>
      </c>
      <c r="B594">
        <f>H488</f>
        <v>75</v>
      </c>
      <c r="D594" s="9" t="s">
        <v>1091</v>
      </c>
      <c r="E594" s="16">
        <v>260</v>
      </c>
      <c r="F594" s="28"/>
      <c r="G594" s="6" t="s">
        <v>1082</v>
      </c>
      <c r="H594" s="7">
        <f t="shared" si="171"/>
        <v>85</v>
      </c>
      <c r="J594" s="6" t="str">
        <f t="shared" si="172"/>
        <v>Redmi Note 10 5G          = R$ 85,00</v>
      </c>
      <c r="L594" s="6" t="str">
        <f t="shared" si="173"/>
        <v>Redmi Note 10 5G          = R$ 90,00</v>
      </c>
      <c r="N594" s="6" t="str">
        <f t="shared" si="174"/>
        <v>Redmi Note 10 5G          = R$ 80,00</v>
      </c>
      <c r="P594" s="6" t="str">
        <f t="shared" si="175"/>
        <v>Redmi Note 10 5G          = R$ 75,00</v>
      </c>
      <c r="R594" s="6" t="str">
        <f t="shared" si="176"/>
        <v>Redmi Note 10 5G          = R$ 95,00</v>
      </c>
    </row>
    <row r="595" spans="1:18" ht="15" customHeight="1">
      <c r="A595" t="s">
        <v>3555</v>
      </c>
      <c r="B595">
        <f>H487</f>
        <v>70</v>
      </c>
      <c r="D595" s="9" t="s">
        <v>1094</v>
      </c>
      <c r="E595" s="16">
        <v>245</v>
      </c>
      <c r="F595" s="28"/>
      <c r="G595" s="6" t="s">
        <v>1084</v>
      </c>
      <c r="H595" s="7">
        <f t="shared" si="171"/>
        <v>95</v>
      </c>
      <c r="J595" s="6" t="str">
        <f t="shared" si="172"/>
        <v>Note 10 Pro/10 Pro Max inc=95,00</v>
      </c>
      <c r="L595" s="6" t="str">
        <f t="shared" si="173"/>
        <v>Note 10 Pro/10 Pro Max inc=100,00</v>
      </c>
      <c r="N595" s="6" t="str">
        <f t="shared" si="174"/>
        <v>Note 10 Pro/10 Pro Max inc=90,00</v>
      </c>
      <c r="P595" s="6" t="str">
        <f t="shared" si="175"/>
        <v>Note 10 Pro/10 Pro Max inc=85,00</v>
      </c>
      <c r="R595" s="6" t="str">
        <f t="shared" si="176"/>
        <v>Note 10 Pro/10 Pro Max inc=105,00</v>
      </c>
    </row>
    <row r="596" spans="1:18" ht="15" customHeight="1">
      <c r="A596" t="s">
        <v>3340</v>
      </c>
      <c r="B596">
        <f>H491</f>
        <v>75</v>
      </c>
      <c r="D596" s="9" t="s">
        <v>1096</v>
      </c>
      <c r="E596" s="16">
        <v>150</v>
      </c>
      <c r="F596" s="28"/>
      <c r="G596" s="6" t="s">
        <v>1086</v>
      </c>
      <c r="H596" s="7">
        <f t="shared" si="171"/>
        <v>205</v>
      </c>
      <c r="J596" s="6" t="str">
        <f t="shared" si="172"/>
        <v>Note 10 Pro/10 Pro Max ori=205,00</v>
      </c>
      <c r="L596" s="6" t="str">
        <f t="shared" si="173"/>
        <v>Note 10 Pro/10 Pro Max ori=210,00</v>
      </c>
      <c r="N596" s="6" t="str">
        <f t="shared" si="174"/>
        <v>Note 10 Pro/10 Pro Max ori=200,00</v>
      </c>
      <c r="P596" s="6" t="str">
        <f t="shared" si="175"/>
        <v>Note 10 Pro/10 Pro Max ori=195,00</v>
      </c>
      <c r="R596" s="6" t="str">
        <f t="shared" si="176"/>
        <v>Note 10 Pro/10 Pro Max ori=215,00</v>
      </c>
    </row>
    <row r="597" spans="1:18" ht="15" customHeight="1">
      <c r="A597" t="s">
        <v>3556</v>
      </c>
      <c r="B597">
        <f>H489</f>
        <v>70</v>
      </c>
      <c r="D597" s="9" t="s">
        <v>1098</v>
      </c>
      <c r="E597" s="16">
        <v>255</v>
      </c>
      <c r="F597" s="28"/>
      <c r="G597" s="6" t="s">
        <v>1088</v>
      </c>
      <c r="H597" s="7">
        <f t="shared" si="171"/>
        <v>235</v>
      </c>
      <c r="J597" s="6" t="str">
        <f t="shared" si="172"/>
        <v>Note 10 Pro -orig c/aro= R$ 235,00</v>
      </c>
      <c r="L597" s="6" t="str">
        <f t="shared" si="173"/>
        <v>Note 10 Pro -orig c/aro= R$ 240,00</v>
      </c>
      <c r="N597" s="6" t="str">
        <f t="shared" si="174"/>
        <v>Note 10 Pro -orig c/aro= R$ 230,00</v>
      </c>
      <c r="P597" s="6" t="str">
        <f t="shared" si="175"/>
        <v>Note 10 Pro -orig c/aro= R$ 225,00</v>
      </c>
      <c r="R597" s="6" t="str">
        <f t="shared" si="176"/>
        <v>Note 10 Pro -orig c/aro= R$ 245,00</v>
      </c>
    </row>
    <row r="598" spans="1:18" ht="15" customHeight="1">
      <c r="A598" t="s">
        <v>3341</v>
      </c>
      <c r="B598">
        <f>H490</f>
        <v>75</v>
      </c>
      <c r="D598" s="9" t="s">
        <v>1100</v>
      </c>
      <c r="E598" s="16">
        <v>110</v>
      </c>
      <c r="F598" s="28"/>
      <c r="G598" s="6" t="s">
        <v>1090</v>
      </c>
      <c r="H598" s="7">
        <f>E582</f>
        <v>235</v>
      </c>
      <c r="J598" s="6" t="str">
        <f t="shared" si="172"/>
        <v>Note 10 Pro Max orig c/aro=235,00</v>
      </c>
      <c r="L598" s="6" t="str">
        <f t="shared" si="173"/>
        <v>Note 10 Pro Max orig c/aro=240,00</v>
      </c>
      <c r="N598" s="6" t="str">
        <f t="shared" si="174"/>
        <v>Note 10 Pro Max orig c/aro=230,00</v>
      </c>
      <c r="P598" s="6" t="str">
        <f t="shared" si="175"/>
        <v>Note 10 Pro Max orig c/aro=225,00</v>
      </c>
      <c r="R598" s="6" t="str">
        <f t="shared" si="176"/>
        <v>Note 10 Pro Max orig c/aro=245,00</v>
      </c>
    </row>
    <row r="599" spans="1:18" ht="15" customHeight="1">
      <c r="A599" t="s">
        <v>3557</v>
      </c>
      <c r="B599">
        <f>H489</f>
        <v>70</v>
      </c>
      <c r="D599" s="9" t="s">
        <v>1102</v>
      </c>
      <c r="E599" s="16">
        <v>155</v>
      </c>
      <c r="F599" s="28"/>
      <c r="G599" s="6" t="s">
        <v>1092</v>
      </c>
      <c r="H599" s="7">
        <f>E676</f>
        <v>90</v>
      </c>
      <c r="J599" s="6" t="str">
        <f t="shared" si="172"/>
        <v>Note 10 Pro 5G (Flex Reto)= 90,00</v>
      </c>
      <c r="L599" s="6" t="str">
        <f t="shared" si="173"/>
        <v>Note 10 Pro 5G (Flex Reto)= 95,00</v>
      </c>
      <c r="N599" s="6" t="str">
        <f t="shared" si="174"/>
        <v>Note 10 Pro 5G (Flex Reto)= 85,00</v>
      </c>
      <c r="P599" s="6" t="str">
        <f t="shared" si="175"/>
        <v>Note 10 Pro 5G (Flex Reto)= 80,00</v>
      </c>
      <c r="R599" s="6" t="str">
        <f t="shared" si="176"/>
        <v>Note 10 Pro 5G (Flex Reto)= 100,00</v>
      </c>
    </row>
    <row r="600" spans="1:18" ht="15" customHeight="1">
      <c r="A600" t="s">
        <v>3342</v>
      </c>
      <c r="B600">
        <f>H493</f>
        <v>85</v>
      </c>
      <c r="D600" s="9" t="s">
        <v>1104</v>
      </c>
      <c r="E600" s="16">
        <v>210</v>
      </c>
      <c r="F600" s="28"/>
      <c r="G600" s="6" t="s">
        <v>1093</v>
      </c>
      <c r="H600" s="7">
        <f>E580</f>
        <v>95</v>
      </c>
      <c r="J600" s="6" t="str">
        <f t="shared" si="172"/>
        <v>Note 11 Pro - incell = R$ 95,00</v>
      </c>
      <c r="L600" s="6" t="str">
        <f t="shared" si="173"/>
        <v>Note 11 Pro - incell = R$ 100,00</v>
      </c>
      <c r="N600" s="6" t="str">
        <f t="shared" si="174"/>
        <v>Note 11 Pro - incell = R$ 90,00</v>
      </c>
      <c r="P600" s="6" t="str">
        <f t="shared" si="175"/>
        <v>Note 11 Pro - incell = R$ 85,00</v>
      </c>
      <c r="R600" s="6" t="str">
        <f t="shared" si="176"/>
        <v>Note 11 Pro - incell = R$ 105,00</v>
      </c>
    </row>
    <row r="601" spans="1:18" ht="15" customHeight="1">
      <c r="A601" t="s">
        <v>3850</v>
      </c>
      <c r="B601">
        <f>H494</f>
        <v>95</v>
      </c>
      <c r="D601" s="9" t="s">
        <v>1106</v>
      </c>
      <c r="E601" s="16">
        <v>235</v>
      </c>
      <c r="F601" s="28"/>
      <c r="G601" s="6" t="s">
        <v>1095</v>
      </c>
      <c r="H601" s="7">
        <f>E581</f>
        <v>205</v>
      </c>
      <c r="J601" s="6" t="str">
        <f t="shared" si="172"/>
        <v>Note 11 Pro - original = R$ 205,00</v>
      </c>
      <c r="L601" s="6" t="str">
        <f t="shared" si="173"/>
        <v>Note 11 Pro - original = R$ 210,00</v>
      </c>
      <c r="N601" s="6" t="str">
        <f t="shared" si="174"/>
        <v>Note 11 Pro - original = R$ 200,00</v>
      </c>
      <c r="P601" s="6" t="str">
        <f t="shared" si="175"/>
        <v>Note 11 Pro - original = R$ 195,00</v>
      </c>
      <c r="R601" s="6" t="str">
        <f t="shared" si="176"/>
        <v>Note 11 Pro - original = R$ 215,00</v>
      </c>
    </row>
    <row r="602" spans="1:18" ht="15" customHeight="1">
      <c r="A602" t="s">
        <v>3558</v>
      </c>
      <c r="B602">
        <f>H492</f>
        <v>75</v>
      </c>
      <c r="D602" s="9" t="s">
        <v>1108</v>
      </c>
      <c r="E602" s="16">
        <v>255</v>
      </c>
      <c r="F602" s="28"/>
      <c r="G602" s="6" t="s">
        <v>1097</v>
      </c>
      <c r="H602" s="7">
        <f>E582</f>
        <v>235</v>
      </c>
      <c r="J602" s="6" t="str">
        <f t="shared" si="172"/>
        <v>Note 11 Pro-orig c/aro= R$ 235,00</v>
      </c>
      <c r="L602" s="6" t="str">
        <f t="shared" si="173"/>
        <v>Note 11 Pro-orig c/aro= R$ 240,00</v>
      </c>
      <c r="N602" s="6" t="str">
        <f t="shared" si="174"/>
        <v>Note 11 Pro-orig c/aro= R$ 230,00</v>
      </c>
      <c r="P602" s="6" t="str">
        <f t="shared" si="175"/>
        <v>Note 11 Pro-orig c/aro= R$ 225,00</v>
      </c>
      <c r="R602" s="6" t="str">
        <f t="shared" si="176"/>
        <v>Note 11 Pro-orig c/aro= R$ 245,00</v>
      </c>
    </row>
    <row r="603" spans="1:18" ht="15" customHeight="1">
      <c r="A603" t="s">
        <v>3343</v>
      </c>
      <c r="B603">
        <f>H498</f>
        <v>80</v>
      </c>
      <c r="D603" s="9" t="s">
        <v>1110</v>
      </c>
      <c r="E603" s="16">
        <v>185</v>
      </c>
      <c r="F603" s="28"/>
      <c r="G603" s="6" t="s">
        <v>1099</v>
      </c>
      <c r="H603" s="7">
        <f>E583</f>
        <v>85</v>
      </c>
      <c r="J603" s="6" t="str">
        <f t="shared" si="172"/>
        <v>Redmi Note 11 4G/11s-inc=85,00</v>
      </c>
      <c r="L603" s="6" t="str">
        <f t="shared" si="173"/>
        <v>Redmi Note 11 4G/11s-inc=90,00</v>
      </c>
      <c r="N603" s="6" t="str">
        <f t="shared" si="174"/>
        <v>Redmi Note 11 4G/11s-inc=80,00</v>
      </c>
      <c r="P603" s="6" t="str">
        <f t="shared" si="175"/>
        <v>Redmi Note 11 4G/11s-inc=75,00</v>
      </c>
      <c r="R603" s="6" t="str">
        <f t="shared" si="176"/>
        <v>Redmi Note 11 4G/11s-inc=95,00</v>
      </c>
    </row>
    <row r="604" spans="1:18" ht="15" customHeight="1">
      <c r="A604" t="s">
        <v>3851</v>
      </c>
      <c r="B604">
        <f>H499</f>
        <v>105</v>
      </c>
      <c r="D604" s="9" t="s">
        <v>1112</v>
      </c>
      <c r="E604" s="16">
        <v>290</v>
      </c>
      <c r="F604" s="28"/>
      <c r="G604" s="6" t="s">
        <v>1101</v>
      </c>
      <c r="H604" s="7">
        <f>E584</f>
        <v>110</v>
      </c>
      <c r="J604" s="6" t="str">
        <f t="shared" si="172"/>
        <v>Note 11 4G c/aro incell=R$ 110,00</v>
      </c>
      <c r="L604" s="6" t="str">
        <f t="shared" si="173"/>
        <v>Note 11 4G c/aro incell=R$ 115,00</v>
      </c>
      <c r="N604" s="6" t="str">
        <f t="shared" si="174"/>
        <v>Note 11 4G c/aro incell=R$ 105,00</v>
      </c>
      <c r="P604" s="6" t="str">
        <f t="shared" si="175"/>
        <v>Note 11 4G c/aro incell=R$ 100,00</v>
      </c>
      <c r="R604" s="6" t="str">
        <f t="shared" si="176"/>
        <v>Note 11 4G c/aro incell=R$ 120,00</v>
      </c>
    </row>
    <row r="605" spans="1:18" ht="15" customHeight="1">
      <c r="A605" t="s">
        <v>3559</v>
      </c>
      <c r="B605">
        <f>H497</f>
        <v>70</v>
      </c>
      <c r="D605" s="9" t="s">
        <v>1114</v>
      </c>
      <c r="E605" s="16">
        <v>240</v>
      </c>
      <c r="F605" s="28"/>
      <c r="G605" s="6" t="s">
        <v>1103</v>
      </c>
      <c r="H605" s="7">
        <f>E584</f>
        <v>110</v>
      </c>
      <c r="J605" s="6" t="str">
        <f t="shared" si="172"/>
        <v>Note 11s 4G c/aro incell= R$ 110,00</v>
      </c>
      <c r="L605" s="6" t="str">
        <f t="shared" si="173"/>
        <v>Note 11s 4G c/aro incell= R$ 115,00</v>
      </c>
      <c r="N605" s="6" t="str">
        <f t="shared" si="174"/>
        <v>Note 11s 4G c/aro incell= R$ 105,00</v>
      </c>
      <c r="P605" s="6" t="str">
        <f t="shared" si="175"/>
        <v>Note 11s 4G c/aro incell= R$ 100,00</v>
      </c>
      <c r="R605" s="6" t="str">
        <f t="shared" si="176"/>
        <v>Note 11s 4G c/aro incell= R$ 120,00</v>
      </c>
    </row>
    <row r="606" spans="1:18" ht="15" customHeight="1">
      <c r="A606" t="s">
        <v>3344</v>
      </c>
      <c r="B606">
        <f>H495</f>
        <v>85</v>
      </c>
      <c r="D606" s="9" t="s">
        <v>1116</v>
      </c>
      <c r="E606" s="16">
        <v>310</v>
      </c>
      <c r="F606" s="28"/>
      <c r="G606" s="6" t="s">
        <v>1105</v>
      </c>
      <c r="H606" s="7">
        <f>E585</f>
        <v>180</v>
      </c>
      <c r="J606" s="6" t="str">
        <f t="shared" si="172"/>
        <v>Redmi Note 11 4G/11s-orig=180,00</v>
      </c>
      <c r="L606" s="6" t="str">
        <f t="shared" si="173"/>
        <v>Redmi Note 11 4G/11s-orig=185,00</v>
      </c>
      <c r="N606" s="6" t="str">
        <f t="shared" si="174"/>
        <v>Redmi Note 11 4G/11s-orig=175,00</v>
      </c>
      <c r="P606" s="6" t="str">
        <f t="shared" si="175"/>
        <v>Redmi Note 11 4G/11s-orig=170,00</v>
      </c>
      <c r="R606" s="6" t="str">
        <f t="shared" si="176"/>
        <v>Redmi Note 11 4G/11s-orig=190,00</v>
      </c>
    </row>
    <row r="607" spans="1:18" ht="15" customHeight="1">
      <c r="A607" t="s">
        <v>3852</v>
      </c>
      <c r="B607">
        <f>H496</f>
        <v>100</v>
      </c>
      <c r="D607" s="9" t="s">
        <v>1118</v>
      </c>
      <c r="E607" s="16">
        <v>130</v>
      </c>
      <c r="F607" s="28"/>
      <c r="G607" s="6" t="s">
        <v>1107</v>
      </c>
      <c r="H607" s="7">
        <f>E586</f>
        <v>200</v>
      </c>
      <c r="J607" s="6" t="str">
        <f t="shared" si="172"/>
        <v>Note 11 4G c/aro orig   = R$ 200,00</v>
      </c>
      <c r="L607" s="6" t="str">
        <f t="shared" si="173"/>
        <v>Note 11 4G c/aro orig   = R$ 205,00</v>
      </c>
      <c r="N607" s="6" t="str">
        <f t="shared" si="174"/>
        <v>Note 11 4G c/aro orig   = R$ 195,00</v>
      </c>
      <c r="P607" s="6" t="str">
        <f t="shared" si="175"/>
        <v>Note 11 4G c/aro orig   = R$ 190,00</v>
      </c>
      <c r="R607" s="6" t="str">
        <f t="shared" si="176"/>
        <v>Note 11 4G c/aro orig   = R$ 210,00</v>
      </c>
    </row>
    <row r="608" spans="1:18" ht="15" customHeight="1">
      <c r="A608" t="s">
        <v>3560</v>
      </c>
      <c r="B608">
        <f>H492</f>
        <v>75</v>
      </c>
      <c r="D608" s="9" t="s">
        <v>1120</v>
      </c>
      <c r="E608" s="16">
        <v>165</v>
      </c>
      <c r="F608" s="28"/>
      <c r="G608" s="6" t="s">
        <v>1109</v>
      </c>
      <c r="H608" s="7">
        <f t="shared" ref="H608:H616" si="177">E586</f>
        <v>200</v>
      </c>
      <c r="J608" s="6" t="str">
        <f t="shared" si="172"/>
        <v>Note 11s 4G c/aro orig = R$ 200,00</v>
      </c>
      <c r="L608" s="6" t="str">
        <f t="shared" si="173"/>
        <v>Note 11s 4G c/aro orig = R$ 205,00</v>
      </c>
      <c r="N608" s="6" t="str">
        <f t="shared" si="174"/>
        <v>Note 11s 4G c/aro orig = R$ 195,00</v>
      </c>
      <c r="P608" s="6" t="str">
        <f t="shared" si="175"/>
        <v>Note 11s 4G c/aro orig = R$ 190,00</v>
      </c>
      <c r="R608" s="6" t="str">
        <f t="shared" si="176"/>
        <v>Note 11s 4G c/aro orig = R$ 210,00</v>
      </c>
    </row>
    <row r="609" spans="1:18" ht="15" customHeight="1">
      <c r="A609" t="s">
        <v>3345</v>
      </c>
      <c r="B609">
        <f>H519</f>
        <v>270</v>
      </c>
      <c r="D609" s="9" t="s">
        <v>1122</v>
      </c>
      <c r="E609" s="16">
        <v>285</v>
      </c>
      <c r="F609" s="28"/>
      <c r="G609" s="6" t="s">
        <v>1111</v>
      </c>
      <c r="H609" s="7">
        <f t="shared" si="177"/>
        <v>90</v>
      </c>
      <c r="J609" s="6" t="str">
        <f t="shared" si="172"/>
        <v>Redmi Note 11 5G      = R$ 90,00</v>
      </c>
      <c r="L609" s="6" t="str">
        <f t="shared" si="173"/>
        <v>Redmi Note 11 5G      = R$ 95,00</v>
      </c>
      <c r="N609" s="6" t="str">
        <f t="shared" si="174"/>
        <v>Redmi Note 11 5G      = R$ 85,00</v>
      </c>
      <c r="P609" s="6" t="str">
        <f t="shared" si="175"/>
        <v>Redmi Note 11 5G      = R$ 80,00</v>
      </c>
      <c r="R609" s="6" t="str">
        <f t="shared" si="176"/>
        <v>Redmi Note 11 5G      = R$ 100,00</v>
      </c>
    </row>
    <row r="610" spans="1:18" ht="15" customHeight="1">
      <c r="A610" t="s">
        <v>3853</v>
      </c>
      <c r="B610">
        <f>H520</f>
        <v>295</v>
      </c>
      <c r="D610" s="9" t="s">
        <v>1124</v>
      </c>
      <c r="E610" s="16">
        <v>345</v>
      </c>
      <c r="F610" s="28"/>
      <c r="G610" s="6" t="s">
        <v>1113</v>
      </c>
      <c r="H610" s="7">
        <f t="shared" si="177"/>
        <v>95</v>
      </c>
      <c r="J610" s="6" t="str">
        <f t="shared" si="172"/>
        <v>Redmi Note 12 - incell = R$ 95,00</v>
      </c>
      <c r="L610" s="6" t="str">
        <f t="shared" si="173"/>
        <v>Redmi Note 12 - incell = R$ 100,00</v>
      </c>
      <c r="N610" s="6" t="str">
        <f t="shared" si="174"/>
        <v>Redmi Note 12 - incell = R$ 90,00</v>
      </c>
      <c r="P610" s="6" t="str">
        <f t="shared" si="175"/>
        <v>Redmi Note 12 - incell = R$ 85,00</v>
      </c>
      <c r="R610" s="6" t="str">
        <f t="shared" si="176"/>
        <v>Redmi Note 12 - incell = R$ 105,00</v>
      </c>
    </row>
    <row r="611" spans="1:18" ht="15" customHeight="1">
      <c r="A611" t="s">
        <v>3561</v>
      </c>
      <c r="B611">
        <f>H518</f>
        <v>250</v>
      </c>
      <c r="D611" s="9" t="s">
        <v>1126</v>
      </c>
      <c r="E611" s="16">
        <v>75</v>
      </c>
      <c r="F611" s="28"/>
      <c r="G611" s="6" t="s">
        <v>1115</v>
      </c>
      <c r="H611" s="7">
        <f t="shared" si="177"/>
        <v>215</v>
      </c>
      <c r="J611" s="6" t="str">
        <f t="shared" si="172"/>
        <v>Redmi Note 12 - orig = R$ 215,00</v>
      </c>
      <c r="L611" s="6" t="str">
        <f t="shared" si="173"/>
        <v>Redmi Note 12 - orig = R$ 220,00</v>
      </c>
      <c r="N611" s="6" t="str">
        <f t="shared" si="174"/>
        <v>Redmi Note 12 - orig = R$ 210,00</v>
      </c>
      <c r="P611" s="6" t="str">
        <f t="shared" si="175"/>
        <v>Redmi Note 12 - orig = R$ 205,00</v>
      </c>
      <c r="R611" s="6" t="str">
        <f t="shared" si="176"/>
        <v>Redmi Note 12 - orig = R$ 225,00</v>
      </c>
    </row>
    <row r="612" spans="1:18" ht="15" customHeight="1">
      <c r="A612" t="s">
        <v>3854</v>
      </c>
      <c r="B612">
        <f>H517</f>
        <v>310</v>
      </c>
      <c r="D612" s="9" t="s">
        <v>1128</v>
      </c>
      <c r="E612" s="16">
        <v>70</v>
      </c>
      <c r="F612" s="28"/>
      <c r="G612" s="6" t="s">
        <v>1117</v>
      </c>
      <c r="H612" s="7">
        <f t="shared" si="177"/>
        <v>120</v>
      </c>
      <c r="J612" s="6" t="str">
        <f t="shared" si="172"/>
        <v>Note 12 4G - incell c/aro=R$ 120,00</v>
      </c>
      <c r="L612" s="6" t="str">
        <f t="shared" si="173"/>
        <v>Note 12 4G - incell c/aro=R$ 125,00</v>
      </c>
      <c r="N612" s="6" t="str">
        <f t="shared" si="174"/>
        <v>Note 12 4G - incell c/aro=R$ 115,00</v>
      </c>
      <c r="P612" s="6" t="str">
        <f t="shared" si="175"/>
        <v>Note 12 4G - incell c/aro=R$ 110,00</v>
      </c>
      <c r="R612" s="6" t="str">
        <f t="shared" si="176"/>
        <v>Note 12 4G - incell c/aro=R$ 130,00</v>
      </c>
    </row>
    <row r="613" spans="1:18" ht="15" customHeight="1">
      <c r="A613" t="s">
        <v>3562</v>
      </c>
      <c r="B613">
        <f>H516</f>
        <v>250</v>
      </c>
      <c r="D613" s="9" t="s">
        <v>1130</v>
      </c>
      <c r="E613" s="16">
        <v>75</v>
      </c>
      <c r="F613" s="28"/>
      <c r="G613" s="6" t="s">
        <v>1119</v>
      </c>
      <c r="H613" s="7">
        <f t="shared" si="177"/>
        <v>240</v>
      </c>
      <c r="J613" s="6" t="str">
        <f t="shared" si="172"/>
        <v>Note 12 4G - orig c/aro = R$ 240,00</v>
      </c>
      <c r="L613" s="6" t="str">
        <f t="shared" si="173"/>
        <v>Note 12 4G - orig c/aro = R$ 245,00</v>
      </c>
      <c r="N613" s="6" t="str">
        <f t="shared" si="174"/>
        <v>Note 12 4G - orig c/aro = R$ 235,00</v>
      </c>
      <c r="P613" s="6" t="str">
        <f t="shared" si="175"/>
        <v>Note 12 4G - orig c/aro = R$ 230,00</v>
      </c>
      <c r="R613" s="6" t="str">
        <f t="shared" si="176"/>
        <v>Note 12 4G - orig c/aro = R$ 250,00</v>
      </c>
    </row>
    <row r="614" spans="1:18" ht="15" customHeight="1">
      <c r="A614" t="s">
        <v>3564</v>
      </c>
      <c r="B614">
        <f>H522</f>
        <v>195</v>
      </c>
      <c r="D614" s="9" t="s">
        <v>1132</v>
      </c>
      <c r="E614" s="16">
        <v>65</v>
      </c>
      <c r="F614" s="28"/>
      <c r="G614" s="6" t="s">
        <v>1121</v>
      </c>
      <c r="H614" s="7">
        <f t="shared" si="177"/>
        <v>250</v>
      </c>
      <c r="J614" s="6" t="str">
        <f t="shared" si="172"/>
        <v>Note 12 4G Nacional c/aro = 250,00</v>
      </c>
      <c r="L614" s="6" t="str">
        <f t="shared" si="173"/>
        <v>Note 12 4G Nacional c/aro = 255,00</v>
      </c>
      <c r="N614" s="6" t="str">
        <f t="shared" si="174"/>
        <v>Note 12 4G Nacional c/aro = 245,00</v>
      </c>
      <c r="P614" s="6" t="str">
        <f t="shared" si="175"/>
        <v>Note 12 4G Nacional c/aro = 240,00</v>
      </c>
      <c r="R614" s="6" t="str">
        <f t="shared" si="176"/>
        <v>Note 12 4G Nacional c/aro = 260,00</v>
      </c>
    </row>
    <row r="615" spans="1:18" ht="15" customHeight="1">
      <c r="A615" t="s">
        <v>3710</v>
      </c>
      <c r="B615">
        <f>H521</f>
        <v>90</v>
      </c>
      <c r="D615" s="9" t="s">
        <v>1134</v>
      </c>
      <c r="E615" s="16">
        <v>70</v>
      </c>
      <c r="F615" s="28"/>
      <c r="G615" s="6" t="s">
        <v>1123</v>
      </c>
      <c r="H615" s="7">
        <f t="shared" si="177"/>
        <v>160</v>
      </c>
      <c r="J615" s="6" t="str">
        <f t="shared" si="172"/>
        <v>Note 12 5G -incell c/aro= R$ 160,00</v>
      </c>
      <c r="L615" s="6" t="str">
        <f t="shared" si="173"/>
        <v>Note 12 5G -incell c/aro= R$ 165,00</v>
      </c>
      <c r="N615" s="6" t="str">
        <f t="shared" si="174"/>
        <v>Note 12 5G -incell c/aro= R$ 155,00</v>
      </c>
      <c r="P615" s="6" t="str">
        <f t="shared" si="175"/>
        <v>Note 12 5G -incell c/aro= R$ 150,00</v>
      </c>
      <c r="R615" s="6" t="str">
        <f t="shared" si="176"/>
        <v>Note 12 5G -incell c/aro= R$ 170,00</v>
      </c>
    </row>
    <row r="616" spans="1:18" ht="15" customHeight="1">
      <c r="A616" t="s">
        <v>3563</v>
      </c>
      <c r="B616">
        <f>H523</f>
        <v>370</v>
      </c>
      <c r="D616" s="9" t="s">
        <v>1136</v>
      </c>
      <c r="E616" s="16">
        <v>90</v>
      </c>
      <c r="F616" s="28"/>
      <c r="G616" s="6" t="s">
        <v>1125</v>
      </c>
      <c r="H616" s="7">
        <f t="shared" si="177"/>
        <v>260</v>
      </c>
      <c r="J616" s="6" t="str">
        <f t="shared" si="172"/>
        <v>Note 12 5G - orig c/aro = R$ 260,00</v>
      </c>
      <c r="L616" s="6" t="str">
        <f t="shared" si="173"/>
        <v>Note 12 5G - orig c/aro = R$ 265,00</v>
      </c>
      <c r="N616" s="6" t="str">
        <f t="shared" si="174"/>
        <v>Note 12 5G - orig c/aro = R$ 255,00</v>
      </c>
      <c r="P616" s="6" t="str">
        <f t="shared" si="175"/>
        <v>Note 12 5G - orig c/aro = R$ 250,00</v>
      </c>
      <c r="R616" s="6" t="str">
        <f t="shared" si="176"/>
        <v>Note 12 5G - orig c/aro = R$ 270,00</v>
      </c>
    </row>
    <row r="617" spans="1:18" ht="15" customHeight="1">
      <c r="A617" t="s">
        <v>3855</v>
      </c>
      <c r="B617">
        <f>H515</f>
        <v>370</v>
      </c>
      <c r="D617" s="9" t="s">
        <v>1138</v>
      </c>
      <c r="E617" s="16">
        <v>75</v>
      </c>
      <c r="F617" s="28"/>
      <c r="G617" s="6" t="s">
        <v>1127</v>
      </c>
      <c r="H617" s="7">
        <f>E583</f>
        <v>85</v>
      </c>
      <c r="J617" s="6" t="str">
        <f t="shared" si="172"/>
        <v>Redmi Note 12s-incell = R$ 85,00</v>
      </c>
      <c r="L617" s="6" t="str">
        <f t="shared" si="173"/>
        <v>Redmi Note 12s-incell = R$ 90,00</v>
      </c>
      <c r="N617" s="6" t="str">
        <f t="shared" si="174"/>
        <v>Redmi Note 12s-incell = R$ 80,00</v>
      </c>
      <c r="P617" s="6" t="str">
        <f t="shared" si="175"/>
        <v>Redmi Note 12s-incell = R$ 75,00</v>
      </c>
      <c r="R617" s="6" t="str">
        <f t="shared" si="176"/>
        <v>Redmi Note 12s-incell = R$ 95,00</v>
      </c>
    </row>
    <row r="618" spans="1:18" ht="15" customHeight="1">
      <c r="A618" t="s">
        <v>3346</v>
      </c>
      <c r="B618">
        <f>H540</f>
        <v>80</v>
      </c>
      <c r="D618" s="9" t="s">
        <v>1140</v>
      </c>
      <c r="E618" s="16">
        <v>80</v>
      </c>
      <c r="F618" s="28"/>
      <c r="G618" s="6" t="s">
        <v>1129</v>
      </c>
      <c r="H618" s="7">
        <f>E585</f>
        <v>180</v>
      </c>
      <c r="J618" s="6" t="str">
        <f t="shared" si="172"/>
        <v>Redmi Note 12s - orig = R$ 180,00</v>
      </c>
      <c r="L618" s="6" t="str">
        <f t="shared" si="173"/>
        <v>Redmi Note 12s - orig = R$ 185,00</v>
      </c>
      <c r="N618" s="6" t="str">
        <f t="shared" si="174"/>
        <v>Redmi Note 12s - orig = R$ 175,00</v>
      </c>
      <c r="P618" s="6" t="str">
        <f t="shared" si="175"/>
        <v>Redmi Note 12s - orig = R$ 170,00</v>
      </c>
      <c r="R618" s="6" t="str">
        <f t="shared" si="176"/>
        <v>Redmi Note 12s - orig = R$ 190,00</v>
      </c>
    </row>
    <row r="619" spans="1:18" ht="15" customHeight="1">
      <c r="A619" t="s">
        <v>3347</v>
      </c>
      <c r="B619">
        <f>H543</f>
        <v>80</v>
      </c>
      <c r="D619" s="9" t="s">
        <v>1142</v>
      </c>
      <c r="E619" s="16">
        <v>100</v>
      </c>
      <c r="F619" s="28"/>
      <c r="G619" s="6" t="s">
        <v>1351</v>
      </c>
      <c r="H619" s="7">
        <f>E584</f>
        <v>110</v>
      </c>
      <c r="J619" s="6" t="str">
        <f t="shared" ref="J619" si="178">CONCATENATE(G619,H619,",00")</f>
        <v>Note 12s - incell c/aro    = R$ 110,00</v>
      </c>
      <c r="L619" s="6" t="str">
        <f t="shared" ref="L619" si="179">CONCATENATE(G619,H619+5,",00")</f>
        <v>Note 12s - incell c/aro    = R$ 115,00</v>
      </c>
      <c r="N619" s="6" t="str">
        <f t="shared" ref="N619" si="180">CONCATENATE(G619,H619-5,",00")</f>
        <v>Note 12s - incell c/aro    = R$ 105,00</v>
      </c>
      <c r="P619" s="6" t="str">
        <f t="shared" ref="P619" si="181">CONCATENATE(G619,H619-10,",00")</f>
        <v>Note 12s - incell c/aro    = R$ 100,00</v>
      </c>
      <c r="R619" s="6" t="str">
        <f t="shared" ref="R619" si="182">CONCATENATE(G619,H619+10,",00")</f>
        <v>Note 12s - incell c/aro    = R$ 120,00</v>
      </c>
    </row>
    <row r="620" spans="1:18" ht="15" customHeight="1">
      <c r="A620" t="s">
        <v>3348</v>
      </c>
      <c r="B620">
        <f>H544</f>
        <v>85</v>
      </c>
      <c r="D620" s="9" t="s">
        <v>1144</v>
      </c>
      <c r="E620" s="16">
        <v>70</v>
      </c>
      <c r="F620" s="28"/>
      <c r="G620" s="6" t="s">
        <v>1131</v>
      </c>
      <c r="H620" s="7">
        <f>E586</f>
        <v>200</v>
      </c>
      <c r="J620" s="6" t="str">
        <f t="shared" si="172"/>
        <v>Note 12s - orig c/aro    = R$ 200,00</v>
      </c>
      <c r="L620" s="6" t="str">
        <f t="shared" si="173"/>
        <v>Note 12s - orig c/aro    = R$ 205,00</v>
      </c>
      <c r="N620" s="6" t="str">
        <f t="shared" si="174"/>
        <v>Note 12s - orig c/aro    = R$ 195,00</v>
      </c>
      <c r="P620" s="6" t="str">
        <f t="shared" si="175"/>
        <v>Note 12s - orig c/aro    = R$ 190,00</v>
      </c>
      <c r="R620" s="6" t="str">
        <f t="shared" si="176"/>
        <v>Note 12s - orig c/aro    = R$ 210,00</v>
      </c>
    </row>
    <row r="621" spans="1:18" ht="15" customHeight="1">
      <c r="A621" t="s">
        <v>3349</v>
      </c>
      <c r="B621">
        <f>H548</f>
        <v>95</v>
      </c>
      <c r="D621" s="9" t="s">
        <v>1146</v>
      </c>
      <c r="E621" s="16">
        <v>90</v>
      </c>
      <c r="F621" s="28"/>
      <c r="G621" s="6" t="s">
        <v>1133</v>
      </c>
      <c r="H621" s="7">
        <f t="shared" ref="H621:H628" si="183">E595</f>
        <v>245</v>
      </c>
      <c r="J621" s="6" t="str">
        <f t="shared" si="172"/>
        <v>Note 12 Pro 4G - orig = R$ 245,00</v>
      </c>
      <c r="L621" s="6" t="str">
        <f t="shared" si="173"/>
        <v>Note 12 Pro 4G - orig = R$ 250,00</v>
      </c>
      <c r="N621" s="6" t="str">
        <f t="shared" si="174"/>
        <v>Note 12 Pro 4G - orig = R$ 240,00</v>
      </c>
      <c r="P621" s="6" t="str">
        <f t="shared" si="175"/>
        <v>Note 12 Pro 4G - orig = R$ 235,00</v>
      </c>
      <c r="R621" s="6" t="str">
        <f t="shared" si="176"/>
        <v>Note 12 Pro 4G - orig = R$ 255,00</v>
      </c>
    </row>
    <row r="622" spans="1:18" ht="15" customHeight="1">
      <c r="A622" t="s">
        <v>3565</v>
      </c>
      <c r="B622">
        <f>H547</f>
        <v>80</v>
      </c>
      <c r="D622" s="9" t="s">
        <v>1148</v>
      </c>
      <c r="E622" s="16">
        <v>90</v>
      </c>
      <c r="F622" s="28"/>
      <c r="G622" s="6" t="s">
        <v>1135</v>
      </c>
      <c r="H622" s="7">
        <f t="shared" si="183"/>
        <v>150</v>
      </c>
      <c r="J622" s="6" t="str">
        <f t="shared" si="172"/>
        <v>Note 12 Pro 4G-incell c/aro=150,00</v>
      </c>
      <c r="L622" s="6" t="str">
        <f t="shared" si="173"/>
        <v>Note 12 Pro 4G-incell c/aro=155,00</v>
      </c>
      <c r="N622" s="6" t="str">
        <f t="shared" si="174"/>
        <v>Note 12 Pro 4G-incell c/aro=145,00</v>
      </c>
      <c r="P622" s="6" t="str">
        <f t="shared" si="175"/>
        <v>Note 12 Pro 4G-incell c/aro=140,00</v>
      </c>
      <c r="R622" s="6" t="str">
        <f t="shared" si="176"/>
        <v>Note 12 Pro 4G-incell c/aro=160,00</v>
      </c>
    </row>
    <row r="623" spans="1:18" ht="15" customHeight="1">
      <c r="A623" t="s">
        <v>3350</v>
      </c>
      <c r="B623">
        <f>H546</f>
        <v>90</v>
      </c>
      <c r="D623" s="9" t="s">
        <v>1150</v>
      </c>
      <c r="E623" s="16">
        <v>110</v>
      </c>
      <c r="F623" s="28"/>
      <c r="G623" s="6" t="s">
        <v>1137</v>
      </c>
      <c r="H623" s="7">
        <f t="shared" si="183"/>
        <v>255</v>
      </c>
      <c r="J623" s="6" t="str">
        <f t="shared" si="172"/>
        <v>Note 12 Pro 4G-orig c/aro=255,00</v>
      </c>
      <c r="L623" s="6" t="str">
        <f t="shared" si="173"/>
        <v>Note 12 Pro 4G-orig c/aro=260,00</v>
      </c>
      <c r="N623" s="6" t="str">
        <f t="shared" si="174"/>
        <v>Note 12 Pro 4G-orig c/aro=250,00</v>
      </c>
      <c r="P623" s="6" t="str">
        <f t="shared" si="175"/>
        <v>Note 12 Pro 4G-orig c/aro=245,00</v>
      </c>
      <c r="R623" s="6" t="str">
        <f t="shared" si="176"/>
        <v>Note 12 Pro 4G-orig c/aro=265,00</v>
      </c>
    </row>
    <row r="624" spans="1:18" ht="15" customHeight="1">
      <c r="A624" t="s">
        <v>3566</v>
      </c>
      <c r="B624">
        <f>H545</f>
        <v>80</v>
      </c>
      <c r="D624" s="9" t="s">
        <v>1152</v>
      </c>
      <c r="E624" s="16">
        <v>120</v>
      </c>
      <c r="F624" s="28"/>
      <c r="G624" s="6" t="s">
        <v>1139</v>
      </c>
      <c r="H624" s="7">
        <f t="shared" si="183"/>
        <v>110</v>
      </c>
      <c r="J624" s="6" t="str">
        <f t="shared" si="172"/>
        <v>Note 12 Pro 5G - incell= R$ 110,00</v>
      </c>
      <c r="L624" s="6" t="str">
        <f t="shared" si="173"/>
        <v>Note 12 Pro 5G - incell= R$ 115,00</v>
      </c>
      <c r="N624" s="6" t="str">
        <f t="shared" si="174"/>
        <v>Note 12 Pro 5G - incell= R$ 105,00</v>
      </c>
      <c r="P624" s="6" t="str">
        <f t="shared" si="175"/>
        <v>Note 12 Pro 5G - incell= R$ 100,00</v>
      </c>
      <c r="R624" s="6" t="str">
        <f t="shared" si="176"/>
        <v>Note 12 Pro 5G - incell= R$ 120,00</v>
      </c>
    </row>
    <row r="625" spans="1:18" ht="15" customHeight="1">
      <c r="A625" t="s">
        <v>3351</v>
      </c>
      <c r="B625">
        <f>H546</f>
        <v>90</v>
      </c>
      <c r="D625" s="9" t="s">
        <v>1154</v>
      </c>
      <c r="E625" s="16">
        <v>90</v>
      </c>
      <c r="F625" s="28"/>
      <c r="G625" s="6" t="s">
        <v>1141</v>
      </c>
      <c r="H625" s="7">
        <f t="shared" si="183"/>
        <v>155</v>
      </c>
      <c r="J625" s="6" t="str">
        <f t="shared" si="172"/>
        <v>Note 12 Pro 5G-incell c/aro=155,00</v>
      </c>
      <c r="L625" s="6" t="str">
        <f t="shared" si="173"/>
        <v>Note 12 Pro 5G-incell c/aro=160,00</v>
      </c>
      <c r="N625" s="6" t="str">
        <f t="shared" si="174"/>
        <v>Note 12 Pro 5G-incell c/aro=150,00</v>
      </c>
      <c r="P625" s="6" t="str">
        <f t="shared" si="175"/>
        <v>Note 12 Pro 5G-incell c/aro=145,00</v>
      </c>
      <c r="R625" s="6" t="str">
        <f t="shared" si="176"/>
        <v>Note 12 Pro 5G-incell c/aro=165,00</v>
      </c>
    </row>
    <row r="626" spans="1:18" ht="15" customHeight="1">
      <c r="A626" t="s">
        <v>3567</v>
      </c>
      <c r="B626">
        <f>H545</f>
        <v>80</v>
      </c>
      <c r="D626" s="9" t="s">
        <v>1156</v>
      </c>
      <c r="E626" s="16">
        <v>75</v>
      </c>
      <c r="F626" s="28"/>
      <c r="G626" s="6" t="s">
        <v>1143</v>
      </c>
      <c r="H626" s="7">
        <f t="shared" si="183"/>
        <v>210</v>
      </c>
      <c r="J626" s="6" t="str">
        <f t="shared" si="172"/>
        <v>Note 12 Pro 5G -orig = R$ 210,00</v>
      </c>
      <c r="L626" s="6" t="str">
        <f t="shared" si="173"/>
        <v>Note 12 Pro 5G -orig = R$ 215,00</v>
      </c>
      <c r="N626" s="6" t="str">
        <f t="shared" si="174"/>
        <v>Note 12 Pro 5G -orig = R$ 205,00</v>
      </c>
      <c r="P626" s="6" t="str">
        <f t="shared" si="175"/>
        <v>Note 12 Pro 5G -orig = R$ 200,00</v>
      </c>
      <c r="R626" s="6" t="str">
        <f t="shared" si="176"/>
        <v>Note 12 Pro 5G -orig = R$ 220,00</v>
      </c>
    </row>
    <row r="627" spans="1:18" ht="15" customHeight="1">
      <c r="A627" t="s">
        <v>3352</v>
      </c>
      <c r="B627">
        <f>H548</f>
        <v>95</v>
      </c>
      <c r="D627" s="9" t="s">
        <v>1158</v>
      </c>
      <c r="E627" s="16">
        <v>100</v>
      </c>
      <c r="F627" s="28"/>
      <c r="G627" s="6" t="s">
        <v>1145</v>
      </c>
      <c r="H627" s="7">
        <f t="shared" si="183"/>
        <v>235</v>
      </c>
      <c r="J627" s="6" t="str">
        <f t="shared" si="172"/>
        <v>Note 12 Pro 5G-orig  c/aro=235,00</v>
      </c>
      <c r="L627" s="6" t="str">
        <f t="shared" si="173"/>
        <v>Note 12 Pro 5G-orig  c/aro=240,00</v>
      </c>
      <c r="N627" s="6" t="str">
        <f t="shared" si="174"/>
        <v>Note 12 Pro 5G-orig  c/aro=230,00</v>
      </c>
      <c r="P627" s="6" t="str">
        <f t="shared" si="175"/>
        <v>Note 12 Pro 5G-orig  c/aro=225,00</v>
      </c>
      <c r="R627" s="6" t="str">
        <f t="shared" si="176"/>
        <v>Note 12 Pro 5G-orig  c/aro=245,00</v>
      </c>
    </row>
    <row r="628" spans="1:18" ht="15" customHeight="1">
      <c r="A628" t="s">
        <v>3568</v>
      </c>
      <c r="B628">
        <f>H547</f>
        <v>80</v>
      </c>
      <c r="D628" s="9" t="s">
        <v>1160</v>
      </c>
      <c r="E628" s="16">
        <v>100</v>
      </c>
      <c r="F628" s="28"/>
      <c r="G628" s="6" t="s">
        <v>1147</v>
      </c>
      <c r="H628" s="7">
        <f t="shared" si="183"/>
        <v>255</v>
      </c>
      <c r="J628" s="6" t="str">
        <f t="shared" si="172"/>
        <v>Note 12 Pro 5G- Nac c/aro=255,00</v>
      </c>
      <c r="L628" s="6" t="str">
        <f t="shared" si="173"/>
        <v>Note 12 Pro 5G- Nac c/aro=260,00</v>
      </c>
      <c r="N628" s="6" t="str">
        <f t="shared" si="174"/>
        <v>Note 12 Pro 5G- Nac c/aro=250,00</v>
      </c>
      <c r="P628" s="6" t="str">
        <f t="shared" si="175"/>
        <v>Note 12 Pro 5G- Nac c/aro=245,00</v>
      </c>
      <c r="R628" s="6" t="str">
        <f t="shared" si="176"/>
        <v>Note 12 Pro 5G- Nac c/aro=265,00</v>
      </c>
    </row>
    <row r="629" spans="1:18" ht="15" customHeight="1">
      <c r="A629" t="s">
        <v>3353</v>
      </c>
      <c r="B629">
        <f>H550</f>
        <v>85</v>
      </c>
      <c r="D629" s="9" t="s">
        <v>1350</v>
      </c>
      <c r="E629" s="16">
        <v>90</v>
      </c>
      <c r="F629" s="28"/>
      <c r="G629" s="6" t="s">
        <v>1149</v>
      </c>
      <c r="H629" s="7">
        <f>E598</f>
        <v>110</v>
      </c>
      <c r="J629" s="6" t="str">
        <f t="shared" si="172"/>
        <v>Note 12 Pro Plus-incell=R$ 110,00</v>
      </c>
      <c r="L629" s="6" t="str">
        <f t="shared" si="173"/>
        <v>Note 12 Pro Plus-incell=R$ 115,00</v>
      </c>
      <c r="N629" s="6" t="str">
        <f t="shared" si="174"/>
        <v>Note 12 Pro Plus-incell=R$ 105,00</v>
      </c>
      <c r="P629" s="6" t="str">
        <f t="shared" si="175"/>
        <v>Note 12 Pro Plus-incell=R$ 100,00</v>
      </c>
      <c r="R629" s="6" t="str">
        <f t="shared" si="176"/>
        <v>Note 12 Pro Plus-incell=R$ 120,00</v>
      </c>
    </row>
    <row r="630" spans="1:18" ht="15" customHeight="1">
      <c r="A630" t="s">
        <v>3569</v>
      </c>
      <c r="B630">
        <f>H549</f>
        <v>70</v>
      </c>
      <c r="D630" s="9" t="s">
        <v>1163</v>
      </c>
      <c r="E630" s="16">
        <v>100</v>
      </c>
      <c r="F630" s="28"/>
      <c r="G630" s="6" t="s">
        <v>1151</v>
      </c>
      <c r="H630" s="7">
        <f>E600</f>
        <v>210</v>
      </c>
      <c r="J630" s="6" t="str">
        <f t="shared" si="172"/>
        <v>Note 12 Pro Plus - orig = R$ 210,00</v>
      </c>
      <c r="L630" s="6" t="str">
        <f t="shared" si="173"/>
        <v>Note 12 Pro Plus - orig = R$ 215,00</v>
      </c>
      <c r="N630" s="6" t="str">
        <f t="shared" si="174"/>
        <v>Note 12 Pro Plus - orig = R$ 205,00</v>
      </c>
      <c r="P630" s="6" t="str">
        <f t="shared" si="175"/>
        <v>Note 12 Pro Plus - orig = R$ 200,00</v>
      </c>
      <c r="R630" s="6" t="str">
        <f t="shared" si="176"/>
        <v>Note 12 Pro Plus - orig = R$ 220,00</v>
      </c>
    </row>
    <row r="631" spans="1:18" ht="15" customHeight="1">
      <c r="A631" t="s">
        <v>3354</v>
      </c>
      <c r="B631">
        <f>H550</f>
        <v>85</v>
      </c>
      <c r="D631" s="9" t="s">
        <v>1165</v>
      </c>
      <c r="E631" s="16">
        <v>145</v>
      </c>
      <c r="F631" s="28"/>
      <c r="G631" s="6" t="s">
        <v>1153</v>
      </c>
      <c r="H631" s="7">
        <f t="shared" ref="H631:H639" si="184">E603</f>
        <v>185</v>
      </c>
      <c r="J631" s="6" t="str">
        <f t="shared" si="172"/>
        <v>Note 13 4G - incell = R$ 185,00</v>
      </c>
      <c r="L631" s="6" t="str">
        <f t="shared" si="173"/>
        <v>Note 13 4G - incell = R$ 190,00</v>
      </c>
      <c r="N631" s="6" t="str">
        <f t="shared" si="174"/>
        <v>Note 13 4G - incell = R$ 180,00</v>
      </c>
      <c r="P631" s="6" t="str">
        <f t="shared" si="175"/>
        <v>Note 13 4G - incell = R$ 175,00</v>
      </c>
      <c r="R631" s="6" t="str">
        <f t="shared" si="176"/>
        <v>Note 13 4G - incell = R$ 195,00</v>
      </c>
    </row>
    <row r="632" spans="1:18" ht="15" customHeight="1">
      <c r="A632" t="s">
        <v>3570</v>
      </c>
      <c r="B632">
        <f>H549</f>
        <v>70</v>
      </c>
      <c r="D632" s="9" t="s">
        <v>1167</v>
      </c>
      <c r="E632" s="16">
        <v>80</v>
      </c>
      <c r="F632" s="28"/>
      <c r="G632" s="6" t="s">
        <v>1155</v>
      </c>
      <c r="H632" s="7">
        <f t="shared" si="184"/>
        <v>290</v>
      </c>
      <c r="J632" s="6" t="str">
        <f t="shared" si="172"/>
        <v>Note 13 4G-incell c/aro= R$ 290,00</v>
      </c>
      <c r="L632" s="6" t="str">
        <f t="shared" si="173"/>
        <v>Note 13 4G-incell c/aro= R$ 295,00</v>
      </c>
      <c r="N632" s="6" t="str">
        <f t="shared" si="174"/>
        <v>Note 13 4G-incell c/aro= R$ 285,00</v>
      </c>
      <c r="P632" s="6" t="str">
        <f t="shared" si="175"/>
        <v>Note 13 4G-incell c/aro= R$ 280,00</v>
      </c>
      <c r="R632" s="6" t="str">
        <f t="shared" si="176"/>
        <v>Note 13 4G-incell c/aro= R$ 300,00</v>
      </c>
    </row>
    <row r="633" spans="1:18" ht="15" customHeight="1">
      <c r="A633" t="s">
        <v>3355</v>
      </c>
      <c r="B633">
        <f>H552</f>
        <v>90</v>
      </c>
      <c r="D633" s="9" t="s">
        <v>1169</v>
      </c>
      <c r="E633" s="16">
        <v>95</v>
      </c>
      <c r="F633" s="28"/>
      <c r="G633" s="6" t="s">
        <v>1157</v>
      </c>
      <c r="H633" s="7">
        <f t="shared" si="184"/>
        <v>240</v>
      </c>
      <c r="J633" s="6" t="str">
        <f t="shared" si="172"/>
        <v>Note 13 4G - original = R$ 240,00</v>
      </c>
      <c r="L633" s="6" t="str">
        <f t="shared" si="173"/>
        <v>Note 13 4G - original = R$ 245,00</v>
      </c>
      <c r="N633" s="6" t="str">
        <f t="shared" si="174"/>
        <v>Note 13 4G - original = R$ 235,00</v>
      </c>
      <c r="P633" s="6" t="str">
        <f t="shared" si="175"/>
        <v>Note 13 4G - original = R$ 230,00</v>
      </c>
      <c r="R633" s="6" t="str">
        <f t="shared" si="176"/>
        <v>Note 13 4G - original = R$ 250,00</v>
      </c>
    </row>
    <row r="634" spans="1:18" ht="15" customHeight="1">
      <c r="A634" t="s">
        <v>3571</v>
      </c>
      <c r="B634">
        <f>H551</f>
        <v>80</v>
      </c>
      <c r="D634" s="9" t="s">
        <v>1356</v>
      </c>
      <c r="E634" s="16">
        <v>105</v>
      </c>
      <c r="F634" s="28"/>
      <c r="G634" s="6" t="s">
        <v>1159</v>
      </c>
      <c r="H634" s="7">
        <f t="shared" si="184"/>
        <v>310</v>
      </c>
      <c r="J634" s="6" t="str">
        <f t="shared" si="172"/>
        <v>Note 13 4G - orig c/aro= R$ 310,00</v>
      </c>
      <c r="L634" s="6" t="str">
        <f t="shared" si="173"/>
        <v>Note 13 4G - orig c/aro= R$ 315,00</v>
      </c>
      <c r="N634" s="6" t="str">
        <f t="shared" si="174"/>
        <v>Note 13 4G - orig c/aro= R$ 305,00</v>
      </c>
      <c r="P634" s="6" t="str">
        <f t="shared" si="175"/>
        <v>Note 13 4G - orig c/aro= R$ 300,00</v>
      </c>
      <c r="R634" s="6" t="str">
        <f t="shared" si="176"/>
        <v>Note 13 4G - orig c/aro= R$ 320,00</v>
      </c>
    </row>
    <row r="635" spans="1:18" ht="15" customHeight="1">
      <c r="A635" t="s">
        <v>3356</v>
      </c>
      <c r="B635">
        <f>H554</f>
        <v>85</v>
      </c>
      <c r="D635" s="9" t="s">
        <v>1172</v>
      </c>
      <c r="E635" s="16">
        <v>90</v>
      </c>
      <c r="F635" s="28"/>
      <c r="G635" s="6" t="s">
        <v>1161</v>
      </c>
      <c r="H635" s="7">
        <f t="shared" si="184"/>
        <v>130</v>
      </c>
      <c r="J635" s="6" t="str">
        <f t="shared" si="172"/>
        <v>Note 13 5G - incell = R$ 130,00</v>
      </c>
      <c r="L635" s="6" t="str">
        <f t="shared" si="173"/>
        <v>Note 13 5G - incell = R$ 135,00</v>
      </c>
      <c r="N635" s="6" t="str">
        <f t="shared" si="174"/>
        <v>Note 13 5G - incell = R$ 125,00</v>
      </c>
      <c r="P635" s="6" t="str">
        <f t="shared" si="175"/>
        <v>Note 13 5G - incell = R$ 120,00</v>
      </c>
      <c r="R635" s="6" t="str">
        <f t="shared" si="176"/>
        <v>Note 13 5G - incell = R$ 140,00</v>
      </c>
    </row>
    <row r="636" spans="1:18" ht="15" customHeight="1">
      <c r="A636" t="s">
        <v>3572</v>
      </c>
      <c r="B636">
        <f>H553</f>
        <v>70</v>
      </c>
      <c r="D636" s="9" t="s">
        <v>1174</v>
      </c>
      <c r="E636" s="16">
        <v>115</v>
      </c>
      <c r="F636" s="28"/>
      <c r="G636" s="6" t="s">
        <v>1162</v>
      </c>
      <c r="H636" s="7">
        <f t="shared" si="184"/>
        <v>165</v>
      </c>
      <c r="J636" s="6" t="str">
        <f t="shared" si="172"/>
        <v>Note 13 5G - incell c/aro= 165,00</v>
      </c>
      <c r="L636" s="6" t="str">
        <f t="shared" si="173"/>
        <v>Note 13 5G - incell c/aro= 170,00</v>
      </c>
      <c r="N636" s="6" t="str">
        <f t="shared" si="174"/>
        <v>Note 13 5G - incell c/aro= 160,00</v>
      </c>
      <c r="P636" s="6" t="str">
        <f t="shared" si="175"/>
        <v>Note 13 5G - incell c/aro= 155,00</v>
      </c>
      <c r="R636" s="6" t="str">
        <f t="shared" si="176"/>
        <v>Note 13 5G - incell c/aro= 175,00</v>
      </c>
    </row>
    <row r="637" spans="1:18" ht="15" customHeight="1">
      <c r="A637" t="s">
        <v>3357</v>
      </c>
      <c r="B637">
        <f>H556</f>
        <v>80</v>
      </c>
      <c r="D637" s="9" t="s">
        <v>1176</v>
      </c>
      <c r="E637" s="16">
        <v>130</v>
      </c>
      <c r="F637" s="28"/>
      <c r="G637" s="6" t="s">
        <v>1164</v>
      </c>
      <c r="H637" s="7">
        <f t="shared" si="184"/>
        <v>285</v>
      </c>
      <c r="J637" s="6" t="str">
        <f t="shared" si="172"/>
        <v>Note 13 5G - original = R$ 285,00</v>
      </c>
      <c r="L637" s="6" t="str">
        <f t="shared" si="173"/>
        <v>Note 13 5G - original = R$ 290,00</v>
      </c>
      <c r="N637" s="6" t="str">
        <f t="shared" si="174"/>
        <v>Note 13 5G - original = R$ 280,00</v>
      </c>
      <c r="P637" s="6" t="str">
        <f t="shared" si="175"/>
        <v>Note 13 5G - original = R$ 275,00</v>
      </c>
      <c r="R637" s="6" t="str">
        <f t="shared" si="176"/>
        <v>Note 13 5G - original = R$ 295,00</v>
      </c>
    </row>
    <row r="638" spans="1:18" ht="15" customHeight="1">
      <c r="A638" t="s">
        <v>3856</v>
      </c>
      <c r="B638">
        <f>H557</f>
        <v>100</v>
      </c>
      <c r="D638" s="9" t="s">
        <v>1349</v>
      </c>
      <c r="E638" s="16">
        <v>105</v>
      </c>
      <c r="F638" s="28"/>
      <c r="G638" s="6" t="s">
        <v>1166</v>
      </c>
      <c r="H638" s="7">
        <f t="shared" si="184"/>
        <v>345</v>
      </c>
      <c r="J638" s="6" t="str">
        <f t="shared" si="172"/>
        <v>Note 13 5G - orig c/aro= 345,00</v>
      </c>
      <c r="L638" s="6" t="str">
        <f t="shared" si="173"/>
        <v>Note 13 5G - orig c/aro= 350,00</v>
      </c>
      <c r="N638" s="6" t="str">
        <f t="shared" si="174"/>
        <v>Note 13 5G - orig c/aro= 340,00</v>
      </c>
      <c r="P638" s="6" t="str">
        <f t="shared" si="175"/>
        <v>Note 13 5G - orig c/aro= 335,00</v>
      </c>
      <c r="R638" s="6" t="str">
        <f t="shared" si="176"/>
        <v>Note 13 5G - orig c/aro= 355,00</v>
      </c>
    </row>
    <row r="639" spans="1:18" ht="15" customHeight="1">
      <c r="A639" t="s">
        <v>3573</v>
      </c>
      <c r="B639">
        <f>H555</f>
        <v>75</v>
      </c>
      <c r="D639" s="9" t="s">
        <v>1358</v>
      </c>
      <c r="E639" s="16">
        <v>115</v>
      </c>
      <c r="F639" s="28"/>
      <c r="G639" s="6" t="s">
        <v>1168</v>
      </c>
      <c r="H639" s="7">
        <f t="shared" si="184"/>
        <v>75</v>
      </c>
      <c r="J639" s="6" t="str">
        <f t="shared" si="172"/>
        <v>Redmi 6/6A     = R$ 75,00</v>
      </c>
      <c r="L639" s="6" t="str">
        <f t="shared" si="173"/>
        <v>Redmi 6/6A     = R$ 80,00</v>
      </c>
      <c r="N639" s="6" t="str">
        <f t="shared" si="174"/>
        <v>Redmi 6/6A     = R$ 70,00</v>
      </c>
      <c r="P639" s="6" t="str">
        <f t="shared" si="175"/>
        <v>Redmi 6/6A     = R$ 65,00</v>
      </c>
      <c r="R639" s="6" t="str">
        <f t="shared" si="176"/>
        <v>Redmi 6/6A     = R$ 85,00</v>
      </c>
    </row>
    <row r="640" spans="1:18" ht="15" customHeight="1">
      <c r="A640" t="s">
        <v>3358</v>
      </c>
      <c r="B640">
        <f>H559</f>
        <v>100</v>
      </c>
      <c r="D640" s="9" t="s">
        <v>1178</v>
      </c>
      <c r="E640" s="16">
        <v>75</v>
      </c>
      <c r="F640" s="28"/>
      <c r="G640" s="6" t="s">
        <v>1318</v>
      </c>
      <c r="H640" s="7">
        <f>E663</f>
        <v>85</v>
      </c>
      <c r="J640" s="6" t="str">
        <f t="shared" ref="J640" si="185">CONCATENATE(G640,H640,",00")</f>
        <v>Redmi 6 Pro   = R$ 85,00</v>
      </c>
      <c r="L640" s="6" t="str">
        <f t="shared" ref="L640" si="186">CONCATENATE(G640,H640+5,",00")</f>
        <v>Redmi 6 Pro   = R$ 90,00</v>
      </c>
      <c r="N640" s="6" t="str">
        <f t="shared" ref="N640" si="187">CONCATENATE(G640,H640-5,",00")</f>
        <v>Redmi 6 Pro   = R$ 80,00</v>
      </c>
      <c r="P640" s="6" t="str">
        <f t="shared" ref="P640" si="188">CONCATENATE(G640,H640-10,",00")</f>
        <v>Redmi 6 Pro   = R$ 75,00</v>
      </c>
      <c r="R640" s="6" t="str">
        <f>CONCATENATE(G641,H641+10,",00")</f>
        <v>Redmi 7          = R$ 80,00</v>
      </c>
    </row>
    <row r="641" spans="1:18" ht="15" customHeight="1">
      <c r="A641" t="s">
        <v>3574</v>
      </c>
      <c r="B641">
        <f>H558</f>
        <v>80</v>
      </c>
      <c r="D641" s="9" t="s">
        <v>1314</v>
      </c>
      <c r="E641" s="16">
        <v>90</v>
      </c>
      <c r="F641" s="28"/>
      <c r="G641" s="6" t="s">
        <v>1170</v>
      </c>
      <c r="H641" s="7">
        <f t="shared" ref="H641:H653" si="189">E612</f>
        <v>70</v>
      </c>
      <c r="J641" s="6" t="str">
        <f t="shared" si="172"/>
        <v>Redmi 7          = R$ 70,00</v>
      </c>
      <c r="L641" s="6" t="str">
        <f t="shared" si="173"/>
        <v>Redmi 7          = R$ 75,00</v>
      </c>
      <c r="N641" s="6" t="str">
        <f t="shared" si="174"/>
        <v>Redmi 7          = R$ 65,00</v>
      </c>
      <c r="P641" s="6" t="str">
        <f t="shared" si="175"/>
        <v>Redmi 7          = R$ 60,00</v>
      </c>
      <c r="R641" s="6" t="str">
        <f>CONCATENATE(G642,H642+10,",00")</f>
        <v>Redmi 7A        = R$ 85,00</v>
      </c>
    </row>
    <row r="642" spans="1:18" ht="15" customHeight="1">
      <c r="A642" t="s">
        <v>3359</v>
      </c>
      <c r="B642">
        <f>H561</f>
        <v>95</v>
      </c>
      <c r="D642" s="9" t="s">
        <v>1180</v>
      </c>
      <c r="E642" s="16">
        <v>85</v>
      </c>
      <c r="F642" s="28"/>
      <c r="G642" s="6" t="s">
        <v>1171</v>
      </c>
      <c r="H642" s="7">
        <f t="shared" si="189"/>
        <v>75</v>
      </c>
      <c r="J642" s="6" t="str">
        <f t="shared" si="172"/>
        <v>Redmi 7A        = R$ 75,00</v>
      </c>
      <c r="L642" s="6" t="str">
        <f t="shared" si="173"/>
        <v>Redmi 7A        = R$ 80,00</v>
      </c>
      <c r="N642" s="6" t="str">
        <f t="shared" si="174"/>
        <v>Redmi 7A        = R$ 70,00</v>
      </c>
      <c r="P642" s="6" t="str">
        <f t="shared" si="175"/>
        <v>Redmi 7A        = R$ 65,00</v>
      </c>
      <c r="R642" s="6" t="str">
        <f t="shared" ref="R642" si="190">CONCATENATE(G642,H642+10,",00")</f>
        <v>Redmi 7A        = R$ 85,00</v>
      </c>
    </row>
    <row r="643" spans="1:18" ht="15" customHeight="1">
      <c r="A643" t="s">
        <v>3575</v>
      </c>
      <c r="B643">
        <f>H560</f>
        <v>80</v>
      </c>
      <c r="D643" s="9" t="s">
        <v>1182</v>
      </c>
      <c r="E643" s="16">
        <v>120</v>
      </c>
      <c r="F643" s="28"/>
      <c r="G643" s="6" t="s">
        <v>1173</v>
      </c>
      <c r="H643" s="7">
        <f t="shared" si="189"/>
        <v>65</v>
      </c>
      <c r="J643" s="6" t="str">
        <f t="shared" si="172"/>
        <v>Redmi 8/8A    = R$ 65,00</v>
      </c>
      <c r="L643" s="6" t="str">
        <f t="shared" si="173"/>
        <v>Redmi 8/8A    = R$ 70,00</v>
      </c>
      <c r="N643" s="6" t="str">
        <f t="shared" si="174"/>
        <v>Redmi 8/8A    = R$ 60,00</v>
      </c>
      <c r="P643" s="6" t="str">
        <f t="shared" si="175"/>
        <v>Redmi 8/8A    = R$ 55,00</v>
      </c>
      <c r="R643" s="6" t="str">
        <f t="shared" si="176"/>
        <v>Redmi 8/8A    = R$ 75,00</v>
      </c>
    </row>
    <row r="644" spans="1:18" ht="15" customHeight="1">
      <c r="A644" t="s">
        <v>3360</v>
      </c>
      <c r="B644">
        <f>H563</f>
        <v>85</v>
      </c>
      <c r="D644" s="9" t="s">
        <v>1184</v>
      </c>
      <c r="E644" s="16">
        <v>140</v>
      </c>
      <c r="F644" s="28"/>
      <c r="G644" s="6" t="s">
        <v>1175</v>
      </c>
      <c r="H644" s="7">
        <f t="shared" si="189"/>
        <v>70</v>
      </c>
      <c r="J644" s="6" t="str">
        <f t="shared" si="172"/>
        <v>Redmi 9           = R$ 70,00</v>
      </c>
      <c r="L644" s="6" t="str">
        <f t="shared" si="173"/>
        <v>Redmi 9           = R$ 75,00</v>
      </c>
      <c r="N644" s="6" t="str">
        <f t="shared" si="174"/>
        <v>Redmi 9           = R$ 65,00</v>
      </c>
      <c r="P644" s="6" t="str">
        <f t="shared" si="175"/>
        <v>Redmi 9           = R$ 60,00</v>
      </c>
      <c r="R644" s="6" t="str">
        <f t="shared" si="176"/>
        <v>Redmi 9           = R$ 80,00</v>
      </c>
    </row>
    <row r="645" spans="1:18" ht="15" customHeight="1">
      <c r="A645" t="s">
        <v>3576</v>
      </c>
      <c r="B645">
        <f>H562</f>
        <v>75</v>
      </c>
      <c r="D645" s="9" t="s">
        <v>1186</v>
      </c>
      <c r="E645" s="16">
        <v>75</v>
      </c>
      <c r="F645" s="28"/>
      <c r="G645" s="6" t="s">
        <v>1177</v>
      </c>
      <c r="H645" s="7">
        <f t="shared" si="189"/>
        <v>90</v>
      </c>
      <c r="J645" s="6" t="str">
        <f t="shared" si="172"/>
        <v>Redmi 9 c/aro             = R$ 90,00</v>
      </c>
      <c r="L645" s="6" t="str">
        <f t="shared" si="173"/>
        <v>Redmi 9 c/aro             = R$ 95,00</v>
      </c>
      <c r="N645" s="6" t="str">
        <f t="shared" si="174"/>
        <v>Redmi 9 c/aro             = R$ 85,00</v>
      </c>
      <c r="P645" s="6" t="str">
        <f t="shared" si="175"/>
        <v>Redmi 9 c/aro             = R$ 80,00</v>
      </c>
      <c r="R645" s="6" t="str">
        <f t="shared" si="176"/>
        <v>Redmi 9 c/aro             = R$ 100,00</v>
      </c>
    </row>
    <row r="646" spans="1:18" ht="15" customHeight="1">
      <c r="A646" t="s">
        <v>3577</v>
      </c>
      <c r="B646">
        <f>H564</f>
        <v>80</v>
      </c>
      <c r="D646" s="9" t="s">
        <v>1188</v>
      </c>
      <c r="E646" s="16">
        <v>105</v>
      </c>
      <c r="F646" s="28"/>
      <c r="G646" s="6" t="s">
        <v>1179</v>
      </c>
      <c r="H646" s="7">
        <f t="shared" si="189"/>
        <v>75</v>
      </c>
      <c r="J646" s="6" t="str">
        <f t="shared" si="172"/>
        <v>Redmi 9A/9C/9i Sport = R$ 75,00</v>
      </c>
      <c r="L646" s="6" t="str">
        <f t="shared" si="173"/>
        <v>Redmi 9A/9C/9i Sport = R$ 80,00</v>
      </c>
      <c r="N646" s="6" t="str">
        <f t="shared" si="174"/>
        <v>Redmi 9A/9C/9i Sport = R$ 70,00</v>
      </c>
      <c r="P646" s="6" t="str">
        <f t="shared" si="175"/>
        <v>Redmi 9A/9C/9i Sport = R$ 65,00</v>
      </c>
      <c r="R646" s="6" t="str">
        <f t="shared" si="176"/>
        <v>Redmi 9A/9C/9i Sport = R$ 85,00</v>
      </c>
    </row>
    <row r="647" spans="1:18" ht="15" customHeight="1">
      <c r="A647" t="s">
        <v>3361</v>
      </c>
      <c r="B647">
        <f>H566</f>
        <v>95</v>
      </c>
      <c r="D647" s="9" t="s">
        <v>1190</v>
      </c>
      <c r="E647" s="16">
        <v>155</v>
      </c>
      <c r="F647" s="28"/>
      <c r="G647" s="6" t="s">
        <v>1181</v>
      </c>
      <c r="H647" s="7">
        <f t="shared" si="189"/>
        <v>80</v>
      </c>
      <c r="J647" s="6" t="str">
        <f t="shared" si="172"/>
        <v>Redmi 9A/9C c/aro   = R$ 80,00</v>
      </c>
      <c r="L647" s="6" t="str">
        <f t="shared" si="173"/>
        <v>Redmi 9A/9C c/aro   = R$ 85,00</v>
      </c>
      <c r="N647" s="6" t="str">
        <f t="shared" si="174"/>
        <v>Redmi 9A/9C c/aro   = R$ 75,00</v>
      </c>
      <c r="P647" s="6" t="str">
        <f t="shared" si="175"/>
        <v>Redmi 9A/9C c/aro   = R$ 70,00</v>
      </c>
      <c r="R647" s="6" t="str">
        <f t="shared" si="176"/>
        <v>Redmi 9A/9C c/aro   = R$ 90,00</v>
      </c>
    </row>
    <row r="648" spans="1:18" ht="15" customHeight="1">
      <c r="A648" t="s">
        <v>3578</v>
      </c>
      <c r="B648">
        <f>H565</f>
        <v>80</v>
      </c>
      <c r="D648" s="9" t="s">
        <v>1192</v>
      </c>
      <c r="E648" s="16">
        <v>130</v>
      </c>
      <c r="F648" s="28"/>
      <c r="G648" s="6" t="s">
        <v>1183</v>
      </c>
      <c r="H648" s="7">
        <f t="shared" si="189"/>
        <v>100</v>
      </c>
      <c r="J648" s="6" t="str">
        <f t="shared" si="172"/>
        <v>Redmi 9A/9C c/aro Nac = 100,00</v>
      </c>
      <c r="L648" s="6" t="str">
        <f t="shared" si="173"/>
        <v>Redmi 9A/9C c/aro Nac = 105,00</v>
      </c>
      <c r="N648" s="6" t="str">
        <f t="shared" si="174"/>
        <v>Redmi 9A/9C c/aro Nac = 95,00</v>
      </c>
      <c r="P648" s="6" t="str">
        <f t="shared" si="175"/>
        <v>Redmi 9A/9C c/aro Nac = 90,00</v>
      </c>
      <c r="R648" s="6" t="str">
        <f t="shared" si="176"/>
        <v>Redmi 9A/9C c/aro Nac = 110,00</v>
      </c>
    </row>
    <row r="649" spans="1:18" ht="15" customHeight="1">
      <c r="A649" t="s">
        <v>3362</v>
      </c>
      <c r="B649">
        <f>H559</f>
        <v>100</v>
      </c>
      <c r="D649" s="9" t="s">
        <v>1194</v>
      </c>
      <c r="E649" s="16">
        <v>250</v>
      </c>
      <c r="F649" s="28"/>
      <c r="G649" s="6" t="s">
        <v>1185</v>
      </c>
      <c r="H649" s="7">
        <f t="shared" si="189"/>
        <v>70</v>
      </c>
      <c r="J649" s="6" t="str">
        <f t="shared" si="172"/>
        <v>Redmi 9T         = R$ 70,00</v>
      </c>
      <c r="L649" s="6" t="str">
        <f t="shared" si="173"/>
        <v>Redmi 9T         = R$ 75,00</v>
      </c>
      <c r="N649" s="6" t="str">
        <f t="shared" si="174"/>
        <v>Redmi 9T         = R$ 65,00</v>
      </c>
      <c r="P649" s="6" t="str">
        <f t="shared" si="175"/>
        <v>Redmi 9T         = R$ 60,00</v>
      </c>
      <c r="R649" s="6" t="str">
        <f t="shared" si="176"/>
        <v>Redmi 9T         = R$ 80,00</v>
      </c>
    </row>
    <row r="650" spans="1:18" ht="15" customHeight="1">
      <c r="A650" t="s">
        <v>3579</v>
      </c>
      <c r="B650">
        <f>H558</f>
        <v>80</v>
      </c>
      <c r="D650" s="9" t="s">
        <v>1196</v>
      </c>
      <c r="E650" s="16">
        <v>100</v>
      </c>
      <c r="F650" s="28"/>
      <c r="G650" s="6" t="s">
        <v>1187</v>
      </c>
      <c r="H650" s="7">
        <f t="shared" si="189"/>
        <v>90</v>
      </c>
      <c r="J650" s="6" t="str">
        <f t="shared" si="172"/>
        <v>Redmi 9T c/aro  = R$ 90,00</v>
      </c>
      <c r="L650" s="6" t="str">
        <f t="shared" si="173"/>
        <v>Redmi 9T c/aro  = R$ 95,00</v>
      </c>
      <c r="N650" s="6" t="str">
        <f t="shared" si="174"/>
        <v>Redmi 9T c/aro  = R$ 85,00</v>
      </c>
      <c r="P650" s="6" t="str">
        <f t="shared" si="175"/>
        <v>Redmi 9T c/aro  = R$ 80,00</v>
      </c>
      <c r="R650" s="6" t="str">
        <f t="shared" si="176"/>
        <v>Redmi 9T c/aro  = R$ 100,00</v>
      </c>
    </row>
    <row r="651" spans="1:18" ht="15" customHeight="1">
      <c r="A651" t="s">
        <v>3363</v>
      </c>
      <c r="B651">
        <f>H568</f>
        <v>95</v>
      </c>
      <c r="D651" s="9" t="s">
        <v>1198</v>
      </c>
      <c r="E651" s="16">
        <v>150</v>
      </c>
      <c r="F651" s="28"/>
      <c r="G651" s="6" t="s">
        <v>1189</v>
      </c>
      <c r="H651" s="7">
        <f t="shared" si="189"/>
        <v>90</v>
      </c>
      <c r="J651" s="6" t="str">
        <f t="shared" si="172"/>
        <v>Redmi 10/10 prime    = R$ 90,00</v>
      </c>
      <c r="L651" s="6" t="str">
        <f t="shared" si="173"/>
        <v>Redmi 10/10 prime    = R$ 95,00</v>
      </c>
      <c r="N651" s="6" t="str">
        <f t="shared" si="174"/>
        <v>Redmi 10/10 prime    = R$ 85,00</v>
      </c>
      <c r="P651" s="6" t="str">
        <f t="shared" si="175"/>
        <v>Redmi 10/10 prime    = R$ 80,00</v>
      </c>
      <c r="R651" s="6" t="str">
        <f t="shared" si="176"/>
        <v>Redmi 10/10 prime    = R$ 100,00</v>
      </c>
    </row>
    <row r="652" spans="1:18" ht="15" customHeight="1">
      <c r="A652" t="s">
        <v>3580</v>
      </c>
      <c r="B652">
        <f>H567</f>
        <v>80</v>
      </c>
      <c r="D652" s="9" t="s">
        <v>1200</v>
      </c>
      <c r="E652" s="16">
        <v>100</v>
      </c>
      <c r="F652" s="28"/>
      <c r="G652" s="6" t="s">
        <v>1191</v>
      </c>
      <c r="H652" s="7">
        <f t="shared" si="189"/>
        <v>110</v>
      </c>
      <c r="J652" s="6" t="str">
        <f t="shared" si="172"/>
        <v>Redmi 10/10 prime c/aro = 110,00</v>
      </c>
      <c r="L652" s="6" t="str">
        <f t="shared" si="173"/>
        <v>Redmi 10/10 prime c/aro = 115,00</v>
      </c>
      <c r="N652" s="6" t="str">
        <f t="shared" si="174"/>
        <v>Redmi 10/10 prime c/aro = 105,00</v>
      </c>
      <c r="P652" s="6" t="str">
        <f t="shared" si="175"/>
        <v>Redmi 10/10 prime c/aro = 100,00</v>
      </c>
      <c r="R652" s="6" t="str">
        <f t="shared" si="176"/>
        <v>Redmi 10/10 prime c/aro = 120,00</v>
      </c>
    </row>
    <row r="653" spans="1:18" ht="15" customHeight="1">
      <c r="A653" t="s">
        <v>3364</v>
      </c>
      <c r="B653">
        <f>H569</f>
        <v>95</v>
      </c>
      <c r="D653" s="9" t="s">
        <v>1202</v>
      </c>
      <c r="E653" s="16">
        <v>200</v>
      </c>
      <c r="F653" s="28"/>
      <c r="G653" s="6" t="s">
        <v>1193</v>
      </c>
      <c r="H653" s="7">
        <f t="shared" si="189"/>
        <v>120</v>
      </c>
      <c r="J653" s="6" t="str">
        <f t="shared" si="172"/>
        <v>Redmi 10 Nacional c/aro=R$ 120,00</v>
      </c>
      <c r="L653" s="6" t="str">
        <f t="shared" si="173"/>
        <v>Redmi 10 Nacional c/aro=R$ 125,00</v>
      </c>
      <c r="N653" s="6" t="str">
        <f t="shared" si="174"/>
        <v>Redmi 10 Nacional c/aro=R$ 115,00</v>
      </c>
      <c r="P653" s="6" t="str">
        <f t="shared" si="175"/>
        <v>Redmi 10 Nacional c/aro=R$ 110,00</v>
      </c>
      <c r="R653" s="6" t="str">
        <f t="shared" si="176"/>
        <v>Redmi 10 Nacional c/aro=R$ 130,00</v>
      </c>
    </row>
    <row r="654" spans="1:18" ht="15" customHeight="1">
      <c r="A654" t="s">
        <v>3857</v>
      </c>
      <c r="B654">
        <f>H570</f>
        <v>105</v>
      </c>
      <c r="D654" s="9" t="s">
        <v>1204</v>
      </c>
      <c r="E654" s="16">
        <v>150</v>
      </c>
      <c r="F654" s="28"/>
      <c r="G654" s="6" t="s">
        <v>1195</v>
      </c>
      <c r="H654" s="7">
        <f>E624</f>
        <v>120</v>
      </c>
      <c r="J654" s="6" t="str">
        <f t="shared" si="172"/>
        <v>Redmi 10 Prime Nac c/aro =  120,00</v>
      </c>
      <c r="L654" s="6" t="str">
        <f t="shared" si="173"/>
        <v>Redmi 10 Prime Nac c/aro =  125,00</v>
      </c>
      <c r="N654" s="6" t="str">
        <f t="shared" si="174"/>
        <v>Redmi 10 Prime Nac c/aro =  115,00</v>
      </c>
      <c r="P654" s="6" t="str">
        <f t="shared" si="175"/>
        <v>Redmi 10 Prime Nac c/aro =  110,00</v>
      </c>
      <c r="R654" s="6" t="str">
        <f>CONCATENATE(G656,H656+10,",00")</f>
        <v>Redmi 10A       = R$ 85,00</v>
      </c>
    </row>
    <row r="655" spans="1:18" ht="15" customHeight="1">
      <c r="A655" t="s">
        <v>3581</v>
      </c>
      <c r="B655">
        <f>H558</f>
        <v>80</v>
      </c>
      <c r="D655" s="9" t="s">
        <v>1206</v>
      </c>
      <c r="E655" s="16">
        <v>215</v>
      </c>
      <c r="F655" s="28"/>
      <c r="G655" s="6" t="s">
        <v>1337</v>
      </c>
      <c r="H655" s="7">
        <f>E670</f>
        <v>95</v>
      </c>
      <c r="J655" s="6" t="str">
        <f t="shared" ref="J655" si="191">CONCATENATE(G655,H655,",00")</f>
        <v>Redmi 10 5G    = R$ 95,00</v>
      </c>
      <c r="L655" s="6" t="str">
        <f t="shared" ref="L655" si="192">CONCATENATE(G655,H655+5,",00")</f>
        <v>Redmi 10 5G    = R$ 100,00</v>
      </c>
      <c r="N655" s="6" t="str">
        <f t="shared" ref="N655" si="193">CONCATENATE(G655,H655-5,",00")</f>
        <v>Redmi 10 5G    = R$ 90,00</v>
      </c>
      <c r="P655" s="6" t="str">
        <f t="shared" ref="P655" si="194">CONCATENATE(G655,H655-10,",00")</f>
        <v>Redmi 10 5G    = R$ 85,00</v>
      </c>
      <c r="R655" s="6" t="str">
        <f t="shared" ref="R655" si="195">CONCATENATE(G656,H656+10,",00")</f>
        <v>Redmi 10A       = R$ 85,00</v>
      </c>
    </row>
    <row r="656" spans="1:18" ht="15" customHeight="1">
      <c r="A656" t="s">
        <v>3365</v>
      </c>
      <c r="B656">
        <f>H569</f>
        <v>95</v>
      </c>
      <c r="D656" s="9" t="s">
        <v>1208</v>
      </c>
      <c r="E656" s="16">
        <v>200</v>
      </c>
      <c r="F656" s="28"/>
      <c r="G656" s="6" t="s">
        <v>1197</v>
      </c>
      <c r="H656" s="7">
        <f>E617</f>
        <v>75</v>
      </c>
      <c r="J656" s="6" t="str">
        <f t="shared" si="172"/>
        <v>Redmi 10A       = R$ 75,00</v>
      </c>
      <c r="L656" s="6" t="str">
        <f t="shared" si="173"/>
        <v>Redmi 10A       = R$ 80,00</v>
      </c>
      <c r="N656" s="6" t="str">
        <f t="shared" si="174"/>
        <v>Redmi 10A       = R$ 70,00</v>
      </c>
      <c r="P656" s="6" t="str">
        <f t="shared" si="175"/>
        <v>Redmi 10A       = R$ 65,00</v>
      </c>
      <c r="R656" s="6" t="str">
        <f t="shared" ref="R656" si="196">CONCATENATE(G657,H657+10,",00")</f>
        <v>Redmi 10A c/aro        = R$ 100,00</v>
      </c>
    </row>
    <row r="657" spans="1:18" ht="15" customHeight="1">
      <c r="A657" t="s">
        <v>3858</v>
      </c>
      <c r="B657">
        <f>H570</f>
        <v>105</v>
      </c>
      <c r="D657" s="9" t="s">
        <v>1210</v>
      </c>
      <c r="E657" s="16">
        <v>110</v>
      </c>
      <c r="F657" s="28"/>
      <c r="G657" s="6" t="s">
        <v>1199</v>
      </c>
      <c r="H657" s="7">
        <f t="shared" ref="H657:H665" si="197">E625</f>
        <v>90</v>
      </c>
      <c r="J657" s="6" t="str">
        <f t="shared" si="172"/>
        <v>Redmi 10A c/aro        = R$ 90,00</v>
      </c>
      <c r="L657" s="6" t="str">
        <f t="shared" si="173"/>
        <v>Redmi 10A c/aro        = R$ 95,00</v>
      </c>
      <c r="N657" s="6" t="str">
        <f t="shared" si="174"/>
        <v>Redmi 10A c/aro        = R$ 85,00</v>
      </c>
      <c r="P657" s="6" t="str">
        <f t="shared" si="175"/>
        <v>Redmi 10A c/aro        = R$ 80,00</v>
      </c>
      <c r="R657" s="6" t="str">
        <f t="shared" ref="R657:R665" si="198">CONCATENATE(G657,H657+10,",00")</f>
        <v>Redmi 10A c/aro        = R$ 100,00</v>
      </c>
    </row>
    <row r="658" spans="1:18" ht="15" customHeight="1">
      <c r="A658" t="s">
        <v>3366</v>
      </c>
      <c r="B658">
        <f>H535</f>
        <v>70</v>
      </c>
      <c r="D658" s="9" t="s">
        <v>1212</v>
      </c>
      <c r="E658" s="16">
        <v>225</v>
      </c>
      <c r="F658" s="28"/>
      <c r="G658" s="6" t="s">
        <v>1201</v>
      </c>
      <c r="H658" s="7">
        <f t="shared" si="197"/>
        <v>75</v>
      </c>
      <c r="J658" s="6" t="str">
        <f t="shared" si="172"/>
        <v>Redmi 10C       = R$ 75,00</v>
      </c>
      <c r="L658" s="6" t="str">
        <f t="shared" si="173"/>
        <v>Redmi 10C       = R$ 80,00</v>
      </c>
      <c r="N658" s="6" t="str">
        <f t="shared" si="174"/>
        <v>Redmi 10C       = R$ 70,00</v>
      </c>
      <c r="P658" s="6" t="str">
        <f t="shared" si="175"/>
        <v>Redmi 10C       = R$ 65,00</v>
      </c>
      <c r="R658" s="6" t="str">
        <f t="shared" si="198"/>
        <v>Redmi 10C       = R$ 85,00</v>
      </c>
    </row>
    <row r="659" spans="1:18" ht="15" customHeight="1">
      <c r="A659" t="s">
        <v>3367</v>
      </c>
      <c r="B659">
        <f>H534</f>
        <v>70</v>
      </c>
      <c r="D659" s="55" t="s">
        <v>1214</v>
      </c>
      <c r="E659" s="56">
        <v>235</v>
      </c>
      <c r="F659" s="28"/>
      <c r="G659" s="6" t="s">
        <v>1203</v>
      </c>
      <c r="H659" s="7">
        <f t="shared" si="197"/>
        <v>100</v>
      </c>
      <c r="J659" s="6" t="str">
        <f t="shared" si="172"/>
        <v>Redmi 10C c/aro        = R$ 100,00</v>
      </c>
      <c r="L659" s="6" t="str">
        <f t="shared" si="173"/>
        <v>Redmi 10C c/aro        = R$ 105,00</v>
      </c>
      <c r="N659" s="6" t="str">
        <f t="shared" si="174"/>
        <v>Redmi 10C c/aro        = R$ 95,00</v>
      </c>
      <c r="P659" s="6" t="str">
        <f t="shared" si="175"/>
        <v>Redmi 10C c/aro        = R$ 90,00</v>
      </c>
      <c r="R659" s="6" t="str">
        <f t="shared" si="198"/>
        <v>Redmi 10C c/aro        = R$ 110,00</v>
      </c>
    </row>
    <row r="660" spans="1:18" ht="15" customHeight="1">
      <c r="A660" t="s">
        <v>3368</v>
      </c>
      <c r="B660">
        <f>H536</f>
        <v>85</v>
      </c>
      <c r="D660" s="55" t="s">
        <v>1216</v>
      </c>
      <c r="E660" s="56">
        <f>E659</f>
        <v>235</v>
      </c>
      <c r="F660" s="28"/>
      <c r="G660" s="6" t="s">
        <v>1205</v>
      </c>
      <c r="H660" s="7">
        <f t="shared" si="197"/>
        <v>100</v>
      </c>
      <c r="J660" s="6" t="str">
        <f t="shared" si="172"/>
        <v>Redmi 11 Prime         = R$ 100,00</v>
      </c>
      <c r="L660" s="6" t="str">
        <f t="shared" si="173"/>
        <v>Redmi 11 Prime         = R$ 105,00</v>
      </c>
      <c r="N660" s="6" t="str">
        <f t="shared" si="174"/>
        <v>Redmi 11 Prime         = R$ 95,00</v>
      </c>
      <c r="P660" s="6" t="str">
        <f t="shared" si="175"/>
        <v>Redmi 11 Prime         = R$ 90,00</v>
      </c>
      <c r="R660" s="6" t="str">
        <f t="shared" si="198"/>
        <v>Redmi 11 Prime         = R$ 110,00</v>
      </c>
    </row>
    <row r="661" spans="1:18" ht="15" customHeight="1">
      <c r="A661" t="s">
        <v>3369</v>
      </c>
      <c r="B661">
        <f>H537</f>
        <v>80</v>
      </c>
      <c r="D661" s="55" t="s">
        <v>1218</v>
      </c>
      <c r="E661" s="56">
        <f>E659</f>
        <v>235</v>
      </c>
      <c r="F661" s="28"/>
      <c r="G661" s="6" t="s">
        <v>1207</v>
      </c>
      <c r="H661" s="7">
        <f t="shared" si="197"/>
        <v>90</v>
      </c>
      <c r="J661" s="6" t="str">
        <f t="shared" si="172"/>
        <v>Redmi 12    = R$ 90,00</v>
      </c>
      <c r="L661" s="6" t="str">
        <f t="shared" si="173"/>
        <v>Redmi 12    = R$ 95,00</v>
      </c>
      <c r="N661" s="6" t="str">
        <f t="shared" si="174"/>
        <v>Redmi 12    = R$ 85,00</v>
      </c>
      <c r="P661" s="6" t="str">
        <f t="shared" si="175"/>
        <v>Redmi 12    = R$ 80,00</v>
      </c>
      <c r="R661" s="6" t="str">
        <f t="shared" si="198"/>
        <v>Redmi 12    = R$ 100,00</v>
      </c>
    </row>
    <row r="662" spans="1:18" ht="15" customHeight="1">
      <c r="A662" t="s">
        <v>3582</v>
      </c>
      <c r="B662">
        <f>H573</f>
        <v>85</v>
      </c>
      <c r="D662" s="9" t="s">
        <v>1220</v>
      </c>
      <c r="E662" s="16">
        <v>80</v>
      </c>
      <c r="F662" s="28"/>
      <c r="G662" s="6" t="s">
        <v>1209</v>
      </c>
      <c r="H662" s="7">
        <f t="shared" si="197"/>
        <v>100</v>
      </c>
      <c r="J662" s="6" t="str">
        <f t="shared" si="172"/>
        <v>Redmi 12 c/aro       = R$ 100,00</v>
      </c>
      <c r="L662" s="6" t="str">
        <f t="shared" si="173"/>
        <v>Redmi 12 c/aro       = R$ 105,00</v>
      </c>
      <c r="N662" s="6" t="str">
        <f t="shared" si="174"/>
        <v>Redmi 12 c/aro       = R$ 95,00</v>
      </c>
      <c r="P662" s="6" t="str">
        <f t="shared" si="175"/>
        <v>Redmi 12 c/aro       = R$ 90,00</v>
      </c>
      <c r="R662" s="6" t="str">
        <f t="shared" si="198"/>
        <v>Redmi 12 c/aro       = R$ 110,00</v>
      </c>
    </row>
    <row r="663" spans="1:18" ht="15" customHeight="1">
      <c r="A663" t="s">
        <v>3370</v>
      </c>
      <c r="B663">
        <f>H575</f>
        <v>85</v>
      </c>
      <c r="D663" s="9" t="s">
        <v>1317</v>
      </c>
      <c r="E663" s="16">
        <v>85</v>
      </c>
      <c r="F663" s="28"/>
      <c r="G663" s="6" t="s">
        <v>1211</v>
      </c>
      <c r="H663" s="7">
        <f t="shared" si="197"/>
        <v>145</v>
      </c>
      <c r="J663" s="6" t="str">
        <f t="shared" si="172"/>
        <v>Redmi 12 Nacional c/aro=145,00</v>
      </c>
      <c r="L663" s="6" t="str">
        <f t="shared" si="173"/>
        <v>Redmi 12 Nacional c/aro=150,00</v>
      </c>
      <c r="N663" s="6" t="str">
        <f t="shared" si="174"/>
        <v>Redmi 12 Nacional c/aro=140,00</v>
      </c>
      <c r="P663" s="6" t="str">
        <f t="shared" si="175"/>
        <v>Redmi 12 Nacional c/aro=135,00</v>
      </c>
      <c r="R663" s="6" t="str">
        <f t="shared" si="198"/>
        <v>Redmi 12 Nacional c/aro=155,00</v>
      </c>
    </row>
    <row r="664" spans="1:18" ht="15" customHeight="1">
      <c r="A664" t="s">
        <v>3859</v>
      </c>
      <c r="B664">
        <f>H576</f>
        <v>100</v>
      </c>
      <c r="D664" s="9" t="s">
        <v>1223</v>
      </c>
      <c r="E664" s="16">
        <v>85</v>
      </c>
      <c r="F664" s="28"/>
      <c r="G664" s="6" t="s">
        <v>1213</v>
      </c>
      <c r="H664" s="7">
        <f t="shared" si="197"/>
        <v>80</v>
      </c>
      <c r="J664" s="6" t="str">
        <f t="shared" si="172"/>
        <v>Redmi 12C    = R$ 80,00</v>
      </c>
      <c r="L664" s="6" t="str">
        <f t="shared" si="173"/>
        <v>Redmi 12C    = R$ 85,00</v>
      </c>
      <c r="N664" s="6" t="str">
        <f t="shared" si="174"/>
        <v>Redmi 12C    = R$ 75,00</v>
      </c>
      <c r="P664" s="6" t="str">
        <f t="shared" si="175"/>
        <v>Redmi 12C    = R$ 70,00</v>
      </c>
      <c r="R664" s="6" t="str">
        <f t="shared" si="198"/>
        <v>Redmi 12C    = R$ 90,00</v>
      </c>
    </row>
    <row r="665" spans="1:18" ht="15" customHeight="1">
      <c r="A665" t="s">
        <v>3583</v>
      </c>
      <c r="B665">
        <f>H574</f>
        <v>65</v>
      </c>
      <c r="D665" s="9" t="s">
        <v>1225</v>
      </c>
      <c r="E665" s="16">
        <v>185</v>
      </c>
      <c r="F665" s="28"/>
      <c r="G665" s="6" t="s">
        <v>1215</v>
      </c>
      <c r="H665" s="7">
        <f t="shared" si="197"/>
        <v>95</v>
      </c>
      <c r="J665" s="6" t="str">
        <f t="shared" si="172"/>
        <v>Redmi 12C c/aro       = R$ 95,00</v>
      </c>
      <c r="L665" s="6" t="str">
        <f t="shared" si="173"/>
        <v>Redmi 12C c/aro       = R$ 100,00</v>
      </c>
      <c r="N665" s="6" t="str">
        <f t="shared" si="174"/>
        <v>Redmi 12C c/aro       = R$ 90,00</v>
      </c>
      <c r="P665" s="6" t="str">
        <f t="shared" si="175"/>
        <v>Redmi 12C c/aro       = R$ 85,00</v>
      </c>
      <c r="R665" s="6" t="str">
        <f t="shared" si="198"/>
        <v>Redmi 12C c/aro       = R$ 105,00</v>
      </c>
    </row>
    <row r="666" spans="1:18" ht="15" customHeight="1">
      <c r="A666" t="s">
        <v>3371</v>
      </c>
      <c r="B666">
        <f>H575</f>
        <v>85</v>
      </c>
      <c r="D666" s="9" t="s">
        <v>1227</v>
      </c>
      <c r="E666" s="16">
        <v>135</v>
      </c>
      <c r="F666" s="28"/>
      <c r="G666" s="6" t="s">
        <v>1217</v>
      </c>
      <c r="H666" s="7">
        <f>E629</f>
        <v>90</v>
      </c>
      <c r="J666" s="6" t="str">
        <f t="shared" si="172"/>
        <v>Redmi 13    = R$ 90,00</v>
      </c>
      <c r="L666" s="6" t="str">
        <f t="shared" si="173"/>
        <v>Redmi 13    = R$ 95,00</v>
      </c>
      <c r="N666" s="6" t="str">
        <f t="shared" si="174"/>
        <v>Redmi 13    = R$ 85,00</v>
      </c>
      <c r="P666" s="6" t="str">
        <f t="shared" si="175"/>
        <v>Redmi 13    = R$ 80,00</v>
      </c>
      <c r="R666" s="6" t="str">
        <f>CONCATENATE(G668,H668+10,",00")</f>
        <v>Redmi 13C    = R$ 100,00</v>
      </c>
    </row>
    <row r="667" spans="1:18" ht="15" customHeight="1">
      <c r="A667" t="s">
        <v>3860</v>
      </c>
      <c r="B667">
        <f>H576</f>
        <v>100</v>
      </c>
      <c r="D667" s="9" t="s">
        <v>1229</v>
      </c>
      <c r="E667" s="16">
        <v>135</v>
      </c>
      <c r="F667" s="28"/>
      <c r="G667" s="6" t="s">
        <v>1357</v>
      </c>
      <c r="H667" s="7">
        <f t="shared" ref="H667:H673" si="199">E634</f>
        <v>105</v>
      </c>
      <c r="J667" s="6" t="str">
        <f t="shared" ref="J667" si="200">CONCATENATE(G667,H667,",00")</f>
        <v>Redmi 13 c/aro   = R$ 105,00</v>
      </c>
      <c r="L667" s="6" t="str">
        <f t="shared" ref="L667" si="201">CONCATENATE(G667,H667+5,",00")</f>
        <v>Redmi 13 c/aro   = R$ 110,00</v>
      </c>
      <c r="N667" s="6" t="str">
        <f t="shared" ref="N667" si="202">CONCATENATE(G667,H667-5,",00")</f>
        <v>Redmi 13 c/aro   = R$ 100,00</v>
      </c>
      <c r="P667" s="6" t="str">
        <f t="shared" ref="P667" si="203">CONCATENATE(G667,H667-10,",00")</f>
        <v>Redmi 13 c/aro   = R$ 95,00</v>
      </c>
      <c r="R667" s="6" t="str">
        <f t="shared" ref="R667" si="204">CONCATENATE(G668,H668+10,",00")</f>
        <v>Redmi 13C    = R$ 100,00</v>
      </c>
    </row>
    <row r="668" spans="1:18" ht="15" customHeight="1">
      <c r="A668" t="s">
        <v>3584</v>
      </c>
      <c r="B668">
        <f>H574</f>
        <v>65</v>
      </c>
      <c r="D668" s="17" t="s">
        <v>1231</v>
      </c>
      <c r="E668" s="53">
        <f>E579</f>
        <v>85</v>
      </c>
      <c r="F668" s="28"/>
      <c r="G668" s="6" t="s">
        <v>1219</v>
      </c>
      <c r="H668" s="7">
        <f t="shared" si="199"/>
        <v>90</v>
      </c>
      <c r="J668" s="6" t="str">
        <f t="shared" si="172"/>
        <v>Redmi 13C    = R$ 90,00</v>
      </c>
      <c r="L668" s="6" t="str">
        <f t="shared" si="173"/>
        <v>Redmi 13C    = R$ 95,00</v>
      </c>
      <c r="N668" s="6" t="str">
        <f t="shared" si="174"/>
        <v>Redmi 13C    = R$ 85,00</v>
      </c>
      <c r="P668" s="6" t="str">
        <f t="shared" si="175"/>
        <v>Redmi 13C    = R$ 80,00</v>
      </c>
      <c r="R668" s="6" t="str">
        <f t="shared" ref="R668" si="205">CONCATENATE(G669,H669+10,",00")</f>
        <v>Redmi 13C c/aro   = R$ 125,00</v>
      </c>
    </row>
    <row r="669" spans="1:18" ht="15" customHeight="1">
      <c r="A669" t="s">
        <v>3372</v>
      </c>
      <c r="B669">
        <f>H578</f>
        <v>90</v>
      </c>
      <c r="D669" s="37" t="s">
        <v>1233</v>
      </c>
      <c r="E669" s="54">
        <f>E587</f>
        <v>90</v>
      </c>
      <c r="F669" s="28"/>
      <c r="G669" s="6" t="s">
        <v>1221</v>
      </c>
      <c r="H669" s="7">
        <f t="shared" si="199"/>
        <v>115</v>
      </c>
      <c r="J669" s="6" t="str">
        <f t="shared" si="172"/>
        <v>Redmi 13C c/aro   = R$ 115,00</v>
      </c>
      <c r="L669" s="6" t="str">
        <f t="shared" si="173"/>
        <v>Redmi 13C c/aro   = R$ 120,00</v>
      </c>
      <c r="N669" s="6" t="str">
        <f t="shared" si="174"/>
        <v>Redmi 13C c/aro   = R$ 110,00</v>
      </c>
      <c r="P669" s="6" t="str">
        <f t="shared" si="175"/>
        <v>Redmi 13C c/aro   = R$ 105,00</v>
      </c>
      <c r="R669" s="6" t="str">
        <f t="shared" ref="R669:R727" si="206">CONCATENATE(G669,H669+10,",00")</f>
        <v>Redmi 13C c/aro   = R$ 125,00</v>
      </c>
    </row>
    <row r="670" spans="1:18" ht="15" customHeight="1">
      <c r="A670" t="s">
        <v>3861</v>
      </c>
      <c r="B670">
        <f>H579</f>
        <v>110</v>
      </c>
      <c r="D670" s="9" t="s">
        <v>1336</v>
      </c>
      <c r="E670" s="16">
        <v>95</v>
      </c>
      <c r="F670" s="28"/>
      <c r="G670" s="6" t="s">
        <v>1222</v>
      </c>
      <c r="H670" s="7">
        <f t="shared" si="199"/>
        <v>130</v>
      </c>
      <c r="J670" s="6" t="str">
        <f t="shared" si="172"/>
        <v>Redmi 13C Nacional c/aro = 130,00</v>
      </c>
      <c r="L670" s="6" t="str">
        <f t="shared" si="173"/>
        <v>Redmi 13C Nacional c/aro = 135,00</v>
      </c>
      <c r="N670" s="6" t="str">
        <f t="shared" si="174"/>
        <v>Redmi 13C Nacional c/aro = 125,00</v>
      </c>
      <c r="P670" s="6" t="str">
        <f t="shared" si="175"/>
        <v>Redmi 13C Nacional c/aro = 120,00</v>
      </c>
      <c r="R670" s="6" t="str">
        <f t="shared" si="206"/>
        <v>Redmi 13C Nacional c/aro = 140,00</v>
      </c>
    </row>
    <row r="671" spans="1:18" ht="15" customHeight="1">
      <c r="A671" t="s">
        <v>3585</v>
      </c>
      <c r="B671">
        <f>H577</f>
        <v>70</v>
      </c>
      <c r="D671" s="9" t="s">
        <v>1236</v>
      </c>
      <c r="E671" s="16">
        <v>110</v>
      </c>
      <c r="F671" s="28"/>
      <c r="G671" s="6" t="s">
        <v>1348</v>
      </c>
      <c r="H671" s="7">
        <f t="shared" si="199"/>
        <v>105</v>
      </c>
      <c r="J671" s="6" t="str">
        <f t="shared" ref="J671:J672" si="207">CONCATENATE(G671,H671,",00")</f>
        <v>Redmi 14C    = R$ 105,00</v>
      </c>
      <c r="L671" s="6" t="str">
        <f t="shared" ref="L671:L672" si="208">CONCATENATE(G671,H671+5,",00")</f>
        <v>Redmi 14C    = R$ 110,00</v>
      </c>
      <c r="N671" s="6" t="str">
        <f t="shared" ref="N671:N672" si="209">CONCATENATE(G671,H671-5,",00")</f>
        <v>Redmi 14C    = R$ 100,00</v>
      </c>
      <c r="P671" s="6" t="str">
        <f t="shared" ref="P671:P672" si="210">CONCATENATE(G671,H671-10,",00")</f>
        <v>Redmi 14C    = R$ 95,00</v>
      </c>
      <c r="R671" s="6" t="str">
        <f t="shared" ref="R671:R672" si="211">CONCATENATE(G671,H671+10,",00")</f>
        <v>Redmi 14C    = R$ 115,00</v>
      </c>
    </row>
    <row r="672" spans="1:18" ht="15" customHeight="1">
      <c r="A672" t="s">
        <v>3862</v>
      </c>
      <c r="B672">
        <f>H582</f>
        <v>120</v>
      </c>
      <c r="D672" s="9" t="s">
        <v>1238</v>
      </c>
      <c r="E672" s="16">
        <v>125</v>
      </c>
      <c r="F672" s="28"/>
      <c r="G672" s="6" t="s">
        <v>1359</v>
      </c>
      <c r="H672" s="7">
        <f t="shared" si="199"/>
        <v>115</v>
      </c>
      <c r="J672" s="6" t="str">
        <f t="shared" si="207"/>
        <v>Redmi 14C c/aro   = R$ 115,00</v>
      </c>
      <c r="L672" s="6" t="str">
        <f t="shared" si="208"/>
        <v>Redmi 14C c/aro   = R$ 120,00</v>
      </c>
      <c r="N672" s="6" t="str">
        <f t="shared" si="209"/>
        <v>Redmi 14C c/aro   = R$ 110,00</v>
      </c>
      <c r="P672" s="6" t="str">
        <f t="shared" si="210"/>
        <v>Redmi 14C c/aro   = R$ 105,00</v>
      </c>
      <c r="R672" s="6" t="str">
        <f t="shared" si="211"/>
        <v>Redmi 14C c/aro   = R$ 125,00</v>
      </c>
    </row>
    <row r="673" spans="1:18" ht="15" customHeight="1">
      <c r="A673" t="s">
        <v>3586</v>
      </c>
      <c r="B673">
        <f>H581</f>
        <v>75</v>
      </c>
      <c r="D673" s="9" t="s">
        <v>1325</v>
      </c>
      <c r="E673" s="16">
        <v>105</v>
      </c>
      <c r="F673" s="6"/>
      <c r="G673" s="6" t="s">
        <v>1224</v>
      </c>
      <c r="H673" s="7">
        <f t="shared" si="199"/>
        <v>75</v>
      </c>
      <c r="J673" s="6" t="str">
        <f t="shared" si="172"/>
        <v>Redmi A1/A2 = R$ 75,00</v>
      </c>
      <c r="L673" s="6" t="str">
        <f t="shared" si="173"/>
        <v>Redmi A1/A2 = R$ 80,00</v>
      </c>
      <c r="N673" s="6" t="str">
        <f t="shared" si="174"/>
        <v>Redmi A1/A2 = R$ 70,00</v>
      </c>
      <c r="P673" s="6" t="str">
        <f t="shared" si="175"/>
        <v>Redmi A1/A2 = R$ 65,00</v>
      </c>
      <c r="R673" s="6" t="str">
        <f t="shared" si="206"/>
        <v>Redmi A1/A2 = R$ 85,00</v>
      </c>
    </row>
    <row r="674" spans="1:18" ht="15" customHeight="1">
      <c r="A674" t="s">
        <v>3587</v>
      </c>
      <c r="B674">
        <f>H580</f>
        <v>75</v>
      </c>
      <c r="D674" s="9" t="s">
        <v>1242</v>
      </c>
      <c r="E674" s="16">
        <v>90</v>
      </c>
      <c r="F674" s="28"/>
      <c r="G674" s="6" t="s">
        <v>1226</v>
      </c>
      <c r="H674" s="7">
        <f t="shared" ref="H674:H701" si="212">E640</f>
        <v>75</v>
      </c>
      <c r="J674" s="6" t="str">
        <f t="shared" si="172"/>
        <v>Redmi A1 Plus/A2 Plus= R$ 75,00</v>
      </c>
      <c r="L674" s="6" t="str">
        <f t="shared" si="173"/>
        <v>Redmi A1 Plus/A2 Plus= R$ 80,00</v>
      </c>
      <c r="N674" s="6" t="str">
        <f t="shared" si="174"/>
        <v>Redmi A1 Plus/A2 Plus= R$ 70,00</v>
      </c>
      <c r="P674" s="6" t="str">
        <f t="shared" si="175"/>
        <v>Redmi A1 Plus/A2 Plus= R$ 65,00</v>
      </c>
      <c r="R674" s="6" t="str">
        <f t="shared" si="206"/>
        <v>Redmi A1 Plus/A2 Plus= R$ 85,00</v>
      </c>
    </row>
    <row r="675" spans="1:18" ht="15" customHeight="1">
      <c r="A675" t="s">
        <v>3373</v>
      </c>
      <c r="B675">
        <f>H584</f>
        <v>90</v>
      </c>
      <c r="D675" s="9" t="s">
        <v>1244</v>
      </c>
      <c r="E675" s="16">
        <v>125</v>
      </c>
      <c r="F675" s="28"/>
      <c r="G675" s="6" t="s">
        <v>1315</v>
      </c>
      <c r="H675" s="7">
        <f t="shared" si="212"/>
        <v>90</v>
      </c>
      <c r="J675" s="6" t="str">
        <f t="shared" ref="J675" si="213">CONCATENATE(G675,H675,",00")</f>
        <v>Redmi A3   = R$ 90,00</v>
      </c>
      <c r="L675" s="6" t="str">
        <f t="shared" ref="L675" si="214">CONCATENATE(G675,H675+5,",00")</f>
        <v>Redmi A3   = R$ 95,00</v>
      </c>
      <c r="N675" s="6" t="str">
        <f t="shared" ref="N675" si="215">CONCATENATE(G675,H675-5,",00")</f>
        <v>Redmi A3   = R$ 85,00</v>
      </c>
      <c r="P675" s="6" t="str">
        <f t="shared" ref="P675" si="216">CONCATENATE(G675,H675-10,",00")</f>
        <v>Redmi A3   = R$ 80,00</v>
      </c>
      <c r="R675" s="6" t="str">
        <f>CONCATENATE(G676,H676+10,",00")</f>
        <v>Redmi S2   = R$ 95,00</v>
      </c>
    </row>
    <row r="676" spans="1:18" ht="15" customHeight="1">
      <c r="A676" t="s">
        <v>3863</v>
      </c>
      <c r="B676">
        <f>H585</f>
        <v>110</v>
      </c>
      <c r="D676" s="9" t="s">
        <v>1246</v>
      </c>
      <c r="E676" s="16">
        <v>90</v>
      </c>
      <c r="F676" s="28"/>
      <c r="G676" s="6" t="s">
        <v>1228</v>
      </c>
      <c r="H676" s="7">
        <f t="shared" si="212"/>
        <v>85</v>
      </c>
      <c r="J676" s="6" t="str">
        <f t="shared" si="172"/>
        <v>Redmi S2   = R$ 85,00</v>
      </c>
      <c r="L676" s="6" t="str">
        <f t="shared" si="173"/>
        <v>Redmi S2   = R$ 90,00</v>
      </c>
      <c r="N676" s="6" t="str">
        <f t="shared" si="174"/>
        <v>Redmi S2   = R$ 80,00</v>
      </c>
      <c r="P676" s="6" t="str">
        <f t="shared" si="175"/>
        <v>Redmi S2   = R$ 75,00</v>
      </c>
      <c r="R676" s="6" t="str">
        <f>CONCATENATE(G677,H677+10,",00")</f>
        <v>Mi 8 - incell     = R$ 130,00</v>
      </c>
    </row>
    <row r="677" spans="1:18" ht="15" customHeight="1">
      <c r="A677" t="s">
        <v>3588</v>
      </c>
      <c r="B677">
        <f>H583</f>
        <v>75</v>
      </c>
      <c r="D677" s="9" t="s">
        <v>1248</v>
      </c>
      <c r="E677" s="16">
        <v>105</v>
      </c>
      <c r="F677" s="28"/>
      <c r="G677" s="6" t="s">
        <v>1230</v>
      </c>
      <c r="H677" s="7">
        <f t="shared" si="212"/>
        <v>120</v>
      </c>
      <c r="J677" s="6" t="str">
        <f t="shared" si="172"/>
        <v>Mi 8 - incell     = R$ 120,00</v>
      </c>
      <c r="L677" s="6" t="str">
        <f t="shared" si="173"/>
        <v>Mi 8 - incell     = R$ 125,00</v>
      </c>
      <c r="N677" s="6" t="str">
        <f t="shared" si="174"/>
        <v>Mi 8 - incell     = R$ 115,00</v>
      </c>
      <c r="P677" s="6" t="str">
        <f t="shared" si="175"/>
        <v>Mi 8 - incell     = R$ 110,00</v>
      </c>
      <c r="R677" s="6" t="str">
        <f t="shared" ref="R677" si="217">CONCATENATE(G677,H677+10,",00")</f>
        <v>Mi 8 - incell     = R$ 130,00</v>
      </c>
    </row>
    <row r="678" spans="1:18" ht="15" customHeight="1">
      <c r="A678" t="s">
        <v>3589</v>
      </c>
      <c r="B678">
        <f>H589</f>
        <v>90</v>
      </c>
      <c r="D678" s="6"/>
      <c r="E678" s="28"/>
      <c r="F678" s="28"/>
      <c r="G678" s="6" t="s">
        <v>1232</v>
      </c>
      <c r="H678" s="7">
        <f t="shared" si="212"/>
        <v>140</v>
      </c>
      <c r="J678" s="6" t="str">
        <f t="shared" si="172"/>
        <v>Mi 8 - orig       = R$ 140,00</v>
      </c>
      <c r="L678" s="6" t="str">
        <f t="shared" si="173"/>
        <v>Mi 8 - orig       = R$ 145,00</v>
      </c>
      <c r="N678" s="6" t="str">
        <f t="shared" si="174"/>
        <v>Mi 8 - orig       = R$ 135,00</v>
      </c>
      <c r="P678" s="6" t="str">
        <f t="shared" si="175"/>
        <v>Mi 8 - orig       = R$ 130,00</v>
      </c>
      <c r="R678" s="6" t="str">
        <f t="shared" si="206"/>
        <v>Mi 8 - orig       = R$ 150,00</v>
      </c>
    </row>
    <row r="679" spans="1:18" ht="15" customHeight="1">
      <c r="A679" t="s">
        <v>3374</v>
      </c>
      <c r="B679">
        <f>H587</f>
        <v>100</v>
      </c>
      <c r="D679" s="28"/>
      <c r="E679" s="28"/>
      <c r="F679" s="28"/>
      <c r="G679" s="6" t="s">
        <v>1234</v>
      </c>
      <c r="H679" s="7">
        <f t="shared" si="212"/>
        <v>75</v>
      </c>
      <c r="J679" s="6" t="str">
        <f t="shared" si="172"/>
        <v>Mi 8 Lite          = R$ 75,00</v>
      </c>
      <c r="L679" s="6" t="str">
        <f t="shared" si="173"/>
        <v>Mi 8 Lite          = R$ 80,00</v>
      </c>
      <c r="N679" s="6" t="str">
        <f t="shared" si="174"/>
        <v>Mi 8 Lite          = R$ 70,00</v>
      </c>
      <c r="P679" s="6" t="str">
        <f t="shared" si="175"/>
        <v>Mi 8 Lite          = R$ 65,00</v>
      </c>
      <c r="R679" s="6" t="str">
        <f t="shared" si="206"/>
        <v>Mi 8 Lite          = R$ 85,00</v>
      </c>
    </row>
    <row r="680" spans="1:18" ht="15" customHeight="1">
      <c r="A680" t="s">
        <v>3864</v>
      </c>
      <c r="B680">
        <f>H588</f>
        <v>120</v>
      </c>
      <c r="D680" s="57"/>
      <c r="E680" s="28"/>
      <c r="F680" s="28"/>
      <c r="G680" s="6" t="s">
        <v>1235</v>
      </c>
      <c r="H680" s="7">
        <f t="shared" si="212"/>
        <v>105</v>
      </c>
      <c r="J680" s="6" t="str">
        <f t="shared" si="172"/>
        <v>Mi 9 - incell     = R$ 105,00</v>
      </c>
      <c r="L680" s="6" t="str">
        <f t="shared" si="173"/>
        <v>Mi 9 - incell     = R$ 110,00</v>
      </c>
      <c r="N680" s="6" t="str">
        <f t="shared" si="174"/>
        <v>Mi 9 - incell     = R$ 100,00</v>
      </c>
      <c r="P680" s="6" t="str">
        <f t="shared" si="175"/>
        <v>Mi 9 - incell     = R$ 95,00</v>
      </c>
      <c r="R680" s="6" t="str">
        <f t="shared" si="206"/>
        <v>Mi 9 - incell     = R$ 115,00</v>
      </c>
    </row>
    <row r="681" spans="1:18" ht="15" customHeight="1">
      <c r="A681" t="s">
        <v>3590</v>
      </c>
      <c r="B681">
        <f>H586</f>
        <v>75</v>
      </c>
      <c r="D681" s="28"/>
      <c r="E681" s="28"/>
      <c r="F681" s="28"/>
      <c r="G681" s="6" t="s">
        <v>1237</v>
      </c>
      <c r="H681" s="7">
        <f t="shared" si="212"/>
        <v>155</v>
      </c>
      <c r="J681" s="6" t="str">
        <f t="shared" si="172"/>
        <v>Mi 9 - orig       = R$ 155,00</v>
      </c>
      <c r="L681" s="6" t="str">
        <f t="shared" si="173"/>
        <v>Mi 9 - orig       = R$ 160,00</v>
      </c>
      <c r="N681" s="6" t="str">
        <f t="shared" si="174"/>
        <v>Mi 9 - orig       = R$ 150,00</v>
      </c>
      <c r="P681" s="6" t="str">
        <f t="shared" si="175"/>
        <v>Mi 9 - orig       = R$ 145,00</v>
      </c>
      <c r="R681" s="6" t="str">
        <f t="shared" si="206"/>
        <v>Mi 9 - orig       = R$ 165,00</v>
      </c>
    </row>
    <row r="682" spans="1:18" ht="15" customHeight="1">
      <c r="A682" t="s">
        <v>3375</v>
      </c>
      <c r="B682">
        <f>H587</f>
        <v>100</v>
      </c>
      <c r="D682" s="28"/>
      <c r="E682" s="28"/>
      <c r="F682" s="28"/>
      <c r="G682" s="6" t="s">
        <v>1239</v>
      </c>
      <c r="H682" s="7">
        <f t="shared" si="212"/>
        <v>130</v>
      </c>
      <c r="J682" s="6" t="str">
        <f t="shared" si="172"/>
        <v>Mi 9 SE - incell             = R$ 130,00</v>
      </c>
      <c r="L682" s="6" t="str">
        <f t="shared" si="173"/>
        <v>Mi 9 SE - incell             = R$ 135,00</v>
      </c>
      <c r="N682" s="6" t="str">
        <f t="shared" si="174"/>
        <v>Mi 9 SE - incell             = R$ 125,00</v>
      </c>
      <c r="P682" s="6" t="str">
        <f t="shared" si="175"/>
        <v>Mi 9 SE - incell             = R$ 120,00</v>
      </c>
      <c r="R682" s="6" t="str">
        <f t="shared" si="206"/>
        <v>Mi 9 SE - incell             = R$ 140,00</v>
      </c>
    </row>
    <row r="683" spans="1:18" ht="15" customHeight="1">
      <c r="A683" t="s">
        <v>3865</v>
      </c>
      <c r="B683">
        <f>H588</f>
        <v>120</v>
      </c>
      <c r="D683" s="67" t="s">
        <v>1257</v>
      </c>
      <c r="E683" s="68"/>
      <c r="F683" s="28"/>
      <c r="G683" s="6" t="s">
        <v>1240</v>
      </c>
      <c r="H683" s="7">
        <f t="shared" si="212"/>
        <v>250</v>
      </c>
      <c r="J683" s="6" t="str">
        <f t="shared" si="172"/>
        <v>Mi 9 SE - orig  = R$ 250,00</v>
      </c>
      <c r="L683" s="6" t="str">
        <f t="shared" si="173"/>
        <v>Mi 9 SE - orig  = R$ 255,00</v>
      </c>
      <c r="N683" s="6" t="str">
        <f t="shared" si="174"/>
        <v>Mi 9 SE - orig  = R$ 245,00</v>
      </c>
      <c r="P683" s="6" t="str">
        <f t="shared" si="175"/>
        <v>Mi 9 SE - orig  = R$ 240,00</v>
      </c>
      <c r="R683" s="6" t="str">
        <f t="shared" si="206"/>
        <v>Mi 9 SE - orig  = R$ 260,00</v>
      </c>
    </row>
    <row r="684" spans="1:18" ht="15" customHeight="1">
      <c r="A684" t="s">
        <v>3591</v>
      </c>
      <c r="B684">
        <f>H586</f>
        <v>75</v>
      </c>
      <c r="D684" s="29" t="s">
        <v>1259</v>
      </c>
      <c r="E684" s="52">
        <v>95</v>
      </c>
      <c r="F684" s="28"/>
      <c r="G684" s="6" t="s">
        <v>1241</v>
      </c>
      <c r="H684" s="7">
        <f t="shared" si="212"/>
        <v>100</v>
      </c>
      <c r="J684" s="6" t="str">
        <f t="shared" si="172"/>
        <v>Mi 9 Lite - incell           = R$ 100,00</v>
      </c>
      <c r="L684" s="6" t="str">
        <f t="shared" si="173"/>
        <v>Mi 9 Lite - incell           = R$ 105,00</v>
      </c>
      <c r="N684" s="6" t="str">
        <f t="shared" si="174"/>
        <v>Mi 9 Lite - incell           = R$ 95,00</v>
      </c>
      <c r="P684" s="6" t="str">
        <f t="shared" si="175"/>
        <v>Mi 9 Lite - incell           = R$ 90,00</v>
      </c>
      <c r="R684" s="6" t="str">
        <f t="shared" si="206"/>
        <v>Mi 9 Lite - incell           = R$ 110,00</v>
      </c>
    </row>
    <row r="685" spans="1:18" ht="15" customHeight="1">
      <c r="A685" t="s">
        <v>3376</v>
      </c>
      <c r="B685">
        <f>H593</f>
        <v>180</v>
      </c>
      <c r="D685" s="9" t="s">
        <v>1261</v>
      </c>
      <c r="E685" s="16">
        <v>105</v>
      </c>
      <c r="F685" s="28"/>
      <c r="G685" s="6" t="s">
        <v>1243</v>
      </c>
      <c r="H685" s="7">
        <f t="shared" si="212"/>
        <v>150</v>
      </c>
      <c r="J685" s="6" t="str">
        <f t="shared" si="172"/>
        <v>Mi 9 Lite - original        = R$ 150,00</v>
      </c>
      <c r="L685" s="6" t="str">
        <f t="shared" si="173"/>
        <v>Mi 9 Lite - original        = R$ 155,00</v>
      </c>
      <c r="N685" s="6" t="str">
        <f t="shared" si="174"/>
        <v>Mi 9 Lite - original        = R$ 145,00</v>
      </c>
      <c r="P685" s="6" t="str">
        <f t="shared" si="175"/>
        <v>Mi 9 Lite - original        = R$ 140,00</v>
      </c>
      <c r="R685" s="6" t="str">
        <f t="shared" si="206"/>
        <v>Mi 9 Lite - original        = R$ 160,00</v>
      </c>
    </row>
    <row r="686" spans="1:18" ht="15" customHeight="1">
      <c r="A686" t="s">
        <v>3769</v>
      </c>
      <c r="B686">
        <f>H591</f>
        <v>95</v>
      </c>
      <c r="D686" s="9" t="s">
        <v>1263</v>
      </c>
      <c r="E686" s="16">
        <v>115</v>
      </c>
      <c r="F686" s="28"/>
      <c r="G686" s="6" t="s">
        <v>1245</v>
      </c>
      <c r="H686" s="7">
        <f t="shared" si="212"/>
        <v>100</v>
      </c>
      <c r="J686" s="6" t="str">
        <f t="shared" si="172"/>
        <v>Mi 9T - incell   = R$ 100,00</v>
      </c>
      <c r="L686" s="6" t="str">
        <f t="shared" si="173"/>
        <v>Mi 9T - incell   = R$ 105,00</v>
      </c>
      <c r="N686" s="6" t="str">
        <f t="shared" si="174"/>
        <v>Mi 9T - incell   = R$ 95,00</v>
      </c>
      <c r="P686" s="6" t="str">
        <f t="shared" si="175"/>
        <v>Mi 9T - incell   = R$ 90,00</v>
      </c>
      <c r="R686" s="6" t="str">
        <f t="shared" si="206"/>
        <v>Mi 9T - incell   = R$ 110,00</v>
      </c>
    </row>
    <row r="687" spans="1:18" ht="15" customHeight="1">
      <c r="A687" t="s">
        <v>3592</v>
      </c>
      <c r="B687">
        <f>H592</f>
        <v>165</v>
      </c>
      <c r="D687" s="58" t="s">
        <v>1265</v>
      </c>
      <c r="E687" s="59">
        <v>95</v>
      </c>
      <c r="F687" s="28"/>
      <c r="G687" s="6" t="s">
        <v>1247</v>
      </c>
      <c r="H687" s="7">
        <f t="shared" si="212"/>
        <v>200</v>
      </c>
      <c r="J687" s="6" t="str">
        <f t="shared" si="172"/>
        <v>Mi 9T - original             = R$ 200,00</v>
      </c>
      <c r="L687" s="6" t="str">
        <f t="shared" si="173"/>
        <v>Mi 9T - original             = R$ 205,00</v>
      </c>
      <c r="N687" s="6" t="str">
        <f t="shared" si="174"/>
        <v>Mi 9T - original             = R$ 195,00</v>
      </c>
      <c r="P687" s="6" t="str">
        <f t="shared" si="175"/>
        <v>Mi 9T - original             = R$ 190,00</v>
      </c>
      <c r="R687" s="6" t="str">
        <f t="shared" si="206"/>
        <v>Mi 9T - original             = R$ 210,00</v>
      </c>
    </row>
    <row r="688" spans="1:18" ht="15" customHeight="1">
      <c r="A688" t="s">
        <v>3711</v>
      </c>
      <c r="B688">
        <f>H590</f>
        <v>80</v>
      </c>
      <c r="D688" s="58" t="s">
        <v>1267</v>
      </c>
      <c r="E688" s="59">
        <f>E687</f>
        <v>95</v>
      </c>
      <c r="F688" s="28"/>
      <c r="G688" s="6" t="s">
        <v>1249</v>
      </c>
      <c r="H688" s="7">
        <f t="shared" si="212"/>
        <v>150</v>
      </c>
      <c r="J688" s="6" t="str">
        <f t="shared" si="172"/>
        <v>Mi 9T Pro - incell     = R$ 150,00</v>
      </c>
      <c r="L688" s="6" t="str">
        <f t="shared" si="173"/>
        <v>Mi 9T Pro - incell     = R$ 155,00</v>
      </c>
      <c r="N688" s="6" t="str">
        <f t="shared" si="174"/>
        <v>Mi 9T Pro - incell     = R$ 145,00</v>
      </c>
      <c r="P688" s="6" t="str">
        <f t="shared" si="175"/>
        <v>Mi 9T Pro - incell     = R$ 140,00</v>
      </c>
      <c r="R688" s="6" t="str">
        <f>CONCATENATE(G688,H688+10,",00")</f>
        <v>Mi 9T Pro - incell     = R$ 160,00</v>
      </c>
    </row>
    <row r="689" spans="1:18" ht="15" customHeight="1">
      <c r="A689" t="s">
        <v>3379</v>
      </c>
      <c r="B689">
        <f>H593</f>
        <v>180</v>
      </c>
      <c r="D689" s="9" t="s">
        <v>1269</v>
      </c>
      <c r="E689" s="16">
        <v>95</v>
      </c>
      <c r="F689" s="28"/>
      <c r="G689" s="6" t="s">
        <v>1250</v>
      </c>
      <c r="H689" s="7">
        <f t="shared" si="212"/>
        <v>215</v>
      </c>
      <c r="J689" s="6" t="str">
        <f t="shared" si="172"/>
        <v>Mi 9T Pro - original  = R$ 215,00</v>
      </c>
      <c r="L689" s="6" t="str">
        <f t="shared" si="173"/>
        <v>Mi 9T Pro - original  = R$ 220,00</v>
      </c>
      <c r="N689" s="6" t="str">
        <f t="shared" si="174"/>
        <v>Mi 9T Pro - original  = R$ 210,00</v>
      </c>
      <c r="P689" s="6" t="str">
        <f t="shared" si="175"/>
        <v>Mi 9T Pro - original  = R$ 205,00</v>
      </c>
      <c r="R689" s="6" t="str">
        <f>CONCATENATE(G689,H689+10,",00")</f>
        <v>Mi 9T Pro - original  = R$ 225,00</v>
      </c>
    </row>
    <row r="690" spans="1:18" ht="15" customHeight="1">
      <c r="A690" t="s">
        <v>3770</v>
      </c>
      <c r="B690">
        <f>H591</f>
        <v>95</v>
      </c>
      <c r="D690" s="9" t="s">
        <v>1271</v>
      </c>
      <c r="E690" s="16">
        <v>90</v>
      </c>
      <c r="F690" s="28"/>
      <c r="G690" s="6" t="s">
        <v>1251</v>
      </c>
      <c r="H690" s="7">
        <f t="shared" si="212"/>
        <v>200</v>
      </c>
      <c r="J690" s="6" t="str">
        <f t="shared" si="172"/>
        <v>Mi 10T - original           = R$ 200,00</v>
      </c>
      <c r="L690" s="6" t="str">
        <f t="shared" si="173"/>
        <v>Mi 10T - original           = R$ 205,00</v>
      </c>
      <c r="N690" s="6" t="str">
        <f t="shared" si="174"/>
        <v>Mi 10T - original           = R$ 195,00</v>
      </c>
      <c r="P690" s="6" t="str">
        <f t="shared" si="175"/>
        <v>Mi 10T - original           = R$ 190,00</v>
      </c>
      <c r="R690" s="6" t="str">
        <f t="shared" si="206"/>
        <v>Mi 10T - original           = R$ 210,00</v>
      </c>
    </row>
    <row r="691" spans="1:18" ht="15" customHeight="1">
      <c r="A691" t="s">
        <v>3595</v>
      </c>
      <c r="B691">
        <f>H592</f>
        <v>165</v>
      </c>
      <c r="D691" s="9"/>
      <c r="E691" s="16"/>
      <c r="F691" s="28"/>
      <c r="G691" s="6" t="s">
        <v>1252</v>
      </c>
      <c r="H691" s="7">
        <f t="shared" si="212"/>
        <v>110</v>
      </c>
      <c r="J691" s="6" t="str">
        <f t="shared" si="172"/>
        <v>Mi 11 Lite - incell      = R$ 110,00</v>
      </c>
      <c r="L691" s="6" t="str">
        <f t="shared" si="173"/>
        <v>Mi 11 Lite - incell      = R$ 115,00</v>
      </c>
      <c r="N691" s="6" t="str">
        <f t="shared" si="174"/>
        <v>Mi 11 Lite - incell      = R$ 105,00</v>
      </c>
      <c r="P691" s="6" t="str">
        <f t="shared" si="175"/>
        <v>Mi 11 Lite - incell      = R$ 100,00</v>
      </c>
      <c r="R691" s="6" t="str">
        <f t="shared" si="206"/>
        <v>Mi 11 Lite - incell      = R$ 120,00</v>
      </c>
    </row>
    <row r="692" spans="1:18" ht="15" customHeight="1">
      <c r="A692" t="s">
        <v>3714</v>
      </c>
      <c r="B692">
        <f>H590</f>
        <v>80</v>
      </c>
      <c r="D692" s="9"/>
      <c r="E692" s="16"/>
      <c r="F692" s="28"/>
      <c r="G692" s="6" t="s">
        <v>1253</v>
      </c>
      <c r="H692" s="7">
        <f t="shared" si="212"/>
        <v>225</v>
      </c>
      <c r="J692" s="6" t="str">
        <f t="shared" si="172"/>
        <v>Mi 11 Lite - original   = R$ 225,00</v>
      </c>
      <c r="L692" s="6" t="str">
        <f t="shared" si="173"/>
        <v>Mi 11 Lite - original   = R$ 230,00</v>
      </c>
      <c r="N692" s="6" t="str">
        <f t="shared" si="174"/>
        <v>Mi 11 Lite - original   = R$ 220,00</v>
      </c>
      <c r="P692" s="6" t="str">
        <f t="shared" si="175"/>
        <v>Mi 11 Lite - original   = R$ 215,00</v>
      </c>
      <c r="R692" s="6" t="str">
        <f t="shared" si="206"/>
        <v>Mi 11 Lite - original   = R$ 235,00</v>
      </c>
    </row>
    <row r="693" spans="1:18" ht="15" customHeight="1">
      <c r="A693" t="s">
        <v>3593</v>
      </c>
      <c r="B693">
        <f>H594</f>
        <v>85</v>
      </c>
      <c r="D693" s="9"/>
      <c r="E693" s="16"/>
      <c r="F693" s="28"/>
      <c r="G693" s="6" t="s">
        <v>1254</v>
      </c>
      <c r="H693" s="7">
        <f t="shared" si="212"/>
        <v>235</v>
      </c>
      <c r="J693" s="6" t="str">
        <f t="shared" si="172"/>
        <v>Mi Note 10 curvado-ori = 235,00</v>
      </c>
      <c r="L693" s="6" t="str">
        <f t="shared" si="173"/>
        <v>Mi Note 10 curvado-ori = 240,00</v>
      </c>
      <c r="N693" s="6" t="str">
        <f t="shared" si="174"/>
        <v>Mi Note 10 curvado-ori = 230,00</v>
      </c>
      <c r="P693" s="6" t="str">
        <f t="shared" si="175"/>
        <v>Mi Note 10 curvado-ori = 225,00</v>
      </c>
      <c r="R693" s="6" t="str">
        <f t="shared" si="206"/>
        <v>Mi Note 10 curvado-ori = 245,00</v>
      </c>
    </row>
    <row r="694" spans="1:18" ht="15" customHeight="1">
      <c r="A694" t="s">
        <v>3712</v>
      </c>
      <c r="B694">
        <f>H595</f>
        <v>95</v>
      </c>
      <c r="D694" s="9"/>
      <c r="E694" s="16"/>
      <c r="F694" s="28"/>
      <c r="G694" s="6" t="s">
        <v>1255</v>
      </c>
      <c r="H694" s="7">
        <f t="shared" si="212"/>
        <v>235</v>
      </c>
      <c r="J694" s="6" t="str">
        <f t="shared" ref="J694:J695" si="218">CONCATENATE(G694,H694,"")</f>
        <v>Mi Note 10 Lite curvado-ori= 235</v>
      </c>
      <c r="L694" s="6" t="str">
        <f t="shared" ref="L694:L695" si="219">CONCATENATE(G694,H694+5,"")</f>
        <v>Mi Note 10 Lite curvado-ori= 240</v>
      </c>
      <c r="N694" s="6" t="str">
        <f t="shared" si="174"/>
        <v>Mi Note 10 Lite curvado-ori= 230,00</v>
      </c>
      <c r="P694" s="6" t="str">
        <f t="shared" si="175"/>
        <v>Mi Note 10 Lite curvado-ori= 225,00</v>
      </c>
      <c r="R694" s="6" t="str">
        <f t="shared" si="206"/>
        <v>Mi Note 10 Lite curvado-ori= 245,00</v>
      </c>
    </row>
    <row r="695" spans="1:18" ht="15" customHeight="1">
      <c r="A695" t="s">
        <v>3378</v>
      </c>
      <c r="B695">
        <f>H597</f>
        <v>235</v>
      </c>
      <c r="D695" s="9"/>
      <c r="E695" s="16"/>
      <c r="F695" s="28"/>
      <c r="G695" s="6" t="s">
        <v>1256</v>
      </c>
      <c r="H695" s="7">
        <f t="shared" si="212"/>
        <v>235</v>
      </c>
      <c r="J695" s="6" t="str">
        <f t="shared" si="218"/>
        <v>Mi Note 10 Pro curvado-ori= 235</v>
      </c>
      <c r="L695" s="6" t="str">
        <f t="shared" si="219"/>
        <v>Mi Note 10 Pro curvado-ori= 240</v>
      </c>
      <c r="N695" s="6" t="str">
        <f t="shared" si="174"/>
        <v>Mi Note 10 Pro curvado-ori= 230,00</v>
      </c>
      <c r="P695" s="6" t="str">
        <f t="shared" si="175"/>
        <v>Mi Note 10 Pro curvado-ori= 225,00</v>
      </c>
      <c r="R695" s="6" t="str">
        <f t="shared" si="206"/>
        <v>Mi Note 10 Pro curvado-ori= 245,00</v>
      </c>
    </row>
    <row r="696" spans="1:18" ht="15" customHeight="1">
      <c r="A696" t="s">
        <v>3951</v>
      </c>
      <c r="B696">
        <f>H599</f>
        <v>90</v>
      </c>
      <c r="D696" s="67" t="s">
        <v>1278</v>
      </c>
      <c r="E696" s="68"/>
      <c r="F696" s="28"/>
      <c r="G696" s="6" t="s">
        <v>1258</v>
      </c>
      <c r="H696" s="7">
        <f t="shared" si="212"/>
        <v>80</v>
      </c>
      <c r="J696" s="6" t="str">
        <f t="shared" ref="J696:J727" si="220">CONCATENATE(G696,H696,",00")</f>
        <v>Mi A2 - original  = R$ 80,00</v>
      </c>
      <c r="L696" s="6" t="str">
        <f t="shared" ref="L696:L727" si="221">CONCATENATE(G696,H696+5,",00")</f>
        <v>Mi A2 - original  = R$ 85,00</v>
      </c>
      <c r="N696" s="6" t="str">
        <f t="shared" si="174"/>
        <v>Mi A2 - original  = R$ 75,00</v>
      </c>
      <c r="P696" s="6" t="str">
        <f t="shared" si="175"/>
        <v>Mi A2 - original  = R$ 70,00</v>
      </c>
      <c r="R696" s="6" t="str">
        <f t="shared" si="206"/>
        <v>Mi A2 - original  = R$ 90,00</v>
      </c>
    </row>
    <row r="697" spans="1:18" ht="15" customHeight="1">
      <c r="A697" t="s">
        <v>3594</v>
      </c>
      <c r="B697">
        <f>H596</f>
        <v>205</v>
      </c>
      <c r="D697" s="29" t="s">
        <v>1280</v>
      </c>
      <c r="E697" s="52">
        <v>90</v>
      </c>
      <c r="F697" s="28"/>
      <c r="G697" s="6" t="s">
        <v>1260</v>
      </c>
      <c r="H697" s="7">
        <f t="shared" si="212"/>
        <v>85</v>
      </c>
      <c r="J697" s="6" t="str">
        <f t="shared" si="220"/>
        <v>Mi A2 Lite   = R$ 85,00</v>
      </c>
      <c r="L697" s="6" t="str">
        <f t="shared" si="221"/>
        <v>Mi A2 Lite   = R$ 90,00</v>
      </c>
      <c r="N697" s="6" t="str">
        <f t="shared" si="174"/>
        <v>Mi A2 Lite   = R$ 80,00</v>
      </c>
      <c r="P697" s="6" t="str">
        <f t="shared" si="175"/>
        <v>Mi A2 Lite   = R$ 75,00</v>
      </c>
      <c r="R697" s="6" t="str">
        <f t="shared" si="206"/>
        <v>Mi A2 Lite   = R$ 95,00</v>
      </c>
    </row>
    <row r="698" spans="1:18" ht="15" customHeight="1">
      <c r="A698" t="s">
        <v>3713</v>
      </c>
      <c r="B698">
        <f>H595</f>
        <v>95</v>
      </c>
      <c r="D698" s="29" t="s">
        <v>1282</v>
      </c>
      <c r="E698" s="52">
        <v>120</v>
      </c>
      <c r="F698" s="28"/>
      <c r="G698" s="6" t="s">
        <v>1262</v>
      </c>
      <c r="H698" s="7">
        <f t="shared" si="212"/>
        <v>85</v>
      </c>
      <c r="J698" s="6" t="str">
        <f t="shared" si="220"/>
        <v>Mi A3 - incell   = R$ 85,00</v>
      </c>
      <c r="L698" s="6" t="str">
        <f t="shared" si="221"/>
        <v>Mi A3 - incell   = R$ 90,00</v>
      </c>
      <c r="N698" s="6" t="str">
        <f t="shared" si="174"/>
        <v>Mi A3 - incell   = R$ 80,00</v>
      </c>
      <c r="P698" s="6" t="str">
        <f t="shared" si="175"/>
        <v>Mi A3 - incell   = R$ 75,00</v>
      </c>
      <c r="R698" s="6" t="str">
        <f t="shared" si="206"/>
        <v>Mi A3 - incell   = R$ 95,00</v>
      </c>
    </row>
    <row r="699" spans="1:18" ht="15" customHeight="1">
      <c r="A699" t="s">
        <v>3377</v>
      </c>
      <c r="B699">
        <f>H598</f>
        <v>235</v>
      </c>
      <c r="D699" s="29" t="s">
        <v>1284</v>
      </c>
      <c r="E699" s="16">
        <v>145</v>
      </c>
      <c r="F699" s="28"/>
      <c r="G699" s="6" t="s">
        <v>1264</v>
      </c>
      <c r="H699" s="7">
        <f t="shared" si="212"/>
        <v>185</v>
      </c>
      <c r="J699" s="6" t="str">
        <f t="shared" si="220"/>
        <v>Mi A3 - original           = R$ 185,00</v>
      </c>
      <c r="L699" s="6" t="str">
        <f t="shared" si="221"/>
        <v>Mi A3 - original           = R$ 190,00</v>
      </c>
      <c r="N699" s="6" t="str">
        <f t="shared" si="174"/>
        <v>Mi A3 - original           = R$ 180,00</v>
      </c>
      <c r="P699" s="6" t="str">
        <f t="shared" si="175"/>
        <v>Mi A3 - original           = R$ 175,00</v>
      </c>
      <c r="R699" s="6" t="str">
        <f t="shared" si="206"/>
        <v>Mi A3 - original           = R$ 195,00</v>
      </c>
    </row>
    <row r="700" spans="1:18" ht="15" customHeight="1">
      <c r="A700" t="s">
        <v>3896</v>
      </c>
      <c r="B700">
        <f>H607</f>
        <v>200</v>
      </c>
      <c r="D700" s="28"/>
      <c r="E700" s="28"/>
      <c r="F700" s="28"/>
      <c r="G700" s="6" t="s">
        <v>1266</v>
      </c>
      <c r="H700" s="7">
        <f t="shared" si="212"/>
        <v>135</v>
      </c>
      <c r="J700" s="6" t="str">
        <f t="shared" si="220"/>
        <v>Mi Max 2        = R$ 135,00</v>
      </c>
      <c r="L700" s="6" t="str">
        <f t="shared" si="221"/>
        <v>Mi Max 2        = R$ 140,00</v>
      </c>
      <c r="N700" s="6" t="str">
        <f t="shared" si="174"/>
        <v>Mi Max 2        = R$ 130,00</v>
      </c>
      <c r="P700" s="6" t="str">
        <f t="shared" si="175"/>
        <v>Mi Max 2        = R$ 125,00</v>
      </c>
      <c r="R700" s="6" t="str">
        <f t="shared" si="206"/>
        <v>Mi Max 2        = R$ 145,00</v>
      </c>
    </row>
    <row r="701" spans="1:18" ht="15" customHeight="1">
      <c r="A701" t="s">
        <v>3895</v>
      </c>
      <c r="B701">
        <f>H604</f>
        <v>110</v>
      </c>
      <c r="D701" s="28"/>
      <c r="E701" s="28"/>
      <c r="F701" s="28"/>
      <c r="G701" s="6" t="s">
        <v>1268</v>
      </c>
      <c r="H701" s="7">
        <f t="shared" si="212"/>
        <v>135</v>
      </c>
      <c r="J701" s="6" t="str">
        <f t="shared" si="220"/>
        <v>Mi Max 3        = R$ 135,00</v>
      </c>
      <c r="L701" s="6" t="str">
        <f t="shared" si="221"/>
        <v>Mi Max 3        = R$ 140,00</v>
      </c>
      <c r="N701" s="6" t="str">
        <f t="shared" si="174"/>
        <v>Mi Max 3        = R$ 130,00</v>
      </c>
      <c r="P701" s="6" t="str">
        <f t="shared" si="175"/>
        <v>Mi Max 3        = R$ 125,00</v>
      </c>
      <c r="R701" s="6" t="str">
        <f t="shared" si="206"/>
        <v>Mi Max 3        = R$ 145,00</v>
      </c>
    </row>
    <row r="702" spans="1:18" ht="15" customHeight="1">
      <c r="A702" t="s">
        <v>3596</v>
      </c>
      <c r="B702">
        <f>H606</f>
        <v>180</v>
      </c>
      <c r="D702" s="28"/>
      <c r="E702" s="28"/>
      <c r="F702" s="28"/>
      <c r="G702" s="6" t="s">
        <v>1270</v>
      </c>
      <c r="H702" s="7">
        <f>E617</f>
        <v>75</v>
      </c>
      <c r="J702" s="6" t="str">
        <f t="shared" si="220"/>
        <v>Poco C3            = R$ 75,00</v>
      </c>
      <c r="L702" s="6" t="str">
        <f t="shared" si="221"/>
        <v>Poco C3            = R$ 80,00</v>
      </c>
      <c r="N702" s="6" t="str">
        <f t="shared" si="174"/>
        <v>Poco C3            = R$ 70,00</v>
      </c>
      <c r="P702" s="6" t="str">
        <f t="shared" si="175"/>
        <v>Poco C3            = R$ 65,00</v>
      </c>
      <c r="R702" s="6" t="str">
        <f t="shared" si="206"/>
        <v>Poco C3            = R$ 85,00</v>
      </c>
    </row>
    <row r="703" spans="1:18" ht="15" customHeight="1">
      <c r="A703" t="s">
        <v>3715</v>
      </c>
      <c r="B703">
        <f>H603</f>
        <v>85</v>
      </c>
      <c r="D703" s="28"/>
      <c r="E703" s="28"/>
      <c r="F703" s="28"/>
      <c r="G703" s="6" t="s">
        <v>1272</v>
      </c>
      <c r="H703" s="7">
        <f>E626</f>
        <v>75</v>
      </c>
      <c r="J703" s="6" t="str">
        <f t="shared" si="220"/>
        <v>Poco C40        = R$ 75,00</v>
      </c>
      <c r="L703" s="6" t="str">
        <f t="shared" si="221"/>
        <v>Poco C40        = R$ 80,00</v>
      </c>
      <c r="N703" s="6" t="str">
        <f t="shared" si="174"/>
        <v>Poco C40        = R$ 70,00</v>
      </c>
      <c r="P703" s="6" t="str">
        <f t="shared" si="175"/>
        <v>Poco C40        = R$ 65,00</v>
      </c>
      <c r="R703" s="6" t="str">
        <f t="shared" si="206"/>
        <v>Poco C40        = R$ 85,00</v>
      </c>
    </row>
    <row r="704" spans="1:18" ht="15" customHeight="1">
      <c r="A704" t="s">
        <v>3952</v>
      </c>
      <c r="B704">
        <f>H607</f>
        <v>200</v>
      </c>
      <c r="D704" s="28"/>
      <c r="E704" s="28"/>
      <c r="F704" s="28"/>
      <c r="G704" s="6" t="s">
        <v>1273</v>
      </c>
      <c r="H704" s="7">
        <f>E620</f>
        <v>70</v>
      </c>
      <c r="J704" s="6" t="str">
        <f t="shared" si="220"/>
        <v>Poco M3            = R$ 70,00</v>
      </c>
      <c r="L704" s="6" t="str">
        <f t="shared" si="221"/>
        <v>Poco M3            = R$ 75,00</v>
      </c>
      <c r="N704" s="6" t="str">
        <f t="shared" si="174"/>
        <v>Poco M3            = R$ 65,00</v>
      </c>
      <c r="P704" s="6" t="str">
        <f t="shared" si="175"/>
        <v>Poco M3            = R$ 60,00</v>
      </c>
      <c r="R704" s="6" t="str">
        <f t="shared" si="206"/>
        <v>Poco M3            = R$ 80,00</v>
      </c>
    </row>
    <row r="705" spans="1:18" ht="15" customHeight="1">
      <c r="A705" t="s">
        <v>3953</v>
      </c>
      <c r="B705">
        <f>H604</f>
        <v>110</v>
      </c>
      <c r="D705" s="28"/>
      <c r="E705" s="28"/>
      <c r="F705" s="28"/>
      <c r="G705" s="6" t="s">
        <v>1274</v>
      </c>
      <c r="H705" s="7">
        <f>E621</f>
        <v>90</v>
      </c>
      <c r="J705" s="6" t="str">
        <f t="shared" si="220"/>
        <v>Poco M3 c/aro  = R$ 90,00</v>
      </c>
      <c r="L705" s="6" t="str">
        <f t="shared" si="221"/>
        <v>Poco M3 c/aro  = R$ 95,00</v>
      </c>
      <c r="N705" s="6" t="str">
        <f t="shared" si="174"/>
        <v>Poco M3 c/aro  = R$ 85,00</v>
      </c>
      <c r="P705" s="6" t="str">
        <f t="shared" si="175"/>
        <v>Poco M3 c/aro  = R$ 80,00</v>
      </c>
      <c r="R705" s="6" t="str">
        <f t="shared" si="206"/>
        <v>Poco M3 c/aro  = R$ 100,00</v>
      </c>
    </row>
    <row r="706" spans="1:18" ht="15" customHeight="1">
      <c r="A706" t="s">
        <v>3954</v>
      </c>
      <c r="B706">
        <f>H606</f>
        <v>180</v>
      </c>
      <c r="D706" s="67" t="s">
        <v>1292</v>
      </c>
      <c r="E706" s="68"/>
      <c r="F706" s="28"/>
      <c r="G706" s="6" t="s">
        <v>1275</v>
      </c>
      <c r="H706" s="7">
        <f>E668</f>
        <v>85</v>
      </c>
      <c r="J706" s="6" t="str">
        <f t="shared" si="220"/>
        <v>Poco M3 Pro     = R$ 85,00</v>
      </c>
      <c r="L706" s="6" t="str">
        <f t="shared" si="221"/>
        <v>Poco M3 Pro     = R$ 90,00</v>
      </c>
      <c r="N706" s="6" t="str">
        <f t="shared" si="174"/>
        <v>Poco M3 Pro     = R$ 80,00</v>
      </c>
      <c r="P706" s="6" t="str">
        <f t="shared" si="175"/>
        <v>Poco M3 Pro     = R$ 75,00</v>
      </c>
      <c r="R706" s="6" t="str">
        <f t="shared" si="206"/>
        <v>Poco M3 Pro     = R$ 95,00</v>
      </c>
    </row>
    <row r="707" spans="1:18" ht="15" customHeight="1">
      <c r="A707" t="s">
        <v>3955</v>
      </c>
      <c r="B707">
        <f>H603</f>
        <v>85</v>
      </c>
      <c r="D707" s="29" t="s">
        <v>1294</v>
      </c>
      <c r="E707" s="52">
        <v>35</v>
      </c>
      <c r="F707" s="28"/>
      <c r="G707" s="6" t="s">
        <v>1276</v>
      </c>
      <c r="H707" s="7">
        <f>E583</f>
        <v>85</v>
      </c>
      <c r="J707" s="6" t="str">
        <f t="shared" si="220"/>
        <v>Poco M4 Pro 4G-incell=R$ 85,00</v>
      </c>
      <c r="L707" s="6" t="str">
        <f t="shared" si="221"/>
        <v>Poco M4 Pro 4G-incell=R$ 90,00</v>
      </c>
      <c r="N707" s="6" t="str">
        <f t="shared" si="174"/>
        <v>Poco M4 Pro 4G-incell=R$ 80,00</v>
      </c>
      <c r="P707" s="6" t="str">
        <f t="shared" si="175"/>
        <v>Poco M4 Pro 4G-incell=R$ 75,00</v>
      </c>
      <c r="R707" s="6" t="str">
        <f t="shared" si="206"/>
        <v>Poco M4 Pro 4G-incell=R$ 95,00</v>
      </c>
    </row>
    <row r="708" spans="1:18" ht="15" customHeight="1">
      <c r="A708" t="s">
        <v>3597</v>
      </c>
      <c r="B708">
        <f>H609</f>
        <v>90</v>
      </c>
      <c r="D708" s="28"/>
      <c r="E708" s="28"/>
      <c r="F708" s="28"/>
      <c r="G708" s="6" t="s">
        <v>1354</v>
      </c>
      <c r="H708" s="7">
        <f>E584</f>
        <v>110</v>
      </c>
      <c r="J708" s="6" t="str">
        <f>CONCATENATE(G708,H708,"")</f>
        <v>Poco M4 Pro 4G-incell c/aro = 110</v>
      </c>
      <c r="L708" s="6" t="str">
        <f>CONCATENATE(G708,H708+5,"")</f>
        <v>Poco M4 Pro 4G-incell c/aro = 115</v>
      </c>
      <c r="N708" s="6" t="str">
        <f>CONCATENATE(G708,H708-5,"")</f>
        <v>Poco M4 Pro 4G-incell c/aro = 105</v>
      </c>
      <c r="P708" s="6" t="str">
        <f>CONCATENATE(G708,H708-10,"")</f>
        <v>Poco M4 Pro 4G-incell c/aro = 100</v>
      </c>
      <c r="R708" s="6" t="str">
        <f>CONCATENATE(G708,H708+10,"")</f>
        <v>Poco M4 Pro 4G-incell c/aro = 120</v>
      </c>
    </row>
    <row r="709" spans="1:18" ht="15" customHeight="1">
      <c r="A709" t="s">
        <v>3598</v>
      </c>
      <c r="B709">
        <f>H601</f>
        <v>205</v>
      </c>
      <c r="D709" s="28"/>
      <c r="E709" s="28"/>
      <c r="F709" s="28"/>
      <c r="G709" s="6" t="s">
        <v>1277</v>
      </c>
      <c r="H709" s="7">
        <f>E585</f>
        <v>180</v>
      </c>
      <c r="J709" s="6" t="str">
        <f t="shared" si="220"/>
        <v>Poco M4 Pro 4G -orig = R$ 180,00</v>
      </c>
      <c r="L709" s="6" t="str">
        <f t="shared" si="221"/>
        <v>Poco M4 Pro 4G -orig = R$ 185,00</v>
      </c>
      <c r="N709" s="6" t="str">
        <f t="shared" si="174"/>
        <v>Poco M4 Pro 4G -orig = R$ 175,00</v>
      </c>
      <c r="P709" s="6" t="str">
        <f t="shared" si="175"/>
        <v>Poco M4 Pro 4G -orig = R$ 170,00</v>
      </c>
      <c r="R709" s="6" t="str">
        <f t="shared" si="206"/>
        <v>Poco M4 Pro 4G -orig = R$ 190,00</v>
      </c>
    </row>
    <row r="710" spans="1:18" ht="15" customHeight="1">
      <c r="A710" t="s">
        <v>3716</v>
      </c>
      <c r="B710">
        <f>H600</f>
        <v>95</v>
      </c>
      <c r="D710" s="28"/>
      <c r="E710" s="28"/>
      <c r="F710" s="28"/>
      <c r="G710" s="6" t="s">
        <v>1355</v>
      </c>
      <c r="H710" s="7">
        <f>E586</f>
        <v>200</v>
      </c>
      <c r="J710" s="6" t="str">
        <f t="shared" ref="J710" si="222">CONCATENATE(G710,H710,",00")</f>
        <v>Poco M4 Pro 4G-orig c/aro = 200,00</v>
      </c>
      <c r="L710" s="6" t="str">
        <f t="shared" ref="L710" si="223">CONCATENATE(G710,H710+5,",00")</f>
        <v>Poco M4 Pro 4G-orig c/aro = 205,00</v>
      </c>
      <c r="N710" s="6" t="str">
        <f t="shared" ref="N710" si="224">CONCATENATE(G710,H710-5,",00")</f>
        <v>Poco M4 Pro 4G-orig c/aro = 195,00</v>
      </c>
      <c r="P710" s="6" t="str">
        <f t="shared" ref="P710" si="225">CONCATENATE(G710,H710-10,",00")</f>
        <v>Poco M4 Pro 4G-orig c/aro = 190,00</v>
      </c>
      <c r="R710" s="6" t="str">
        <f t="shared" ref="R710" si="226">CONCATENATE(G710,H710+10,",00")</f>
        <v>Poco M4 Pro 4G-orig c/aro = 210,00</v>
      </c>
    </row>
    <row r="711" spans="1:18" ht="15" customHeight="1">
      <c r="A711" t="s">
        <v>3380</v>
      </c>
      <c r="B711">
        <f>H602</f>
        <v>235</v>
      </c>
      <c r="D711" s="28"/>
      <c r="E711" s="28"/>
      <c r="F711" s="28"/>
      <c r="G711" s="6" t="s">
        <v>1279</v>
      </c>
      <c r="H711" s="7">
        <f>E669</f>
        <v>90</v>
      </c>
      <c r="J711" s="6" t="str">
        <f t="shared" si="220"/>
        <v>Poco M4 Pro 5G         = R$ 90,00</v>
      </c>
      <c r="L711" s="6" t="str">
        <f t="shared" si="221"/>
        <v>Poco M4 Pro 5G         = R$ 95,00</v>
      </c>
      <c r="N711" s="6" t="str">
        <f t="shared" si="174"/>
        <v>Poco M4 Pro 5G         = R$ 85,00</v>
      </c>
      <c r="P711" s="6" t="str">
        <f t="shared" si="175"/>
        <v>Poco M4 Pro 5G         = R$ 80,00</v>
      </c>
      <c r="R711" s="6" t="str">
        <f t="shared" si="206"/>
        <v>Poco M4 Pro 5G         = R$ 100,00</v>
      </c>
    </row>
    <row r="712" spans="1:18" ht="15" customHeight="1">
      <c r="A712" t="s">
        <v>3599</v>
      </c>
      <c r="B712">
        <f>H611</f>
        <v>215</v>
      </c>
      <c r="D712" s="28"/>
      <c r="E712" s="28"/>
      <c r="F712" s="28"/>
      <c r="G712" s="6" t="s">
        <v>1281</v>
      </c>
      <c r="H712" s="7">
        <f>E670</f>
        <v>95</v>
      </c>
      <c r="J712" s="6" t="str">
        <f t="shared" si="220"/>
        <v>Poco M4/Poco M5 = R$ 95,00</v>
      </c>
      <c r="L712" s="6" t="str">
        <f t="shared" si="221"/>
        <v>Poco M4/Poco M5 = R$ 100,00</v>
      </c>
      <c r="N712" s="6" t="str">
        <f t="shared" si="174"/>
        <v>Poco M4/Poco M5 = R$ 90,00</v>
      </c>
      <c r="P712" s="6" t="str">
        <f t="shared" si="175"/>
        <v>Poco M4/Poco M5 = R$ 85,00</v>
      </c>
      <c r="R712" s="6" t="str">
        <f t="shared" si="206"/>
        <v>Poco M4/Poco M5 = R$ 105,00</v>
      </c>
    </row>
    <row r="713" spans="1:18" ht="15" customHeight="1">
      <c r="A713" t="s">
        <v>3717</v>
      </c>
      <c r="B713">
        <f>H610</f>
        <v>95</v>
      </c>
      <c r="D713" s="28"/>
      <c r="E713" s="28"/>
      <c r="F713" s="28"/>
      <c r="G713" s="6" t="s">
        <v>1283</v>
      </c>
      <c r="H713" s="7">
        <f>E671</f>
        <v>110</v>
      </c>
      <c r="J713" s="6" t="str">
        <f t="shared" si="220"/>
        <v>Poco M4/Poco M5 c/aro=R$110,00</v>
      </c>
      <c r="L713" s="6" t="str">
        <f t="shared" si="221"/>
        <v>Poco M4/Poco M5 c/aro=R$115,00</v>
      </c>
      <c r="N713" s="6" t="str">
        <f t="shared" si="174"/>
        <v>Poco M4/Poco M5 c/aro=R$105,00</v>
      </c>
      <c r="P713" s="6" t="str">
        <f t="shared" si="175"/>
        <v>Poco M4/Poco M5 c/aro=R$100,00</v>
      </c>
      <c r="R713" s="6" t="str">
        <f t="shared" si="206"/>
        <v>Poco M4/Poco M5 c/aro=R$120,00</v>
      </c>
    </row>
    <row r="714" spans="1:18" ht="15" customHeight="1">
      <c r="A714" t="s">
        <v>3381</v>
      </c>
      <c r="B714">
        <f>H613</f>
        <v>240</v>
      </c>
      <c r="D714" s="28"/>
      <c r="E714" s="28"/>
      <c r="F714" s="28"/>
      <c r="G714" s="6" t="s">
        <v>1285</v>
      </c>
      <c r="H714" s="7">
        <f>E672</f>
        <v>125</v>
      </c>
      <c r="J714" s="6" t="str">
        <f t="shared" si="220"/>
        <v>Poco M4/M5 Nac c/aro = R$ 125,00</v>
      </c>
      <c r="L714" s="6" t="str">
        <f t="shared" si="221"/>
        <v>Poco M4/M5 Nac c/aro = R$ 130,00</v>
      </c>
      <c r="N714" s="6" t="str">
        <f t="shared" si="174"/>
        <v>Poco M4/M5 Nac c/aro = R$ 120,00</v>
      </c>
      <c r="P714" s="6" t="str">
        <f t="shared" si="175"/>
        <v>Poco M4/M5 Nac c/aro = R$ 115,00</v>
      </c>
      <c r="R714" s="6" t="str">
        <f t="shared" si="206"/>
        <v>Poco M4/M5 Nac c/aro = R$ 135,00</v>
      </c>
    </row>
    <row r="715" spans="1:18" ht="15" customHeight="1">
      <c r="A715" t="s">
        <v>3866</v>
      </c>
      <c r="B715">
        <f>H614</f>
        <v>250</v>
      </c>
      <c r="D715" s="28"/>
      <c r="E715" s="28"/>
      <c r="F715" s="28"/>
      <c r="G715" s="6" t="s">
        <v>1286</v>
      </c>
      <c r="H715" s="7">
        <f>E575</f>
        <v>80</v>
      </c>
      <c r="J715" s="6" t="str">
        <f t="shared" si="220"/>
        <v>Poco M5s - incell = R$ 80,00</v>
      </c>
      <c r="L715" s="6" t="str">
        <f t="shared" si="221"/>
        <v>Poco M5s - incell = R$ 85,00</v>
      </c>
      <c r="N715" s="6" t="str">
        <f t="shared" si="174"/>
        <v>Poco M5s - incell = R$ 75,00</v>
      </c>
      <c r="P715" s="6" t="str">
        <f t="shared" si="175"/>
        <v>Poco M5s - incell = R$ 70,00</v>
      </c>
      <c r="R715" s="6" t="str">
        <f t="shared" si="206"/>
        <v>Poco M5s - incell = R$ 90,00</v>
      </c>
    </row>
    <row r="716" spans="1:18" ht="15" customHeight="1">
      <c r="A716" t="s">
        <v>3771</v>
      </c>
      <c r="B716">
        <f>H612</f>
        <v>120</v>
      </c>
      <c r="D716" s="28"/>
      <c r="E716" s="28"/>
      <c r="F716" s="28"/>
      <c r="G716" s="6" t="s">
        <v>1328</v>
      </c>
      <c r="H716" s="7">
        <f>E673</f>
        <v>105</v>
      </c>
      <c r="J716" s="6" t="str">
        <f t="shared" ref="J716" si="227">CONCATENATE(G716,H716,",00")</f>
        <v>Poco M5s - incell c/aro = R$ 105,00</v>
      </c>
      <c r="L716" s="6" t="str">
        <f t="shared" ref="L716" si="228">CONCATENATE(G716,H716+5,",00")</f>
        <v>Poco M5s - incell c/aro = R$ 110,00</v>
      </c>
      <c r="N716" s="6" t="str">
        <f t="shared" ref="N716" si="229">CONCATENATE(G716,H716-5,",00")</f>
        <v>Poco M5s - incell c/aro = R$ 100,00</v>
      </c>
      <c r="P716" s="6" t="str">
        <f t="shared" ref="P716" si="230">CONCATENATE(G716,H716-10,",00")</f>
        <v>Poco M5s - incell c/aro = R$ 95,00</v>
      </c>
      <c r="R716" s="6" t="str">
        <f t="shared" ref="R716" si="231">CONCATENATE(G716,H716+10,",00")</f>
        <v>Poco M5s - incell c/aro = R$ 115,00</v>
      </c>
    </row>
    <row r="717" spans="1:18" ht="15" customHeight="1">
      <c r="A717" t="s">
        <v>3382</v>
      </c>
      <c r="B717">
        <f>H616</f>
        <v>260</v>
      </c>
      <c r="D717" s="28"/>
      <c r="E717" s="28"/>
      <c r="F717" s="28"/>
      <c r="G717" s="6" t="s">
        <v>1287</v>
      </c>
      <c r="H717" s="7">
        <f>E577</f>
        <v>165</v>
      </c>
      <c r="J717" s="6" t="str">
        <f t="shared" si="220"/>
        <v>Poco M5s - original = R$ 165,00</v>
      </c>
      <c r="L717" s="6" t="str">
        <f t="shared" si="221"/>
        <v>Poco M5s - original = R$ 170,00</v>
      </c>
      <c r="N717" s="6" t="str">
        <f t="shared" si="174"/>
        <v>Poco M5s - original = R$ 160,00</v>
      </c>
      <c r="P717" s="6" t="str">
        <f t="shared" si="175"/>
        <v>Poco M5s - original = R$ 155,00</v>
      </c>
      <c r="R717" s="6" t="str">
        <f t="shared" si="206"/>
        <v>Poco M5s - original = R$ 175,00</v>
      </c>
    </row>
    <row r="718" spans="1:18" ht="15" customHeight="1">
      <c r="A718" t="s">
        <v>3772</v>
      </c>
      <c r="B718">
        <f>H615</f>
        <v>160</v>
      </c>
      <c r="D718" s="28"/>
      <c r="E718" s="28"/>
      <c r="G718" s="6" t="s">
        <v>1288</v>
      </c>
      <c r="H718" s="7">
        <f>E674</f>
        <v>90</v>
      </c>
      <c r="J718" s="6" t="str">
        <f t="shared" si="220"/>
        <v>Poco X3/X3 Pro     = R$ 90,00</v>
      </c>
      <c r="L718" s="6" t="str">
        <f t="shared" si="221"/>
        <v>Poco X3/X3 Pro     = R$ 95,00</v>
      </c>
      <c r="N718" s="6" t="str">
        <f t="shared" si="174"/>
        <v>Poco X3/X3 Pro     = R$ 85,00</v>
      </c>
      <c r="P718" s="6" t="str">
        <f t="shared" si="175"/>
        <v>Poco X3/X3 Pro     = R$ 80,00</v>
      </c>
      <c r="R718" s="6" t="str">
        <f t="shared" si="206"/>
        <v>Poco X3/X3 Pro     = R$ 100,00</v>
      </c>
    </row>
    <row r="719" spans="1:18" ht="15" customHeight="1">
      <c r="A719" t="s">
        <v>3383</v>
      </c>
      <c r="B719">
        <f>H623</f>
        <v>255</v>
      </c>
      <c r="E719" s="28"/>
      <c r="G719" s="6" t="s">
        <v>1289</v>
      </c>
      <c r="H719" s="7">
        <f>E675</f>
        <v>125</v>
      </c>
      <c r="J719" s="6" t="str">
        <f t="shared" si="220"/>
        <v>Poco X3/X3 Pro c/aro = R$ 125,00</v>
      </c>
      <c r="L719" s="6" t="str">
        <f t="shared" si="221"/>
        <v>Poco X3/X3 Pro c/aro = R$ 130,00</v>
      </c>
      <c r="N719" s="6" t="str">
        <f t="shared" si="174"/>
        <v>Poco X3/X3 Pro c/aro = R$ 120,00</v>
      </c>
      <c r="P719" s="6" t="str">
        <f t="shared" si="175"/>
        <v>Poco X3/X3 Pro c/aro = R$ 115,00</v>
      </c>
      <c r="R719" s="6" t="str">
        <f t="shared" si="206"/>
        <v>Poco X3/X3 Pro c/aro = R$ 135,00</v>
      </c>
    </row>
    <row r="720" spans="1:18" ht="15" customHeight="1">
      <c r="A720" t="s">
        <v>3773</v>
      </c>
      <c r="B720">
        <f>H622</f>
        <v>150</v>
      </c>
      <c r="E720" s="28"/>
      <c r="G720" s="6" t="s">
        <v>1290</v>
      </c>
      <c r="H720" s="7">
        <f>E676</f>
        <v>90</v>
      </c>
      <c r="J720" s="6" t="str">
        <f t="shared" si="220"/>
        <v>Poco X3 GT    = R$ 90,00</v>
      </c>
      <c r="L720" s="6" t="str">
        <f t="shared" si="221"/>
        <v>Poco X3 GT    = R$ 95,00</v>
      </c>
      <c r="N720" s="6" t="str">
        <f t="shared" si="174"/>
        <v>Poco X3 GT    = R$ 85,00</v>
      </c>
      <c r="P720" s="6" t="str">
        <f t="shared" si="175"/>
        <v>Poco X3 GT    = R$ 80,00</v>
      </c>
      <c r="R720" s="6" t="str">
        <f t="shared" si="206"/>
        <v>Poco X3 GT    = R$ 100,00</v>
      </c>
    </row>
    <row r="721" spans="1:18" ht="15" customHeight="1">
      <c r="A721" t="s">
        <v>3600</v>
      </c>
      <c r="B721">
        <f>H621</f>
        <v>245</v>
      </c>
      <c r="E721" s="28"/>
      <c r="G721" s="6" t="s">
        <v>1291</v>
      </c>
      <c r="H721" s="7">
        <f>E580</f>
        <v>95</v>
      </c>
      <c r="J721" s="6" t="str">
        <f t="shared" si="220"/>
        <v>Poco X4 Pro - incell = R$ 95,00</v>
      </c>
      <c r="L721" s="6" t="str">
        <f t="shared" si="221"/>
        <v>Poco X4 Pro - incell = R$ 100,00</v>
      </c>
      <c r="N721" s="6" t="str">
        <f t="shared" si="174"/>
        <v>Poco X4 Pro - incell = R$ 90,00</v>
      </c>
      <c r="P721" s="6" t="str">
        <f t="shared" si="175"/>
        <v>Poco X4 Pro - incell = R$ 85,00</v>
      </c>
      <c r="R721" s="6" t="str">
        <f t="shared" si="206"/>
        <v>Poco X4 Pro - incell = R$ 105,00</v>
      </c>
    </row>
    <row r="722" spans="1:18" ht="15" customHeight="1">
      <c r="A722" t="s">
        <v>3384</v>
      </c>
      <c r="B722">
        <f>H627</f>
        <v>235</v>
      </c>
      <c r="E722" s="28"/>
      <c r="G722" s="6" t="s">
        <v>1293</v>
      </c>
      <c r="H722" s="7">
        <f>E581</f>
        <v>205</v>
      </c>
      <c r="J722" s="6" t="str">
        <f t="shared" si="220"/>
        <v>Poco X4 Pro - original = R$ 205,00</v>
      </c>
      <c r="L722" s="6" t="str">
        <f t="shared" si="221"/>
        <v>Poco X4 Pro - original = R$ 210,00</v>
      </c>
      <c r="N722" s="6" t="str">
        <f t="shared" si="174"/>
        <v>Poco X4 Pro - original = R$ 200,00</v>
      </c>
      <c r="P722" s="6" t="str">
        <f t="shared" si="175"/>
        <v>Poco X4 Pro - original = R$ 195,00</v>
      </c>
      <c r="R722" s="6" t="str">
        <f t="shared" si="206"/>
        <v>Poco X4 Pro - original = R$ 215,00</v>
      </c>
    </row>
    <row r="723" spans="1:18" ht="15" customHeight="1">
      <c r="A723" t="s">
        <v>3867</v>
      </c>
      <c r="B723">
        <f>H628</f>
        <v>255</v>
      </c>
      <c r="E723" s="28"/>
      <c r="G723" s="6" t="s">
        <v>1295</v>
      </c>
      <c r="H723" s="7">
        <f>E582</f>
        <v>235</v>
      </c>
      <c r="J723" s="6" t="str">
        <f t="shared" si="220"/>
        <v>Poco X4 Pro-orig c/aro = 235,00</v>
      </c>
      <c r="L723" s="6" t="str">
        <f t="shared" si="221"/>
        <v>Poco X4 Pro-orig c/aro = 240,00</v>
      </c>
      <c r="N723" s="6" t="str">
        <f t="shared" si="174"/>
        <v>Poco X4 Pro-orig c/aro = 230,00</v>
      </c>
      <c r="P723" s="6" t="str">
        <f t="shared" si="175"/>
        <v>Poco X4 Pro-orig c/aro = 225,00</v>
      </c>
      <c r="R723" s="6" t="str">
        <f t="shared" si="206"/>
        <v>Poco X4 Pro-orig c/aro = 245,00</v>
      </c>
    </row>
    <row r="724" spans="1:18" ht="15" customHeight="1">
      <c r="A724" t="s">
        <v>3774</v>
      </c>
      <c r="B724">
        <f>H625</f>
        <v>155</v>
      </c>
      <c r="E724" s="28"/>
      <c r="G724" s="6" t="s">
        <v>1296</v>
      </c>
      <c r="H724" s="7">
        <f>E677</f>
        <v>105</v>
      </c>
      <c r="J724" s="6" t="str">
        <f t="shared" si="220"/>
        <v>Poco X4 GT    = R$ 105,00</v>
      </c>
      <c r="L724" s="6" t="str">
        <f t="shared" si="221"/>
        <v>Poco X4 GT    = R$ 110,00</v>
      </c>
      <c r="N724" s="6" t="str">
        <f t="shared" si="174"/>
        <v>Poco X4 GT    = R$ 100,00</v>
      </c>
      <c r="P724" s="6" t="str">
        <f t="shared" si="175"/>
        <v>Poco X4 GT    = R$ 95,00</v>
      </c>
      <c r="R724" s="6" t="str">
        <f t="shared" si="206"/>
        <v>Poco X4 GT    = R$ 115,00</v>
      </c>
    </row>
    <row r="725" spans="1:18" ht="15" customHeight="1">
      <c r="A725" t="s">
        <v>3601</v>
      </c>
      <c r="B725">
        <f>H626</f>
        <v>210</v>
      </c>
      <c r="E725" s="28"/>
      <c r="G725" s="6" t="s">
        <v>1297</v>
      </c>
      <c r="H725" s="7">
        <f>E598</f>
        <v>110</v>
      </c>
      <c r="J725" s="6" t="str">
        <f t="shared" si="220"/>
        <v>Poco X5 Pro - incell  = R$ 110,00</v>
      </c>
      <c r="L725" s="6" t="str">
        <f t="shared" si="221"/>
        <v>Poco X5 Pro - incell  = R$ 115,00</v>
      </c>
      <c r="N725" s="6" t="str">
        <f t="shared" si="174"/>
        <v>Poco X5 Pro - incell  = R$ 105,00</v>
      </c>
      <c r="P725" s="6" t="str">
        <f t="shared" si="175"/>
        <v>Poco X5 Pro - incell  = R$ 100,00</v>
      </c>
      <c r="R725" s="6" t="str">
        <f t="shared" si="206"/>
        <v>Poco X5 Pro - incell  = R$ 120,00</v>
      </c>
    </row>
    <row r="726" spans="1:18" ht="15" customHeight="1">
      <c r="A726" t="s">
        <v>3718</v>
      </c>
      <c r="B726">
        <f>H624</f>
        <v>110</v>
      </c>
      <c r="E726" s="28"/>
      <c r="G726" s="6" t="s">
        <v>1298</v>
      </c>
      <c r="H726" s="7">
        <f>E600</f>
        <v>210</v>
      </c>
      <c r="J726" s="6" t="str">
        <f t="shared" si="220"/>
        <v>Poco X5 Pro - original = R$ 210,00</v>
      </c>
      <c r="L726" s="6" t="str">
        <f t="shared" si="221"/>
        <v>Poco X5 Pro - original = R$ 215,00</v>
      </c>
      <c r="N726" s="6" t="str">
        <f t="shared" si="174"/>
        <v>Poco X5 Pro - original = R$ 205,00</v>
      </c>
      <c r="P726" s="6" t="str">
        <f t="shared" si="175"/>
        <v>Poco X5 Pro - original = R$ 200,00</v>
      </c>
      <c r="R726" s="6" t="str">
        <f t="shared" si="206"/>
        <v>Poco X5 Pro - original = R$ 220,00</v>
      </c>
    </row>
    <row r="727" spans="1:18" ht="15" customHeight="1">
      <c r="A727" t="s">
        <v>3602</v>
      </c>
      <c r="B727">
        <f>H618</f>
        <v>180</v>
      </c>
      <c r="E727" s="28"/>
      <c r="G727" s="6" t="s">
        <v>1299</v>
      </c>
      <c r="H727" s="7">
        <f>E635</f>
        <v>90</v>
      </c>
      <c r="J727" s="6" t="str">
        <f t="shared" si="220"/>
        <v>Poco C65  = R$ 90,00</v>
      </c>
      <c r="L727" s="6" t="str">
        <f t="shared" si="221"/>
        <v>Poco C65  = R$ 95,00</v>
      </c>
      <c r="N727" s="6" t="str">
        <f t="shared" si="174"/>
        <v>Poco C65  = R$ 85,00</v>
      </c>
      <c r="P727" s="6" t="str">
        <f t="shared" si="175"/>
        <v>Poco C65  = R$ 80,00</v>
      </c>
      <c r="R727" s="6" t="str">
        <f t="shared" si="206"/>
        <v>Poco C65  = R$ 100,00</v>
      </c>
    </row>
    <row r="728" spans="1:18" ht="15" customHeight="1">
      <c r="A728" t="s">
        <v>3719</v>
      </c>
      <c r="B728">
        <f>H617</f>
        <v>85</v>
      </c>
      <c r="E728" s="28"/>
      <c r="H728" s="7"/>
    </row>
    <row r="729" spans="1:18" ht="15" customHeight="1">
      <c r="A729" t="s">
        <v>3385</v>
      </c>
      <c r="B729">
        <f>H634</f>
        <v>310</v>
      </c>
      <c r="E729" s="28"/>
      <c r="G729" s="6" t="s">
        <v>1300</v>
      </c>
      <c r="H729" s="7"/>
      <c r="J729" s="6" t="s">
        <v>1300</v>
      </c>
      <c r="L729" s="6" t="s">
        <v>1300</v>
      </c>
      <c r="N729" s="6" t="s">
        <v>1300</v>
      </c>
      <c r="P729" s="6" t="s">
        <v>1300</v>
      </c>
      <c r="R729" s="6" t="s">
        <v>1300</v>
      </c>
    </row>
    <row r="730" spans="1:18" ht="15" customHeight="1">
      <c r="A730" t="s">
        <v>3775</v>
      </c>
      <c r="B730">
        <f>H632</f>
        <v>290</v>
      </c>
      <c r="E730" s="28"/>
      <c r="G730" s="6" t="s">
        <v>1301</v>
      </c>
      <c r="H730" s="7">
        <f t="shared" ref="H730:H736" si="232">E684</f>
        <v>95</v>
      </c>
      <c r="J730" s="6" t="str">
        <f t="shared" ref="J730:J736" si="233">CONCATENATE(G730,H730,",00")</f>
        <v>ZB501KL         = R$ 95,00</v>
      </c>
      <c r="L730" s="6" t="str">
        <f t="shared" ref="L730:L736" si="234">CONCATENATE(G730,H730+5,",00")</f>
        <v>ZB501KL         = R$ 100,00</v>
      </c>
      <c r="N730" s="6" t="str">
        <f t="shared" ref="N730:N736" si="235">CONCATENATE(G730,H730-5,",00")</f>
        <v>ZB501KL         = R$ 90,00</v>
      </c>
      <c r="P730" s="6" t="str">
        <f t="shared" ref="P730:P736" si="236">CONCATENATE(G730,H730-10,",00")</f>
        <v>ZB501KL         = R$ 85,00</v>
      </c>
      <c r="R730" s="6" t="str">
        <f t="shared" ref="R730:R736" si="237">CONCATENATE(G730,H730+10,",00")</f>
        <v>ZB501KL         = R$ 105,00</v>
      </c>
    </row>
    <row r="731" spans="1:18" ht="15" customHeight="1">
      <c r="A731" t="s">
        <v>3603</v>
      </c>
      <c r="B731">
        <f>H633</f>
        <v>240</v>
      </c>
      <c r="E731" s="28"/>
      <c r="G731" s="6" t="s">
        <v>1302</v>
      </c>
      <c r="H731" s="7">
        <f t="shared" si="232"/>
        <v>105</v>
      </c>
      <c r="J731" s="6" t="str">
        <f t="shared" si="233"/>
        <v>ZD553KL         = R$ 105,00</v>
      </c>
      <c r="L731" s="6" t="str">
        <f t="shared" si="234"/>
        <v>ZD553KL         = R$ 110,00</v>
      </c>
      <c r="N731" s="6" t="str">
        <f t="shared" si="235"/>
        <v>ZD553KL         = R$ 100,00</v>
      </c>
      <c r="P731" s="6" t="str">
        <f t="shared" si="236"/>
        <v>ZD553KL         = R$ 95,00</v>
      </c>
      <c r="R731" s="6" t="str">
        <f t="shared" si="237"/>
        <v>ZD553KL         = R$ 115,00</v>
      </c>
    </row>
    <row r="732" spans="1:18" ht="15" customHeight="1">
      <c r="A732" t="s">
        <v>3720</v>
      </c>
      <c r="B732">
        <f>H631</f>
        <v>185</v>
      </c>
      <c r="E732" s="28"/>
      <c r="G732" s="6" t="s">
        <v>1303</v>
      </c>
      <c r="H732" s="7">
        <f t="shared" si="232"/>
        <v>115</v>
      </c>
      <c r="J732" s="6" t="str">
        <f t="shared" si="233"/>
        <v>ZC600KL          = R$ 115,00</v>
      </c>
      <c r="L732" s="6" t="str">
        <f t="shared" si="234"/>
        <v>ZC600KL          = R$ 120,00</v>
      </c>
      <c r="N732" s="6" t="str">
        <f t="shared" si="235"/>
        <v>ZC600KL          = R$ 110,00</v>
      </c>
      <c r="P732" s="6" t="str">
        <f t="shared" si="236"/>
        <v>ZC600KL          = R$ 105,00</v>
      </c>
      <c r="R732" s="6" t="str">
        <f t="shared" si="237"/>
        <v>ZC600KL          = R$ 125,00</v>
      </c>
    </row>
    <row r="733" spans="1:18" ht="15" customHeight="1">
      <c r="A733" t="s">
        <v>3386</v>
      </c>
      <c r="B733">
        <f>H638</f>
        <v>345</v>
      </c>
      <c r="E733" s="28"/>
      <c r="G733" s="6" t="s">
        <v>1304</v>
      </c>
      <c r="H733" s="7">
        <f t="shared" si="232"/>
        <v>95</v>
      </c>
      <c r="J733" s="6" t="str">
        <f t="shared" si="233"/>
        <v>ZB601KL          = R$ 95,00</v>
      </c>
      <c r="L733" s="6" t="str">
        <f t="shared" si="234"/>
        <v>ZB601KL          = R$ 100,00</v>
      </c>
      <c r="N733" s="6" t="str">
        <f t="shared" si="235"/>
        <v>ZB601KL          = R$ 90,00</v>
      </c>
      <c r="P733" s="6" t="str">
        <f t="shared" si="236"/>
        <v>ZB601KL          = R$ 85,00</v>
      </c>
      <c r="R733" s="6" t="str">
        <f t="shared" si="237"/>
        <v>ZB601KL          = R$ 105,00</v>
      </c>
    </row>
    <row r="734" spans="1:18" ht="15" customHeight="1">
      <c r="A734" t="s">
        <v>3776</v>
      </c>
      <c r="B734">
        <f>H636</f>
        <v>165</v>
      </c>
      <c r="E734" s="28"/>
      <c r="G734" s="6" t="s">
        <v>1305</v>
      </c>
      <c r="H734" s="7">
        <f t="shared" si="232"/>
        <v>95</v>
      </c>
      <c r="J734" s="6" t="str">
        <f t="shared" si="233"/>
        <v>ZB602KL          = R$ 95,00</v>
      </c>
      <c r="L734" s="6" t="str">
        <f t="shared" si="234"/>
        <v>ZB602KL          = R$ 100,00</v>
      </c>
      <c r="N734" s="6" t="str">
        <f t="shared" si="235"/>
        <v>ZB602KL          = R$ 90,00</v>
      </c>
      <c r="P734" s="6" t="str">
        <f t="shared" si="236"/>
        <v>ZB602KL          = R$ 85,00</v>
      </c>
      <c r="R734" s="6" t="str">
        <f t="shared" si="237"/>
        <v>ZB602KL          = R$ 105,00</v>
      </c>
    </row>
    <row r="735" spans="1:18" ht="15" customHeight="1">
      <c r="A735" t="s">
        <v>3604</v>
      </c>
      <c r="B735">
        <f>H637</f>
        <v>285</v>
      </c>
      <c r="E735" s="28"/>
      <c r="G735" s="6" t="s">
        <v>1306</v>
      </c>
      <c r="H735" s="7">
        <f t="shared" si="232"/>
        <v>95</v>
      </c>
      <c r="J735" s="6" t="str">
        <f t="shared" si="233"/>
        <v>ZB631KL          = R$ 95,00</v>
      </c>
      <c r="L735" s="6" t="str">
        <f t="shared" si="234"/>
        <v>ZB631KL          = R$ 100,00</v>
      </c>
      <c r="N735" s="6" t="str">
        <f t="shared" si="235"/>
        <v>ZB631KL          = R$ 90,00</v>
      </c>
      <c r="P735" s="6" t="str">
        <f t="shared" si="236"/>
        <v>ZB631KL          = R$ 85,00</v>
      </c>
      <c r="R735" s="6" t="str">
        <f t="shared" si="237"/>
        <v>ZB631KL          = R$ 105,00</v>
      </c>
    </row>
    <row r="736" spans="1:18" ht="15" customHeight="1">
      <c r="A736" t="s">
        <v>3721</v>
      </c>
      <c r="B736">
        <f>H635</f>
        <v>130</v>
      </c>
      <c r="E736" s="28"/>
      <c r="G736" s="6" t="s">
        <v>1307</v>
      </c>
      <c r="H736" s="7">
        <f t="shared" si="232"/>
        <v>90</v>
      </c>
      <c r="J736" s="6" t="str">
        <f t="shared" si="233"/>
        <v>ZB634KL          = R$ 90,00</v>
      </c>
      <c r="L736" s="6" t="str">
        <f t="shared" si="234"/>
        <v>ZB634KL          = R$ 95,00</v>
      </c>
      <c r="N736" s="6" t="str">
        <f t="shared" si="235"/>
        <v>ZB634KL          = R$ 85,00</v>
      </c>
      <c r="P736" s="6" t="str">
        <f t="shared" si="236"/>
        <v>ZB634KL          = R$ 80,00</v>
      </c>
      <c r="R736" s="6" t="str">
        <f t="shared" si="237"/>
        <v>ZB634KL          = R$ 100,00</v>
      </c>
    </row>
    <row r="737" spans="1:18" ht="15" customHeight="1">
      <c r="A737" t="s">
        <v>3605</v>
      </c>
      <c r="B737">
        <f>H630</f>
        <v>210</v>
      </c>
      <c r="E737" s="28"/>
      <c r="G737" s="6"/>
      <c r="H737" s="7"/>
    </row>
    <row r="738" spans="1:18" ht="14.4">
      <c r="A738" t="s">
        <v>3722</v>
      </c>
      <c r="B738">
        <f>H629</f>
        <v>110</v>
      </c>
      <c r="E738" s="28"/>
      <c r="G738" s="6" t="s">
        <v>1308</v>
      </c>
      <c r="H738" s="7"/>
      <c r="J738" s="6" t="s">
        <v>1308</v>
      </c>
      <c r="L738" s="6" t="s">
        <v>1308</v>
      </c>
      <c r="N738" s="6" t="s">
        <v>1308</v>
      </c>
      <c r="P738" s="6" t="s">
        <v>1308</v>
      </c>
      <c r="R738" s="6" t="s">
        <v>1308</v>
      </c>
    </row>
    <row r="739" spans="1:18" ht="14.4">
      <c r="A739" t="s">
        <v>3606</v>
      </c>
      <c r="B739">
        <f>H726</f>
        <v>210</v>
      </c>
      <c r="E739" s="28"/>
      <c r="G739" s="6" t="s">
        <v>1309</v>
      </c>
      <c r="H739" s="7">
        <f>E697</f>
        <v>90</v>
      </c>
      <c r="J739" s="6" t="str">
        <f t="shared" ref="J739:J741" si="238">CONCATENATE(G739,H739,",00")</f>
        <v>Realme C51/C53 = R$ 90,00</v>
      </c>
      <c r="L739" s="6" t="str">
        <f t="shared" ref="L739:L741" si="239">CONCATENATE(G739,H739+5,",00")</f>
        <v>Realme C51/C53 = R$ 95,00</v>
      </c>
      <c r="N739" s="6" t="str">
        <f t="shared" ref="N739:N741" si="240">CONCATENATE(G739,H739-5,",00")</f>
        <v>Realme C51/C53 = R$ 85,00</v>
      </c>
      <c r="P739" s="6" t="str">
        <f t="shared" ref="P739:P741" si="241">CONCATENATE(G739,H739-10,",00")</f>
        <v>Realme C51/C53 = R$ 80,00</v>
      </c>
      <c r="R739" s="6" t="str">
        <f t="shared" ref="R739:R741" si="242">CONCATENATE(G739,H739+10,",00")</f>
        <v>Realme C51/C53 = R$ 100,00</v>
      </c>
    </row>
    <row r="740" spans="1:18" ht="14.4">
      <c r="A740" t="s">
        <v>3723</v>
      </c>
      <c r="B740">
        <f>H725</f>
        <v>110</v>
      </c>
      <c r="E740" s="28"/>
      <c r="G740" s="6" t="s">
        <v>1310</v>
      </c>
      <c r="H740" s="7">
        <f>E698</f>
        <v>120</v>
      </c>
      <c r="J740" s="6" t="str">
        <f t="shared" si="238"/>
        <v>Realme C55 = R$ 120,00</v>
      </c>
      <c r="L740" s="6" t="str">
        <f t="shared" si="239"/>
        <v>Realme C55 = R$ 125,00</v>
      </c>
      <c r="N740" s="6" t="str">
        <f t="shared" si="240"/>
        <v>Realme C55 = R$ 115,00</v>
      </c>
      <c r="P740" s="6" t="str">
        <f t="shared" si="241"/>
        <v>Realme C55 = R$ 110,00</v>
      </c>
      <c r="R740" s="6" t="str">
        <f t="shared" si="242"/>
        <v>Realme C55 = R$ 130,00</v>
      </c>
    </row>
    <row r="741" spans="1:18" ht="14.4">
      <c r="A741" t="s">
        <v>3607</v>
      </c>
      <c r="B741">
        <f>H702</f>
        <v>75</v>
      </c>
      <c r="E741" s="28"/>
      <c r="G741" s="6" t="s">
        <v>1311</v>
      </c>
      <c r="H741" s="7">
        <f>E699</f>
        <v>145</v>
      </c>
      <c r="J741" s="6" t="str">
        <f t="shared" si="238"/>
        <v>Realme C55 c/aro = R$ 145,00</v>
      </c>
      <c r="L741" s="6" t="str">
        <f t="shared" si="239"/>
        <v>Realme C55 c/aro = R$ 150,00</v>
      </c>
      <c r="N741" s="6" t="str">
        <f t="shared" si="240"/>
        <v>Realme C55 c/aro = R$ 140,00</v>
      </c>
      <c r="P741" s="6" t="str">
        <f t="shared" si="241"/>
        <v>Realme C55 c/aro = R$ 135,00</v>
      </c>
      <c r="R741" s="6" t="str">
        <f t="shared" si="242"/>
        <v>Realme C55 c/aro = R$ 155,00</v>
      </c>
    </row>
    <row r="742" spans="1:18" ht="14.4">
      <c r="A742" t="s">
        <v>3777</v>
      </c>
      <c r="B742">
        <f>H716</f>
        <v>105</v>
      </c>
      <c r="E742" s="28"/>
      <c r="G742" s="6"/>
      <c r="H742" s="7"/>
    </row>
    <row r="743" spans="1:18" ht="14.4">
      <c r="A743" t="s">
        <v>3608</v>
      </c>
      <c r="B743">
        <f>H717</f>
        <v>165</v>
      </c>
      <c r="E743" s="28"/>
      <c r="G743" s="6" t="s">
        <v>1312</v>
      </c>
      <c r="H743" s="7"/>
      <c r="J743" s="6" t="s">
        <v>1312</v>
      </c>
      <c r="L743" s="6" t="s">
        <v>1312</v>
      </c>
      <c r="N743" s="6" t="s">
        <v>1312</v>
      </c>
      <c r="P743" s="6" t="s">
        <v>1312</v>
      </c>
      <c r="R743" s="6" t="s">
        <v>1312</v>
      </c>
    </row>
    <row r="744" spans="1:18" ht="14.4">
      <c r="A744" t="s">
        <v>3724</v>
      </c>
      <c r="B744">
        <f>H715</f>
        <v>80</v>
      </c>
      <c r="E744" s="28"/>
      <c r="G744" s="6" t="s">
        <v>1313</v>
      </c>
      <c r="H744" s="7">
        <f>E707</f>
        <v>35</v>
      </c>
      <c r="J744" s="6" t="str">
        <f>CONCATENATE(G744,H744,",00")</f>
        <v>Grand Prime (G530) = R$ 35,00</v>
      </c>
      <c r="L744" s="6" t="str">
        <f>CONCATENATE(G744,H744+5,",00")</f>
        <v>Grand Prime (G530) = R$ 40,00</v>
      </c>
      <c r="N744" s="6" t="str">
        <f>CONCATENATE(G744,H744-5,",00")</f>
        <v>Grand Prime (G530) = R$ 30,00</v>
      </c>
      <c r="P744" s="6" t="str">
        <f>CONCATENATE(G744,H744-10,",00")</f>
        <v>Grand Prime (G530) = R$ 25,00</v>
      </c>
      <c r="R744" s="6" t="str">
        <f>CONCATENATE(G744,H744+10,",00")</f>
        <v>Grand Prime (G530) = R$ 45,00</v>
      </c>
    </row>
    <row r="745" spans="1:18" ht="14.4">
      <c r="A745" t="s">
        <v>3609</v>
      </c>
      <c r="B745">
        <f>H676</f>
        <v>85</v>
      </c>
      <c r="E745" s="28"/>
      <c r="G745" s="6"/>
      <c r="H745" s="7"/>
    </row>
    <row r="746" spans="1:18" ht="14.4">
      <c r="A746" t="s">
        <v>3610</v>
      </c>
      <c r="B746">
        <f>H673</f>
        <v>75</v>
      </c>
      <c r="E746" s="28"/>
      <c r="H746" s="7"/>
    </row>
    <row r="747" spans="1:18" ht="14.4">
      <c r="A747" t="s">
        <v>3611</v>
      </c>
      <c r="B747">
        <f>H674</f>
        <v>75</v>
      </c>
      <c r="E747" s="28"/>
      <c r="H747" s="7"/>
    </row>
    <row r="748" spans="1:18" ht="14.4">
      <c r="A748" t="s">
        <v>3612</v>
      </c>
      <c r="B748">
        <f>H673</f>
        <v>75</v>
      </c>
      <c r="E748" s="28"/>
      <c r="H748" s="7"/>
    </row>
    <row r="749" spans="1:18" ht="14.4">
      <c r="A749" t="s">
        <v>3613</v>
      </c>
      <c r="B749">
        <f>H674</f>
        <v>75</v>
      </c>
      <c r="E749" s="28"/>
      <c r="H749" s="7"/>
    </row>
    <row r="750" spans="1:18" ht="14.4">
      <c r="A750" t="s">
        <v>3614</v>
      </c>
      <c r="B750">
        <f>H675</f>
        <v>90</v>
      </c>
      <c r="E750" s="28"/>
      <c r="H750" s="7"/>
    </row>
    <row r="751" spans="1:18" ht="14.4">
      <c r="A751" t="s">
        <v>3615</v>
      </c>
      <c r="B751">
        <f>H639</f>
        <v>75</v>
      </c>
      <c r="E751" s="28"/>
      <c r="H751" s="7"/>
    </row>
    <row r="752" spans="1:18" ht="14.4">
      <c r="A752" t="s">
        <v>3616</v>
      </c>
      <c r="B752">
        <f>H640</f>
        <v>85</v>
      </c>
      <c r="E752" s="28"/>
      <c r="H752" s="7"/>
    </row>
    <row r="753" spans="1:8" ht="14.4">
      <c r="A753" t="s">
        <v>3617</v>
      </c>
      <c r="B753">
        <f>H639</f>
        <v>75</v>
      </c>
      <c r="E753" s="28"/>
      <c r="H753" s="7"/>
    </row>
    <row r="754" spans="1:8" ht="14.4">
      <c r="A754" t="s">
        <v>3618</v>
      </c>
      <c r="B754">
        <f>H641</f>
        <v>70</v>
      </c>
      <c r="E754" s="28"/>
      <c r="H754" s="7"/>
    </row>
    <row r="755" spans="1:8" ht="14.4">
      <c r="A755" t="s">
        <v>3619</v>
      </c>
      <c r="B755">
        <f>H642</f>
        <v>75</v>
      </c>
      <c r="E755" s="28"/>
      <c r="H755" s="7"/>
    </row>
    <row r="756" spans="1:8" ht="14.4">
      <c r="A756" t="s">
        <v>3620</v>
      </c>
      <c r="B756">
        <f>H643</f>
        <v>65</v>
      </c>
      <c r="E756" s="28"/>
      <c r="H756" s="7"/>
    </row>
    <row r="757" spans="1:8" ht="14.4">
      <c r="A757" t="s">
        <v>3621</v>
      </c>
      <c r="B757">
        <f>H643</f>
        <v>65</v>
      </c>
      <c r="E757" s="28"/>
      <c r="H757" s="7"/>
    </row>
    <row r="758" spans="1:8" ht="14.4">
      <c r="A758" t="s">
        <v>3387</v>
      </c>
      <c r="B758">
        <f>H645</f>
        <v>90</v>
      </c>
      <c r="E758" s="28"/>
      <c r="H758" s="7"/>
    </row>
    <row r="759" spans="1:8" ht="14.4">
      <c r="A759" t="s">
        <v>3622</v>
      </c>
      <c r="B759">
        <f>H644</f>
        <v>70</v>
      </c>
      <c r="E759" s="28"/>
      <c r="H759" s="7"/>
    </row>
    <row r="760" spans="1:8" ht="14.4">
      <c r="A760" t="s">
        <v>3388</v>
      </c>
      <c r="B760">
        <f>H647</f>
        <v>80</v>
      </c>
      <c r="E760" s="28"/>
      <c r="H760" s="7"/>
    </row>
    <row r="761" spans="1:8" ht="14.4">
      <c r="A761" t="s">
        <v>3868</v>
      </c>
      <c r="B761">
        <f>H648</f>
        <v>100</v>
      </c>
      <c r="E761" s="28"/>
      <c r="H761" s="7"/>
    </row>
    <row r="762" spans="1:8" ht="14.4">
      <c r="A762" t="s">
        <v>3623</v>
      </c>
      <c r="B762">
        <f>H646</f>
        <v>75</v>
      </c>
      <c r="E762" s="28"/>
      <c r="H762" s="7"/>
    </row>
    <row r="763" spans="1:8" ht="14.4">
      <c r="A763" t="s">
        <v>3389</v>
      </c>
      <c r="B763">
        <f>H647</f>
        <v>80</v>
      </c>
      <c r="E763" s="28"/>
      <c r="H763" s="7"/>
    </row>
    <row r="764" spans="1:8" ht="14.4">
      <c r="A764" t="s">
        <v>3869</v>
      </c>
      <c r="B764">
        <f>H648</f>
        <v>100</v>
      </c>
      <c r="E764" s="28"/>
      <c r="H764" s="7"/>
    </row>
    <row r="765" spans="1:8" ht="14.4">
      <c r="A765" t="s">
        <v>3624</v>
      </c>
      <c r="B765">
        <f>H646</f>
        <v>75</v>
      </c>
      <c r="E765" s="28"/>
      <c r="H765" s="7"/>
    </row>
    <row r="766" spans="1:8" ht="14.4">
      <c r="A766" t="s">
        <v>3625</v>
      </c>
      <c r="B766">
        <f>H646</f>
        <v>75</v>
      </c>
      <c r="E766" s="28"/>
      <c r="H766" s="7"/>
    </row>
    <row r="767" spans="1:8" ht="14.4">
      <c r="A767" t="s">
        <v>3390</v>
      </c>
      <c r="B767">
        <f>H650</f>
        <v>90</v>
      </c>
      <c r="E767" s="28"/>
      <c r="H767" s="7"/>
    </row>
    <row r="768" spans="1:8" ht="14.4">
      <c r="A768" t="s">
        <v>3626</v>
      </c>
      <c r="B768">
        <f>H649</f>
        <v>70</v>
      </c>
      <c r="E768" s="28"/>
      <c r="H768" s="7"/>
    </row>
    <row r="769" spans="1:8" ht="14.4">
      <c r="A769" t="s">
        <v>3391</v>
      </c>
      <c r="B769">
        <f>H652</f>
        <v>110</v>
      </c>
      <c r="E769" s="28"/>
      <c r="H769" s="7"/>
    </row>
    <row r="770" spans="1:8" ht="14.4">
      <c r="A770" t="s">
        <v>3870</v>
      </c>
      <c r="B770">
        <f>H653</f>
        <v>120</v>
      </c>
      <c r="E770" s="28"/>
      <c r="H770" s="7"/>
    </row>
    <row r="771" spans="1:8" ht="14.4">
      <c r="A771" t="s">
        <v>3627</v>
      </c>
      <c r="B771">
        <f>H651</f>
        <v>90</v>
      </c>
      <c r="E771" s="28"/>
      <c r="H771" s="7"/>
    </row>
    <row r="772" spans="1:8" ht="14.4">
      <c r="A772" t="s">
        <v>3392</v>
      </c>
      <c r="B772">
        <f>H652</f>
        <v>110</v>
      </c>
      <c r="E772" s="28"/>
      <c r="H772" s="7"/>
    </row>
    <row r="773" spans="1:8" ht="14.4">
      <c r="A773" t="s">
        <v>3871</v>
      </c>
      <c r="B773">
        <f>H654</f>
        <v>120</v>
      </c>
      <c r="E773" s="28"/>
      <c r="H773" s="7"/>
    </row>
    <row r="774" spans="1:8" ht="14.4">
      <c r="A774" t="s">
        <v>3628</v>
      </c>
      <c r="B774">
        <f>H651</f>
        <v>90</v>
      </c>
      <c r="E774" s="28"/>
      <c r="H774" s="7"/>
    </row>
    <row r="775" spans="1:8" ht="14.4">
      <c r="A775" t="s">
        <v>3393</v>
      </c>
      <c r="B775">
        <f>H657</f>
        <v>90</v>
      </c>
      <c r="E775" s="28"/>
      <c r="H775" s="7"/>
    </row>
    <row r="776" spans="1:8" ht="14.4">
      <c r="A776" t="s">
        <v>3629</v>
      </c>
      <c r="B776">
        <f>H656</f>
        <v>75</v>
      </c>
      <c r="E776" s="28"/>
      <c r="H776" s="7"/>
    </row>
    <row r="777" spans="1:8" ht="14.4">
      <c r="A777" t="s">
        <v>3394</v>
      </c>
      <c r="B777">
        <f>H659</f>
        <v>100</v>
      </c>
      <c r="E777" s="28"/>
      <c r="H777" s="7"/>
    </row>
    <row r="778" spans="1:8" ht="14.4">
      <c r="A778" t="s">
        <v>3630</v>
      </c>
      <c r="B778">
        <f>H658</f>
        <v>75</v>
      </c>
      <c r="E778" s="28"/>
      <c r="H778" s="7"/>
    </row>
    <row r="779" spans="1:8" ht="14.4">
      <c r="A779" t="s">
        <v>3631</v>
      </c>
      <c r="B779">
        <f>H660</f>
        <v>100</v>
      </c>
      <c r="E779" s="28"/>
      <c r="H779" s="7"/>
    </row>
    <row r="780" spans="1:8" ht="14.4">
      <c r="A780" t="s">
        <v>3395</v>
      </c>
      <c r="B780">
        <f>H662</f>
        <v>100</v>
      </c>
      <c r="E780" s="28"/>
      <c r="H780" s="7"/>
    </row>
    <row r="781" spans="1:8" ht="14.4">
      <c r="A781" t="s">
        <v>3872</v>
      </c>
      <c r="B781">
        <f>H663</f>
        <v>145</v>
      </c>
      <c r="E781" s="28"/>
      <c r="H781" s="7"/>
    </row>
    <row r="782" spans="1:8" ht="14.4">
      <c r="A782" t="s">
        <v>3632</v>
      </c>
      <c r="B782">
        <f>H661</f>
        <v>90</v>
      </c>
      <c r="E782" s="28"/>
      <c r="H782" s="7"/>
    </row>
    <row r="783" spans="1:8" ht="14.4">
      <c r="A783" t="s">
        <v>3396</v>
      </c>
      <c r="B783">
        <f>H665</f>
        <v>95</v>
      </c>
      <c r="E783" s="28"/>
      <c r="H783" s="7"/>
    </row>
    <row r="784" spans="1:8" ht="14.4">
      <c r="A784" t="s">
        <v>3633</v>
      </c>
      <c r="B784">
        <f>H664</f>
        <v>80</v>
      </c>
      <c r="E784" s="28"/>
      <c r="H784" s="7"/>
    </row>
    <row r="785" spans="1:8" ht="14.4">
      <c r="A785" t="s">
        <v>3397</v>
      </c>
      <c r="B785">
        <f>H667</f>
        <v>105</v>
      </c>
      <c r="E785" s="28"/>
      <c r="H785" s="7"/>
    </row>
    <row r="786" spans="1:8" ht="14.4">
      <c r="A786" t="s">
        <v>3634</v>
      </c>
      <c r="B786">
        <f>H666</f>
        <v>90</v>
      </c>
      <c r="E786" s="28"/>
      <c r="H786" s="7"/>
    </row>
    <row r="787" spans="1:8" ht="14.4">
      <c r="A787" t="s">
        <v>3398</v>
      </c>
      <c r="B787">
        <f>H669</f>
        <v>115</v>
      </c>
      <c r="E787" s="28"/>
      <c r="H787" s="7"/>
    </row>
    <row r="788" spans="1:8" ht="14.4">
      <c r="A788" t="s">
        <v>3873</v>
      </c>
      <c r="B788">
        <f>H670</f>
        <v>130</v>
      </c>
      <c r="E788" s="28"/>
      <c r="H788" s="7"/>
    </row>
    <row r="789" spans="1:8" ht="14.4">
      <c r="A789" t="s">
        <v>3635</v>
      </c>
      <c r="B789">
        <f>H666</f>
        <v>90</v>
      </c>
      <c r="E789" s="28"/>
      <c r="H789" s="7"/>
    </row>
    <row r="790" spans="1:8" ht="14.4">
      <c r="A790" t="s">
        <v>3399</v>
      </c>
      <c r="B790">
        <f>H672</f>
        <v>115</v>
      </c>
      <c r="E790" s="28"/>
      <c r="H790" s="7"/>
    </row>
    <row r="791" spans="1:8" ht="14.4">
      <c r="A791" t="s">
        <v>3636</v>
      </c>
      <c r="B791">
        <f>H671</f>
        <v>105</v>
      </c>
      <c r="E791" s="28"/>
      <c r="H791" s="7"/>
    </row>
    <row r="792" spans="1:8" ht="14.4">
      <c r="A792" t="s">
        <v>3637</v>
      </c>
      <c r="B792">
        <f>H690</f>
        <v>200</v>
      </c>
      <c r="E792" s="28"/>
      <c r="H792" s="7"/>
    </row>
    <row r="793" spans="1:8" ht="14.4">
      <c r="A793" t="s">
        <v>3725</v>
      </c>
      <c r="B793">
        <f>H691</f>
        <v>110</v>
      </c>
      <c r="E793" s="28"/>
      <c r="H793" s="7"/>
    </row>
    <row r="794" spans="1:8" ht="14.4">
      <c r="A794" t="s">
        <v>3638</v>
      </c>
      <c r="B794">
        <f>H692</f>
        <v>225</v>
      </c>
      <c r="E794" s="28"/>
      <c r="H794" s="7"/>
    </row>
    <row r="795" spans="1:8" ht="14.4">
      <c r="A795" t="s">
        <v>3726</v>
      </c>
      <c r="B795">
        <f>H677</f>
        <v>120</v>
      </c>
      <c r="E795" s="28"/>
      <c r="H795" s="7"/>
    </row>
    <row r="796" spans="1:8" ht="14.4">
      <c r="A796" t="s">
        <v>3639</v>
      </c>
      <c r="B796">
        <f>H679</f>
        <v>75</v>
      </c>
      <c r="E796" s="28"/>
      <c r="H796" s="7"/>
    </row>
    <row r="797" spans="1:8" ht="14.4">
      <c r="A797" t="s">
        <v>3640</v>
      </c>
      <c r="B797">
        <f>H678</f>
        <v>140</v>
      </c>
      <c r="E797" s="28"/>
      <c r="H797" s="7"/>
    </row>
    <row r="798" spans="1:8" ht="14.4">
      <c r="A798" t="s">
        <v>3727</v>
      </c>
      <c r="B798">
        <f>H680</f>
        <v>105</v>
      </c>
      <c r="E798" s="28"/>
      <c r="H798" s="7"/>
    </row>
    <row r="799" spans="1:8" ht="14.4">
      <c r="A799" t="s">
        <v>3728</v>
      </c>
      <c r="B799">
        <f>H684</f>
        <v>100</v>
      </c>
      <c r="E799" s="28"/>
      <c r="H799" s="7"/>
    </row>
    <row r="800" spans="1:8" ht="14.4">
      <c r="A800" t="s">
        <v>3641</v>
      </c>
      <c r="B800">
        <f>H685</f>
        <v>150</v>
      </c>
      <c r="E800" s="28"/>
      <c r="H800" s="7"/>
    </row>
    <row r="801" spans="1:8" ht="14.4">
      <c r="A801" t="s">
        <v>3642</v>
      </c>
      <c r="B801">
        <f>H681</f>
        <v>155</v>
      </c>
      <c r="E801" s="28"/>
      <c r="H801" s="7"/>
    </row>
    <row r="802" spans="1:8" ht="14.4">
      <c r="A802" t="s">
        <v>3729</v>
      </c>
      <c r="B802">
        <f>H682</f>
        <v>130</v>
      </c>
      <c r="E802" s="28"/>
      <c r="H802" s="7"/>
    </row>
    <row r="803" spans="1:8" ht="14.4">
      <c r="A803" t="s">
        <v>3643</v>
      </c>
      <c r="B803">
        <f>H683</f>
        <v>250</v>
      </c>
      <c r="E803" s="28"/>
      <c r="H803" s="7"/>
    </row>
    <row r="804" spans="1:8" ht="14.4">
      <c r="A804" t="s">
        <v>3730</v>
      </c>
      <c r="B804">
        <f>H686</f>
        <v>100</v>
      </c>
      <c r="E804" s="28"/>
      <c r="H804" s="7"/>
    </row>
    <row r="805" spans="1:8" ht="14.4">
      <c r="A805" t="s">
        <v>3644</v>
      </c>
      <c r="B805">
        <f>H687</f>
        <v>200</v>
      </c>
      <c r="E805" s="28"/>
      <c r="H805" s="7"/>
    </row>
    <row r="806" spans="1:8" ht="14.4">
      <c r="A806" t="s">
        <v>3731</v>
      </c>
      <c r="B806">
        <f>H688</f>
        <v>150</v>
      </c>
      <c r="E806" s="28"/>
      <c r="H806" s="7"/>
    </row>
    <row r="807" spans="1:8" ht="14.4">
      <c r="A807" t="s">
        <v>3645</v>
      </c>
      <c r="B807">
        <f>H687</f>
        <v>200</v>
      </c>
      <c r="E807" s="28"/>
      <c r="H807" s="7"/>
    </row>
    <row r="808" spans="1:8" ht="14.4">
      <c r="A808" t="s">
        <v>3646</v>
      </c>
      <c r="B808">
        <f>H697</f>
        <v>85</v>
      </c>
      <c r="E808" s="28"/>
      <c r="H808" s="7"/>
    </row>
    <row r="809" spans="1:8" ht="14.4">
      <c r="A809" t="s">
        <v>3647</v>
      </c>
      <c r="B809">
        <f>H696</f>
        <v>80</v>
      </c>
      <c r="E809" s="28"/>
      <c r="H809" s="7"/>
    </row>
    <row r="810" spans="1:8" ht="14.4">
      <c r="A810" t="s">
        <v>3732</v>
      </c>
      <c r="B810">
        <f>H698</f>
        <v>85</v>
      </c>
      <c r="E810" s="28"/>
      <c r="H810" s="7"/>
    </row>
    <row r="811" spans="1:8" ht="14.4">
      <c r="A811" t="s">
        <v>3648</v>
      </c>
      <c r="B811">
        <f>H699</f>
        <v>185</v>
      </c>
      <c r="E811" s="28"/>
      <c r="H811" s="7"/>
    </row>
    <row r="812" spans="1:8" ht="14.4">
      <c r="A812" t="s">
        <v>3649</v>
      </c>
      <c r="B812">
        <f>H700</f>
        <v>135</v>
      </c>
      <c r="E812" s="28"/>
      <c r="H812" s="7"/>
    </row>
    <row r="813" spans="1:8" ht="14.4">
      <c r="A813" t="s">
        <v>3650</v>
      </c>
      <c r="B813">
        <f>H701</f>
        <v>135</v>
      </c>
      <c r="E813" s="28"/>
      <c r="H813" s="7"/>
    </row>
    <row r="814" spans="1:8" ht="14.4">
      <c r="A814" t="s">
        <v>3651</v>
      </c>
      <c r="B814">
        <f>H693</f>
        <v>235</v>
      </c>
      <c r="E814" s="28"/>
      <c r="H814" s="7"/>
    </row>
    <row r="815" spans="1:8" ht="14.4">
      <c r="A815" t="s">
        <v>3652</v>
      </c>
      <c r="B815">
        <f>H694</f>
        <v>235</v>
      </c>
      <c r="E815" s="28"/>
      <c r="H815" s="7"/>
    </row>
    <row r="816" spans="1:8" ht="14.4">
      <c r="A816" t="s">
        <v>3653</v>
      </c>
      <c r="B816">
        <f>H695</f>
        <v>235</v>
      </c>
      <c r="E816" s="28"/>
      <c r="H816" s="7"/>
    </row>
    <row r="817" spans="1:8" ht="14.4">
      <c r="A817" t="s">
        <v>3654</v>
      </c>
      <c r="B817">
        <f>H703</f>
        <v>75</v>
      </c>
      <c r="E817" s="28"/>
      <c r="H817" s="7"/>
    </row>
    <row r="818" spans="1:8" ht="14.4">
      <c r="A818" t="s">
        <v>3655</v>
      </c>
      <c r="B818">
        <f>H727</f>
        <v>90</v>
      </c>
      <c r="E818" s="28"/>
      <c r="H818" s="7"/>
    </row>
    <row r="819" spans="1:8" ht="14.4">
      <c r="A819" t="s">
        <v>3400</v>
      </c>
      <c r="B819">
        <f>H705</f>
        <v>90</v>
      </c>
      <c r="E819" s="28"/>
      <c r="H819" s="7"/>
    </row>
    <row r="820" spans="1:8" ht="14.4">
      <c r="A820" t="s">
        <v>3656</v>
      </c>
      <c r="B820">
        <f>H704</f>
        <v>70</v>
      </c>
      <c r="E820" s="28"/>
      <c r="H820" s="7"/>
    </row>
    <row r="821" spans="1:8" ht="14.4">
      <c r="A821" t="s">
        <v>3657</v>
      </c>
      <c r="B821">
        <f>H706</f>
        <v>85</v>
      </c>
      <c r="E821" s="28"/>
      <c r="H821" s="7"/>
    </row>
    <row r="822" spans="1:8" ht="14.4">
      <c r="A822" t="s">
        <v>3401</v>
      </c>
      <c r="B822">
        <f>H713</f>
        <v>110</v>
      </c>
      <c r="E822" s="28"/>
      <c r="H822" s="7"/>
    </row>
    <row r="823" spans="1:8" ht="14.4">
      <c r="A823" t="s">
        <v>3874</v>
      </c>
      <c r="B823">
        <f>H714</f>
        <v>125</v>
      </c>
      <c r="E823" s="28"/>
      <c r="H823" s="7"/>
    </row>
    <row r="824" spans="1:8" ht="14.4">
      <c r="A824" t="s">
        <v>3658</v>
      </c>
      <c r="B824">
        <f>H712</f>
        <v>95</v>
      </c>
      <c r="E824" s="28"/>
      <c r="H824" s="7"/>
    </row>
    <row r="825" spans="1:8" ht="14.4">
      <c r="A825" t="s">
        <v>3659</v>
      </c>
      <c r="B825">
        <f>H711</f>
        <v>90</v>
      </c>
      <c r="E825" s="28"/>
      <c r="H825" s="7"/>
    </row>
    <row r="826" spans="1:8" ht="14.4">
      <c r="A826" t="s">
        <v>3733</v>
      </c>
      <c r="B826">
        <f>H707</f>
        <v>85</v>
      </c>
      <c r="E826" s="28"/>
      <c r="H826" s="7"/>
    </row>
    <row r="827" spans="1:8" ht="14.4">
      <c r="A827" t="s">
        <v>3778</v>
      </c>
      <c r="B827">
        <f>H708</f>
        <v>110</v>
      </c>
      <c r="E827" s="28"/>
      <c r="H827" s="7"/>
    </row>
    <row r="828" spans="1:8" ht="14.4">
      <c r="A828" t="s">
        <v>3402</v>
      </c>
      <c r="B828">
        <f>H710</f>
        <v>200</v>
      </c>
      <c r="E828" s="28"/>
      <c r="H828" s="7"/>
    </row>
    <row r="829" spans="1:8" ht="14.4">
      <c r="A829" t="s">
        <v>3660</v>
      </c>
      <c r="B829">
        <f>H709</f>
        <v>180</v>
      </c>
      <c r="E829" s="28"/>
      <c r="H829" s="7"/>
    </row>
    <row r="830" spans="1:8" ht="14.4">
      <c r="A830" t="s">
        <v>3779</v>
      </c>
      <c r="B830">
        <f>H716</f>
        <v>105</v>
      </c>
      <c r="E830" s="28"/>
      <c r="H830" s="7"/>
    </row>
    <row r="831" spans="1:8" ht="14.4">
      <c r="A831" t="s">
        <v>3734</v>
      </c>
      <c r="B831">
        <f>H715</f>
        <v>80</v>
      </c>
      <c r="E831" s="28"/>
      <c r="H831" s="7"/>
    </row>
    <row r="832" spans="1:8" ht="14.4">
      <c r="A832" t="s">
        <v>3661</v>
      </c>
      <c r="B832">
        <f>H717</f>
        <v>165</v>
      </c>
      <c r="E832" s="28"/>
      <c r="H832" s="7"/>
    </row>
    <row r="833" spans="1:8" ht="14.4">
      <c r="A833" t="s">
        <v>3403</v>
      </c>
      <c r="B833">
        <f>H713</f>
        <v>110</v>
      </c>
      <c r="E833" s="28"/>
      <c r="H833" s="7"/>
    </row>
    <row r="834" spans="1:8" ht="14.4">
      <c r="A834" t="s">
        <v>3875</v>
      </c>
      <c r="B834">
        <f>H714</f>
        <v>125</v>
      </c>
      <c r="E834" s="28"/>
      <c r="H834" s="7"/>
    </row>
    <row r="835" spans="1:8" ht="14.4">
      <c r="A835" t="s">
        <v>3662</v>
      </c>
      <c r="B835">
        <f>H712</f>
        <v>95</v>
      </c>
      <c r="E835" s="28"/>
      <c r="H835" s="7"/>
    </row>
    <row r="836" spans="1:8" ht="14.4">
      <c r="A836" t="s">
        <v>3663</v>
      </c>
      <c r="B836">
        <f>H720</f>
        <v>90</v>
      </c>
      <c r="E836" s="28"/>
      <c r="H836" s="7"/>
    </row>
    <row r="837" spans="1:8" ht="14.4">
      <c r="A837" t="s">
        <v>3404</v>
      </c>
      <c r="B837">
        <f>H719</f>
        <v>125</v>
      </c>
      <c r="E837" s="28"/>
      <c r="H837" s="7"/>
    </row>
    <row r="838" spans="1:8" ht="14.4">
      <c r="A838" t="s">
        <v>3664</v>
      </c>
      <c r="B838">
        <f>H718</f>
        <v>90</v>
      </c>
      <c r="E838" s="28"/>
      <c r="H838" s="7"/>
    </row>
    <row r="839" spans="1:8" ht="14.4">
      <c r="A839" t="s">
        <v>3405</v>
      </c>
      <c r="B839">
        <f>H719</f>
        <v>125</v>
      </c>
      <c r="E839" s="28"/>
      <c r="H839" s="7"/>
    </row>
    <row r="840" spans="1:8" ht="14.4">
      <c r="A840" t="s">
        <v>3665</v>
      </c>
      <c r="B840">
        <f>H718</f>
        <v>90</v>
      </c>
      <c r="E840" s="28"/>
      <c r="H840" s="7"/>
    </row>
    <row r="841" spans="1:8" ht="14.4">
      <c r="A841" t="s">
        <v>3666</v>
      </c>
      <c r="B841">
        <f>H724</f>
        <v>105</v>
      </c>
      <c r="E841" s="28"/>
      <c r="H841" s="7"/>
    </row>
    <row r="842" spans="1:8" ht="14.4">
      <c r="A842" t="s">
        <v>3735</v>
      </c>
      <c r="B842">
        <f>H721</f>
        <v>95</v>
      </c>
      <c r="E842" s="28"/>
      <c r="H842" s="7"/>
    </row>
    <row r="843" spans="1:8" ht="14.4">
      <c r="A843" t="s">
        <v>3406</v>
      </c>
      <c r="B843">
        <f>H723</f>
        <v>235</v>
      </c>
      <c r="E843" s="28"/>
      <c r="H843" s="7"/>
    </row>
    <row r="844" spans="1:8" ht="14.4">
      <c r="A844" t="s">
        <v>3667</v>
      </c>
      <c r="B844">
        <f>H722</f>
        <v>205</v>
      </c>
      <c r="E844" s="28"/>
      <c r="H844" s="7"/>
    </row>
    <row r="845" spans="1:8" ht="14.4">
      <c r="A845" t="s">
        <v>1400</v>
      </c>
      <c r="B845">
        <f t="shared" ref="B845:B850" si="243">H730</f>
        <v>95</v>
      </c>
      <c r="E845" s="28"/>
      <c r="H845" s="7"/>
    </row>
    <row r="846" spans="1:8" ht="14.4">
      <c r="A846" t="s">
        <v>3668</v>
      </c>
      <c r="B846">
        <f t="shared" si="243"/>
        <v>105</v>
      </c>
      <c r="E846" s="28"/>
      <c r="H846" s="7"/>
    </row>
    <row r="847" spans="1:8" ht="14.4">
      <c r="A847" t="s">
        <v>3669</v>
      </c>
      <c r="B847">
        <f t="shared" si="243"/>
        <v>115</v>
      </c>
      <c r="E847" s="28"/>
      <c r="H847" s="7"/>
    </row>
    <row r="848" spans="1:8" ht="14.4">
      <c r="A848" t="s">
        <v>3670</v>
      </c>
      <c r="B848">
        <f t="shared" si="243"/>
        <v>95</v>
      </c>
      <c r="E848" s="28"/>
      <c r="H848" s="7"/>
    </row>
    <row r="849" spans="1:8" ht="14.4">
      <c r="A849" t="s">
        <v>3671</v>
      </c>
      <c r="B849">
        <f t="shared" si="243"/>
        <v>95</v>
      </c>
      <c r="E849" s="28"/>
      <c r="H849" s="7"/>
    </row>
    <row r="850" spans="1:8" ht="14.4">
      <c r="A850" t="s">
        <v>3672</v>
      </c>
      <c r="B850">
        <f t="shared" si="243"/>
        <v>95</v>
      </c>
      <c r="E850" s="28"/>
      <c r="H850" s="7"/>
    </row>
    <row r="851" spans="1:8" ht="14.4">
      <c r="A851" t="s">
        <v>3673</v>
      </c>
      <c r="E851" s="28"/>
      <c r="H851" s="7"/>
    </row>
    <row r="852" spans="1:8" ht="14.4">
      <c r="A852" t="s">
        <v>3881</v>
      </c>
      <c r="B852" t="s">
        <v>3881</v>
      </c>
      <c r="E852" s="28"/>
      <c r="H852" s="7"/>
    </row>
    <row r="853" spans="1:8" ht="14.4">
      <c r="A853" t="s">
        <v>1402</v>
      </c>
      <c r="B853">
        <v>55</v>
      </c>
      <c r="E853" s="28"/>
      <c r="H853" s="7"/>
    </row>
    <row r="854" spans="1:8" ht="14.4">
      <c r="A854" t="s">
        <v>1403</v>
      </c>
      <c r="B854">
        <v>25</v>
      </c>
      <c r="E854" s="28"/>
      <c r="H854" s="7"/>
    </row>
    <row r="855" spans="1:8" ht="14.4">
      <c r="A855" t="s">
        <v>1404</v>
      </c>
      <c r="B855">
        <v>35</v>
      </c>
      <c r="E855" s="28"/>
      <c r="H855" s="7"/>
    </row>
    <row r="856" spans="1:8" ht="14.4">
      <c r="A856" t="s">
        <v>1405</v>
      </c>
      <c r="B856">
        <v>15</v>
      </c>
      <c r="E856" s="28"/>
      <c r="H856" s="7"/>
    </row>
    <row r="857" spans="1:8" ht="14.4">
      <c r="A857" t="s">
        <v>1406</v>
      </c>
      <c r="B857">
        <v>15</v>
      </c>
      <c r="E857" s="28"/>
      <c r="H857" s="7"/>
    </row>
    <row r="858" spans="1:8" ht="14.4">
      <c r="A858" t="s">
        <v>1407</v>
      </c>
      <c r="B858">
        <v>40</v>
      </c>
      <c r="E858" s="28"/>
      <c r="H858" s="7"/>
    </row>
    <row r="859" spans="1:8" ht="14.4">
      <c r="A859" t="s">
        <v>1408</v>
      </c>
      <c r="E859" s="28"/>
      <c r="H859" s="7"/>
    </row>
    <row r="860" spans="1:8" ht="14.4">
      <c r="A860" t="s">
        <v>1409</v>
      </c>
      <c r="B860">
        <v>20</v>
      </c>
      <c r="E860" s="28"/>
      <c r="H860" s="7"/>
    </row>
    <row r="861" spans="1:8" ht="14.4">
      <c r="A861" t="s">
        <v>1410</v>
      </c>
      <c r="B861">
        <v>15</v>
      </c>
      <c r="E861" s="28"/>
      <c r="H861" s="7"/>
    </row>
    <row r="862" spans="1:8" ht="14.4">
      <c r="A862" t="s">
        <v>1411</v>
      </c>
      <c r="B862">
        <v>12</v>
      </c>
      <c r="E862" s="28"/>
      <c r="H862" s="7"/>
    </row>
    <row r="863" spans="1:8" ht="14.4">
      <c r="A863" t="s">
        <v>1412</v>
      </c>
      <c r="B863">
        <v>12</v>
      </c>
      <c r="E863" s="28"/>
      <c r="H863" s="7"/>
    </row>
    <row r="864" spans="1:8" ht="14.4">
      <c r="A864" t="s">
        <v>1413</v>
      </c>
      <c r="E864" s="28"/>
      <c r="H864" s="7"/>
    </row>
    <row r="865" spans="1:8" ht="14.4">
      <c r="A865" t="s">
        <v>1414</v>
      </c>
      <c r="E865" s="28"/>
      <c r="H865" s="7"/>
    </row>
    <row r="866" spans="1:8" ht="14.4">
      <c r="A866" t="s">
        <v>1415</v>
      </c>
      <c r="E866" s="28"/>
      <c r="H866" s="7"/>
    </row>
    <row r="867" spans="1:8" ht="14.4">
      <c r="A867" t="s">
        <v>1416</v>
      </c>
      <c r="B867">
        <v>12</v>
      </c>
      <c r="E867" s="28"/>
      <c r="H867" s="7"/>
    </row>
    <row r="868" spans="1:8" ht="14.4">
      <c r="A868" t="s">
        <v>1417</v>
      </c>
      <c r="B868">
        <v>15</v>
      </c>
      <c r="E868" s="28"/>
      <c r="H868" s="7"/>
    </row>
    <row r="869" spans="1:8" ht="14.4">
      <c r="A869" t="s">
        <v>1418</v>
      </c>
      <c r="B869">
        <v>10</v>
      </c>
      <c r="E869" s="28"/>
      <c r="H869" s="7"/>
    </row>
    <row r="870" spans="1:8" ht="14.4">
      <c r="A870" t="s">
        <v>1419</v>
      </c>
      <c r="B870">
        <v>10</v>
      </c>
      <c r="E870" s="28"/>
      <c r="H870" s="7"/>
    </row>
    <row r="871" spans="1:8" ht="14.4">
      <c r="A871" t="s">
        <v>1420</v>
      </c>
      <c r="E871" s="28"/>
      <c r="H871" s="7"/>
    </row>
    <row r="872" spans="1:8" ht="14.4">
      <c r="A872" t="s">
        <v>1421</v>
      </c>
      <c r="B872">
        <v>10</v>
      </c>
      <c r="E872" s="28"/>
      <c r="H872" s="7"/>
    </row>
    <row r="873" spans="1:8" ht="14.4">
      <c r="A873" t="s">
        <v>1422</v>
      </c>
      <c r="B873">
        <v>10</v>
      </c>
      <c r="E873" s="28"/>
      <c r="H873" s="7"/>
    </row>
    <row r="874" spans="1:8" ht="14.4">
      <c r="A874" t="s">
        <v>1423</v>
      </c>
      <c r="B874">
        <v>15</v>
      </c>
      <c r="E874" s="28"/>
      <c r="H874" s="7"/>
    </row>
    <row r="875" spans="1:8" ht="14.4">
      <c r="A875" t="s">
        <v>1424</v>
      </c>
      <c r="B875">
        <v>15</v>
      </c>
      <c r="E875" s="28"/>
      <c r="H875" s="7"/>
    </row>
    <row r="876" spans="1:8" ht="14.4">
      <c r="A876" t="s">
        <v>1425</v>
      </c>
      <c r="B876">
        <v>70</v>
      </c>
      <c r="E876" s="28"/>
      <c r="H876" s="7"/>
    </row>
    <row r="877" spans="1:8" ht="14.4">
      <c r="A877" t="s">
        <v>1426</v>
      </c>
      <c r="B877">
        <v>60</v>
      </c>
      <c r="E877" s="28"/>
      <c r="H877" s="7"/>
    </row>
    <row r="878" spans="1:8" ht="14.4">
      <c r="A878" t="s">
        <v>1427</v>
      </c>
      <c r="B878">
        <v>90</v>
      </c>
      <c r="E878" s="28"/>
      <c r="H878" s="7"/>
    </row>
    <row r="879" spans="1:8" ht="14.4">
      <c r="A879" t="s">
        <v>1428</v>
      </c>
      <c r="B879">
        <v>125</v>
      </c>
      <c r="E879" s="28"/>
      <c r="H879" s="7"/>
    </row>
    <row r="880" spans="1:8" ht="14.4">
      <c r="A880" t="s">
        <v>1429</v>
      </c>
      <c r="B880">
        <v>130</v>
      </c>
      <c r="E880" s="28"/>
      <c r="H880" s="7"/>
    </row>
    <row r="881" spans="1:8" ht="14.4">
      <c r="A881" t="s">
        <v>1430</v>
      </c>
      <c r="B881">
        <v>110</v>
      </c>
      <c r="E881" s="28"/>
      <c r="H881" s="7"/>
    </row>
    <row r="882" spans="1:8" ht="14.4">
      <c r="A882" t="s">
        <v>1431</v>
      </c>
      <c r="B882">
        <v>130</v>
      </c>
      <c r="E882" s="28"/>
      <c r="H882" s="7"/>
    </row>
    <row r="883" spans="1:8" ht="14.4">
      <c r="A883" t="s">
        <v>1432</v>
      </c>
      <c r="B883">
        <v>135</v>
      </c>
      <c r="E883" s="28"/>
      <c r="H883" s="7"/>
    </row>
    <row r="884" spans="1:8" ht="14.4">
      <c r="A884" t="s">
        <v>1433</v>
      </c>
      <c r="B884">
        <v>110</v>
      </c>
      <c r="E884" s="28"/>
      <c r="H884" s="7"/>
    </row>
    <row r="885" spans="1:8" ht="14.4">
      <c r="A885" t="s">
        <v>1434</v>
      </c>
      <c r="B885">
        <v>135</v>
      </c>
      <c r="E885" s="28"/>
      <c r="H885" s="7"/>
    </row>
    <row r="886" spans="1:8" ht="14.4">
      <c r="A886" t="s">
        <v>1435</v>
      </c>
      <c r="B886">
        <v>140</v>
      </c>
      <c r="E886" s="28"/>
      <c r="H886" s="7"/>
    </row>
    <row r="887" spans="1:8" ht="14.4">
      <c r="A887" t="s">
        <v>1436</v>
      </c>
      <c r="E887" s="28"/>
      <c r="H887" s="7"/>
    </row>
    <row r="888" spans="1:8" ht="14.4">
      <c r="A888" t="s">
        <v>1437</v>
      </c>
      <c r="B888">
        <v>145</v>
      </c>
      <c r="E888" s="28"/>
      <c r="H888" s="7"/>
    </row>
    <row r="889" spans="1:8" ht="14.4">
      <c r="A889" t="s">
        <v>1438</v>
      </c>
      <c r="B889">
        <v>150</v>
      </c>
      <c r="E889" s="28"/>
      <c r="H889" s="7"/>
    </row>
    <row r="890" spans="1:8" ht="14.4">
      <c r="A890" t="s">
        <v>1439</v>
      </c>
      <c r="B890">
        <v>120</v>
      </c>
      <c r="E890" s="28"/>
      <c r="H890" s="7"/>
    </row>
    <row r="891" spans="1:8" ht="14.4">
      <c r="A891" t="s">
        <v>1440</v>
      </c>
      <c r="B891">
        <v>145</v>
      </c>
      <c r="E891" s="28"/>
      <c r="H891" s="7"/>
    </row>
    <row r="892" spans="1:8" ht="14.4">
      <c r="A892" t="s">
        <v>1441</v>
      </c>
      <c r="B892">
        <v>150</v>
      </c>
      <c r="E892" s="28"/>
      <c r="H892" s="7"/>
    </row>
    <row r="893" spans="1:8" ht="14.4">
      <c r="A893" t="s">
        <v>1442</v>
      </c>
      <c r="E893" s="28"/>
      <c r="H893" s="7"/>
    </row>
    <row r="894" spans="1:8" ht="14.4">
      <c r="A894" t="s">
        <v>1443</v>
      </c>
      <c r="B894">
        <v>140</v>
      </c>
      <c r="E894" s="28"/>
      <c r="H894" s="7"/>
    </row>
    <row r="895" spans="1:8" ht="14.4">
      <c r="A895" t="s">
        <v>1444</v>
      </c>
      <c r="B895">
        <v>150</v>
      </c>
      <c r="E895" s="28"/>
      <c r="H895" s="7"/>
    </row>
    <row r="896" spans="1:8" ht="14.4">
      <c r="A896" t="s">
        <v>1445</v>
      </c>
      <c r="B896">
        <v>110</v>
      </c>
      <c r="E896" s="28"/>
      <c r="H896" s="7"/>
    </row>
    <row r="897" spans="1:8" ht="14.4">
      <c r="A897" t="s">
        <v>1446</v>
      </c>
      <c r="E897" s="28"/>
      <c r="H897" s="7"/>
    </row>
    <row r="898" spans="1:8" ht="14.4">
      <c r="A898" t="s">
        <v>1447</v>
      </c>
      <c r="B898">
        <v>140</v>
      </c>
      <c r="E898" s="28"/>
      <c r="H898" s="7"/>
    </row>
    <row r="899" spans="1:8" ht="14.4">
      <c r="A899" t="s">
        <v>1448</v>
      </c>
      <c r="B899">
        <v>150</v>
      </c>
      <c r="E899" s="28"/>
      <c r="H899" s="7"/>
    </row>
    <row r="900" spans="1:8" ht="14.4">
      <c r="A900" t="s">
        <v>1449</v>
      </c>
      <c r="E900" s="28"/>
      <c r="H900" s="7"/>
    </row>
    <row r="901" spans="1:8" ht="14.4">
      <c r="A901" t="s">
        <v>1450</v>
      </c>
      <c r="B901">
        <v>165</v>
      </c>
      <c r="E901" s="28"/>
      <c r="H901" s="7"/>
    </row>
    <row r="902" spans="1:8" ht="14.4">
      <c r="A902" t="s">
        <v>1451</v>
      </c>
      <c r="B902">
        <v>170</v>
      </c>
      <c r="E902" s="28"/>
      <c r="H902" s="7"/>
    </row>
    <row r="903" spans="1:8" ht="14.4">
      <c r="A903" t="s">
        <v>1452</v>
      </c>
      <c r="E903" s="28"/>
      <c r="H903" s="7"/>
    </row>
    <row r="904" spans="1:8" ht="14.4">
      <c r="A904" t="s">
        <v>1453</v>
      </c>
      <c r="B904">
        <v>170</v>
      </c>
      <c r="E904" s="28"/>
      <c r="H904" s="7"/>
    </row>
    <row r="905" spans="1:8" ht="14.4">
      <c r="A905" t="s">
        <v>1454</v>
      </c>
      <c r="B905">
        <v>165</v>
      </c>
      <c r="E905" s="28"/>
      <c r="H905" s="7"/>
    </row>
    <row r="906" spans="1:8" ht="14.4">
      <c r="A906" t="s">
        <v>1455</v>
      </c>
      <c r="B906">
        <v>170</v>
      </c>
      <c r="E906" s="28"/>
      <c r="H906" s="7"/>
    </row>
    <row r="907" spans="1:8" ht="14.4">
      <c r="A907" t="s">
        <v>1456</v>
      </c>
      <c r="B907">
        <v>165</v>
      </c>
      <c r="E907" s="28"/>
      <c r="H907" s="7"/>
    </row>
    <row r="908" spans="1:8" ht="14.4">
      <c r="A908" t="s">
        <v>1457</v>
      </c>
      <c r="B908">
        <v>170</v>
      </c>
      <c r="E908" s="28"/>
      <c r="H908" s="7"/>
    </row>
    <row r="909" spans="1:8" ht="14.4">
      <c r="A909" t="s">
        <v>1458</v>
      </c>
      <c r="E909" s="28"/>
      <c r="H909" s="7"/>
    </row>
    <row r="910" spans="1:8" ht="14.4">
      <c r="A910" t="s">
        <v>1459</v>
      </c>
      <c r="E910" s="28"/>
      <c r="H910" s="7"/>
    </row>
    <row r="911" spans="1:8" ht="14.4">
      <c r="A911" t="s">
        <v>1460</v>
      </c>
      <c r="E911" s="28"/>
      <c r="H911" s="7"/>
    </row>
    <row r="912" spans="1:8" ht="14.4">
      <c r="A912" t="s">
        <v>1461</v>
      </c>
      <c r="E912" s="28"/>
      <c r="H912" s="7"/>
    </row>
    <row r="913" spans="1:8" ht="14.4">
      <c r="A913" t="s">
        <v>1462</v>
      </c>
      <c r="E913" s="28"/>
      <c r="H913" s="7"/>
    </row>
    <row r="914" spans="1:8" ht="14.4">
      <c r="A914" t="s">
        <v>1463</v>
      </c>
      <c r="E914" s="28"/>
      <c r="H914" s="7"/>
    </row>
    <row r="915" spans="1:8" ht="14.4">
      <c r="A915" t="s">
        <v>1464</v>
      </c>
      <c r="B915">
        <v>60</v>
      </c>
      <c r="E915" s="28"/>
      <c r="H915" s="7"/>
    </row>
    <row r="916" spans="1:8" ht="14.4">
      <c r="A916" t="s">
        <v>1465</v>
      </c>
      <c r="E916" s="28"/>
      <c r="H916" s="7"/>
    </row>
    <row r="917" spans="1:8" ht="14.4">
      <c r="A917" t="s">
        <v>1466</v>
      </c>
      <c r="B917">
        <v>70</v>
      </c>
      <c r="E917" s="28"/>
      <c r="H917" s="7"/>
    </row>
    <row r="918" spans="1:8" ht="14.4">
      <c r="A918" t="s">
        <v>1467</v>
      </c>
      <c r="B918">
        <v>60</v>
      </c>
      <c r="E918" s="28"/>
      <c r="H918" s="7"/>
    </row>
    <row r="919" spans="1:8" ht="14.4">
      <c r="A919" t="s">
        <v>1468</v>
      </c>
      <c r="E919" s="28"/>
      <c r="H919" s="7"/>
    </row>
    <row r="920" spans="1:8" ht="14.4">
      <c r="A920" t="s">
        <v>1469</v>
      </c>
      <c r="B920">
        <v>80</v>
      </c>
      <c r="E920" s="28"/>
      <c r="H920" s="7"/>
    </row>
    <row r="921" spans="1:8" ht="14.4">
      <c r="A921" t="s">
        <v>1470</v>
      </c>
      <c r="B921">
        <v>60</v>
      </c>
      <c r="E921" s="28"/>
      <c r="H921" s="7"/>
    </row>
    <row r="922" spans="1:8" ht="14.4">
      <c r="A922" t="s">
        <v>1471</v>
      </c>
      <c r="B922">
        <v>60</v>
      </c>
      <c r="E922" s="28"/>
      <c r="H922" s="7"/>
    </row>
    <row r="923" spans="1:8" ht="14.4">
      <c r="A923" t="s">
        <v>1472</v>
      </c>
      <c r="B923">
        <v>65</v>
      </c>
      <c r="E923" s="28"/>
      <c r="H923" s="7"/>
    </row>
    <row r="924" spans="1:8" ht="14.4">
      <c r="A924" t="s">
        <v>1473</v>
      </c>
      <c r="B924">
        <v>70</v>
      </c>
      <c r="E924" s="28"/>
      <c r="H924" s="7"/>
    </row>
    <row r="925" spans="1:8" ht="14.4">
      <c r="A925" t="s">
        <v>1474</v>
      </c>
      <c r="B925">
        <v>65</v>
      </c>
      <c r="E925" s="28"/>
      <c r="H925" s="7"/>
    </row>
    <row r="926" spans="1:8" ht="14.4">
      <c r="A926" t="s">
        <v>1475</v>
      </c>
      <c r="B926">
        <v>70</v>
      </c>
      <c r="E926" s="28"/>
      <c r="H926" s="7"/>
    </row>
    <row r="927" spans="1:8" ht="14.4">
      <c r="A927" t="s">
        <v>1476</v>
      </c>
      <c r="B927">
        <v>65</v>
      </c>
      <c r="E927" s="28"/>
      <c r="H927" s="7"/>
    </row>
    <row r="928" spans="1:8" ht="14.4">
      <c r="A928" t="s">
        <v>1477</v>
      </c>
      <c r="B928">
        <v>65</v>
      </c>
      <c r="E928" s="28"/>
      <c r="H928" s="7"/>
    </row>
    <row r="929" spans="1:8" ht="14.4">
      <c r="A929" t="s">
        <v>1478</v>
      </c>
      <c r="B929">
        <v>70</v>
      </c>
      <c r="E929" s="28"/>
      <c r="H929" s="7"/>
    </row>
    <row r="930" spans="1:8" ht="14.4">
      <c r="A930" t="s">
        <v>1479</v>
      </c>
      <c r="B930">
        <v>70</v>
      </c>
      <c r="E930" s="28"/>
      <c r="H930" s="7"/>
    </row>
    <row r="931" spans="1:8" ht="14.4">
      <c r="A931" t="s">
        <v>1480</v>
      </c>
      <c r="B931">
        <v>75</v>
      </c>
      <c r="E931" s="28"/>
      <c r="H931" s="7"/>
    </row>
    <row r="932" spans="1:8" ht="14.4">
      <c r="A932" t="s">
        <v>1481</v>
      </c>
      <c r="B932">
        <v>80</v>
      </c>
      <c r="E932" s="28"/>
      <c r="H932" s="7"/>
    </row>
    <row r="933" spans="1:8" ht="14.4">
      <c r="A933" t="s">
        <v>1482</v>
      </c>
      <c r="B933">
        <v>65</v>
      </c>
      <c r="E933" s="28"/>
      <c r="H933" s="7"/>
    </row>
    <row r="934" spans="1:8" ht="14.4">
      <c r="A934" t="s">
        <v>1483</v>
      </c>
      <c r="B934">
        <v>65</v>
      </c>
      <c r="E934" s="28"/>
      <c r="H934" s="7"/>
    </row>
    <row r="935" spans="1:8" ht="14.4">
      <c r="A935" t="s">
        <v>1484</v>
      </c>
      <c r="B935">
        <v>70</v>
      </c>
      <c r="E935" s="28"/>
      <c r="H935" s="7"/>
    </row>
    <row r="936" spans="1:8" ht="14.4">
      <c r="A936" t="s">
        <v>1485</v>
      </c>
      <c r="B936">
        <v>70</v>
      </c>
      <c r="E936" s="28"/>
      <c r="H936" s="7"/>
    </row>
    <row r="937" spans="1:8" ht="14.4">
      <c r="A937" t="s">
        <v>1486</v>
      </c>
      <c r="B937">
        <v>75</v>
      </c>
      <c r="E937" s="28"/>
      <c r="H937" s="7"/>
    </row>
    <row r="938" spans="1:8" ht="14.4">
      <c r="A938" t="s">
        <v>1487</v>
      </c>
      <c r="B938">
        <v>80</v>
      </c>
      <c r="E938" s="28"/>
      <c r="H938" s="7"/>
    </row>
    <row r="939" spans="1:8" ht="14.4">
      <c r="A939" t="s">
        <v>1488</v>
      </c>
      <c r="B939">
        <v>60</v>
      </c>
      <c r="E939" s="28"/>
      <c r="H939" s="7"/>
    </row>
    <row r="940" spans="1:8" ht="14.4">
      <c r="A940" t="s">
        <v>1489</v>
      </c>
      <c r="B940">
        <v>90</v>
      </c>
      <c r="E940" s="28"/>
      <c r="H940" s="7"/>
    </row>
    <row r="941" spans="1:8" ht="14.4">
      <c r="A941" t="s">
        <v>1490</v>
      </c>
      <c r="B941">
        <v>115</v>
      </c>
      <c r="E941" s="28"/>
      <c r="H941" s="7"/>
    </row>
    <row r="942" spans="1:8" ht="14.4">
      <c r="A942" t="s">
        <v>1491</v>
      </c>
      <c r="B942">
        <v>120</v>
      </c>
      <c r="E942" s="28"/>
      <c r="H942" s="7"/>
    </row>
    <row r="943" spans="1:8" ht="14.4">
      <c r="A943" t="s">
        <v>1492</v>
      </c>
      <c r="B943">
        <v>110</v>
      </c>
      <c r="E943" s="28"/>
      <c r="H943" s="7"/>
    </row>
    <row r="944" spans="1:8" ht="14.4">
      <c r="A944" t="s">
        <v>1493</v>
      </c>
      <c r="B944">
        <v>125</v>
      </c>
      <c r="E944" s="28"/>
      <c r="H944" s="7"/>
    </row>
    <row r="945" spans="1:8" ht="14.4">
      <c r="A945" t="s">
        <v>1494</v>
      </c>
      <c r="B945">
        <v>130</v>
      </c>
      <c r="E945" s="28"/>
      <c r="H945" s="7"/>
    </row>
    <row r="946" spans="1:8" ht="14.4">
      <c r="A946" t="s">
        <v>1495</v>
      </c>
      <c r="B946">
        <v>110</v>
      </c>
      <c r="E946" s="28"/>
      <c r="H946" s="7"/>
    </row>
    <row r="947" spans="1:8" ht="14.4">
      <c r="A947" t="s">
        <v>1496</v>
      </c>
      <c r="B947">
        <v>120</v>
      </c>
      <c r="E947" s="28"/>
      <c r="H947" s="7"/>
    </row>
    <row r="948" spans="1:8" ht="14.4">
      <c r="A948" t="s">
        <v>1497</v>
      </c>
      <c r="B948">
        <v>130</v>
      </c>
      <c r="E948" s="28"/>
      <c r="H948" s="7"/>
    </row>
    <row r="949" spans="1:8" ht="14.4">
      <c r="A949" t="s">
        <v>1498</v>
      </c>
      <c r="B949">
        <v>135</v>
      </c>
      <c r="E949" s="28"/>
      <c r="H949" s="7"/>
    </row>
    <row r="950" spans="1:8" ht="14.4">
      <c r="A950" t="s">
        <v>1499</v>
      </c>
      <c r="B950">
        <v>115</v>
      </c>
      <c r="E950" s="28"/>
      <c r="H950" s="7"/>
    </row>
    <row r="951" spans="1:8" ht="14.4">
      <c r="A951" t="s">
        <v>1500</v>
      </c>
      <c r="B951">
        <v>120</v>
      </c>
      <c r="E951" s="28"/>
      <c r="H951" s="7"/>
    </row>
    <row r="952" spans="1:8" ht="14.4">
      <c r="A952" t="s">
        <v>1501</v>
      </c>
      <c r="B952">
        <v>55</v>
      </c>
      <c r="E952" s="28"/>
      <c r="H952" s="7"/>
    </row>
    <row r="953" spans="1:8" ht="14.4">
      <c r="A953" t="s">
        <v>1502</v>
      </c>
      <c r="B953">
        <v>60</v>
      </c>
      <c r="E953" s="28"/>
      <c r="H953" s="7"/>
    </row>
    <row r="954" spans="1:8" ht="14.4">
      <c r="A954" t="s">
        <v>1503</v>
      </c>
      <c r="B954">
        <v>70</v>
      </c>
      <c r="E954" s="28"/>
      <c r="H954" s="7"/>
    </row>
    <row r="955" spans="1:8" ht="14.4">
      <c r="A955" t="s">
        <v>1504</v>
      </c>
      <c r="B955">
        <v>60</v>
      </c>
      <c r="E955" s="28"/>
      <c r="H955" s="7"/>
    </row>
    <row r="956" spans="1:8" ht="14.4">
      <c r="A956" t="s">
        <v>1505</v>
      </c>
      <c r="B956">
        <v>70</v>
      </c>
      <c r="E956" s="28"/>
      <c r="H956" s="7"/>
    </row>
    <row r="957" spans="1:8" ht="14.4">
      <c r="A957" t="s">
        <v>1506</v>
      </c>
      <c r="B957">
        <v>55</v>
      </c>
      <c r="E957" s="28"/>
      <c r="H957" s="7"/>
    </row>
    <row r="958" spans="1:8" ht="14.4">
      <c r="A958" t="s">
        <v>1507</v>
      </c>
      <c r="B958">
        <v>55</v>
      </c>
      <c r="E958" s="28"/>
      <c r="H958" s="7"/>
    </row>
    <row r="959" spans="1:8" ht="14.4">
      <c r="A959" t="s">
        <v>1508</v>
      </c>
      <c r="B959">
        <v>80</v>
      </c>
      <c r="E959" s="28"/>
      <c r="H959" s="7"/>
    </row>
    <row r="960" spans="1:8" ht="14.4">
      <c r="A960" t="s">
        <v>1509</v>
      </c>
      <c r="B960">
        <v>55</v>
      </c>
      <c r="E960" s="28"/>
      <c r="H960" s="7"/>
    </row>
    <row r="961" spans="1:8" ht="14.4">
      <c r="A961" t="s">
        <v>1510</v>
      </c>
      <c r="B961">
        <v>45</v>
      </c>
      <c r="E961" s="28"/>
      <c r="H961" s="7"/>
    </row>
    <row r="962" spans="1:8" ht="14.4">
      <c r="A962" t="s">
        <v>1511</v>
      </c>
      <c r="B962">
        <v>60</v>
      </c>
      <c r="E962" s="28"/>
      <c r="H962" s="7"/>
    </row>
    <row r="963" spans="1:8" ht="14.4">
      <c r="A963" t="s">
        <v>1512</v>
      </c>
      <c r="B963">
        <v>80</v>
      </c>
      <c r="E963" s="28"/>
      <c r="H963" s="7"/>
    </row>
    <row r="964" spans="1:8" ht="14.4">
      <c r="A964" t="s">
        <v>1513</v>
      </c>
      <c r="B964">
        <v>55</v>
      </c>
      <c r="E964" s="28"/>
      <c r="H964" s="7"/>
    </row>
    <row r="965" spans="1:8" ht="14.4">
      <c r="A965" t="s">
        <v>1514</v>
      </c>
      <c r="B965">
        <v>60</v>
      </c>
      <c r="E965" s="28"/>
      <c r="H965" s="7"/>
    </row>
    <row r="966" spans="1:8" ht="14.4">
      <c r="A966" t="s">
        <v>1515</v>
      </c>
      <c r="B966">
        <v>55</v>
      </c>
      <c r="E966" s="28"/>
      <c r="H966" s="7"/>
    </row>
    <row r="967" spans="1:8" ht="14.4">
      <c r="A967" t="s">
        <v>1516</v>
      </c>
      <c r="E967" s="28"/>
      <c r="H967" s="7"/>
    </row>
    <row r="968" spans="1:8" ht="14.4">
      <c r="A968" t="s">
        <v>1517</v>
      </c>
      <c r="B968">
        <v>45</v>
      </c>
      <c r="E968" s="28"/>
      <c r="H968" s="7"/>
    </row>
    <row r="969" spans="1:8" ht="14.4">
      <c r="A969" t="s">
        <v>1518</v>
      </c>
      <c r="B969">
        <v>55</v>
      </c>
      <c r="E969" s="28"/>
      <c r="H969" s="7"/>
    </row>
    <row r="970" spans="1:8" ht="14.4">
      <c r="A970" t="s">
        <v>1519</v>
      </c>
      <c r="B970">
        <v>85</v>
      </c>
      <c r="E970" s="28"/>
      <c r="H970" s="7"/>
    </row>
    <row r="971" spans="1:8" ht="14.4">
      <c r="A971" t="s">
        <v>1520</v>
      </c>
      <c r="B971">
        <v>55</v>
      </c>
      <c r="E971" s="28"/>
      <c r="H971" s="7"/>
    </row>
    <row r="972" spans="1:8" ht="14.4">
      <c r="A972" t="s">
        <v>1521</v>
      </c>
      <c r="B972">
        <v>75</v>
      </c>
      <c r="E972" s="28"/>
      <c r="H972" s="7"/>
    </row>
    <row r="973" spans="1:8" ht="14.4">
      <c r="A973" t="s">
        <v>1522</v>
      </c>
      <c r="B973">
        <v>55</v>
      </c>
      <c r="E973" s="28"/>
      <c r="H973" s="7"/>
    </row>
    <row r="974" spans="1:8" ht="14.4">
      <c r="A974" t="s">
        <v>1523</v>
      </c>
      <c r="B974">
        <v>55</v>
      </c>
      <c r="E974" s="28"/>
      <c r="H974" s="7"/>
    </row>
    <row r="975" spans="1:8" ht="14.4">
      <c r="A975" t="s">
        <v>1524</v>
      </c>
      <c r="B975">
        <v>70</v>
      </c>
      <c r="E975" s="28"/>
      <c r="H975" s="7"/>
    </row>
    <row r="976" spans="1:8" ht="14.4">
      <c r="A976" t="s">
        <v>1525</v>
      </c>
      <c r="B976">
        <v>50</v>
      </c>
      <c r="E976" s="28"/>
      <c r="H976" s="7"/>
    </row>
    <row r="977" spans="1:8" ht="14.4">
      <c r="A977" t="s">
        <v>1526</v>
      </c>
      <c r="B977">
        <v>55</v>
      </c>
      <c r="E977" s="28"/>
      <c r="H977" s="7"/>
    </row>
    <row r="978" spans="1:8" ht="14.4">
      <c r="A978" t="s">
        <v>1527</v>
      </c>
      <c r="E978" s="28"/>
      <c r="H978" s="7"/>
    </row>
    <row r="979" spans="1:8" ht="14.4">
      <c r="A979" t="s">
        <v>1528</v>
      </c>
      <c r="B979">
        <v>70</v>
      </c>
      <c r="E979" s="28"/>
      <c r="H979" s="7"/>
    </row>
    <row r="980" spans="1:8" ht="14.4">
      <c r="A980" t="s">
        <v>1529</v>
      </c>
      <c r="B980">
        <v>60</v>
      </c>
      <c r="E980" s="28"/>
      <c r="H980" s="7"/>
    </row>
    <row r="981" spans="1:8" ht="14.4">
      <c r="A981" t="s">
        <v>1530</v>
      </c>
      <c r="E981" s="28"/>
      <c r="H981" s="7"/>
    </row>
    <row r="982" spans="1:8" ht="14.4">
      <c r="A982" t="s">
        <v>1531</v>
      </c>
      <c r="B982">
        <v>75</v>
      </c>
      <c r="E982" s="28"/>
      <c r="H982" s="7"/>
    </row>
    <row r="983" spans="1:8" ht="14.4">
      <c r="A983" t="s">
        <v>1532</v>
      </c>
      <c r="B983">
        <v>55</v>
      </c>
      <c r="E983" s="28"/>
      <c r="H983" s="7"/>
    </row>
    <row r="984" spans="1:8" ht="14.4">
      <c r="A984" t="s">
        <v>1533</v>
      </c>
      <c r="B984">
        <v>60</v>
      </c>
      <c r="E984" s="28"/>
      <c r="H984" s="7"/>
    </row>
    <row r="985" spans="1:8" ht="14.4">
      <c r="A985" t="s">
        <v>1534</v>
      </c>
      <c r="B985">
        <v>60</v>
      </c>
      <c r="E985" s="28"/>
      <c r="H985" s="7"/>
    </row>
    <row r="986" spans="1:8" ht="14.4">
      <c r="A986" t="s">
        <v>1535</v>
      </c>
      <c r="B986">
        <v>70</v>
      </c>
      <c r="E986" s="28"/>
      <c r="H986" s="7"/>
    </row>
    <row r="987" spans="1:8" ht="14.4">
      <c r="A987" t="s">
        <v>1536</v>
      </c>
      <c r="B987">
        <v>60</v>
      </c>
      <c r="E987" s="28"/>
      <c r="H987" s="7"/>
    </row>
    <row r="988" spans="1:8" ht="14.4">
      <c r="A988" t="s">
        <v>1537</v>
      </c>
      <c r="B988">
        <v>55</v>
      </c>
      <c r="E988" s="28"/>
      <c r="H988" s="7"/>
    </row>
    <row r="989" spans="1:8" ht="14.4">
      <c r="A989" t="s">
        <v>1538</v>
      </c>
      <c r="B989">
        <v>50</v>
      </c>
      <c r="E989" s="28"/>
      <c r="H989" s="7"/>
    </row>
    <row r="990" spans="1:8" ht="14.4">
      <c r="A990" t="s">
        <v>1539</v>
      </c>
      <c r="B990">
        <v>65</v>
      </c>
      <c r="E990" s="28"/>
      <c r="H990" s="7"/>
    </row>
    <row r="991" spans="1:8" ht="14.4">
      <c r="A991" t="s">
        <v>1540</v>
      </c>
      <c r="B991">
        <v>70</v>
      </c>
      <c r="E991" s="28"/>
      <c r="H991" s="7"/>
    </row>
    <row r="992" spans="1:8" ht="14.4">
      <c r="A992" t="s">
        <v>1541</v>
      </c>
      <c r="B992">
        <v>60</v>
      </c>
      <c r="E992" s="28"/>
      <c r="H992" s="7"/>
    </row>
    <row r="993" spans="1:8" ht="14.4">
      <c r="A993" t="s">
        <v>1542</v>
      </c>
      <c r="B993">
        <v>50</v>
      </c>
      <c r="E993" s="28"/>
      <c r="H993" s="7"/>
    </row>
    <row r="994" spans="1:8" ht="14.4">
      <c r="A994" t="s">
        <v>1543</v>
      </c>
      <c r="B994">
        <v>60</v>
      </c>
      <c r="E994" s="28"/>
      <c r="H994" s="7"/>
    </row>
    <row r="995" spans="1:8" ht="14.4">
      <c r="A995" t="s">
        <v>1544</v>
      </c>
      <c r="B995">
        <v>60</v>
      </c>
      <c r="H995" s="7"/>
    </row>
    <row r="996" spans="1:8" ht="14.4">
      <c r="A996" t="s">
        <v>1545</v>
      </c>
      <c r="H996" s="7"/>
    </row>
    <row r="997" spans="1:8" ht="14.4">
      <c r="A997" t="s">
        <v>1546</v>
      </c>
      <c r="B997">
        <v>60</v>
      </c>
      <c r="H997" s="7"/>
    </row>
    <row r="998" spans="1:8" ht="14.4">
      <c r="A998" t="s">
        <v>1547</v>
      </c>
      <c r="B998">
        <v>70</v>
      </c>
      <c r="H998" s="7"/>
    </row>
    <row r="999" spans="1:8" ht="14.4">
      <c r="A999" t="s">
        <v>1548</v>
      </c>
      <c r="B999">
        <v>55</v>
      </c>
      <c r="H999" s="7"/>
    </row>
    <row r="1000" spans="1:8" ht="14.4">
      <c r="A1000" t="s">
        <v>1549</v>
      </c>
      <c r="B1000">
        <v>70</v>
      </c>
      <c r="H1000" s="7"/>
    </row>
    <row r="1001" spans="1:8" ht="15" customHeight="1">
      <c r="A1001" t="s">
        <v>1550</v>
      </c>
      <c r="B1001">
        <v>55</v>
      </c>
      <c r="H1001" s="7"/>
    </row>
    <row r="1002" spans="1:8" ht="15" customHeight="1">
      <c r="A1002" t="s">
        <v>1551</v>
      </c>
      <c r="B1002">
        <v>70</v>
      </c>
      <c r="H1002" s="7"/>
    </row>
    <row r="1003" spans="1:8" ht="15" customHeight="1">
      <c r="A1003" t="s">
        <v>1552</v>
      </c>
      <c r="B1003">
        <v>55</v>
      </c>
      <c r="H1003" s="7"/>
    </row>
    <row r="1004" spans="1:8" ht="15" customHeight="1">
      <c r="A1004" t="s">
        <v>1553</v>
      </c>
      <c r="B1004">
        <v>70</v>
      </c>
      <c r="H1004" s="7"/>
    </row>
    <row r="1005" spans="1:8" ht="15" customHeight="1">
      <c r="A1005" t="s">
        <v>1554</v>
      </c>
      <c r="B1005">
        <v>55</v>
      </c>
      <c r="H1005" s="7"/>
    </row>
    <row r="1006" spans="1:8" ht="15" customHeight="1">
      <c r="A1006" t="s">
        <v>1555</v>
      </c>
      <c r="B1006">
        <v>70</v>
      </c>
      <c r="H1006" s="7"/>
    </row>
    <row r="1007" spans="1:8" ht="15" customHeight="1">
      <c r="A1007" t="s">
        <v>1556</v>
      </c>
      <c r="B1007">
        <v>55</v>
      </c>
      <c r="H1007" s="7"/>
    </row>
    <row r="1008" spans="1:8" ht="15" customHeight="1">
      <c r="A1008" t="s">
        <v>1557</v>
      </c>
      <c r="B1008">
        <v>55</v>
      </c>
      <c r="H1008" s="7"/>
    </row>
    <row r="1009" spans="1:2" ht="15" customHeight="1">
      <c r="A1009" t="s">
        <v>1558</v>
      </c>
      <c r="B1009">
        <v>60</v>
      </c>
    </row>
    <row r="1010" spans="1:2" ht="15" customHeight="1">
      <c r="A1010" t="s">
        <v>1559</v>
      </c>
    </row>
    <row r="1011" spans="1:2" ht="15" customHeight="1">
      <c r="A1011" t="s">
        <v>1560</v>
      </c>
      <c r="B1011">
        <v>60</v>
      </c>
    </row>
    <row r="1012" spans="1:2" ht="15" customHeight="1">
      <c r="A1012" t="s">
        <v>1561</v>
      </c>
      <c r="B1012">
        <v>80</v>
      </c>
    </row>
    <row r="1013" spans="1:2" ht="15" customHeight="1">
      <c r="A1013" t="s">
        <v>1562</v>
      </c>
      <c r="B1013">
        <v>55</v>
      </c>
    </row>
    <row r="1014" spans="1:2" ht="15" customHeight="1">
      <c r="A1014" t="s">
        <v>1563</v>
      </c>
      <c r="B1014">
        <v>70</v>
      </c>
    </row>
    <row r="1015" spans="1:2" ht="15" customHeight="1">
      <c r="A1015" t="s">
        <v>1564</v>
      </c>
      <c r="B1015">
        <v>55</v>
      </c>
    </row>
    <row r="1016" spans="1:2" ht="15" customHeight="1">
      <c r="A1016" t="s">
        <v>1565</v>
      </c>
      <c r="B1016">
        <v>70</v>
      </c>
    </row>
    <row r="1017" spans="1:2" ht="15" customHeight="1">
      <c r="A1017" t="s">
        <v>1566</v>
      </c>
      <c r="B1017">
        <v>60</v>
      </c>
    </row>
    <row r="1018" spans="1:2" ht="15" customHeight="1">
      <c r="A1018" t="s">
        <v>1567</v>
      </c>
      <c r="B1018">
        <v>55</v>
      </c>
    </row>
    <row r="1019" spans="1:2" ht="15" customHeight="1">
      <c r="A1019" t="s">
        <v>1568</v>
      </c>
      <c r="B1019">
        <v>60</v>
      </c>
    </row>
    <row r="1020" spans="1:2" ht="15" customHeight="1">
      <c r="A1020" t="s">
        <v>1569</v>
      </c>
      <c r="B1020">
        <v>65</v>
      </c>
    </row>
    <row r="1021" spans="1:2" ht="15" customHeight="1">
      <c r="A1021" t="s">
        <v>1570</v>
      </c>
      <c r="B1021">
        <v>60</v>
      </c>
    </row>
    <row r="1022" spans="1:2" ht="15" customHeight="1">
      <c r="A1022" t="s">
        <v>1571</v>
      </c>
      <c r="B1022">
        <v>40</v>
      </c>
    </row>
    <row r="1023" spans="1:2" ht="15" customHeight="1">
      <c r="A1023" t="s">
        <v>1572</v>
      </c>
      <c r="B1023">
        <v>55</v>
      </c>
    </row>
    <row r="1024" spans="1:2" ht="15" customHeight="1">
      <c r="A1024" t="s">
        <v>1573</v>
      </c>
      <c r="B1024">
        <v>50</v>
      </c>
    </row>
    <row r="1025" spans="1:2" ht="15" customHeight="1">
      <c r="A1025" t="s">
        <v>1574</v>
      </c>
      <c r="B1025">
        <v>50</v>
      </c>
    </row>
    <row r="1026" spans="1:2" ht="15" customHeight="1">
      <c r="A1026" t="s">
        <v>1575</v>
      </c>
      <c r="B1026">
        <v>65</v>
      </c>
    </row>
    <row r="1027" spans="1:2" ht="15" customHeight="1">
      <c r="A1027" t="s">
        <v>1576</v>
      </c>
      <c r="B1027">
        <v>55</v>
      </c>
    </row>
    <row r="1028" spans="1:2" ht="15" customHeight="1">
      <c r="A1028" t="s">
        <v>1577</v>
      </c>
      <c r="B1028">
        <v>55</v>
      </c>
    </row>
    <row r="1029" spans="1:2" ht="15" customHeight="1">
      <c r="A1029" t="s">
        <v>1578</v>
      </c>
      <c r="B1029">
        <v>55</v>
      </c>
    </row>
    <row r="1030" spans="1:2" ht="15" customHeight="1">
      <c r="A1030" t="s">
        <v>1579</v>
      </c>
      <c r="B1030">
        <v>65</v>
      </c>
    </row>
    <row r="1031" spans="1:2" ht="15" customHeight="1">
      <c r="A1031" t="s">
        <v>1580</v>
      </c>
      <c r="B1031">
        <v>60</v>
      </c>
    </row>
    <row r="1032" spans="1:2" ht="15" customHeight="1">
      <c r="A1032" t="s">
        <v>1581</v>
      </c>
      <c r="B1032">
        <v>55</v>
      </c>
    </row>
    <row r="1033" spans="1:2" ht="15" customHeight="1">
      <c r="A1033" t="s">
        <v>1582</v>
      </c>
      <c r="B1033">
        <v>70</v>
      </c>
    </row>
    <row r="1034" spans="1:2" ht="15" customHeight="1">
      <c r="A1034" t="s">
        <v>1583</v>
      </c>
      <c r="B1034">
        <v>55</v>
      </c>
    </row>
    <row r="1035" spans="1:2" ht="15" customHeight="1">
      <c r="A1035" t="s">
        <v>1584</v>
      </c>
      <c r="B1035">
        <v>50</v>
      </c>
    </row>
    <row r="1036" spans="1:2" ht="15" customHeight="1">
      <c r="A1036" t="s">
        <v>1585</v>
      </c>
      <c r="B1036">
        <v>55</v>
      </c>
    </row>
    <row r="1037" spans="1:2" ht="15" customHeight="1">
      <c r="A1037" t="s">
        <v>1586</v>
      </c>
      <c r="B1037">
        <v>75</v>
      </c>
    </row>
    <row r="1038" spans="1:2" ht="15" customHeight="1">
      <c r="A1038" t="s">
        <v>1587</v>
      </c>
      <c r="B1038">
        <v>75</v>
      </c>
    </row>
    <row r="1039" spans="1:2" ht="15" customHeight="1">
      <c r="A1039" t="s">
        <v>1588</v>
      </c>
      <c r="B1039">
        <v>55</v>
      </c>
    </row>
    <row r="1040" spans="1:2" ht="15" customHeight="1">
      <c r="A1040" t="s">
        <v>1589</v>
      </c>
      <c r="B1040">
        <v>55</v>
      </c>
    </row>
    <row r="1041" spans="1:2" ht="15" customHeight="1">
      <c r="A1041" t="s">
        <v>1590</v>
      </c>
      <c r="B1041">
        <v>75</v>
      </c>
    </row>
    <row r="1042" spans="1:2" ht="15" customHeight="1">
      <c r="A1042" t="s">
        <v>1591</v>
      </c>
      <c r="B1042">
        <v>55</v>
      </c>
    </row>
    <row r="1043" spans="1:2" ht="15" customHeight="1">
      <c r="A1043" t="s">
        <v>1592</v>
      </c>
      <c r="B1043">
        <v>55</v>
      </c>
    </row>
    <row r="1044" spans="1:2" ht="15" customHeight="1">
      <c r="A1044" t="s">
        <v>1593</v>
      </c>
    </row>
    <row r="1045" spans="1:2" ht="15" customHeight="1">
      <c r="A1045" t="s">
        <v>1594</v>
      </c>
    </row>
    <row r="1046" spans="1:2" ht="15" customHeight="1">
      <c r="A1046" t="s">
        <v>1595</v>
      </c>
      <c r="B1046">
        <v>55</v>
      </c>
    </row>
    <row r="1047" spans="1:2" ht="15" customHeight="1">
      <c r="A1047" t="s">
        <v>1596</v>
      </c>
      <c r="B1047">
        <v>60</v>
      </c>
    </row>
    <row r="1048" spans="1:2" ht="15" customHeight="1">
      <c r="A1048" t="s">
        <v>1597</v>
      </c>
      <c r="B1048">
        <v>55</v>
      </c>
    </row>
    <row r="1049" spans="1:2" ht="15" customHeight="1">
      <c r="A1049" t="s">
        <v>1598</v>
      </c>
      <c r="B1049">
        <v>60</v>
      </c>
    </row>
    <row r="1050" spans="1:2" ht="15" customHeight="1">
      <c r="A1050" t="s">
        <v>1599</v>
      </c>
      <c r="B1050">
        <v>55</v>
      </c>
    </row>
    <row r="1051" spans="1:2" ht="15" customHeight="1">
      <c r="A1051" t="s">
        <v>1600</v>
      </c>
      <c r="B1051">
        <v>55</v>
      </c>
    </row>
    <row r="1052" spans="1:2" ht="15" customHeight="1">
      <c r="A1052" t="s">
        <v>1601</v>
      </c>
      <c r="B1052">
        <v>60</v>
      </c>
    </row>
    <row r="1053" spans="1:2" ht="15" customHeight="1">
      <c r="A1053" t="s">
        <v>1602</v>
      </c>
      <c r="B1053">
        <v>60</v>
      </c>
    </row>
    <row r="1054" spans="1:2" ht="15" customHeight="1">
      <c r="A1054" t="s">
        <v>1603</v>
      </c>
      <c r="B1054">
        <v>55</v>
      </c>
    </row>
    <row r="1055" spans="1:2" ht="15" customHeight="1">
      <c r="A1055" t="s">
        <v>1604</v>
      </c>
      <c r="B1055">
        <v>55</v>
      </c>
    </row>
    <row r="1056" spans="1:2" ht="15" customHeight="1">
      <c r="A1056" t="s">
        <v>1605</v>
      </c>
      <c r="B1056">
        <v>60</v>
      </c>
    </row>
    <row r="1057" spans="1:2" ht="15" customHeight="1">
      <c r="A1057" t="s">
        <v>1606</v>
      </c>
      <c r="B1057">
        <v>60</v>
      </c>
    </row>
    <row r="1058" spans="1:2" ht="15" customHeight="1">
      <c r="A1058" t="s">
        <v>1607</v>
      </c>
      <c r="B1058">
        <v>50</v>
      </c>
    </row>
    <row r="1059" spans="1:2" ht="15" customHeight="1">
      <c r="A1059" t="s">
        <v>1608</v>
      </c>
      <c r="B1059">
        <v>40</v>
      </c>
    </row>
    <row r="1060" spans="1:2" ht="15" customHeight="1">
      <c r="A1060" t="s">
        <v>1609</v>
      </c>
      <c r="B1060">
        <v>55</v>
      </c>
    </row>
    <row r="1061" spans="1:2" ht="15" customHeight="1">
      <c r="A1061" t="s">
        <v>1610</v>
      </c>
      <c r="B1061">
        <v>50</v>
      </c>
    </row>
    <row r="1062" spans="1:2" ht="15" customHeight="1">
      <c r="A1062" t="s">
        <v>1611</v>
      </c>
      <c r="B1062">
        <v>55</v>
      </c>
    </row>
    <row r="1063" spans="1:2" ht="15" customHeight="1">
      <c r="A1063" t="s">
        <v>1612</v>
      </c>
      <c r="B1063">
        <v>60</v>
      </c>
    </row>
    <row r="1064" spans="1:2" ht="15" customHeight="1">
      <c r="A1064" t="s">
        <v>1613</v>
      </c>
    </row>
    <row r="1065" spans="1:2" ht="15" customHeight="1">
      <c r="A1065" t="s">
        <v>1614</v>
      </c>
      <c r="B1065">
        <v>65</v>
      </c>
    </row>
    <row r="1066" spans="1:2" ht="15" customHeight="1">
      <c r="A1066" t="s">
        <v>1615</v>
      </c>
      <c r="B1066">
        <v>85</v>
      </c>
    </row>
    <row r="1067" spans="1:2" ht="15" customHeight="1">
      <c r="A1067" t="s">
        <v>1616</v>
      </c>
      <c r="B1067">
        <v>55</v>
      </c>
    </row>
    <row r="1068" spans="1:2" ht="15" customHeight="1">
      <c r="A1068" t="s">
        <v>1617</v>
      </c>
      <c r="B1068">
        <v>60</v>
      </c>
    </row>
    <row r="1069" spans="1:2" ht="15" customHeight="1">
      <c r="A1069" t="s">
        <v>1618</v>
      </c>
      <c r="B1069">
        <v>55</v>
      </c>
    </row>
    <row r="1070" spans="1:2" ht="15" customHeight="1">
      <c r="A1070" t="s">
        <v>1619</v>
      </c>
    </row>
    <row r="1071" spans="1:2" ht="15" customHeight="1">
      <c r="A1071" t="s">
        <v>1620</v>
      </c>
      <c r="B1071">
        <v>60</v>
      </c>
    </row>
    <row r="1072" spans="1:2" ht="15" customHeight="1">
      <c r="A1072" t="s">
        <v>1621</v>
      </c>
      <c r="B1072">
        <v>60</v>
      </c>
    </row>
    <row r="1073" spans="1:2" ht="15" customHeight="1">
      <c r="A1073" t="s">
        <v>1622</v>
      </c>
      <c r="B1073">
        <v>55</v>
      </c>
    </row>
    <row r="1074" spans="1:2" ht="15" customHeight="1">
      <c r="A1074" t="s">
        <v>1623</v>
      </c>
      <c r="B1074">
        <v>55</v>
      </c>
    </row>
    <row r="1075" spans="1:2" ht="15" customHeight="1">
      <c r="A1075" t="s">
        <v>1624</v>
      </c>
      <c r="B1075">
        <v>55</v>
      </c>
    </row>
    <row r="1076" spans="1:2" ht="15" customHeight="1">
      <c r="A1076" t="s">
        <v>1625</v>
      </c>
      <c r="B1076">
        <v>70</v>
      </c>
    </row>
    <row r="1077" spans="1:2" ht="15" customHeight="1">
      <c r="A1077" t="s">
        <v>1626</v>
      </c>
      <c r="B1077">
        <v>55</v>
      </c>
    </row>
    <row r="1078" spans="1:2" ht="15" customHeight="1">
      <c r="A1078" t="s">
        <v>1627</v>
      </c>
      <c r="B1078">
        <v>60</v>
      </c>
    </row>
    <row r="1079" spans="1:2" ht="15" customHeight="1">
      <c r="A1079" t="s">
        <v>1628</v>
      </c>
    </row>
    <row r="1080" spans="1:2" ht="15" customHeight="1">
      <c r="A1080" t="s">
        <v>1629</v>
      </c>
      <c r="B1080">
        <v>55</v>
      </c>
    </row>
    <row r="1081" spans="1:2" ht="15" customHeight="1">
      <c r="A1081" t="s">
        <v>1630</v>
      </c>
      <c r="B1081">
        <v>70</v>
      </c>
    </row>
    <row r="1082" spans="1:2" ht="15" customHeight="1">
      <c r="A1082" t="s">
        <v>1631</v>
      </c>
      <c r="B1082">
        <v>60</v>
      </c>
    </row>
    <row r="1083" spans="1:2" ht="15" customHeight="1">
      <c r="A1083" t="s">
        <v>1632</v>
      </c>
      <c r="B1083">
        <v>55</v>
      </c>
    </row>
    <row r="1084" spans="1:2" ht="15" customHeight="1">
      <c r="A1084" t="s">
        <v>1633</v>
      </c>
    </row>
    <row r="1085" spans="1:2" ht="15" customHeight="1">
      <c r="A1085" t="s">
        <v>1634</v>
      </c>
      <c r="B1085">
        <v>60</v>
      </c>
    </row>
    <row r="1086" spans="1:2" ht="15" customHeight="1">
      <c r="A1086" t="s">
        <v>1635</v>
      </c>
      <c r="B1086">
        <v>70</v>
      </c>
    </row>
    <row r="1087" spans="1:2" ht="15" customHeight="1">
      <c r="A1087" t="s">
        <v>1636</v>
      </c>
      <c r="B1087">
        <v>55</v>
      </c>
    </row>
    <row r="1088" spans="1:2" ht="15" customHeight="1">
      <c r="A1088" t="s">
        <v>1637</v>
      </c>
    </row>
    <row r="1089" spans="1:2" ht="15" customHeight="1">
      <c r="A1089" t="s">
        <v>1638</v>
      </c>
      <c r="B1089">
        <v>55</v>
      </c>
    </row>
    <row r="1090" spans="1:2" ht="15" customHeight="1">
      <c r="A1090" t="s">
        <v>1639</v>
      </c>
      <c r="B1090">
        <v>45</v>
      </c>
    </row>
    <row r="1091" spans="1:2" ht="15" customHeight="1">
      <c r="A1091" t="s">
        <v>1640</v>
      </c>
      <c r="B1091">
        <v>45</v>
      </c>
    </row>
    <row r="1092" spans="1:2" ht="15" customHeight="1">
      <c r="A1092" t="s">
        <v>1641</v>
      </c>
      <c r="B1092">
        <v>60</v>
      </c>
    </row>
    <row r="1093" spans="1:2" ht="15" customHeight="1">
      <c r="A1093" t="s">
        <v>1642</v>
      </c>
      <c r="B1093">
        <v>60</v>
      </c>
    </row>
    <row r="1094" spans="1:2" ht="15" customHeight="1">
      <c r="A1094" t="s">
        <v>1643</v>
      </c>
      <c r="B1094">
        <v>60</v>
      </c>
    </row>
    <row r="1095" spans="1:2" ht="15" customHeight="1">
      <c r="A1095" t="s">
        <v>1644</v>
      </c>
      <c r="B1095">
        <v>70</v>
      </c>
    </row>
    <row r="1096" spans="1:2" ht="15" customHeight="1">
      <c r="A1096" t="s">
        <v>1645</v>
      </c>
      <c r="B1096">
        <v>90</v>
      </c>
    </row>
    <row r="1097" spans="1:2" ht="15" customHeight="1">
      <c r="A1097" t="s">
        <v>1646</v>
      </c>
      <c r="B1097">
        <v>90</v>
      </c>
    </row>
    <row r="1098" spans="1:2" ht="15" customHeight="1">
      <c r="A1098" t="s">
        <v>1647</v>
      </c>
      <c r="B1098">
        <v>25</v>
      </c>
    </row>
    <row r="1099" spans="1:2" ht="15" customHeight="1">
      <c r="A1099" t="s">
        <v>1648</v>
      </c>
      <c r="B1099">
        <v>25</v>
      </c>
    </row>
    <row r="1100" spans="1:2" ht="15" customHeight="1">
      <c r="A1100" t="s">
        <v>1649</v>
      </c>
      <c r="B1100">
        <v>25</v>
      </c>
    </row>
    <row r="1101" spans="1:2" ht="15" customHeight="1">
      <c r="A1101" t="s">
        <v>1650</v>
      </c>
      <c r="B1101">
        <v>30</v>
      </c>
    </row>
    <row r="1102" spans="1:2" ht="15" customHeight="1">
      <c r="A1102" t="s">
        <v>1651</v>
      </c>
      <c r="B1102">
        <v>30</v>
      </c>
    </row>
    <row r="1103" spans="1:2" ht="15" customHeight="1">
      <c r="A1103" t="s">
        <v>1652</v>
      </c>
      <c r="B1103">
        <v>45</v>
      </c>
    </row>
    <row r="1104" spans="1:2" ht="15" customHeight="1">
      <c r="A1104" t="s">
        <v>1653</v>
      </c>
      <c r="B1104">
        <v>35</v>
      </c>
    </row>
    <row r="1105" spans="1:2" ht="15" customHeight="1">
      <c r="A1105" t="s">
        <v>1654</v>
      </c>
      <c r="B1105">
        <v>35</v>
      </c>
    </row>
    <row r="1106" spans="1:2" ht="15" customHeight="1">
      <c r="A1106" t="s">
        <v>1655</v>
      </c>
      <c r="B1106">
        <v>35</v>
      </c>
    </row>
    <row r="1107" spans="1:2" ht="15" customHeight="1">
      <c r="A1107" t="s">
        <v>1656</v>
      </c>
      <c r="B1107">
        <v>40</v>
      </c>
    </row>
    <row r="1108" spans="1:2" ht="15" customHeight="1">
      <c r="A1108" t="s">
        <v>1657</v>
      </c>
      <c r="B1108">
        <v>40</v>
      </c>
    </row>
    <row r="1109" spans="1:2" ht="15" customHeight="1">
      <c r="A1109" t="s">
        <v>1658</v>
      </c>
      <c r="B1109">
        <v>45</v>
      </c>
    </row>
    <row r="1110" spans="1:2" ht="15" customHeight="1">
      <c r="A1110" t="s">
        <v>1659</v>
      </c>
    </row>
    <row r="1111" spans="1:2" ht="15" customHeight="1">
      <c r="A1111" t="s">
        <v>1660</v>
      </c>
    </row>
    <row r="1112" spans="1:2" ht="15" customHeight="1">
      <c r="A1112" t="s">
        <v>1661</v>
      </c>
    </row>
    <row r="1113" spans="1:2" ht="15" customHeight="1">
      <c r="A1113" t="s">
        <v>1662</v>
      </c>
      <c r="B1113">
        <v>35</v>
      </c>
    </row>
    <row r="1114" spans="1:2" ht="15" customHeight="1">
      <c r="A1114" t="s">
        <v>1663</v>
      </c>
      <c r="B1114">
        <v>45</v>
      </c>
    </row>
    <row r="1115" spans="1:2" ht="15" customHeight="1">
      <c r="A1115" t="s">
        <v>1664</v>
      </c>
      <c r="B1115">
        <v>40</v>
      </c>
    </row>
    <row r="1116" spans="1:2" ht="15" customHeight="1">
      <c r="A1116" t="s">
        <v>1665</v>
      </c>
    </row>
    <row r="1117" spans="1:2" ht="15" customHeight="1">
      <c r="A1117" t="s">
        <v>1666</v>
      </c>
    </row>
    <row r="1118" spans="1:2" ht="15" customHeight="1">
      <c r="A1118" t="s">
        <v>1667</v>
      </c>
    </row>
    <row r="1119" spans="1:2" ht="15" customHeight="1">
      <c r="A1119" t="s">
        <v>1668</v>
      </c>
      <c r="B1119">
        <v>50</v>
      </c>
    </row>
    <row r="1120" spans="1:2" ht="15" customHeight="1">
      <c r="A1120" t="s">
        <v>1669</v>
      </c>
      <c r="B1120">
        <v>120</v>
      </c>
    </row>
    <row r="1121" spans="1:2" ht="15" customHeight="1">
      <c r="A1121" t="s">
        <v>1670</v>
      </c>
      <c r="B1121">
        <v>120</v>
      </c>
    </row>
    <row r="1122" spans="1:2" ht="15" customHeight="1">
      <c r="A1122" t="s">
        <v>1671</v>
      </c>
      <c r="B1122">
        <v>160</v>
      </c>
    </row>
    <row r="1123" spans="1:2" ht="15" customHeight="1">
      <c r="A1123" t="s">
        <v>1672</v>
      </c>
      <c r="B1123">
        <v>180</v>
      </c>
    </row>
    <row r="1124" spans="1:2" ht="15" customHeight="1">
      <c r="A1124" t="s">
        <v>1673</v>
      </c>
      <c r="B1124">
        <v>195</v>
      </c>
    </row>
    <row r="1125" spans="1:2" ht="15" customHeight="1">
      <c r="A1125" t="s">
        <v>1674</v>
      </c>
    </row>
    <row r="1126" spans="1:2" ht="15" customHeight="1">
      <c r="A1126" t="s">
        <v>1675</v>
      </c>
    </row>
    <row r="1127" spans="1:2" ht="15" customHeight="1">
      <c r="A1127" t="s">
        <v>1676</v>
      </c>
    </row>
    <row r="1128" spans="1:2" ht="15" customHeight="1">
      <c r="A1128" t="s">
        <v>1677</v>
      </c>
    </row>
    <row r="1129" spans="1:2" ht="15" customHeight="1">
      <c r="A1129" t="s">
        <v>1678</v>
      </c>
    </row>
    <row r="1130" spans="1:2" ht="15" customHeight="1">
      <c r="A1130" t="s">
        <v>1678</v>
      </c>
    </row>
    <row r="1131" spans="1:2" ht="15" customHeight="1">
      <c r="A1131" t="s">
        <v>1679</v>
      </c>
    </row>
    <row r="1132" spans="1:2" ht="15" customHeight="1">
      <c r="A1132" t="s">
        <v>1680</v>
      </c>
      <c r="B1132">
        <v>35</v>
      </c>
    </row>
    <row r="1133" spans="1:2" ht="15" customHeight="1">
      <c r="A1133" t="s">
        <v>1681</v>
      </c>
      <c r="B1133">
        <v>40</v>
      </c>
    </row>
    <row r="1134" spans="1:2" ht="15" customHeight="1">
      <c r="A1134" t="s">
        <v>1682</v>
      </c>
      <c r="B1134">
        <v>35</v>
      </c>
    </row>
    <row r="1135" spans="1:2" ht="15" customHeight="1">
      <c r="A1135" t="s">
        <v>1683</v>
      </c>
      <c r="B1135">
        <v>75</v>
      </c>
    </row>
    <row r="1136" spans="1:2" ht="15" customHeight="1">
      <c r="A1136" t="s">
        <v>1684</v>
      </c>
      <c r="B1136">
        <v>35</v>
      </c>
    </row>
    <row r="1137" spans="1:2" ht="15" customHeight="1">
      <c r="A1137" t="s">
        <v>1685</v>
      </c>
      <c r="B1137">
        <v>35</v>
      </c>
    </row>
    <row r="1138" spans="1:2" ht="15" customHeight="1">
      <c r="A1138" t="s">
        <v>1686</v>
      </c>
      <c r="B1138">
        <v>30</v>
      </c>
    </row>
    <row r="1139" spans="1:2" ht="15" customHeight="1">
      <c r="A1139" t="s">
        <v>1687</v>
      </c>
      <c r="B1139">
        <v>40</v>
      </c>
    </row>
    <row r="1140" spans="1:2" ht="15" customHeight="1">
      <c r="A1140" t="s">
        <v>1688</v>
      </c>
    </row>
    <row r="1141" spans="1:2" ht="15" customHeight="1">
      <c r="A1141" t="s">
        <v>1689</v>
      </c>
      <c r="B1141">
        <v>40</v>
      </c>
    </row>
    <row r="1142" spans="1:2" ht="15" customHeight="1">
      <c r="A1142" t="s">
        <v>1690</v>
      </c>
      <c r="B1142">
        <v>40</v>
      </c>
    </row>
    <row r="1143" spans="1:2" ht="15" customHeight="1">
      <c r="A1143" t="s">
        <v>1691</v>
      </c>
      <c r="B1143">
        <v>50</v>
      </c>
    </row>
    <row r="1144" spans="1:2" ht="15" customHeight="1">
      <c r="A1144" t="s">
        <v>1692</v>
      </c>
      <c r="B1144">
        <v>50</v>
      </c>
    </row>
    <row r="1145" spans="1:2" ht="15" customHeight="1">
      <c r="A1145" t="s">
        <v>1693</v>
      </c>
      <c r="B1145">
        <v>50</v>
      </c>
    </row>
    <row r="1146" spans="1:2" ht="15" customHeight="1">
      <c r="A1146" t="s">
        <v>1694</v>
      </c>
      <c r="B1146">
        <v>65</v>
      </c>
    </row>
    <row r="1147" spans="1:2" ht="15" customHeight="1">
      <c r="A1147" t="s">
        <v>1695</v>
      </c>
      <c r="B1147">
        <v>40</v>
      </c>
    </row>
    <row r="1148" spans="1:2" ht="15" customHeight="1">
      <c r="A1148" t="s">
        <v>1696</v>
      </c>
      <c r="B1148">
        <v>60</v>
      </c>
    </row>
    <row r="1149" spans="1:2" ht="15" customHeight="1">
      <c r="A1149" t="s">
        <v>1697</v>
      </c>
    </row>
    <row r="1150" spans="1:2" ht="15" customHeight="1">
      <c r="A1150" t="s">
        <v>1698</v>
      </c>
    </row>
    <row r="1151" spans="1:2" ht="15" customHeight="1">
      <c r="A1151" t="s">
        <v>1699</v>
      </c>
      <c r="B1151">
        <v>20</v>
      </c>
    </row>
    <row r="1152" spans="1:2" ht="15" customHeight="1">
      <c r="A1152" t="s">
        <v>1700</v>
      </c>
      <c r="B1152">
        <v>25</v>
      </c>
    </row>
    <row r="1153" spans="1:2" ht="15" customHeight="1">
      <c r="A1153" t="s">
        <v>1701</v>
      </c>
      <c r="B1153">
        <v>25</v>
      </c>
    </row>
    <row r="1154" spans="1:2" ht="15" customHeight="1">
      <c r="A1154" t="s">
        <v>1702</v>
      </c>
      <c r="B1154">
        <v>25</v>
      </c>
    </row>
    <row r="1155" spans="1:2" ht="15" customHeight="1">
      <c r="A1155" t="s">
        <v>1703</v>
      </c>
      <c r="B1155">
        <v>20</v>
      </c>
    </row>
    <row r="1156" spans="1:2" ht="15" customHeight="1">
      <c r="A1156" t="s">
        <v>1704</v>
      </c>
      <c r="B1156">
        <v>15</v>
      </c>
    </row>
    <row r="1157" spans="1:2" ht="15" customHeight="1">
      <c r="A1157" t="s">
        <v>1705</v>
      </c>
    </row>
    <row r="1158" spans="1:2" ht="15" customHeight="1">
      <c r="A1158" t="s">
        <v>1706</v>
      </c>
      <c r="B1158">
        <v>15</v>
      </c>
    </row>
    <row r="1159" spans="1:2" ht="15" customHeight="1">
      <c r="A1159" t="s">
        <v>1707</v>
      </c>
      <c r="B1159">
        <v>15</v>
      </c>
    </row>
    <row r="1160" spans="1:2" ht="15" customHeight="1">
      <c r="A1160" t="s">
        <v>1708</v>
      </c>
    </row>
    <row r="1161" spans="1:2" ht="15" customHeight="1">
      <c r="A1161" t="s">
        <v>1709</v>
      </c>
      <c r="B1161">
        <v>10</v>
      </c>
    </row>
    <row r="1162" spans="1:2" ht="15" customHeight="1">
      <c r="A1162" t="s">
        <v>1710</v>
      </c>
      <c r="B1162">
        <v>20</v>
      </c>
    </row>
    <row r="1163" spans="1:2" ht="15" customHeight="1">
      <c r="A1163" t="s">
        <v>1711</v>
      </c>
      <c r="B1163">
        <v>20</v>
      </c>
    </row>
    <row r="1164" spans="1:2" ht="15" customHeight="1">
      <c r="A1164" t="s">
        <v>1712</v>
      </c>
      <c r="B1164">
        <v>20</v>
      </c>
    </row>
    <row r="1165" spans="1:2" ht="15" customHeight="1">
      <c r="A1165" t="s">
        <v>1713</v>
      </c>
      <c r="B1165">
        <v>20</v>
      </c>
    </row>
    <row r="1166" spans="1:2" ht="15" customHeight="1">
      <c r="A1166" t="s">
        <v>1714</v>
      </c>
    </row>
    <row r="1167" spans="1:2" ht="15" customHeight="1">
      <c r="A1167" t="s">
        <v>1715</v>
      </c>
    </row>
    <row r="1168" spans="1:2" ht="15" customHeight="1">
      <c r="A1168" t="s">
        <v>1716</v>
      </c>
    </row>
    <row r="1169" spans="1:2" ht="15" customHeight="1">
      <c r="A1169" t="s">
        <v>1717</v>
      </c>
      <c r="B1169">
        <v>15</v>
      </c>
    </row>
    <row r="1170" spans="1:2" ht="15" customHeight="1">
      <c r="A1170" t="s">
        <v>1718</v>
      </c>
      <c r="B1170">
        <v>15</v>
      </c>
    </row>
    <row r="1171" spans="1:2" ht="15" customHeight="1">
      <c r="A1171" t="s">
        <v>1719</v>
      </c>
      <c r="B1171">
        <v>20</v>
      </c>
    </row>
    <row r="1172" spans="1:2" ht="15" customHeight="1">
      <c r="A1172" t="s">
        <v>1720</v>
      </c>
      <c r="B1172">
        <v>15</v>
      </c>
    </row>
    <row r="1173" spans="1:2" ht="15" customHeight="1">
      <c r="A1173" t="s">
        <v>1721</v>
      </c>
      <c r="B1173">
        <v>20</v>
      </c>
    </row>
    <row r="1174" spans="1:2" ht="15" customHeight="1">
      <c r="A1174" t="s">
        <v>1722</v>
      </c>
      <c r="B1174">
        <v>20</v>
      </c>
    </row>
    <row r="1175" spans="1:2" ht="15" customHeight="1">
      <c r="A1175" t="s">
        <v>1723</v>
      </c>
      <c r="B1175">
        <v>15</v>
      </c>
    </row>
    <row r="1176" spans="1:2" ht="15" customHeight="1">
      <c r="A1176" t="s">
        <v>1724</v>
      </c>
      <c r="B1176">
        <v>15</v>
      </c>
    </row>
    <row r="1177" spans="1:2" ht="15" customHeight="1">
      <c r="A1177" t="s">
        <v>1725</v>
      </c>
      <c r="B1177">
        <v>25</v>
      </c>
    </row>
    <row r="1178" spans="1:2" ht="15" customHeight="1">
      <c r="A1178" t="s">
        <v>1726</v>
      </c>
      <c r="B1178">
        <v>15</v>
      </c>
    </row>
    <row r="1179" spans="1:2" ht="15" customHeight="1">
      <c r="A1179" t="s">
        <v>1727</v>
      </c>
      <c r="B1179">
        <v>15</v>
      </c>
    </row>
    <row r="1180" spans="1:2" ht="15" customHeight="1">
      <c r="A1180" t="s">
        <v>1728</v>
      </c>
      <c r="B1180">
        <v>20</v>
      </c>
    </row>
    <row r="1181" spans="1:2" ht="15" customHeight="1">
      <c r="A1181" t="s">
        <v>1729</v>
      </c>
      <c r="B1181">
        <v>20</v>
      </c>
    </row>
    <row r="1182" spans="1:2" ht="15" customHeight="1">
      <c r="A1182" t="s">
        <v>1730</v>
      </c>
      <c r="B1182">
        <v>20</v>
      </c>
    </row>
    <row r="1183" spans="1:2" ht="15" customHeight="1">
      <c r="A1183" t="s">
        <v>1731</v>
      </c>
      <c r="B1183">
        <v>20</v>
      </c>
    </row>
    <row r="1184" spans="1:2" ht="15" customHeight="1">
      <c r="A1184" t="s">
        <v>1732</v>
      </c>
      <c r="B1184">
        <v>15</v>
      </c>
    </row>
    <row r="1185" spans="1:2" ht="15" customHeight="1">
      <c r="A1185" t="s">
        <v>1733</v>
      </c>
      <c r="B1185">
        <v>20</v>
      </c>
    </row>
    <row r="1186" spans="1:2" ht="15" customHeight="1">
      <c r="A1186" t="s">
        <v>1734</v>
      </c>
      <c r="B1186">
        <v>20</v>
      </c>
    </row>
    <row r="1187" spans="1:2" ht="15" customHeight="1">
      <c r="A1187" t="s">
        <v>1735</v>
      </c>
      <c r="B1187">
        <v>20</v>
      </c>
    </row>
    <row r="1188" spans="1:2" ht="15" customHeight="1">
      <c r="A1188" t="s">
        <v>1736</v>
      </c>
      <c r="B1188">
        <v>20</v>
      </c>
    </row>
    <row r="1189" spans="1:2" ht="15" customHeight="1">
      <c r="A1189" t="s">
        <v>1737</v>
      </c>
      <c r="B1189">
        <v>20</v>
      </c>
    </row>
    <row r="1190" spans="1:2" ht="15" customHeight="1">
      <c r="A1190" t="s">
        <v>1738</v>
      </c>
      <c r="B1190">
        <v>25</v>
      </c>
    </row>
    <row r="1191" spans="1:2" ht="15" customHeight="1">
      <c r="A1191" t="s">
        <v>1739</v>
      </c>
      <c r="B1191">
        <v>15</v>
      </c>
    </row>
    <row r="1192" spans="1:2" ht="15" customHeight="1">
      <c r="A1192" t="s">
        <v>1740</v>
      </c>
      <c r="B1192">
        <v>20</v>
      </c>
    </row>
    <row r="1193" spans="1:2" ht="15" customHeight="1">
      <c r="A1193" t="s">
        <v>1741</v>
      </c>
      <c r="B1193">
        <v>15</v>
      </c>
    </row>
    <row r="1194" spans="1:2" ht="15" customHeight="1">
      <c r="A1194" t="s">
        <v>1742</v>
      </c>
    </row>
    <row r="1195" spans="1:2" ht="15" customHeight="1">
      <c r="A1195" t="s">
        <v>1743</v>
      </c>
      <c r="B1195">
        <v>20</v>
      </c>
    </row>
    <row r="1196" spans="1:2" ht="15" customHeight="1">
      <c r="A1196" t="s">
        <v>1744</v>
      </c>
      <c r="B1196">
        <v>15</v>
      </c>
    </row>
    <row r="1197" spans="1:2" ht="15" customHeight="1">
      <c r="A1197" t="s">
        <v>1745</v>
      </c>
      <c r="B1197">
        <v>20</v>
      </c>
    </row>
    <row r="1198" spans="1:2" ht="15" customHeight="1">
      <c r="A1198" t="s">
        <v>1746</v>
      </c>
      <c r="B1198">
        <v>15</v>
      </c>
    </row>
    <row r="1199" spans="1:2" ht="15" customHeight="1">
      <c r="A1199" t="s">
        <v>1747</v>
      </c>
      <c r="B1199">
        <v>15</v>
      </c>
    </row>
    <row r="1200" spans="1:2" ht="15" customHeight="1">
      <c r="A1200" t="s">
        <v>1748</v>
      </c>
      <c r="B1200">
        <v>15</v>
      </c>
    </row>
    <row r="1201" spans="1:2" ht="15" customHeight="1">
      <c r="A1201" t="s">
        <v>1749</v>
      </c>
      <c r="B1201">
        <v>15</v>
      </c>
    </row>
    <row r="1202" spans="1:2" ht="15" customHeight="1">
      <c r="A1202" t="s">
        <v>1750</v>
      </c>
      <c r="B1202">
        <v>15</v>
      </c>
    </row>
    <row r="1203" spans="1:2" ht="15" customHeight="1">
      <c r="A1203" t="s">
        <v>1751</v>
      </c>
      <c r="B1203">
        <v>15</v>
      </c>
    </row>
    <row r="1204" spans="1:2" ht="15" customHeight="1">
      <c r="A1204" t="s">
        <v>1752</v>
      </c>
      <c r="B1204">
        <v>15</v>
      </c>
    </row>
    <row r="1205" spans="1:2" ht="15" customHeight="1">
      <c r="A1205" t="s">
        <v>1753</v>
      </c>
      <c r="B1205">
        <v>20</v>
      </c>
    </row>
    <row r="1206" spans="1:2" ht="15" customHeight="1">
      <c r="A1206" t="s">
        <v>1754</v>
      </c>
      <c r="B1206">
        <v>20</v>
      </c>
    </row>
    <row r="1207" spans="1:2" ht="15" customHeight="1">
      <c r="A1207" t="s">
        <v>1755</v>
      </c>
      <c r="B1207">
        <v>15</v>
      </c>
    </row>
    <row r="1208" spans="1:2" ht="15" customHeight="1">
      <c r="A1208" t="s">
        <v>1756</v>
      </c>
      <c r="B1208">
        <v>15</v>
      </c>
    </row>
    <row r="1209" spans="1:2" ht="15" customHeight="1">
      <c r="A1209" t="s">
        <v>1757</v>
      </c>
      <c r="B1209">
        <v>20</v>
      </c>
    </row>
    <row r="1210" spans="1:2" ht="15" customHeight="1">
      <c r="A1210" t="s">
        <v>1758</v>
      </c>
      <c r="B1210">
        <v>20</v>
      </c>
    </row>
    <row r="1211" spans="1:2" ht="15" customHeight="1">
      <c r="A1211" t="s">
        <v>1759</v>
      </c>
      <c r="B1211">
        <v>20</v>
      </c>
    </row>
    <row r="1212" spans="1:2" ht="15" customHeight="1">
      <c r="A1212" t="s">
        <v>1760</v>
      </c>
      <c r="B1212">
        <v>15</v>
      </c>
    </row>
    <row r="1213" spans="1:2" ht="15" customHeight="1">
      <c r="A1213" t="s">
        <v>1761</v>
      </c>
      <c r="B1213">
        <v>20</v>
      </c>
    </row>
    <row r="1214" spans="1:2" ht="15" customHeight="1">
      <c r="A1214" t="s">
        <v>1762</v>
      </c>
      <c r="B1214">
        <v>15</v>
      </c>
    </row>
    <row r="1215" spans="1:2" ht="15" customHeight="1">
      <c r="A1215" t="s">
        <v>1763</v>
      </c>
      <c r="B1215">
        <v>4</v>
      </c>
    </row>
    <row r="1216" spans="1:2" ht="15" customHeight="1">
      <c r="A1216" t="s">
        <v>1764</v>
      </c>
      <c r="B1216">
        <v>4</v>
      </c>
    </row>
    <row r="1217" spans="1:2" ht="15" customHeight="1">
      <c r="A1217" t="s">
        <v>1765</v>
      </c>
      <c r="B1217">
        <v>4</v>
      </c>
    </row>
    <row r="1218" spans="1:2" ht="15" customHeight="1">
      <c r="A1218" t="s">
        <v>1766</v>
      </c>
      <c r="B1218">
        <v>4</v>
      </c>
    </row>
    <row r="1219" spans="1:2" ht="15" customHeight="1">
      <c r="A1219" t="s">
        <v>1767</v>
      </c>
      <c r="B1219">
        <v>4</v>
      </c>
    </row>
    <row r="1220" spans="1:2" ht="15" customHeight="1">
      <c r="A1220" t="s">
        <v>1768</v>
      </c>
      <c r="B1220">
        <v>5</v>
      </c>
    </row>
    <row r="1221" spans="1:2" ht="15" customHeight="1">
      <c r="A1221" t="s">
        <v>1769</v>
      </c>
      <c r="B1221">
        <v>4</v>
      </c>
    </row>
    <row r="1222" spans="1:2" ht="15" customHeight="1">
      <c r="A1222" t="s">
        <v>1770</v>
      </c>
      <c r="B1222">
        <v>4</v>
      </c>
    </row>
    <row r="1223" spans="1:2" ht="15" customHeight="1">
      <c r="A1223" t="s">
        <v>1771</v>
      </c>
      <c r="B1223">
        <v>4</v>
      </c>
    </row>
    <row r="1224" spans="1:2" ht="15" customHeight="1">
      <c r="A1224" t="s">
        <v>1772</v>
      </c>
      <c r="B1224">
        <v>4</v>
      </c>
    </row>
    <row r="1225" spans="1:2" ht="15" customHeight="1">
      <c r="A1225" t="s">
        <v>1773</v>
      </c>
      <c r="B1225">
        <v>3</v>
      </c>
    </row>
    <row r="1226" spans="1:2" ht="15" customHeight="1">
      <c r="A1226" t="s">
        <v>1774</v>
      </c>
      <c r="B1226">
        <v>3</v>
      </c>
    </row>
    <row r="1227" spans="1:2" ht="15" customHeight="1">
      <c r="A1227" t="s">
        <v>1775</v>
      </c>
      <c r="B1227">
        <v>4</v>
      </c>
    </row>
    <row r="1228" spans="1:2" ht="15" customHeight="1">
      <c r="A1228" t="s">
        <v>1776</v>
      </c>
      <c r="B1228">
        <v>9</v>
      </c>
    </row>
    <row r="1229" spans="1:2" ht="15" customHeight="1">
      <c r="A1229" t="s">
        <v>1777</v>
      </c>
      <c r="B1229">
        <v>9</v>
      </c>
    </row>
    <row r="1230" spans="1:2" ht="15" customHeight="1">
      <c r="A1230" t="s">
        <v>1778</v>
      </c>
      <c r="B1230">
        <v>9</v>
      </c>
    </row>
    <row r="1231" spans="1:2" ht="15" customHeight="1">
      <c r="A1231" t="s">
        <v>1779</v>
      </c>
      <c r="B1231">
        <v>7</v>
      </c>
    </row>
    <row r="1232" spans="1:2" ht="15" customHeight="1">
      <c r="A1232" t="s">
        <v>1780</v>
      </c>
    </row>
    <row r="1233" spans="1:2" ht="15" customHeight="1">
      <c r="A1233" t="s">
        <v>1781</v>
      </c>
      <c r="B1233">
        <v>9</v>
      </c>
    </row>
    <row r="1234" spans="1:2" ht="15" customHeight="1">
      <c r="A1234" t="s">
        <v>1782</v>
      </c>
    </row>
    <row r="1235" spans="1:2" ht="15" customHeight="1">
      <c r="A1235" t="s">
        <v>1783</v>
      </c>
      <c r="B1235">
        <v>4</v>
      </c>
    </row>
    <row r="1236" spans="1:2" ht="15" customHeight="1">
      <c r="A1236" t="s">
        <v>1784</v>
      </c>
    </row>
    <row r="1237" spans="1:2" ht="15" customHeight="1">
      <c r="A1237" t="s">
        <v>1785</v>
      </c>
      <c r="B1237">
        <v>5</v>
      </c>
    </row>
    <row r="1238" spans="1:2" ht="15" customHeight="1">
      <c r="A1238" t="s">
        <v>1786</v>
      </c>
    </row>
    <row r="1239" spans="1:2" ht="15" customHeight="1">
      <c r="A1239" t="s">
        <v>1787</v>
      </c>
      <c r="B1239">
        <v>9</v>
      </c>
    </row>
    <row r="1240" spans="1:2" ht="15" customHeight="1">
      <c r="A1240" t="s">
        <v>1788</v>
      </c>
      <c r="B1240">
        <v>3</v>
      </c>
    </row>
    <row r="1241" spans="1:2" ht="15" customHeight="1">
      <c r="A1241" t="s">
        <v>1789</v>
      </c>
      <c r="B1241">
        <v>4</v>
      </c>
    </row>
    <row r="1242" spans="1:2" ht="15" customHeight="1">
      <c r="A1242" t="s">
        <v>1790</v>
      </c>
      <c r="B1242">
        <v>10</v>
      </c>
    </row>
    <row r="1243" spans="1:2" ht="15" customHeight="1">
      <c r="A1243" t="s">
        <v>1791</v>
      </c>
      <c r="B1243">
        <v>40</v>
      </c>
    </row>
    <row r="1244" spans="1:2" ht="15" customHeight="1">
      <c r="A1244" t="s">
        <v>1792</v>
      </c>
      <c r="B1244">
        <v>40</v>
      </c>
    </row>
    <row r="1245" spans="1:2" ht="15" customHeight="1">
      <c r="A1245" t="s">
        <v>1793</v>
      </c>
      <c r="B1245">
        <v>40</v>
      </c>
    </row>
    <row r="1246" spans="1:2" ht="15" customHeight="1">
      <c r="A1246" t="s">
        <v>1794</v>
      </c>
      <c r="B1246">
        <v>30</v>
      </c>
    </row>
    <row r="1247" spans="1:2" ht="15" customHeight="1">
      <c r="A1247" t="s">
        <v>1795</v>
      </c>
      <c r="B1247">
        <v>30</v>
      </c>
    </row>
    <row r="1248" spans="1:2" ht="15" customHeight="1">
      <c r="A1248" t="s">
        <v>1796</v>
      </c>
      <c r="B1248">
        <v>30</v>
      </c>
    </row>
    <row r="1249" spans="1:2" ht="15" customHeight="1">
      <c r="A1249" t="s">
        <v>1797</v>
      </c>
      <c r="B1249">
        <v>30</v>
      </c>
    </row>
    <row r="1250" spans="1:2" ht="15" customHeight="1">
      <c r="A1250" t="s">
        <v>1798</v>
      </c>
      <c r="B1250">
        <v>30</v>
      </c>
    </row>
    <row r="1251" spans="1:2" ht="15" customHeight="1">
      <c r="A1251" t="s">
        <v>1799</v>
      </c>
      <c r="B1251">
        <v>40</v>
      </c>
    </row>
    <row r="1252" spans="1:2" ht="15" customHeight="1">
      <c r="A1252" t="s">
        <v>1800</v>
      </c>
      <c r="B1252">
        <v>40</v>
      </c>
    </row>
    <row r="1253" spans="1:2" ht="15" customHeight="1">
      <c r="A1253" t="s">
        <v>1801</v>
      </c>
      <c r="B1253">
        <v>30</v>
      </c>
    </row>
    <row r="1254" spans="1:2" ht="15" customHeight="1">
      <c r="A1254" t="s">
        <v>1802</v>
      </c>
      <c r="B1254">
        <v>30</v>
      </c>
    </row>
    <row r="1255" spans="1:2" ht="15" customHeight="1">
      <c r="A1255" t="s">
        <v>1803</v>
      </c>
      <c r="B1255">
        <v>35</v>
      </c>
    </row>
    <row r="1256" spans="1:2" ht="15" customHeight="1">
      <c r="A1256" t="s">
        <v>1804</v>
      </c>
      <c r="B1256">
        <v>35</v>
      </c>
    </row>
    <row r="1257" spans="1:2" ht="15" customHeight="1">
      <c r="A1257" t="s">
        <v>1805</v>
      </c>
      <c r="B1257">
        <v>35</v>
      </c>
    </row>
    <row r="1258" spans="1:2" ht="15" customHeight="1">
      <c r="A1258" t="s">
        <v>1806</v>
      </c>
      <c r="B1258">
        <v>35</v>
      </c>
    </row>
    <row r="1259" spans="1:2" ht="15" customHeight="1">
      <c r="A1259" t="s">
        <v>1807</v>
      </c>
      <c r="B1259">
        <v>35</v>
      </c>
    </row>
    <row r="1260" spans="1:2" ht="15" customHeight="1">
      <c r="A1260" t="s">
        <v>1808</v>
      </c>
      <c r="B1260">
        <v>35</v>
      </c>
    </row>
    <row r="1261" spans="1:2" ht="15" customHeight="1">
      <c r="A1261" t="s">
        <v>1809</v>
      </c>
      <c r="B1261">
        <v>35</v>
      </c>
    </row>
    <row r="1262" spans="1:2" ht="15" customHeight="1">
      <c r="A1262" t="s">
        <v>1810</v>
      </c>
    </row>
    <row r="1263" spans="1:2" ht="15" customHeight="1">
      <c r="A1263" t="s">
        <v>1811</v>
      </c>
      <c r="B1263">
        <v>35</v>
      </c>
    </row>
    <row r="1264" spans="1:2" ht="15" customHeight="1">
      <c r="A1264" t="s">
        <v>1812</v>
      </c>
      <c r="B1264">
        <v>35</v>
      </c>
    </row>
    <row r="1265" spans="1:2" ht="15" customHeight="1">
      <c r="A1265" t="s">
        <v>1813</v>
      </c>
      <c r="B1265">
        <v>35</v>
      </c>
    </row>
    <row r="1266" spans="1:2" ht="15" customHeight="1">
      <c r="A1266" t="s">
        <v>1814</v>
      </c>
      <c r="B1266">
        <v>35</v>
      </c>
    </row>
    <row r="1267" spans="1:2" ht="15" customHeight="1">
      <c r="A1267" t="s">
        <v>1815</v>
      </c>
      <c r="B1267">
        <v>30</v>
      </c>
    </row>
    <row r="1268" spans="1:2" ht="15" customHeight="1">
      <c r="A1268" t="s">
        <v>1816</v>
      </c>
      <c r="B1268">
        <v>30</v>
      </c>
    </row>
    <row r="1269" spans="1:2" ht="15" customHeight="1">
      <c r="A1269" t="s">
        <v>1817</v>
      </c>
      <c r="B1269">
        <v>30</v>
      </c>
    </row>
    <row r="1270" spans="1:2" ht="15" customHeight="1">
      <c r="A1270" t="s">
        <v>1818</v>
      </c>
      <c r="B1270">
        <v>30</v>
      </c>
    </row>
    <row r="1271" spans="1:2" ht="15" customHeight="1">
      <c r="A1271" t="s">
        <v>1819</v>
      </c>
      <c r="B1271">
        <v>30</v>
      </c>
    </row>
    <row r="1272" spans="1:2" ht="15" customHeight="1">
      <c r="A1272" t="s">
        <v>1820</v>
      </c>
      <c r="B1272">
        <v>30</v>
      </c>
    </row>
    <row r="1273" spans="1:2" ht="15" customHeight="1">
      <c r="A1273" t="s">
        <v>1821</v>
      </c>
      <c r="B1273">
        <v>30</v>
      </c>
    </row>
    <row r="1274" spans="1:2" ht="15" customHeight="1">
      <c r="A1274" t="s">
        <v>1822</v>
      </c>
      <c r="B1274">
        <v>30</v>
      </c>
    </row>
    <row r="1275" spans="1:2" ht="15" customHeight="1">
      <c r="A1275" t="s">
        <v>1823</v>
      </c>
      <c r="B1275">
        <v>30</v>
      </c>
    </row>
    <row r="1276" spans="1:2" ht="15" customHeight="1">
      <c r="A1276" t="s">
        <v>1824</v>
      </c>
      <c r="B1276">
        <v>30</v>
      </c>
    </row>
    <row r="1277" spans="1:2" ht="15" customHeight="1">
      <c r="A1277" t="s">
        <v>1825</v>
      </c>
      <c r="B1277">
        <v>30</v>
      </c>
    </row>
    <row r="1278" spans="1:2" ht="15" customHeight="1">
      <c r="A1278" t="s">
        <v>1826</v>
      </c>
      <c r="B1278">
        <v>30</v>
      </c>
    </row>
    <row r="1279" spans="1:2" ht="15" customHeight="1">
      <c r="A1279" t="s">
        <v>1827</v>
      </c>
      <c r="B1279">
        <v>30</v>
      </c>
    </row>
    <row r="1280" spans="1:2" ht="15" customHeight="1">
      <c r="A1280" t="s">
        <v>1828</v>
      </c>
    </row>
    <row r="1281" spans="1:2" ht="15" customHeight="1">
      <c r="A1281" t="s">
        <v>1829</v>
      </c>
      <c r="B1281">
        <v>25</v>
      </c>
    </row>
    <row r="1282" spans="1:2" ht="15" customHeight="1">
      <c r="A1282" t="s">
        <v>1830</v>
      </c>
      <c r="B1282">
        <v>25</v>
      </c>
    </row>
    <row r="1283" spans="1:2" ht="15" customHeight="1">
      <c r="A1283" t="s">
        <v>1831</v>
      </c>
      <c r="B1283">
        <v>25</v>
      </c>
    </row>
    <row r="1284" spans="1:2" ht="15" customHeight="1">
      <c r="A1284" t="s">
        <v>1832</v>
      </c>
      <c r="B1284">
        <v>35</v>
      </c>
    </row>
    <row r="1285" spans="1:2" ht="15" customHeight="1">
      <c r="A1285" t="s">
        <v>1833</v>
      </c>
      <c r="B1285">
        <v>35</v>
      </c>
    </row>
    <row r="1286" spans="1:2" ht="15" customHeight="1">
      <c r="A1286" t="s">
        <v>1834</v>
      </c>
      <c r="B1286">
        <v>25</v>
      </c>
    </row>
    <row r="1287" spans="1:2" ht="15" customHeight="1">
      <c r="A1287" t="s">
        <v>1835</v>
      </c>
      <c r="B1287">
        <v>25</v>
      </c>
    </row>
    <row r="1288" spans="1:2" ht="15" customHeight="1">
      <c r="A1288" t="s">
        <v>1836</v>
      </c>
      <c r="B1288">
        <v>25</v>
      </c>
    </row>
    <row r="1289" spans="1:2" ht="15" customHeight="1">
      <c r="A1289" t="s">
        <v>1837</v>
      </c>
    </row>
    <row r="1290" spans="1:2" ht="15" customHeight="1">
      <c r="A1290" t="s">
        <v>1838</v>
      </c>
    </row>
    <row r="1291" spans="1:2" ht="15" customHeight="1">
      <c r="A1291" t="s">
        <v>1839</v>
      </c>
    </row>
    <row r="1292" spans="1:2" ht="15" customHeight="1">
      <c r="A1292" t="s">
        <v>1840</v>
      </c>
    </row>
    <row r="1293" spans="1:2" ht="15" customHeight="1">
      <c r="A1293" t="s">
        <v>1841</v>
      </c>
    </row>
    <row r="1294" spans="1:2" ht="15" customHeight="1">
      <c r="A1294" t="s">
        <v>1842</v>
      </c>
    </row>
    <row r="1295" spans="1:2" ht="15" customHeight="1">
      <c r="A1295" t="s">
        <v>1843</v>
      </c>
    </row>
    <row r="1296" spans="1:2" ht="15" customHeight="1">
      <c r="A1296" t="s">
        <v>1844</v>
      </c>
      <c r="B1296">
        <v>25</v>
      </c>
    </row>
    <row r="1297" spans="1:2" ht="15" customHeight="1">
      <c r="A1297" t="s">
        <v>1845</v>
      </c>
    </row>
    <row r="1298" spans="1:2" ht="15" customHeight="1">
      <c r="A1298" t="s">
        <v>1846</v>
      </c>
      <c r="B1298">
        <v>35</v>
      </c>
    </row>
    <row r="1299" spans="1:2" ht="15" customHeight="1">
      <c r="A1299" t="s">
        <v>1847</v>
      </c>
      <c r="B1299">
        <v>35</v>
      </c>
    </row>
    <row r="1300" spans="1:2" ht="15" customHeight="1">
      <c r="A1300" t="s">
        <v>1848</v>
      </c>
      <c r="B1300">
        <v>35</v>
      </c>
    </row>
    <row r="1301" spans="1:2" ht="15" customHeight="1">
      <c r="A1301" t="s">
        <v>1849</v>
      </c>
      <c r="B1301">
        <v>35</v>
      </c>
    </row>
    <row r="1302" spans="1:2" ht="15" customHeight="1">
      <c r="A1302" t="s">
        <v>1850</v>
      </c>
      <c r="B1302">
        <v>35</v>
      </c>
    </row>
    <row r="1303" spans="1:2" ht="15" customHeight="1">
      <c r="A1303" t="s">
        <v>1851</v>
      </c>
      <c r="B1303">
        <v>35</v>
      </c>
    </row>
    <row r="1304" spans="1:2" ht="15" customHeight="1">
      <c r="A1304" t="s">
        <v>1852</v>
      </c>
      <c r="B1304">
        <v>35</v>
      </c>
    </row>
    <row r="1305" spans="1:2" ht="15" customHeight="1">
      <c r="A1305" t="s">
        <v>1853</v>
      </c>
      <c r="B1305">
        <v>35</v>
      </c>
    </row>
    <row r="1306" spans="1:2" ht="15" customHeight="1">
      <c r="A1306" t="s">
        <v>1854</v>
      </c>
      <c r="B1306">
        <v>35</v>
      </c>
    </row>
    <row r="1307" spans="1:2" ht="15" customHeight="1">
      <c r="A1307" t="s">
        <v>1855</v>
      </c>
      <c r="B1307">
        <v>35</v>
      </c>
    </row>
    <row r="1308" spans="1:2" ht="15" customHeight="1">
      <c r="A1308" t="s">
        <v>1856</v>
      </c>
      <c r="B1308">
        <v>35</v>
      </c>
    </row>
    <row r="1309" spans="1:2" ht="15" customHeight="1">
      <c r="A1309" t="s">
        <v>1857</v>
      </c>
      <c r="B1309">
        <v>35</v>
      </c>
    </row>
    <row r="1310" spans="1:2" ht="15" customHeight="1">
      <c r="A1310" t="s">
        <v>1858</v>
      </c>
      <c r="B1310">
        <v>35</v>
      </c>
    </row>
    <row r="1311" spans="1:2" ht="15" customHeight="1">
      <c r="A1311" t="s">
        <v>1859</v>
      </c>
      <c r="B1311">
        <v>35</v>
      </c>
    </row>
    <row r="1312" spans="1:2" ht="15" customHeight="1">
      <c r="A1312" t="s">
        <v>1860</v>
      </c>
      <c r="B1312">
        <v>30</v>
      </c>
    </row>
    <row r="1313" spans="1:2" ht="15" customHeight="1">
      <c r="A1313" t="s">
        <v>1861</v>
      </c>
      <c r="B1313">
        <v>30</v>
      </c>
    </row>
    <row r="1314" spans="1:2" ht="15" customHeight="1">
      <c r="A1314" t="s">
        <v>1862</v>
      </c>
      <c r="B1314">
        <v>35</v>
      </c>
    </row>
    <row r="1315" spans="1:2" ht="15" customHeight="1">
      <c r="A1315" t="s">
        <v>1863</v>
      </c>
      <c r="B1315">
        <v>35</v>
      </c>
    </row>
    <row r="1316" spans="1:2" ht="15" customHeight="1">
      <c r="A1316" t="s">
        <v>1864</v>
      </c>
      <c r="B1316">
        <v>35</v>
      </c>
    </row>
    <row r="1317" spans="1:2" ht="15" customHeight="1">
      <c r="A1317" t="s">
        <v>1865</v>
      </c>
      <c r="B1317">
        <v>35</v>
      </c>
    </row>
    <row r="1318" spans="1:2" ht="15" customHeight="1">
      <c r="A1318" t="s">
        <v>1866</v>
      </c>
      <c r="B1318">
        <v>35</v>
      </c>
    </row>
    <row r="1319" spans="1:2" ht="15" customHeight="1">
      <c r="A1319" t="s">
        <v>1867</v>
      </c>
      <c r="B1319">
        <v>35</v>
      </c>
    </row>
    <row r="1320" spans="1:2" ht="15" customHeight="1">
      <c r="A1320" t="s">
        <v>1868</v>
      </c>
      <c r="B1320">
        <v>35</v>
      </c>
    </row>
    <row r="1321" spans="1:2" ht="15" customHeight="1">
      <c r="A1321" t="s">
        <v>1869</v>
      </c>
      <c r="B1321">
        <v>35</v>
      </c>
    </row>
    <row r="1322" spans="1:2" ht="15" customHeight="1">
      <c r="A1322" t="s">
        <v>1870</v>
      </c>
      <c r="B1322">
        <v>35</v>
      </c>
    </row>
    <row r="1323" spans="1:2" ht="15" customHeight="1">
      <c r="A1323" t="s">
        <v>1871</v>
      </c>
      <c r="B1323">
        <v>30</v>
      </c>
    </row>
    <row r="1324" spans="1:2" ht="15" customHeight="1">
      <c r="A1324" t="s">
        <v>1872</v>
      </c>
      <c r="B1324">
        <v>30</v>
      </c>
    </row>
    <row r="1325" spans="1:2" ht="15" customHeight="1">
      <c r="A1325" t="s">
        <v>1873</v>
      </c>
      <c r="B1325">
        <v>30</v>
      </c>
    </row>
    <row r="1326" spans="1:2" ht="15" customHeight="1">
      <c r="A1326" t="s">
        <v>1874</v>
      </c>
      <c r="B1326">
        <v>35</v>
      </c>
    </row>
    <row r="1327" spans="1:2" ht="15" customHeight="1">
      <c r="A1327" t="s">
        <v>1875</v>
      </c>
      <c r="B1327">
        <v>35</v>
      </c>
    </row>
    <row r="1328" spans="1:2" ht="15" customHeight="1">
      <c r="A1328" t="s">
        <v>1876</v>
      </c>
      <c r="B1328">
        <v>35</v>
      </c>
    </row>
    <row r="1329" spans="1:2" ht="15" customHeight="1">
      <c r="A1329" t="s">
        <v>1877</v>
      </c>
      <c r="B1329">
        <v>35</v>
      </c>
    </row>
    <row r="1330" spans="1:2" ht="15" customHeight="1">
      <c r="A1330" t="s">
        <v>1878</v>
      </c>
      <c r="B1330">
        <v>30</v>
      </c>
    </row>
    <row r="1331" spans="1:2" ht="15" customHeight="1">
      <c r="A1331" t="s">
        <v>1879</v>
      </c>
      <c r="B1331">
        <v>30</v>
      </c>
    </row>
    <row r="1332" spans="1:2" ht="15" customHeight="1">
      <c r="A1332" t="s">
        <v>1880</v>
      </c>
      <c r="B1332">
        <v>30</v>
      </c>
    </row>
    <row r="1333" spans="1:2" ht="15" customHeight="1">
      <c r="A1333" t="s">
        <v>1881</v>
      </c>
      <c r="B1333">
        <v>35</v>
      </c>
    </row>
    <row r="1334" spans="1:2" ht="15" customHeight="1">
      <c r="A1334" t="s">
        <v>1882</v>
      </c>
      <c r="B1334">
        <v>35</v>
      </c>
    </row>
    <row r="1335" spans="1:2" ht="15" customHeight="1">
      <c r="A1335" t="s">
        <v>1883</v>
      </c>
      <c r="B1335">
        <v>35</v>
      </c>
    </row>
    <row r="1336" spans="1:2" ht="15" customHeight="1">
      <c r="A1336" t="s">
        <v>1884</v>
      </c>
      <c r="B1336">
        <v>35</v>
      </c>
    </row>
    <row r="1337" spans="1:2" ht="15" customHeight="1">
      <c r="A1337" t="s">
        <v>1885</v>
      </c>
      <c r="B1337">
        <v>35</v>
      </c>
    </row>
    <row r="1338" spans="1:2" ht="15" customHeight="1">
      <c r="A1338" t="s">
        <v>1886</v>
      </c>
      <c r="B1338">
        <v>35</v>
      </c>
    </row>
    <row r="1339" spans="1:2" ht="15" customHeight="1">
      <c r="A1339" t="s">
        <v>1887</v>
      </c>
      <c r="B1339">
        <v>35</v>
      </c>
    </row>
    <row r="1340" spans="1:2" ht="15" customHeight="1">
      <c r="A1340" t="s">
        <v>1888</v>
      </c>
      <c r="B1340">
        <v>20</v>
      </c>
    </row>
    <row r="1341" spans="1:2" ht="15" customHeight="1">
      <c r="A1341" t="s">
        <v>1889</v>
      </c>
      <c r="B1341">
        <v>35</v>
      </c>
    </row>
    <row r="1342" spans="1:2" ht="15" customHeight="1">
      <c r="A1342" t="s">
        <v>1890</v>
      </c>
      <c r="B1342">
        <v>35</v>
      </c>
    </row>
    <row r="1343" spans="1:2" ht="15" customHeight="1">
      <c r="A1343" t="s">
        <v>1891</v>
      </c>
      <c r="B1343">
        <v>35</v>
      </c>
    </row>
    <row r="1344" spans="1:2" ht="15" customHeight="1">
      <c r="A1344" t="s">
        <v>1892</v>
      </c>
      <c r="B1344">
        <v>35</v>
      </c>
    </row>
    <row r="1345" spans="1:2" ht="15" customHeight="1">
      <c r="A1345" t="s">
        <v>1893</v>
      </c>
      <c r="B1345">
        <v>35</v>
      </c>
    </row>
    <row r="1346" spans="1:2" ht="15" customHeight="1">
      <c r="A1346" t="s">
        <v>1894</v>
      </c>
      <c r="B1346">
        <v>35</v>
      </c>
    </row>
    <row r="1347" spans="1:2" ht="15" customHeight="1">
      <c r="A1347" t="s">
        <v>1895</v>
      </c>
      <c r="B1347">
        <v>35</v>
      </c>
    </row>
    <row r="1348" spans="1:2" ht="15" customHeight="1">
      <c r="A1348" t="s">
        <v>1896</v>
      </c>
      <c r="B1348">
        <v>35</v>
      </c>
    </row>
    <row r="1349" spans="1:2" ht="15" customHeight="1">
      <c r="A1349" t="s">
        <v>1897</v>
      </c>
      <c r="B1349">
        <v>35</v>
      </c>
    </row>
    <row r="1350" spans="1:2" ht="15" customHeight="1">
      <c r="A1350" t="s">
        <v>1898</v>
      </c>
      <c r="B1350">
        <v>25</v>
      </c>
    </row>
    <row r="1351" spans="1:2" ht="15" customHeight="1">
      <c r="A1351" t="s">
        <v>1899</v>
      </c>
    </row>
    <row r="1352" spans="1:2" ht="15" customHeight="1">
      <c r="A1352" t="s">
        <v>1900</v>
      </c>
    </row>
    <row r="1353" spans="1:2" ht="15" customHeight="1">
      <c r="A1353" t="s">
        <v>1901</v>
      </c>
      <c r="B1353">
        <v>30</v>
      </c>
    </row>
    <row r="1354" spans="1:2" ht="15" customHeight="1">
      <c r="A1354" t="s">
        <v>1902</v>
      </c>
    </row>
    <row r="1355" spans="1:2" ht="15" customHeight="1">
      <c r="A1355" t="s">
        <v>1903</v>
      </c>
      <c r="B1355">
        <v>30</v>
      </c>
    </row>
    <row r="1356" spans="1:2" ht="15" customHeight="1">
      <c r="A1356" t="s">
        <v>1904</v>
      </c>
      <c r="B1356">
        <v>30</v>
      </c>
    </row>
    <row r="1357" spans="1:2" ht="15" customHeight="1">
      <c r="A1357" t="s">
        <v>1905</v>
      </c>
      <c r="B1357">
        <v>30</v>
      </c>
    </row>
    <row r="1358" spans="1:2" ht="15" customHeight="1">
      <c r="A1358" t="s">
        <v>1906</v>
      </c>
      <c r="B1358">
        <v>30</v>
      </c>
    </row>
    <row r="1359" spans="1:2" ht="15" customHeight="1">
      <c r="A1359" t="s">
        <v>1907</v>
      </c>
      <c r="B1359">
        <v>30</v>
      </c>
    </row>
    <row r="1360" spans="1:2" ht="15" customHeight="1">
      <c r="A1360" t="s">
        <v>1908</v>
      </c>
    </row>
    <row r="1361" spans="1:2" ht="15" customHeight="1">
      <c r="A1361" t="s">
        <v>1909</v>
      </c>
      <c r="B1361">
        <v>35</v>
      </c>
    </row>
    <row r="1362" spans="1:2" ht="15" customHeight="1">
      <c r="A1362" t="s">
        <v>1910</v>
      </c>
      <c r="B1362">
        <v>35</v>
      </c>
    </row>
    <row r="1363" spans="1:2" ht="15" customHeight="1">
      <c r="A1363" t="s">
        <v>1911</v>
      </c>
      <c r="B1363">
        <v>35</v>
      </c>
    </row>
    <row r="1364" spans="1:2" ht="15" customHeight="1">
      <c r="A1364" t="s">
        <v>1912</v>
      </c>
      <c r="B1364">
        <v>30</v>
      </c>
    </row>
    <row r="1365" spans="1:2" ht="15" customHeight="1">
      <c r="A1365" t="s">
        <v>1913</v>
      </c>
      <c r="B1365">
        <v>30</v>
      </c>
    </row>
    <row r="1366" spans="1:2" ht="15" customHeight="1">
      <c r="A1366" t="s">
        <v>1914</v>
      </c>
      <c r="B1366">
        <v>30</v>
      </c>
    </row>
    <row r="1367" spans="1:2" ht="15" customHeight="1">
      <c r="A1367" t="s">
        <v>1915</v>
      </c>
      <c r="B1367">
        <v>30</v>
      </c>
    </row>
    <row r="1368" spans="1:2" ht="15" customHeight="1">
      <c r="A1368" t="s">
        <v>1916</v>
      </c>
      <c r="B1368">
        <v>30</v>
      </c>
    </row>
    <row r="1369" spans="1:2" ht="15" customHeight="1">
      <c r="A1369" t="s">
        <v>1917</v>
      </c>
      <c r="B1369">
        <v>30</v>
      </c>
    </row>
    <row r="1370" spans="1:2" ht="15" customHeight="1">
      <c r="A1370" t="s">
        <v>1918</v>
      </c>
      <c r="B1370">
        <v>30</v>
      </c>
    </row>
    <row r="1371" spans="1:2" ht="15" customHeight="1">
      <c r="A1371" t="s">
        <v>1919</v>
      </c>
      <c r="B1371">
        <v>30</v>
      </c>
    </row>
    <row r="1372" spans="1:2" ht="15" customHeight="1">
      <c r="A1372" t="s">
        <v>1920</v>
      </c>
      <c r="B1372">
        <v>25</v>
      </c>
    </row>
    <row r="1373" spans="1:2" ht="15" customHeight="1">
      <c r="A1373" t="s">
        <v>1921</v>
      </c>
      <c r="B1373">
        <v>25</v>
      </c>
    </row>
    <row r="1374" spans="1:2" ht="15" customHeight="1">
      <c r="A1374" t="s">
        <v>1922</v>
      </c>
      <c r="B1374">
        <v>25</v>
      </c>
    </row>
    <row r="1375" spans="1:2" ht="15" customHeight="1">
      <c r="A1375" t="s">
        <v>1923</v>
      </c>
      <c r="B1375">
        <v>25</v>
      </c>
    </row>
    <row r="1376" spans="1:2" ht="15" customHeight="1">
      <c r="A1376" t="s">
        <v>1924</v>
      </c>
      <c r="B1376">
        <v>35</v>
      </c>
    </row>
    <row r="1377" spans="1:2" ht="15" customHeight="1">
      <c r="A1377" t="s">
        <v>1925</v>
      </c>
      <c r="B1377">
        <v>35</v>
      </c>
    </row>
    <row r="1378" spans="1:2" ht="15" customHeight="1">
      <c r="A1378" t="s">
        <v>1926</v>
      </c>
      <c r="B1378">
        <v>35</v>
      </c>
    </row>
    <row r="1379" spans="1:2" ht="15" customHeight="1">
      <c r="A1379" t="s">
        <v>1927</v>
      </c>
      <c r="B1379">
        <v>35</v>
      </c>
    </row>
    <row r="1380" spans="1:2" ht="15" customHeight="1">
      <c r="A1380" t="s">
        <v>1928</v>
      </c>
      <c r="B1380">
        <v>45</v>
      </c>
    </row>
    <row r="1381" spans="1:2" ht="15" customHeight="1">
      <c r="A1381" t="s">
        <v>1929</v>
      </c>
    </row>
    <row r="1382" spans="1:2" ht="15" customHeight="1">
      <c r="A1382" t="s">
        <v>1930</v>
      </c>
      <c r="B1382">
        <v>45</v>
      </c>
    </row>
    <row r="1383" spans="1:2" ht="15" customHeight="1">
      <c r="A1383" t="s">
        <v>1931</v>
      </c>
    </row>
    <row r="1384" spans="1:2" ht="15" customHeight="1">
      <c r="A1384" t="s">
        <v>1932</v>
      </c>
    </row>
    <row r="1385" spans="1:2" ht="15" customHeight="1">
      <c r="A1385" t="s">
        <v>1933</v>
      </c>
      <c r="B1385">
        <v>30</v>
      </c>
    </row>
    <row r="1386" spans="1:2" ht="15" customHeight="1">
      <c r="A1386" t="s">
        <v>1934</v>
      </c>
      <c r="B1386">
        <v>30</v>
      </c>
    </row>
    <row r="1387" spans="1:2" ht="15" customHeight="1">
      <c r="A1387" t="s">
        <v>1935</v>
      </c>
    </row>
    <row r="1388" spans="1:2" ht="15" customHeight="1">
      <c r="A1388" t="s">
        <v>1936</v>
      </c>
    </row>
    <row r="1389" spans="1:2" ht="15" customHeight="1">
      <c r="A1389" t="s">
        <v>1937</v>
      </c>
      <c r="B1389">
        <v>25</v>
      </c>
    </row>
    <row r="1390" spans="1:2" ht="15" customHeight="1">
      <c r="A1390" t="s">
        <v>1938</v>
      </c>
      <c r="B1390">
        <v>35</v>
      </c>
    </row>
    <row r="1391" spans="1:2" ht="15" customHeight="1">
      <c r="A1391" t="s">
        <v>1939</v>
      </c>
      <c r="B1391">
        <v>20</v>
      </c>
    </row>
    <row r="1392" spans="1:2" ht="15" customHeight="1">
      <c r="A1392" t="s">
        <v>1940</v>
      </c>
      <c r="B1392">
        <v>20</v>
      </c>
    </row>
    <row r="1393" spans="1:2" ht="15" customHeight="1">
      <c r="A1393" t="s">
        <v>1941</v>
      </c>
      <c r="B1393">
        <v>20</v>
      </c>
    </row>
    <row r="1394" spans="1:2" ht="15" customHeight="1">
      <c r="A1394" t="s">
        <v>1942</v>
      </c>
      <c r="B1394">
        <v>20</v>
      </c>
    </row>
    <row r="1395" spans="1:2" ht="15" customHeight="1">
      <c r="A1395" t="s">
        <v>1943</v>
      </c>
      <c r="B1395">
        <v>20</v>
      </c>
    </row>
    <row r="1396" spans="1:2" ht="15" customHeight="1">
      <c r="A1396" t="s">
        <v>1944</v>
      </c>
      <c r="B1396">
        <v>30</v>
      </c>
    </row>
    <row r="1397" spans="1:2" ht="15" customHeight="1">
      <c r="A1397" t="s">
        <v>1945</v>
      </c>
      <c r="B1397">
        <v>30</v>
      </c>
    </row>
    <row r="1398" spans="1:2" ht="15" customHeight="1">
      <c r="A1398" t="s">
        <v>1946</v>
      </c>
    </row>
    <row r="1399" spans="1:2" ht="15" customHeight="1">
      <c r="A1399" t="s">
        <v>1947</v>
      </c>
    </row>
    <row r="1400" spans="1:2" ht="15" customHeight="1">
      <c r="A1400" t="s">
        <v>1948</v>
      </c>
    </row>
    <row r="1401" spans="1:2" ht="15" customHeight="1">
      <c r="A1401" t="s">
        <v>1949</v>
      </c>
    </row>
    <row r="1402" spans="1:2" ht="15" customHeight="1">
      <c r="A1402" t="s">
        <v>1950</v>
      </c>
    </row>
    <row r="1403" spans="1:2" ht="15" customHeight="1">
      <c r="A1403" t="s">
        <v>1951</v>
      </c>
    </row>
    <row r="1404" spans="1:2" ht="15" customHeight="1">
      <c r="A1404" t="s">
        <v>1952</v>
      </c>
      <c r="B1404">
        <v>35</v>
      </c>
    </row>
    <row r="1405" spans="1:2" ht="15" customHeight="1">
      <c r="A1405" t="s">
        <v>1953</v>
      </c>
      <c r="B1405">
        <v>35</v>
      </c>
    </row>
    <row r="1406" spans="1:2" ht="15" customHeight="1">
      <c r="A1406" t="s">
        <v>1954</v>
      </c>
      <c r="B1406">
        <v>15</v>
      </c>
    </row>
    <row r="1407" spans="1:2" ht="15" customHeight="1">
      <c r="A1407" t="s">
        <v>1955</v>
      </c>
      <c r="B1407">
        <v>15</v>
      </c>
    </row>
    <row r="1408" spans="1:2" ht="15" customHeight="1">
      <c r="A1408" t="s">
        <v>1956</v>
      </c>
      <c r="B1408">
        <v>20</v>
      </c>
    </row>
    <row r="1409" spans="1:2" ht="15" customHeight="1">
      <c r="A1409" t="s">
        <v>1957</v>
      </c>
      <c r="B1409">
        <v>20</v>
      </c>
    </row>
    <row r="1410" spans="1:2" ht="15" customHeight="1">
      <c r="A1410" t="s">
        <v>1958</v>
      </c>
      <c r="B1410">
        <v>35</v>
      </c>
    </row>
    <row r="1411" spans="1:2" ht="15" customHeight="1">
      <c r="A1411" t="s">
        <v>1959</v>
      </c>
      <c r="B1411">
        <v>35</v>
      </c>
    </row>
    <row r="1412" spans="1:2" ht="15" customHeight="1">
      <c r="A1412" t="s">
        <v>1960</v>
      </c>
      <c r="B1412">
        <v>20</v>
      </c>
    </row>
    <row r="1413" spans="1:2" ht="15" customHeight="1">
      <c r="A1413" t="s">
        <v>1961</v>
      </c>
      <c r="B1413">
        <v>15</v>
      </c>
    </row>
    <row r="1414" spans="1:2" ht="15" customHeight="1">
      <c r="A1414" t="s">
        <v>1962</v>
      </c>
      <c r="B1414">
        <v>25</v>
      </c>
    </row>
    <row r="1415" spans="1:2" ht="15" customHeight="1">
      <c r="A1415" t="s">
        <v>1963</v>
      </c>
      <c r="B1415">
        <v>20</v>
      </c>
    </row>
    <row r="1416" spans="1:2" ht="15" customHeight="1">
      <c r="A1416" t="s">
        <v>1964</v>
      </c>
      <c r="B1416">
        <v>15</v>
      </c>
    </row>
    <row r="1417" spans="1:2" ht="15" customHeight="1">
      <c r="A1417" t="s">
        <v>1965</v>
      </c>
      <c r="B1417">
        <v>20</v>
      </c>
    </row>
    <row r="1418" spans="1:2" ht="15" customHeight="1">
      <c r="A1418" t="s">
        <v>1966</v>
      </c>
      <c r="B1418">
        <v>10</v>
      </c>
    </row>
    <row r="1419" spans="1:2" ht="15" customHeight="1">
      <c r="A1419" t="s">
        <v>1967</v>
      </c>
      <c r="B1419">
        <v>20</v>
      </c>
    </row>
    <row r="1420" spans="1:2" ht="15" customHeight="1">
      <c r="A1420" t="s">
        <v>1968</v>
      </c>
      <c r="B1420">
        <v>20</v>
      </c>
    </row>
    <row r="1421" spans="1:2" ht="15" customHeight="1">
      <c r="A1421" t="s">
        <v>1969</v>
      </c>
      <c r="B1421">
        <v>20</v>
      </c>
    </row>
    <row r="1422" spans="1:2" ht="15" customHeight="1">
      <c r="A1422" t="s">
        <v>1970</v>
      </c>
      <c r="B1422">
        <v>20</v>
      </c>
    </row>
    <row r="1423" spans="1:2" ht="15" customHeight="1">
      <c r="A1423" t="s">
        <v>1971</v>
      </c>
      <c r="B1423">
        <v>20</v>
      </c>
    </row>
    <row r="1424" spans="1:2" ht="15" customHeight="1">
      <c r="A1424" t="s">
        <v>1972</v>
      </c>
      <c r="B1424">
        <v>25</v>
      </c>
    </row>
    <row r="1425" spans="1:2" ht="15" customHeight="1">
      <c r="A1425" t="s">
        <v>1973</v>
      </c>
      <c r="B1425">
        <v>20</v>
      </c>
    </row>
    <row r="1426" spans="1:2" ht="15" customHeight="1">
      <c r="A1426" t="s">
        <v>1974</v>
      </c>
      <c r="B1426">
        <v>20</v>
      </c>
    </row>
    <row r="1427" spans="1:2" ht="15" customHeight="1">
      <c r="A1427" t="s">
        <v>1975</v>
      </c>
      <c r="B1427">
        <v>20</v>
      </c>
    </row>
    <row r="1428" spans="1:2" ht="15" customHeight="1">
      <c r="A1428" t="s">
        <v>1976</v>
      </c>
      <c r="B1428">
        <v>20</v>
      </c>
    </row>
    <row r="1429" spans="1:2" ht="15" customHeight="1">
      <c r="A1429" t="s">
        <v>1977</v>
      </c>
      <c r="B1429">
        <v>20</v>
      </c>
    </row>
    <row r="1430" spans="1:2" ht="15" customHeight="1">
      <c r="A1430" t="s">
        <v>1978</v>
      </c>
      <c r="B1430">
        <v>20</v>
      </c>
    </row>
    <row r="1431" spans="1:2" ht="15" customHeight="1">
      <c r="A1431" t="s">
        <v>1979</v>
      </c>
      <c r="B1431">
        <v>20</v>
      </c>
    </row>
    <row r="1432" spans="1:2" ht="15" customHeight="1">
      <c r="A1432" t="s">
        <v>1980</v>
      </c>
      <c r="B1432">
        <v>20</v>
      </c>
    </row>
    <row r="1433" spans="1:2" ht="15" customHeight="1">
      <c r="A1433" t="s">
        <v>1981</v>
      </c>
      <c r="B1433">
        <v>20</v>
      </c>
    </row>
    <row r="1434" spans="1:2" ht="15" customHeight="1">
      <c r="A1434" t="s">
        <v>1982</v>
      </c>
      <c r="B1434">
        <v>15</v>
      </c>
    </row>
    <row r="1435" spans="1:2" ht="15" customHeight="1">
      <c r="A1435" t="s">
        <v>1983</v>
      </c>
      <c r="B1435">
        <v>20</v>
      </c>
    </row>
    <row r="1436" spans="1:2" ht="15" customHeight="1">
      <c r="A1436" t="s">
        <v>1984</v>
      </c>
      <c r="B1436">
        <v>20</v>
      </c>
    </row>
    <row r="1437" spans="1:2" ht="15" customHeight="1">
      <c r="A1437" t="s">
        <v>1985</v>
      </c>
      <c r="B1437">
        <v>20</v>
      </c>
    </row>
    <row r="1438" spans="1:2" ht="15" customHeight="1">
      <c r="A1438" t="s">
        <v>1986</v>
      </c>
      <c r="B1438">
        <v>20</v>
      </c>
    </row>
    <row r="1439" spans="1:2" ht="15" customHeight="1">
      <c r="A1439" t="s">
        <v>1987</v>
      </c>
      <c r="B1439">
        <v>20</v>
      </c>
    </row>
    <row r="1440" spans="1:2" ht="15" customHeight="1">
      <c r="A1440" t="s">
        <v>1988</v>
      </c>
      <c r="B1440">
        <v>20</v>
      </c>
    </row>
    <row r="1441" spans="1:2" ht="15" customHeight="1">
      <c r="A1441" t="s">
        <v>1989</v>
      </c>
      <c r="B1441">
        <v>20</v>
      </c>
    </row>
    <row r="1442" spans="1:2" ht="15" customHeight="1">
      <c r="A1442" t="s">
        <v>1990</v>
      </c>
      <c r="B1442">
        <v>20</v>
      </c>
    </row>
    <row r="1443" spans="1:2" ht="15" customHeight="1">
      <c r="A1443" t="s">
        <v>1991</v>
      </c>
      <c r="B1443">
        <v>20</v>
      </c>
    </row>
    <row r="1444" spans="1:2" ht="15" customHeight="1">
      <c r="A1444" t="s">
        <v>1992</v>
      </c>
      <c r="B1444">
        <v>20</v>
      </c>
    </row>
    <row r="1445" spans="1:2" ht="15" customHeight="1">
      <c r="A1445" t="s">
        <v>1993</v>
      </c>
      <c r="B1445">
        <v>15</v>
      </c>
    </row>
    <row r="1446" spans="1:2" ht="15" customHeight="1">
      <c r="A1446" t="s">
        <v>1994</v>
      </c>
      <c r="B1446">
        <v>20</v>
      </c>
    </row>
    <row r="1447" spans="1:2" ht="15" customHeight="1">
      <c r="A1447" t="s">
        <v>1995</v>
      </c>
      <c r="B1447">
        <v>20</v>
      </c>
    </row>
    <row r="1448" spans="1:2" ht="15" customHeight="1">
      <c r="A1448" t="s">
        <v>1996</v>
      </c>
      <c r="B1448">
        <v>20</v>
      </c>
    </row>
    <row r="1449" spans="1:2" ht="15" customHeight="1">
      <c r="A1449" t="s">
        <v>1997</v>
      </c>
      <c r="B1449">
        <v>20</v>
      </c>
    </row>
    <row r="1450" spans="1:2" ht="15" customHeight="1">
      <c r="A1450" t="s">
        <v>1998</v>
      </c>
      <c r="B1450">
        <v>15</v>
      </c>
    </row>
    <row r="1451" spans="1:2" ht="15" customHeight="1">
      <c r="A1451" t="s">
        <v>1999</v>
      </c>
      <c r="B1451">
        <v>15</v>
      </c>
    </row>
    <row r="1452" spans="1:2" ht="15" customHeight="1">
      <c r="A1452" t="s">
        <v>2000</v>
      </c>
      <c r="B1452">
        <v>15</v>
      </c>
    </row>
    <row r="1453" spans="1:2" ht="15" customHeight="1">
      <c r="A1453" t="s">
        <v>2001</v>
      </c>
      <c r="B1453">
        <v>20</v>
      </c>
    </row>
    <row r="1454" spans="1:2" ht="15" customHeight="1">
      <c r="A1454" t="s">
        <v>2002</v>
      </c>
      <c r="B1454">
        <v>25</v>
      </c>
    </row>
    <row r="1455" spans="1:2" ht="15" customHeight="1">
      <c r="A1455" t="s">
        <v>2003</v>
      </c>
      <c r="B1455">
        <v>20</v>
      </c>
    </row>
    <row r="1456" spans="1:2" ht="15" customHeight="1">
      <c r="A1456" t="s">
        <v>2004</v>
      </c>
      <c r="B1456">
        <v>20</v>
      </c>
    </row>
    <row r="1457" spans="1:2" ht="15" customHeight="1">
      <c r="A1457" t="s">
        <v>2005</v>
      </c>
      <c r="B1457">
        <v>15</v>
      </c>
    </row>
    <row r="1458" spans="1:2" ht="15" customHeight="1">
      <c r="A1458" t="s">
        <v>2006</v>
      </c>
      <c r="B1458">
        <v>15</v>
      </c>
    </row>
    <row r="1459" spans="1:2" ht="15" customHeight="1">
      <c r="A1459" t="s">
        <v>2007</v>
      </c>
      <c r="B1459">
        <v>15</v>
      </c>
    </row>
    <row r="1460" spans="1:2" ht="15" customHeight="1">
      <c r="A1460" t="s">
        <v>2008</v>
      </c>
      <c r="B1460">
        <v>20</v>
      </c>
    </row>
    <row r="1461" spans="1:2" ht="15" customHeight="1">
      <c r="A1461" t="s">
        <v>2009</v>
      </c>
      <c r="B1461">
        <v>15</v>
      </c>
    </row>
    <row r="1462" spans="1:2" ht="15" customHeight="1">
      <c r="A1462" t="s">
        <v>2010</v>
      </c>
      <c r="B1462">
        <v>15</v>
      </c>
    </row>
    <row r="1463" spans="1:2" ht="15" customHeight="1">
      <c r="A1463" t="s">
        <v>2011</v>
      </c>
      <c r="B1463">
        <v>20</v>
      </c>
    </row>
    <row r="1464" spans="1:2" ht="15" customHeight="1">
      <c r="A1464" t="s">
        <v>2012</v>
      </c>
      <c r="B1464">
        <v>15</v>
      </c>
    </row>
    <row r="1465" spans="1:2" ht="15" customHeight="1">
      <c r="A1465" t="s">
        <v>2013</v>
      </c>
      <c r="B1465">
        <v>20</v>
      </c>
    </row>
    <row r="1466" spans="1:2" ht="15" customHeight="1">
      <c r="A1466" t="s">
        <v>2014</v>
      </c>
      <c r="B1466">
        <v>15</v>
      </c>
    </row>
    <row r="1467" spans="1:2" ht="15" customHeight="1">
      <c r="A1467" t="s">
        <v>2015</v>
      </c>
      <c r="B1467">
        <v>15</v>
      </c>
    </row>
    <row r="1468" spans="1:2" ht="15" customHeight="1">
      <c r="A1468" t="s">
        <v>2016</v>
      </c>
      <c r="B1468">
        <v>15</v>
      </c>
    </row>
    <row r="1469" spans="1:2" ht="15" customHeight="1">
      <c r="A1469" t="s">
        <v>2017</v>
      </c>
      <c r="B1469">
        <v>20</v>
      </c>
    </row>
    <row r="1470" spans="1:2" ht="15" customHeight="1">
      <c r="A1470" t="s">
        <v>2018</v>
      </c>
      <c r="B1470">
        <v>20</v>
      </c>
    </row>
    <row r="1471" spans="1:2" ht="15" customHeight="1">
      <c r="A1471" t="s">
        <v>2019</v>
      </c>
      <c r="B1471">
        <v>15</v>
      </c>
    </row>
    <row r="1472" spans="1:2" ht="15" customHeight="1">
      <c r="A1472" t="s">
        <v>2020</v>
      </c>
      <c r="B1472">
        <v>20</v>
      </c>
    </row>
    <row r="1473" spans="1:2" ht="15" customHeight="1">
      <c r="A1473" t="s">
        <v>2021</v>
      </c>
      <c r="B1473">
        <v>20</v>
      </c>
    </row>
    <row r="1474" spans="1:2" ht="15" customHeight="1">
      <c r="A1474" t="s">
        <v>2022</v>
      </c>
      <c r="B1474">
        <v>20</v>
      </c>
    </row>
    <row r="1475" spans="1:2" ht="15" customHeight="1">
      <c r="A1475" t="s">
        <v>2023</v>
      </c>
      <c r="B1475">
        <v>20</v>
      </c>
    </row>
    <row r="1476" spans="1:2" ht="15" customHeight="1">
      <c r="A1476" t="s">
        <v>2024</v>
      </c>
      <c r="B1476">
        <v>25</v>
      </c>
    </row>
    <row r="1477" spans="1:2" ht="15" customHeight="1">
      <c r="A1477" t="s">
        <v>2025</v>
      </c>
      <c r="B1477">
        <v>20</v>
      </c>
    </row>
    <row r="1478" spans="1:2" ht="15" customHeight="1">
      <c r="A1478" t="s">
        <v>2026</v>
      </c>
      <c r="B1478">
        <v>15</v>
      </c>
    </row>
    <row r="1479" spans="1:2" ht="15" customHeight="1">
      <c r="A1479" t="s">
        <v>2027</v>
      </c>
      <c r="B1479">
        <v>20</v>
      </c>
    </row>
    <row r="1480" spans="1:2" ht="15" customHeight="1">
      <c r="A1480" t="s">
        <v>2028</v>
      </c>
      <c r="B1480">
        <v>15</v>
      </c>
    </row>
    <row r="1481" spans="1:2" ht="15" customHeight="1">
      <c r="A1481" t="s">
        <v>2029</v>
      </c>
      <c r="B1481">
        <v>20</v>
      </c>
    </row>
    <row r="1482" spans="1:2" ht="15" customHeight="1">
      <c r="A1482" t="s">
        <v>2030</v>
      </c>
      <c r="B1482">
        <v>20</v>
      </c>
    </row>
    <row r="1483" spans="1:2" ht="15" customHeight="1">
      <c r="A1483" t="s">
        <v>2031</v>
      </c>
      <c r="B1483">
        <v>25</v>
      </c>
    </row>
    <row r="1484" spans="1:2" ht="15" customHeight="1">
      <c r="A1484" t="s">
        <v>2032</v>
      </c>
      <c r="B1484">
        <v>15</v>
      </c>
    </row>
    <row r="1485" spans="1:2" ht="15" customHeight="1">
      <c r="A1485" t="s">
        <v>2033</v>
      </c>
      <c r="B1485">
        <v>20</v>
      </c>
    </row>
    <row r="1486" spans="1:2" ht="15" customHeight="1">
      <c r="A1486" t="s">
        <v>2034</v>
      </c>
      <c r="B1486">
        <v>20</v>
      </c>
    </row>
    <row r="1487" spans="1:2" ht="15" customHeight="1">
      <c r="A1487" t="s">
        <v>3945</v>
      </c>
      <c r="B1487">
        <v>15</v>
      </c>
    </row>
    <row r="1488" spans="1:2" ht="15" customHeight="1">
      <c r="A1488" t="s">
        <v>2035</v>
      </c>
      <c r="B1488">
        <v>15</v>
      </c>
    </row>
    <row r="1489" spans="1:2" ht="15" customHeight="1">
      <c r="A1489" t="s">
        <v>2036</v>
      </c>
      <c r="B1489">
        <v>15</v>
      </c>
    </row>
    <row r="1490" spans="1:2" ht="15" customHeight="1">
      <c r="A1490" t="s">
        <v>2037</v>
      </c>
      <c r="B1490">
        <v>15</v>
      </c>
    </row>
    <row r="1491" spans="1:2" ht="15" customHeight="1">
      <c r="A1491" t="s">
        <v>2038</v>
      </c>
      <c r="B1491">
        <v>15</v>
      </c>
    </row>
    <row r="1492" spans="1:2" ht="15" customHeight="1">
      <c r="A1492" t="s">
        <v>2039</v>
      </c>
      <c r="B1492">
        <v>20</v>
      </c>
    </row>
    <row r="1493" spans="1:2" ht="15" customHeight="1">
      <c r="A1493" t="s">
        <v>2040</v>
      </c>
      <c r="B1493">
        <v>20</v>
      </c>
    </row>
    <row r="1494" spans="1:2" ht="15" customHeight="1">
      <c r="A1494" t="s">
        <v>2041</v>
      </c>
      <c r="B1494">
        <v>20</v>
      </c>
    </row>
    <row r="1495" spans="1:2" ht="15" customHeight="1">
      <c r="A1495" t="s">
        <v>2042</v>
      </c>
      <c r="B1495">
        <v>20</v>
      </c>
    </row>
    <row r="1496" spans="1:2" ht="15" customHeight="1">
      <c r="A1496" t="s">
        <v>2043</v>
      </c>
      <c r="B1496">
        <v>15</v>
      </c>
    </row>
    <row r="1497" spans="1:2" ht="15" customHeight="1">
      <c r="A1497" t="s">
        <v>2044</v>
      </c>
      <c r="B1497">
        <v>20</v>
      </c>
    </row>
    <row r="1498" spans="1:2" ht="15" customHeight="1">
      <c r="A1498" t="s">
        <v>2045</v>
      </c>
      <c r="B1498">
        <v>15</v>
      </c>
    </row>
    <row r="1499" spans="1:2" ht="15" customHeight="1">
      <c r="A1499" t="s">
        <v>2046</v>
      </c>
      <c r="B1499">
        <v>15</v>
      </c>
    </row>
    <row r="1500" spans="1:2" ht="15" customHeight="1">
      <c r="A1500" t="s">
        <v>2047</v>
      </c>
      <c r="B1500">
        <v>20</v>
      </c>
    </row>
    <row r="1501" spans="1:2" ht="15" customHeight="1">
      <c r="A1501" t="s">
        <v>2048</v>
      </c>
      <c r="B1501">
        <v>15</v>
      </c>
    </row>
    <row r="1502" spans="1:2" ht="15" customHeight="1">
      <c r="A1502" t="s">
        <v>2049</v>
      </c>
      <c r="B1502">
        <v>15</v>
      </c>
    </row>
    <row r="1503" spans="1:2" ht="15" customHeight="1">
      <c r="A1503" t="s">
        <v>2050</v>
      </c>
      <c r="B1503">
        <v>15</v>
      </c>
    </row>
    <row r="1504" spans="1:2" ht="15" customHeight="1">
      <c r="A1504" t="s">
        <v>2051</v>
      </c>
      <c r="B1504">
        <v>12</v>
      </c>
    </row>
    <row r="1505" spans="1:2" ht="15" customHeight="1">
      <c r="A1505" t="s">
        <v>2052</v>
      </c>
      <c r="B1505">
        <v>15</v>
      </c>
    </row>
    <row r="1506" spans="1:2" ht="15" customHeight="1">
      <c r="A1506" t="s">
        <v>2053</v>
      </c>
      <c r="B1506">
        <v>12</v>
      </c>
    </row>
    <row r="1507" spans="1:2" ht="15" customHeight="1">
      <c r="A1507" t="s">
        <v>2054</v>
      </c>
      <c r="B1507">
        <v>15</v>
      </c>
    </row>
    <row r="1508" spans="1:2" ht="15" customHeight="1">
      <c r="A1508" t="s">
        <v>2055</v>
      </c>
      <c r="B1508">
        <v>20</v>
      </c>
    </row>
    <row r="1509" spans="1:2" ht="15" customHeight="1">
      <c r="A1509" t="s">
        <v>2056</v>
      </c>
      <c r="B1509">
        <v>20</v>
      </c>
    </row>
    <row r="1510" spans="1:2" ht="15" customHeight="1">
      <c r="A1510" t="s">
        <v>2057</v>
      </c>
      <c r="B1510">
        <v>15</v>
      </c>
    </row>
    <row r="1511" spans="1:2" ht="15" customHeight="1">
      <c r="A1511" t="s">
        <v>2058</v>
      </c>
      <c r="B1511">
        <v>20</v>
      </c>
    </row>
    <row r="1512" spans="1:2" ht="15" customHeight="1">
      <c r="A1512" t="s">
        <v>2059</v>
      </c>
      <c r="B1512">
        <v>12</v>
      </c>
    </row>
    <row r="1513" spans="1:2" ht="15" customHeight="1">
      <c r="A1513" t="s">
        <v>2060</v>
      </c>
      <c r="B1513">
        <v>15</v>
      </c>
    </row>
    <row r="1514" spans="1:2" ht="15" customHeight="1">
      <c r="A1514" t="s">
        <v>2061</v>
      </c>
      <c r="B1514">
        <v>15</v>
      </c>
    </row>
    <row r="1515" spans="1:2" ht="15" customHeight="1">
      <c r="A1515" t="s">
        <v>2062</v>
      </c>
      <c r="B1515">
        <v>15</v>
      </c>
    </row>
    <row r="1516" spans="1:2" ht="15" customHeight="1">
      <c r="A1516" t="s">
        <v>2063</v>
      </c>
      <c r="B1516">
        <v>20</v>
      </c>
    </row>
    <row r="1517" spans="1:2" ht="15" customHeight="1">
      <c r="A1517" t="s">
        <v>2064</v>
      </c>
    </row>
    <row r="1518" spans="1:2" ht="15" customHeight="1">
      <c r="A1518" t="s">
        <v>2065</v>
      </c>
      <c r="B1518">
        <v>12</v>
      </c>
    </row>
    <row r="1519" spans="1:2" ht="15" customHeight="1">
      <c r="A1519" t="s">
        <v>2066</v>
      </c>
      <c r="B1519">
        <v>35</v>
      </c>
    </row>
    <row r="1520" spans="1:2" ht="15" customHeight="1">
      <c r="A1520" t="s">
        <v>2067</v>
      </c>
      <c r="B1520">
        <v>35</v>
      </c>
    </row>
    <row r="1521" spans="1:2" ht="15" customHeight="1">
      <c r="A1521" t="s">
        <v>2068</v>
      </c>
      <c r="B1521">
        <v>20</v>
      </c>
    </row>
    <row r="1522" spans="1:2" ht="15" customHeight="1">
      <c r="A1522" t="s">
        <v>2069</v>
      </c>
      <c r="B1522">
        <v>15</v>
      </c>
    </row>
    <row r="1523" spans="1:2" ht="15" customHeight="1">
      <c r="A1523" t="s">
        <v>2070</v>
      </c>
      <c r="B1523">
        <v>15</v>
      </c>
    </row>
    <row r="1524" spans="1:2" ht="15" customHeight="1">
      <c r="A1524" t="s">
        <v>2071</v>
      </c>
      <c r="B1524">
        <v>20</v>
      </c>
    </row>
    <row r="1525" spans="1:2" ht="15" customHeight="1">
      <c r="A1525" t="s">
        <v>2072</v>
      </c>
      <c r="B1525">
        <v>20</v>
      </c>
    </row>
    <row r="1526" spans="1:2" ht="15" customHeight="1">
      <c r="A1526" t="s">
        <v>2073</v>
      </c>
      <c r="B1526">
        <v>20</v>
      </c>
    </row>
    <row r="1527" spans="1:2" ht="15" customHeight="1">
      <c r="A1527" t="s">
        <v>2074</v>
      </c>
      <c r="B1527">
        <v>20</v>
      </c>
    </row>
    <row r="1528" spans="1:2" ht="15" customHeight="1">
      <c r="A1528" t="s">
        <v>2075</v>
      </c>
      <c r="B1528">
        <v>20</v>
      </c>
    </row>
    <row r="1529" spans="1:2" ht="15" customHeight="1">
      <c r="A1529" t="s">
        <v>2076</v>
      </c>
      <c r="B1529">
        <v>20</v>
      </c>
    </row>
    <row r="1530" spans="1:2" ht="15" customHeight="1">
      <c r="A1530" t="s">
        <v>2077</v>
      </c>
    </row>
    <row r="1531" spans="1:2" ht="15" customHeight="1">
      <c r="A1531" t="s">
        <v>2078</v>
      </c>
      <c r="B1531">
        <v>20</v>
      </c>
    </row>
    <row r="1532" spans="1:2" ht="15" customHeight="1">
      <c r="A1532" t="s">
        <v>2079</v>
      </c>
      <c r="B1532">
        <v>15</v>
      </c>
    </row>
    <row r="1533" spans="1:2" ht="15" customHeight="1">
      <c r="A1533" t="s">
        <v>2080</v>
      </c>
      <c r="B1533">
        <v>20</v>
      </c>
    </row>
    <row r="1534" spans="1:2" ht="15" customHeight="1">
      <c r="A1534" t="s">
        <v>2081</v>
      </c>
      <c r="B1534">
        <v>20</v>
      </c>
    </row>
    <row r="1535" spans="1:2" ht="15" customHeight="1">
      <c r="A1535" t="s">
        <v>2082</v>
      </c>
      <c r="B1535">
        <v>20</v>
      </c>
    </row>
    <row r="1536" spans="1:2" ht="15" customHeight="1">
      <c r="A1536" t="s">
        <v>2083</v>
      </c>
      <c r="B1536">
        <v>20</v>
      </c>
    </row>
    <row r="1537" spans="1:2" ht="15" customHeight="1">
      <c r="A1537" t="s">
        <v>2084</v>
      </c>
      <c r="B1537">
        <v>20</v>
      </c>
    </row>
    <row r="1538" spans="1:2" ht="15" customHeight="1">
      <c r="A1538" t="s">
        <v>2085</v>
      </c>
      <c r="B1538">
        <v>15</v>
      </c>
    </row>
    <row r="1539" spans="1:2" ht="15" customHeight="1">
      <c r="A1539" t="s">
        <v>2086</v>
      </c>
      <c r="B1539">
        <v>15</v>
      </c>
    </row>
    <row r="1540" spans="1:2" ht="15" customHeight="1">
      <c r="A1540" t="s">
        <v>2087</v>
      </c>
      <c r="B1540">
        <v>25</v>
      </c>
    </row>
    <row r="1541" spans="1:2" ht="15" customHeight="1">
      <c r="A1541" t="s">
        <v>2088</v>
      </c>
      <c r="B1541">
        <v>25</v>
      </c>
    </row>
    <row r="1542" spans="1:2" ht="15" customHeight="1">
      <c r="A1542" t="s">
        <v>2089</v>
      </c>
      <c r="B1542">
        <v>20</v>
      </c>
    </row>
    <row r="1543" spans="1:2" ht="15" customHeight="1">
      <c r="A1543" t="s">
        <v>2090</v>
      </c>
    </row>
    <row r="1544" spans="1:2" ht="15" customHeight="1">
      <c r="A1544" t="s">
        <v>2091</v>
      </c>
    </row>
    <row r="1545" spans="1:2" ht="15" customHeight="1">
      <c r="A1545" t="s">
        <v>2092</v>
      </c>
    </row>
    <row r="1546" spans="1:2" ht="15" customHeight="1">
      <c r="A1546" t="s">
        <v>2093</v>
      </c>
    </row>
    <row r="1547" spans="1:2" ht="15" customHeight="1">
      <c r="A1547" t="s">
        <v>2094</v>
      </c>
      <c r="B1547">
        <v>25</v>
      </c>
    </row>
    <row r="1548" spans="1:2" ht="15" customHeight="1">
      <c r="A1548" t="s">
        <v>2095</v>
      </c>
    </row>
    <row r="1549" spans="1:2" ht="15" customHeight="1">
      <c r="A1549" t="s">
        <v>2096</v>
      </c>
      <c r="B1549">
        <v>15</v>
      </c>
    </row>
    <row r="1550" spans="1:2" ht="15" customHeight="1">
      <c r="A1550" t="s">
        <v>2097</v>
      </c>
      <c r="B1550">
        <v>35</v>
      </c>
    </row>
    <row r="1551" spans="1:2" ht="15" customHeight="1">
      <c r="A1551" t="s">
        <v>2098</v>
      </c>
    </row>
    <row r="1552" spans="1:2" ht="15" customHeight="1">
      <c r="A1552" t="s">
        <v>2099</v>
      </c>
      <c r="B1552">
        <v>10</v>
      </c>
    </row>
    <row r="1553" spans="1:2" ht="15" customHeight="1">
      <c r="A1553" t="s">
        <v>2100</v>
      </c>
      <c r="B1553">
        <v>12</v>
      </c>
    </row>
    <row r="1554" spans="1:2" ht="15" customHeight="1">
      <c r="A1554" t="s">
        <v>2101</v>
      </c>
      <c r="B1554">
        <v>15</v>
      </c>
    </row>
    <row r="1555" spans="1:2" ht="15" customHeight="1">
      <c r="A1555" t="s">
        <v>2102</v>
      </c>
      <c r="B1555">
        <v>12</v>
      </c>
    </row>
    <row r="1556" spans="1:2" ht="15" customHeight="1">
      <c r="A1556" t="s">
        <v>2103</v>
      </c>
      <c r="B1556">
        <v>15</v>
      </c>
    </row>
    <row r="1557" spans="1:2" ht="15" customHeight="1">
      <c r="A1557" t="s">
        <v>2104</v>
      </c>
      <c r="B1557">
        <v>15</v>
      </c>
    </row>
    <row r="1558" spans="1:2" ht="15" customHeight="1">
      <c r="A1558" t="s">
        <v>2105</v>
      </c>
      <c r="B1558">
        <v>15</v>
      </c>
    </row>
    <row r="1559" spans="1:2" ht="15" customHeight="1">
      <c r="A1559" t="s">
        <v>2106</v>
      </c>
      <c r="B1559">
        <v>15</v>
      </c>
    </row>
    <row r="1560" spans="1:2" ht="15" customHeight="1">
      <c r="A1560" t="s">
        <v>2107</v>
      </c>
      <c r="B1560">
        <v>15</v>
      </c>
    </row>
    <row r="1561" spans="1:2" ht="15" customHeight="1">
      <c r="A1561" t="s">
        <v>2108</v>
      </c>
      <c r="B1561">
        <v>15</v>
      </c>
    </row>
    <row r="1562" spans="1:2" ht="15" customHeight="1">
      <c r="A1562" t="s">
        <v>2109</v>
      </c>
      <c r="B1562">
        <v>15</v>
      </c>
    </row>
    <row r="1563" spans="1:2" ht="15" customHeight="1">
      <c r="A1563" t="s">
        <v>2110</v>
      </c>
      <c r="B1563">
        <v>12</v>
      </c>
    </row>
    <row r="1564" spans="1:2" ht="15" customHeight="1">
      <c r="A1564" t="s">
        <v>2111</v>
      </c>
      <c r="B1564">
        <v>15</v>
      </c>
    </row>
    <row r="1565" spans="1:2" ht="15" customHeight="1">
      <c r="A1565" t="s">
        <v>2112</v>
      </c>
      <c r="B1565">
        <v>15</v>
      </c>
    </row>
    <row r="1566" spans="1:2" ht="15" customHeight="1">
      <c r="A1566" t="s">
        <v>2113</v>
      </c>
      <c r="B1566">
        <v>15</v>
      </c>
    </row>
    <row r="1567" spans="1:2" ht="15" customHeight="1">
      <c r="A1567" t="s">
        <v>2114</v>
      </c>
      <c r="B1567">
        <v>15</v>
      </c>
    </row>
    <row r="1568" spans="1:2" ht="15" customHeight="1">
      <c r="A1568" t="s">
        <v>2115</v>
      </c>
      <c r="B1568">
        <v>12</v>
      </c>
    </row>
    <row r="1569" spans="1:2" ht="15" customHeight="1">
      <c r="A1569" t="s">
        <v>2116</v>
      </c>
      <c r="B1569">
        <v>12</v>
      </c>
    </row>
    <row r="1570" spans="1:2" ht="15" customHeight="1">
      <c r="A1570" t="s">
        <v>2117</v>
      </c>
      <c r="B1570">
        <v>15</v>
      </c>
    </row>
    <row r="1571" spans="1:2" ht="15" customHeight="1">
      <c r="A1571" t="s">
        <v>2118</v>
      </c>
      <c r="B1571">
        <v>12</v>
      </c>
    </row>
    <row r="1572" spans="1:2" ht="15" customHeight="1">
      <c r="A1572" t="s">
        <v>2119</v>
      </c>
      <c r="B1572">
        <v>10</v>
      </c>
    </row>
    <row r="1573" spans="1:2" ht="15" customHeight="1">
      <c r="A1573" t="s">
        <v>2120</v>
      </c>
      <c r="B1573">
        <v>12</v>
      </c>
    </row>
    <row r="1574" spans="1:2" ht="15" customHeight="1">
      <c r="A1574" t="s">
        <v>2121</v>
      </c>
      <c r="B1574">
        <v>15</v>
      </c>
    </row>
    <row r="1575" spans="1:2" ht="15" customHeight="1">
      <c r="A1575" t="s">
        <v>2122</v>
      </c>
      <c r="B1575">
        <v>15</v>
      </c>
    </row>
    <row r="1576" spans="1:2" ht="15" customHeight="1">
      <c r="A1576" t="s">
        <v>2123</v>
      </c>
      <c r="B1576">
        <v>15</v>
      </c>
    </row>
    <row r="1577" spans="1:2" ht="15" customHeight="1">
      <c r="A1577" t="s">
        <v>2124</v>
      </c>
      <c r="B1577">
        <v>15</v>
      </c>
    </row>
    <row r="1578" spans="1:2" ht="15" customHeight="1">
      <c r="A1578" t="s">
        <v>2125</v>
      </c>
      <c r="B1578">
        <v>10</v>
      </c>
    </row>
    <row r="1579" spans="1:2" ht="15" customHeight="1">
      <c r="A1579" t="s">
        <v>2126</v>
      </c>
      <c r="B1579">
        <v>10</v>
      </c>
    </row>
    <row r="1580" spans="1:2" ht="15" customHeight="1">
      <c r="A1580" t="s">
        <v>2127</v>
      </c>
      <c r="B1580">
        <v>15</v>
      </c>
    </row>
    <row r="1581" spans="1:2" ht="15" customHeight="1">
      <c r="A1581" t="s">
        <v>2128</v>
      </c>
      <c r="B1581">
        <v>12</v>
      </c>
    </row>
    <row r="1582" spans="1:2" ht="15" customHeight="1">
      <c r="A1582" t="s">
        <v>2129</v>
      </c>
      <c r="B1582">
        <v>12</v>
      </c>
    </row>
    <row r="1583" spans="1:2" ht="15" customHeight="1">
      <c r="A1583" t="s">
        <v>2130</v>
      </c>
      <c r="B1583">
        <v>15</v>
      </c>
    </row>
    <row r="1584" spans="1:2" ht="15" customHeight="1">
      <c r="A1584" t="s">
        <v>2131</v>
      </c>
      <c r="B1584">
        <v>15</v>
      </c>
    </row>
    <row r="1585" spans="1:2" ht="15" customHeight="1">
      <c r="A1585" t="s">
        <v>2132</v>
      </c>
      <c r="B1585">
        <v>15</v>
      </c>
    </row>
    <row r="1586" spans="1:2" ht="15" customHeight="1">
      <c r="A1586" t="s">
        <v>2133</v>
      </c>
      <c r="B1586">
        <v>15</v>
      </c>
    </row>
    <row r="1587" spans="1:2" ht="15" customHeight="1">
      <c r="A1587" t="s">
        <v>2134</v>
      </c>
      <c r="B1587">
        <v>15</v>
      </c>
    </row>
    <row r="1588" spans="1:2" ht="15" customHeight="1">
      <c r="A1588" t="s">
        <v>2135</v>
      </c>
      <c r="B1588">
        <v>15</v>
      </c>
    </row>
    <row r="1589" spans="1:2" ht="15" customHeight="1">
      <c r="A1589" t="s">
        <v>2136</v>
      </c>
    </row>
    <row r="1590" spans="1:2" ht="15" customHeight="1">
      <c r="A1590" t="s">
        <v>2137</v>
      </c>
      <c r="B1590">
        <v>15</v>
      </c>
    </row>
    <row r="1591" spans="1:2" ht="15" customHeight="1">
      <c r="A1591" t="s">
        <v>2138</v>
      </c>
      <c r="B1591">
        <v>15</v>
      </c>
    </row>
    <row r="1592" spans="1:2" ht="15" customHeight="1">
      <c r="A1592" t="s">
        <v>2139</v>
      </c>
      <c r="B1592">
        <v>15</v>
      </c>
    </row>
    <row r="1593" spans="1:2" ht="15" customHeight="1">
      <c r="A1593" t="s">
        <v>2140</v>
      </c>
      <c r="B1593">
        <v>15</v>
      </c>
    </row>
    <row r="1594" spans="1:2" ht="15" customHeight="1">
      <c r="A1594" t="s">
        <v>2141</v>
      </c>
      <c r="B1594">
        <v>12</v>
      </c>
    </row>
    <row r="1595" spans="1:2" ht="15" customHeight="1">
      <c r="A1595" t="s">
        <v>2142</v>
      </c>
      <c r="B1595">
        <v>15</v>
      </c>
    </row>
    <row r="1596" spans="1:2" ht="15" customHeight="1">
      <c r="A1596" t="s">
        <v>2143</v>
      </c>
      <c r="B1596">
        <v>15</v>
      </c>
    </row>
    <row r="1597" spans="1:2" ht="15" customHeight="1">
      <c r="A1597" t="s">
        <v>2144</v>
      </c>
      <c r="B1597">
        <v>15</v>
      </c>
    </row>
    <row r="1598" spans="1:2" ht="15" customHeight="1">
      <c r="A1598" t="s">
        <v>2145</v>
      </c>
      <c r="B1598">
        <v>15</v>
      </c>
    </row>
    <row r="1599" spans="1:2" ht="15" customHeight="1">
      <c r="A1599" t="s">
        <v>2146</v>
      </c>
      <c r="B1599">
        <v>12</v>
      </c>
    </row>
    <row r="1600" spans="1:2" ht="15" customHeight="1">
      <c r="A1600" t="s">
        <v>2147</v>
      </c>
      <c r="B1600">
        <v>15</v>
      </c>
    </row>
    <row r="1601" spans="1:2" ht="15" customHeight="1">
      <c r="A1601" t="s">
        <v>2148</v>
      </c>
      <c r="B1601">
        <v>12</v>
      </c>
    </row>
    <row r="1602" spans="1:2" ht="15" customHeight="1">
      <c r="A1602" t="s">
        <v>2149</v>
      </c>
      <c r="B1602">
        <v>15</v>
      </c>
    </row>
    <row r="1603" spans="1:2" ht="15" customHeight="1">
      <c r="A1603" t="s">
        <v>2150</v>
      </c>
      <c r="B1603">
        <v>15</v>
      </c>
    </row>
    <row r="1604" spans="1:2" ht="15" customHeight="1">
      <c r="A1604" t="s">
        <v>2151</v>
      </c>
      <c r="B1604">
        <v>12</v>
      </c>
    </row>
    <row r="1605" spans="1:2" ht="15" customHeight="1">
      <c r="A1605" t="s">
        <v>2152</v>
      </c>
      <c r="B1605">
        <v>12</v>
      </c>
    </row>
    <row r="1606" spans="1:2" ht="15" customHeight="1">
      <c r="A1606" t="s">
        <v>2153</v>
      </c>
      <c r="B1606">
        <v>12</v>
      </c>
    </row>
    <row r="1607" spans="1:2" ht="15" customHeight="1">
      <c r="A1607" t="s">
        <v>2154</v>
      </c>
      <c r="B1607">
        <v>12</v>
      </c>
    </row>
    <row r="1608" spans="1:2" ht="15" customHeight="1">
      <c r="A1608" t="s">
        <v>2155</v>
      </c>
      <c r="B1608">
        <v>12</v>
      </c>
    </row>
    <row r="1609" spans="1:2" ht="15" customHeight="1">
      <c r="A1609" t="s">
        <v>2156</v>
      </c>
    </row>
    <row r="1610" spans="1:2" ht="15" customHeight="1">
      <c r="A1610" t="s">
        <v>2157</v>
      </c>
      <c r="B1610">
        <v>15</v>
      </c>
    </row>
    <row r="1611" spans="1:2" ht="15" customHeight="1">
      <c r="A1611" t="s">
        <v>2158</v>
      </c>
      <c r="B1611">
        <v>12</v>
      </c>
    </row>
    <row r="1612" spans="1:2" ht="15" customHeight="1">
      <c r="A1612" t="s">
        <v>2159</v>
      </c>
      <c r="B1612">
        <v>12</v>
      </c>
    </row>
    <row r="1613" spans="1:2" ht="15" customHeight="1">
      <c r="A1613" t="s">
        <v>2160</v>
      </c>
      <c r="B1613">
        <v>12</v>
      </c>
    </row>
    <row r="1614" spans="1:2" ht="15" customHeight="1">
      <c r="A1614" t="s">
        <v>2161</v>
      </c>
      <c r="B1614">
        <v>12</v>
      </c>
    </row>
    <row r="1615" spans="1:2" ht="15" customHeight="1">
      <c r="A1615" t="s">
        <v>2162</v>
      </c>
      <c r="B1615">
        <v>15</v>
      </c>
    </row>
    <row r="1616" spans="1:2" ht="15" customHeight="1">
      <c r="A1616" t="s">
        <v>2163</v>
      </c>
      <c r="B1616">
        <v>15</v>
      </c>
    </row>
    <row r="1617" spans="1:2" ht="15" customHeight="1">
      <c r="A1617" t="s">
        <v>2164</v>
      </c>
      <c r="B1617">
        <v>12</v>
      </c>
    </row>
    <row r="1618" spans="1:2" ht="15" customHeight="1">
      <c r="A1618" t="s">
        <v>2165</v>
      </c>
      <c r="B1618">
        <v>15</v>
      </c>
    </row>
    <row r="1619" spans="1:2" ht="15" customHeight="1">
      <c r="A1619" t="s">
        <v>2166</v>
      </c>
      <c r="B1619">
        <v>10</v>
      </c>
    </row>
    <row r="1620" spans="1:2" ht="15" customHeight="1">
      <c r="A1620" t="s">
        <v>2167</v>
      </c>
      <c r="B1620">
        <v>15</v>
      </c>
    </row>
    <row r="1621" spans="1:2" ht="15" customHeight="1">
      <c r="A1621" t="s">
        <v>2168</v>
      </c>
      <c r="B1621">
        <v>12</v>
      </c>
    </row>
    <row r="1622" spans="1:2" ht="15" customHeight="1">
      <c r="A1622" t="s">
        <v>2169</v>
      </c>
      <c r="B1622">
        <v>12</v>
      </c>
    </row>
    <row r="1623" spans="1:2" ht="15" customHeight="1">
      <c r="A1623" t="s">
        <v>2170</v>
      </c>
      <c r="B1623">
        <v>15</v>
      </c>
    </row>
    <row r="1624" spans="1:2" ht="15" customHeight="1">
      <c r="A1624" t="s">
        <v>2171</v>
      </c>
      <c r="B1624">
        <v>15</v>
      </c>
    </row>
    <row r="1625" spans="1:2" ht="15" customHeight="1">
      <c r="A1625" t="s">
        <v>2172</v>
      </c>
      <c r="B1625">
        <v>15</v>
      </c>
    </row>
    <row r="1626" spans="1:2" ht="15" customHeight="1">
      <c r="A1626" t="s">
        <v>2173</v>
      </c>
      <c r="B1626">
        <v>12</v>
      </c>
    </row>
    <row r="1627" spans="1:2" ht="15" customHeight="1">
      <c r="A1627" t="s">
        <v>2174</v>
      </c>
      <c r="B1627">
        <v>12</v>
      </c>
    </row>
    <row r="1628" spans="1:2" ht="15" customHeight="1">
      <c r="A1628" t="s">
        <v>2175</v>
      </c>
      <c r="B1628">
        <v>12</v>
      </c>
    </row>
    <row r="1629" spans="1:2" ht="15" customHeight="1">
      <c r="A1629" t="s">
        <v>2176</v>
      </c>
      <c r="B1629">
        <v>12</v>
      </c>
    </row>
    <row r="1630" spans="1:2" ht="15" customHeight="1">
      <c r="A1630" t="s">
        <v>2177</v>
      </c>
      <c r="B1630">
        <v>12</v>
      </c>
    </row>
    <row r="1631" spans="1:2" ht="15" customHeight="1">
      <c r="A1631" t="s">
        <v>2178</v>
      </c>
      <c r="B1631">
        <v>15</v>
      </c>
    </row>
    <row r="1632" spans="1:2" ht="15" customHeight="1">
      <c r="A1632" t="s">
        <v>2179</v>
      </c>
      <c r="B1632">
        <v>12</v>
      </c>
    </row>
    <row r="1633" spans="1:2" ht="15" customHeight="1">
      <c r="A1633" t="s">
        <v>2180</v>
      </c>
      <c r="B1633">
        <v>12</v>
      </c>
    </row>
    <row r="1634" spans="1:2" ht="15" customHeight="1">
      <c r="A1634" t="s">
        <v>2181</v>
      </c>
      <c r="B1634">
        <v>12</v>
      </c>
    </row>
    <row r="1635" spans="1:2" ht="15" customHeight="1">
      <c r="A1635" t="s">
        <v>2182</v>
      </c>
      <c r="B1635">
        <v>12</v>
      </c>
    </row>
    <row r="1636" spans="1:2" ht="15" customHeight="1">
      <c r="A1636" t="s">
        <v>2183</v>
      </c>
      <c r="B1636">
        <v>15</v>
      </c>
    </row>
    <row r="1637" spans="1:2" ht="15" customHeight="1">
      <c r="A1637" t="s">
        <v>2184</v>
      </c>
      <c r="B1637">
        <v>10</v>
      </c>
    </row>
    <row r="1638" spans="1:2" ht="15" customHeight="1">
      <c r="A1638" t="s">
        <v>2185</v>
      </c>
      <c r="B1638">
        <v>15</v>
      </c>
    </row>
    <row r="1639" spans="1:2" ht="15" customHeight="1">
      <c r="A1639" t="s">
        <v>2186</v>
      </c>
      <c r="B1639">
        <v>10</v>
      </c>
    </row>
    <row r="1640" spans="1:2" ht="15" customHeight="1">
      <c r="A1640" t="s">
        <v>2187</v>
      </c>
      <c r="B1640">
        <v>10</v>
      </c>
    </row>
    <row r="1641" spans="1:2" ht="15" customHeight="1">
      <c r="A1641" t="s">
        <v>2188</v>
      </c>
      <c r="B1641">
        <v>10</v>
      </c>
    </row>
    <row r="1642" spans="1:2" ht="15" customHeight="1">
      <c r="A1642" t="s">
        <v>2189</v>
      </c>
      <c r="B1642">
        <v>15</v>
      </c>
    </row>
    <row r="1643" spans="1:2" ht="15" customHeight="1">
      <c r="A1643" t="s">
        <v>2190</v>
      </c>
      <c r="B1643">
        <v>10</v>
      </c>
    </row>
    <row r="1644" spans="1:2" ht="15" customHeight="1">
      <c r="A1644" t="s">
        <v>2191</v>
      </c>
      <c r="B1644">
        <v>10</v>
      </c>
    </row>
    <row r="1645" spans="1:2" ht="15" customHeight="1">
      <c r="A1645" t="s">
        <v>2192</v>
      </c>
      <c r="B1645">
        <v>10</v>
      </c>
    </row>
    <row r="1646" spans="1:2" ht="15" customHeight="1">
      <c r="A1646" t="s">
        <v>2193</v>
      </c>
      <c r="B1646">
        <v>10</v>
      </c>
    </row>
    <row r="1647" spans="1:2" ht="15" customHeight="1">
      <c r="A1647" t="s">
        <v>2194</v>
      </c>
      <c r="B1647">
        <v>15</v>
      </c>
    </row>
    <row r="1648" spans="1:2" ht="15" customHeight="1">
      <c r="A1648" t="s">
        <v>2195</v>
      </c>
      <c r="B1648">
        <v>10</v>
      </c>
    </row>
    <row r="1649" spans="1:2" ht="15" customHeight="1">
      <c r="A1649" t="s">
        <v>2196</v>
      </c>
      <c r="B1649">
        <v>12</v>
      </c>
    </row>
    <row r="1650" spans="1:2" ht="15" customHeight="1">
      <c r="A1650" t="s">
        <v>2197</v>
      </c>
      <c r="B1650">
        <v>10</v>
      </c>
    </row>
    <row r="1651" spans="1:2" ht="15" customHeight="1">
      <c r="A1651" t="s">
        <v>2198</v>
      </c>
      <c r="B1651">
        <v>10</v>
      </c>
    </row>
    <row r="1652" spans="1:2" ht="15" customHeight="1">
      <c r="A1652" t="s">
        <v>2199</v>
      </c>
      <c r="B1652">
        <v>10</v>
      </c>
    </row>
    <row r="1653" spans="1:2" ht="15" customHeight="1">
      <c r="A1653" t="s">
        <v>2200</v>
      </c>
      <c r="B1653">
        <v>15</v>
      </c>
    </row>
    <row r="1654" spans="1:2" ht="15" customHeight="1">
      <c r="A1654" t="s">
        <v>2201</v>
      </c>
      <c r="B1654">
        <v>25</v>
      </c>
    </row>
    <row r="1655" spans="1:2" ht="15" customHeight="1">
      <c r="A1655" t="s">
        <v>2202</v>
      </c>
      <c r="B1655">
        <v>25</v>
      </c>
    </row>
    <row r="1656" spans="1:2" ht="15" customHeight="1">
      <c r="A1656" t="s">
        <v>2203</v>
      </c>
      <c r="B1656">
        <v>15</v>
      </c>
    </row>
    <row r="1657" spans="1:2" ht="15" customHeight="1">
      <c r="A1657" t="s">
        <v>2204</v>
      </c>
      <c r="B1657">
        <v>30</v>
      </c>
    </row>
    <row r="1658" spans="1:2" ht="15" customHeight="1">
      <c r="A1658" t="s">
        <v>2205</v>
      </c>
      <c r="B1658">
        <v>25</v>
      </c>
    </row>
    <row r="1659" spans="1:2" ht="15" customHeight="1">
      <c r="A1659" t="s">
        <v>2206</v>
      </c>
      <c r="B1659">
        <v>15</v>
      </c>
    </row>
    <row r="1660" spans="1:2" ht="15" customHeight="1">
      <c r="A1660" t="s">
        <v>2207</v>
      </c>
    </row>
    <row r="1661" spans="1:2" ht="15" customHeight="1">
      <c r="A1661" t="s">
        <v>2208</v>
      </c>
      <c r="B1661">
        <v>10</v>
      </c>
    </row>
    <row r="1662" spans="1:2" ht="15" customHeight="1">
      <c r="A1662" t="s">
        <v>2209</v>
      </c>
      <c r="B1662">
        <v>10</v>
      </c>
    </row>
    <row r="1663" spans="1:2" ht="15" customHeight="1">
      <c r="A1663" t="s">
        <v>2210</v>
      </c>
      <c r="B1663">
        <v>10</v>
      </c>
    </row>
    <row r="1664" spans="1:2" ht="15" customHeight="1">
      <c r="A1664" t="s">
        <v>2211</v>
      </c>
      <c r="B1664">
        <v>10</v>
      </c>
    </row>
    <row r="1665" spans="1:2" ht="15" customHeight="1">
      <c r="A1665" t="s">
        <v>2212</v>
      </c>
      <c r="B1665">
        <v>10</v>
      </c>
    </row>
    <row r="1666" spans="1:2" ht="15" customHeight="1">
      <c r="A1666" t="s">
        <v>2213</v>
      </c>
      <c r="B1666">
        <v>10</v>
      </c>
    </row>
    <row r="1667" spans="1:2" ht="15" customHeight="1">
      <c r="A1667" t="s">
        <v>2214</v>
      </c>
      <c r="B1667">
        <v>10</v>
      </c>
    </row>
    <row r="1668" spans="1:2" ht="15" customHeight="1">
      <c r="A1668" t="s">
        <v>2215</v>
      </c>
      <c r="B1668">
        <v>10</v>
      </c>
    </row>
    <row r="1669" spans="1:2" ht="15" customHeight="1">
      <c r="A1669" t="s">
        <v>2216</v>
      </c>
      <c r="B1669">
        <v>10</v>
      </c>
    </row>
    <row r="1670" spans="1:2" ht="15" customHeight="1">
      <c r="A1670" t="s">
        <v>2217</v>
      </c>
      <c r="B1670">
        <v>10</v>
      </c>
    </row>
    <row r="1671" spans="1:2" ht="15" customHeight="1">
      <c r="A1671" t="s">
        <v>2218</v>
      </c>
      <c r="B1671">
        <v>10</v>
      </c>
    </row>
    <row r="1672" spans="1:2" ht="15" customHeight="1">
      <c r="A1672" t="s">
        <v>2219</v>
      </c>
      <c r="B1672">
        <v>10</v>
      </c>
    </row>
    <row r="1673" spans="1:2" ht="15" customHeight="1">
      <c r="A1673" t="s">
        <v>2220</v>
      </c>
      <c r="B1673">
        <v>12</v>
      </c>
    </row>
    <row r="1674" spans="1:2" ht="15" customHeight="1">
      <c r="A1674" t="s">
        <v>2221</v>
      </c>
      <c r="B1674">
        <v>20</v>
      </c>
    </row>
    <row r="1675" spans="1:2" ht="15" customHeight="1">
      <c r="A1675" t="s">
        <v>2222</v>
      </c>
      <c r="B1675">
        <v>15</v>
      </c>
    </row>
    <row r="1676" spans="1:2" ht="15" customHeight="1">
      <c r="A1676" t="s">
        <v>2223</v>
      </c>
      <c r="B1676">
        <v>15</v>
      </c>
    </row>
    <row r="1677" spans="1:2" ht="15" customHeight="1">
      <c r="A1677" t="s">
        <v>2224</v>
      </c>
      <c r="B1677">
        <v>15</v>
      </c>
    </row>
    <row r="1678" spans="1:2" ht="15" customHeight="1">
      <c r="A1678" t="s">
        <v>2225</v>
      </c>
      <c r="B1678">
        <v>15</v>
      </c>
    </row>
    <row r="1679" spans="1:2" ht="15" customHeight="1">
      <c r="A1679" t="s">
        <v>2226</v>
      </c>
      <c r="B1679">
        <v>15</v>
      </c>
    </row>
    <row r="1680" spans="1:2" ht="15" customHeight="1">
      <c r="A1680" t="s">
        <v>2227</v>
      </c>
      <c r="B1680">
        <v>12</v>
      </c>
    </row>
    <row r="1681" spans="1:2" ht="15" customHeight="1">
      <c r="A1681" t="s">
        <v>2228</v>
      </c>
      <c r="B1681">
        <v>12</v>
      </c>
    </row>
    <row r="1682" spans="1:2" ht="15" customHeight="1">
      <c r="A1682" t="s">
        <v>2229</v>
      </c>
      <c r="B1682">
        <v>12</v>
      </c>
    </row>
    <row r="1683" spans="1:2" ht="15" customHeight="1">
      <c r="A1683" t="s">
        <v>2230</v>
      </c>
      <c r="B1683">
        <v>15</v>
      </c>
    </row>
    <row r="1684" spans="1:2" ht="15" customHeight="1">
      <c r="A1684" t="s">
        <v>2231</v>
      </c>
      <c r="B1684">
        <v>15</v>
      </c>
    </row>
    <row r="1685" spans="1:2" ht="15" customHeight="1">
      <c r="A1685" t="s">
        <v>2232</v>
      </c>
      <c r="B1685">
        <v>15</v>
      </c>
    </row>
    <row r="1686" spans="1:2" ht="15" customHeight="1">
      <c r="A1686" t="s">
        <v>2233</v>
      </c>
      <c r="B1686">
        <v>15</v>
      </c>
    </row>
    <row r="1687" spans="1:2" ht="15" customHeight="1">
      <c r="A1687" t="s">
        <v>2234</v>
      </c>
      <c r="B1687">
        <v>15</v>
      </c>
    </row>
    <row r="1688" spans="1:2" ht="15" customHeight="1">
      <c r="A1688" t="s">
        <v>2235</v>
      </c>
      <c r="B1688">
        <v>15</v>
      </c>
    </row>
    <row r="1689" spans="1:2" ht="15" customHeight="1">
      <c r="A1689" t="s">
        <v>2236</v>
      </c>
      <c r="B1689">
        <v>15</v>
      </c>
    </row>
    <row r="1690" spans="1:2" ht="15" customHeight="1">
      <c r="A1690" t="s">
        <v>2237</v>
      </c>
    </row>
    <row r="1691" spans="1:2" ht="15" customHeight="1">
      <c r="A1691" t="s">
        <v>2238</v>
      </c>
      <c r="B1691">
        <v>15</v>
      </c>
    </row>
    <row r="1692" spans="1:2" ht="15" customHeight="1">
      <c r="A1692" t="s">
        <v>2239</v>
      </c>
      <c r="B1692">
        <v>15</v>
      </c>
    </row>
    <row r="1693" spans="1:2" ht="15" customHeight="1">
      <c r="A1693" t="s">
        <v>2240</v>
      </c>
      <c r="B1693">
        <v>15</v>
      </c>
    </row>
    <row r="1694" spans="1:2" ht="15" customHeight="1">
      <c r="A1694" t="s">
        <v>2241</v>
      </c>
      <c r="B1694">
        <v>15</v>
      </c>
    </row>
    <row r="1695" spans="1:2" ht="15" customHeight="1">
      <c r="A1695" t="s">
        <v>2242</v>
      </c>
      <c r="B1695">
        <v>15</v>
      </c>
    </row>
    <row r="1696" spans="1:2" ht="15" customHeight="1">
      <c r="A1696" t="s">
        <v>2243</v>
      </c>
      <c r="B1696">
        <v>15</v>
      </c>
    </row>
    <row r="1697" spans="1:2" ht="15" customHeight="1">
      <c r="A1697" t="s">
        <v>2244</v>
      </c>
      <c r="B1697">
        <v>15</v>
      </c>
    </row>
    <row r="1698" spans="1:2" ht="15" customHeight="1">
      <c r="A1698" t="s">
        <v>2245</v>
      </c>
      <c r="B1698">
        <v>15</v>
      </c>
    </row>
    <row r="1699" spans="1:2" ht="15" customHeight="1">
      <c r="A1699" t="s">
        <v>2246</v>
      </c>
      <c r="B1699">
        <v>15</v>
      </c>
    </row>
    <row r="1700" spans="1:2" ht="15" customHeight="1">
      <c r="A1700" t="s">
        <v>2247</v>
      </c>
      <c r="B1700">
        <v>15</v>
      </c>
    </row>
    <row r="1701" spans="1:2" ht="15" customHeight="1">
      <c r="A1701" t="s">
        <v>2248</v>
      </c>
      <c r="B1701">
        <v>15</v>
      </c>
    </row>
    <row r="1702" spans="1:2" ht="15" customHeight="1">
      <c r="A1702" t="s">
        <v>3946</v>
      </c>
      <c r="B1702">
        <v>15</v>
      </c>
    </row>
    <row r="1703" spans="1:2" ht="15" customHeight="1">
      <c r="A1703" t="s">
        <v>2249</v>
      </c>
      <c r="B1703">
        <v>12</v>
      </c>
    </row>
    <row r="1704" spans="1:2" ht="15" customHeight="1">
      <c r="A1704" t="s">
        <v>2250</v>
      </c>
      <c r="B1704">
        <v>12</v>
      </c>
    </row>
    <row r="1705" spans="1:2" ht="15" customHeight="1">
      <c r="A1705" t="s">
        <v>2251</v>
      </c>
      <c r="B1705">
        <v>12</v>
      </c>
    </row>
    <row r="1706" spans="1:2" ht="15" customHeight="1">
      <c r="A1706" t="s">
        <v>2252</v>
      </c>
      <c r="B1706">
        <v>12</v>
      </c>
    </row>
    <row r="1707" spans="1:2" ht="15" customHeight="1">
      <c r="A1707" t="s">
        <v>2253</v>
      </c>
      <c r="B1707">
        <v>12</v>
      </c>
    </row>
    <row r="1708" spans="1:2" ht="15" customHeight="1">
      <c r="A1708" t="s">
        <v>2254</v>
      </c>
      <c r="B1708">
        <v>12</v>
      </c>
    </row>
    <row r="1709" spans="1:2" ht="15" customHeight="1">
      <c r="A1709" t="s">
        <v>2255</v>
      </c>
      <c r="B1709">
        <v>12</v>
      </c>
    </row>
    <row r="1710" spans="1:2" ht="15" customHeight="1">
      <c r="A1710" t="s">
        <v>2256</v>
      </c>
      <c r="B1710">
        <v>12</v>
      </c>
    </row>
    <row r="1711" spans="1:2" ht="15" customHeight="1">
      <c r="A1711" t="s">
        <v>2257</v>
      </c>
      <c r="B1711">
        <v>12</v>
      </c>
    </row>
    <row r="1712" spans="1:2" ht="15" customHeight="1">
      <c r="A1712" t="s">
        <v>2258</v>
      </c>
      <c r="B1712">
        <v>15</v>
      </c>
    </row>
    <row r="1713" spans="1:2" ht="15" customHeight="1">
      <c r="A1713" t="s">
        <v>2259</v>
      </c>
      <c r="B1713">
        <v>15</v>
      </c>
    </row>
    <row r="1714" spans="1:2" ht="15" customHeight="1">
      <c r="A1714" t="s">
        <v>2260</v>
      </c>
      <c r="B1714">
        <v>15</v>
      </c>
    </row>
    <row r="1715" spans="1:2" ht="15" customHeight="1">
      <c r="A1715" t="s">
        <v>2261</v>
      </c>
      <c r="B1715">
        <v>15</v>
      </c>
    </row>
    <row r="1716" spans="1:2" ht="15" customHeight="1">
      <c r="A1716" t="s">
        <v>2262</v>
      </c>
      <c r="B1716">
        <v>15</v>
      </c>
    </row>
    <row r="1717" spans="1:2" ht="15" customHeight="1">
      <c r="A1717" t="s">
        <v>2263</v>
      </c>
      <c r="B1717">
        <v>15</v>
      </c>
    </row>
    <row r="1718" spans="1:2" ht="15" customHeight="1">
      <c r="A1718" t="s">
        <v>2264</v>
      </c>
      <c r="B1718">
        <v>15</v>
      </c>
    </row>
    <row r="1719" spans="1:2" ht="15" customHeight="1">
      <c r="A1719" t="s">
        <v>2265</v>
      </c>
      <c r="B1719">
        <v>15</v>
      </c>
    </row>
    <row r="1720" spans="1:2" ht="15" customHeight="1">
      <c r="A1720" t="s">
        <v>2266</v>
      </c>
      <c r="B1720">
        <v>15</v>
      </c>
    </row>
    <row r="1721" spans="1:2" ht="15" customHeight="1">
      <c r="A1721" t="s">
        <v>2267</v>
      </c>
      <c r="B1721">
        <v>15</v>
      </c>
    </row>
    <row r="1722" spans="1:2" ht="15" customHeight="1">
      <c r="A1722" t="s">
        <v>2268</v>
      </c>
      <c r="B1722">
        <v>12</v>
      </c>
    </row>
    <row r="1723" spans="1:2" ht="15" customHeight="1">
      <c r="A1723" t="s">
        <v>2269</v>
      </c>
      <c r="B1723">
        <v>12</v>
      </c>
    </row>
    <row r="1724" spans="1:2" ht="15" customHeight="1">
      <c r="A1724" t="s">
        <v>2270</v>
      </c>
      <c r="B1724">
        <v>12</v>
      </c>
    </row>
    <row r="1725" spans="1:2" ht="15" customHeight="1">
      <c r="A1725" t="s">
        <v>2271</v>
      </c>
      <c r="B1725">
        <v>15</v>
      </c>
    </row>
    <row r="1726" spans="1:2" ht="15" customHeight="1">
      <c r="A1726" t="s">
        <v>2272</v>
      </c>
      <c r="B1726">
        <v>15</v>
      </c>
    </row>
    <row r="1727" spans="1:2" ht="15" customHeight="1">
      <c r="A1727" t="s">
        <v>2273</v>
      </c>
      <c r="B1727">
        <v>15</v>
      </c>
    </row>
    <row r="1728" spans="1:2" ht="15" customHeight="1">
      <c r="A1728" t="s">
        <v>2274</v>
      </c>
      <c r="B1728">
        <v>15</v>
      </c>
    </row>
    <row r="1729" spans="1:2" ht="15" customHeight="1">
      <c r="A1729" t="s">
        <v>2275</v>
      </c>
      <c r="B1729">
        <v>15</v>
      </c>
    </row>
    <row r="1730" spans="1:2" ht="15" customHeight="1">
      <c r="A1730" t="s">
        <v>2276</v>
      </c>
      <c r="B1730">
        <v>15</v>
      </c>
    </row>
    <row r="1731" spans="1:2" ht="15" customHeight="1">
      <c r="A1731" t="s">
        <v>2277</v>
      </c>
      <c r="B1731">
        <v>15</v>
      </c>
    </row>
    <row r="1732" spans="1:2" ht="15" customHeight="1">
      <c r="A1732" t="s">
        <v>2278</v>
      </c>
      <c r="B1732">
        <v>15</v>
      </c>
    </row>
    <row r="1733" spans="1:2" ht="15" customHeight="1">
      <c r="A1733" t="s">
        <v>2279</v>
      </c>
      <c r="B1733">
        <v>15</v>
      </c>
    </row>
    <row r="1734" spans="1:2" ht="15" customHeight="1">
      <c r="A1734" t="s">
        <v>2280</v>
      </c>
      <c r="B1734">
        <v>15</v>
      </c>
    </row>
    <row r="1735" spans="1:2" ht="15" customHeight="1">
      <c r="A1735" t="s">
        <v>2281</v>
      </c>
      <c r="B1735">
        <v>12</v>
      </c>
    </row>
    <row r="1736" spans="1:2" ht="15" customHeight="1">
      <c r="A1736" t="s">
        <v>2282</v>
      </c>
      <c r="B1736">
        <v>12</v>
      </c>
    </row>
    <row r="1737" spans="1:2" ht="15" customHeight="1">
      <c r="A1737" t="s">
        <v>2283</v>
      </c>
      <c r="B1737">
        <v>12</v>
      </c>
    </row>
    <row r="1738" spans="1:2" ht="15" customHeight="1">
      <c r="A1738" t="s">
        <v>2284</v>
      </c>
      <c r="B1738">
        <v>15</v>
      </c>
    </row>
    <row r="1739" spans="1:2" ht="15" customHeight="1">
      <c r="A1739" t="s">
        <v>2285</v>
      </c>
      <c r="B1739">
        <v>15</v>
      </c>
    </row>
    <row r="1740" spans="1:2" ht="15" customHeight="1">
      <c r="A1740" t="s">
        <v>2286</v>
      </c>
      <c r="B1740">
        <v>15</v>
      </c>
    </row>
    <row r="1741" spans="1:2" ht="15" customHeight="1">
      <c r="A1741" t="s">
        <v>2287</v>
      </c>
      <c r="B1741">
        <v>15</v>
      </c>
    </row>
    <row r="1742" spans="1:2" ht="15" customHeight="1">
      <c r="A1742" t="s">
        <v>2288</v>
      </c>
      <c r="B1742">
        <v>15</v>
      </c>
    </row>
    <row r="1743" spans="1:2" ht="15" customHeight="1">
      <c r="A1743" t="s">
        <v>2289</v>
      </c>
      <c r="B1743">
        <v>15</v>
      </c>
    </row>
    <row r="1744" spans="1:2" ht="15" customHeight="1">
      <c r="A1744" t="s">
        <v>2290</v>
      </c>
      <c r="B1744">
        <v>12</v>
      </c>
    </row>
    <row r="1745" spans="1:2" ht="15" customHeight="1">
      <c r="A1745" t="s">
        <v>2291</v>
      </c>
      <c r="B1745">
        <v>12</v>
      </c>
    </row>
    <row r="1746" spans="1:2" ht="15" customHeight="1">
      <c r="A1746" t="s">
        <v>2292</v>
      </c>
      <c r="B1746">
        <v>12</v>
      </c>
    </row>
    <row r="1747" spans="1:2" ht="15" customHeight="1">
      <c r="A1747" t="s">
        <v>2293</v>
      </c>
      <c r="B1747">
        <v>12</v>
      </c>
    </row>
    <row r="1748" spans="1:2" ht="15" customHeight="1">
      <c r="A1748" t="s">
        <v>2294</v>
      </c>
      <c r="B1748">
        <v>12</v>
      </c>
    </row>
    <row r="1749" spans="1:2" ht="15" customHeight="1">
      <c r="A1749" t="s">
        <v>2295</v>
      </c>
      <c r="B1749">
        <v>12</v>
      </c>
    </row>
    <row r="1750" spans="1:2" ht="15" customHeight="1">
      <c r="A1750" t="s">
        <v>2296</v>
      </c>
      <c r="B1750">
        <v>15</v>
      </c>
    </row>
    <row r="1751" spans="1:2" ht="15" customHeight="1">
      <c r="A1751" t="s">
        <v>2297</v>
      </c>
      <c r="B1751">
        <v>15</v>
      </c>
    </row>
    <row r="1752" spans="1:2" ht="15" customHeight="1">
      <c r="A1752" t="s">
        <v>2298</v>
      </c>
      <c r="B1752">
        <v>15</v>
      </c>
    </row>
    <row r="1753" spans="1:2" ht="15" customHeight="1">
      <c r="A1753" t="s">
        <v>2299</v>
      </c>
      <c r="B1753">
        <v>15</v>
      </c>
    </row>
    <row r="1754" spans="1:2" ht="15" customHeight="1">
      <c r="A1754" t="s">
        <v>2300</v>
      </c>
      <c r="B1754">
        <v>15</v>
      </c>
    </row>
    <row r="1755" spans="1:2" ht="15" customHeight="1">
      <c r="A1755" t="s">
        <v>2301</v>
      </c>
      <c r="B1755">
        <v>15</v>
      </c>
    </row>
    <row r="1756" spans="1:2" ht="15" customHeight="1">
      <c r="A1756" t="s">
        <v>2302</v>
      </c>
      <c r="B1756">
        <v>15</v>
      </c>
    </row>
    <row r="1757" spans="1:2" ht="15" customHeight="1">
      <c r="A1757" t="s">
        <v>2303</v>
      </c>
      <c r="B1757">
        <v>12</v>
      </c>
    </row>
    <row r="1758" spans="1:2" ht="15" customHeight="1">
      <c r="A1758" t="s">
        <v>2304</v>
      </c>
      <c r="B1758">
        <v>12</v>
      </c>
    </row>
    <row r="1759" spans="1:2" ht="15" customHeight="1">
      <c r="A1759" t="s">
        <v>2305</v>
      </c>
      <c r="B1759">
        <v>12</v>
      </c>
    </row>
    <row r="1760" spans="1:2" ht="15" customHeight="1">
      <c r="A1760" t="s">
        <v>2306</v>
      </c>
      <c r="B1760">
        <v>15</v>
      </c>
    </row>
    <row r="1761" spans="1:2" ht="15" customHeight="1">
      <c r="A1761" t="s">
        <v>2307</v>
      </c>
      <c r="B1761">
        <v>15</v>
      </c>
    </row>
    <row r="1762" spans="1:2" ht="15" customHeight="1">
      <c r="A1762" t="s">
        <v>2308</v>
      </c>
      <c r="B1762">
        <v>15</v>
      </c>
    </row>
    <row r="1763" spans="1:2" ht="15" customHeight="1">
      <c r="A1763" t="s">
        <v>2309</v>
      </c>
      <c r="B1763">
        <v>15</v>
      </c>
    </row>
    <row r="1764" spans="1:2" ht="15" customHeight="1">
      <c r="A1764" t="s">
        <v>2310</v>
      </c>
      <c r="B1764">
        <v>12</v>
      </c>
    </row>
    <row r="1765" spans="1:2" ht="15" customHeight="1">
      <c r="A1765" t="s">
        <v>2311</v>
      </c>
      <c r="B1765">
        <v>12</v>
      </c>
    </row>
    <row r="1766" spans="1:2" ht="15" customHeight="1">
      <c r="A1766" t="s">
        <v>2312</v>
      </c>
      <c r="B1766">
        <v>15</v>
      </c>
    </row>
    <row r="1767" spans="1:2" ht="15" customHeight="1">
      <c r="A1767" t="s">
        <v>2313</v>
      </c>
      <c r="B1767">
        <v>15</v>
      </c>
    </row>
    <row r="1768" spans="1:2" ht="15" customHeight="1">
      <c r="A1768" t="s">
        <v>2314</v>
      </c>
      <c r="B1768">
        <v>15</v>
      </c>
    </row>
    <row r="1769" spans="1:2" ht="15" customHeight="1">
      <c r="A1769" t="s">
        <v>2315</v>
      </c>
      <c r="B1769">
        <v>15</v>
      </c>
    </row>
    <row r="1770" spans="1:2" ht="15" customHeight="1">
      <c r="A1770" t="s">
        <v>2316</v>
      </c>
      <c r="B1770">
        <v>15</v>
      </c>
    </row>
    <row r="1771" spans="1:2" ht="15" customHeight="1">
      <c r="A1771" t="s">
        <v>2317</v>
      </c>
      <c r="B1771">
        <v>15</v>
      </c>
    </row>
    <row r="1772" spans="1:2" ht="15" customHeight="1">
      <c r="A1772" t="s">
        <v>2318</v>
      </c>
      <c r="B1772">
        <v>15</v>
      </c>
    </row>
    <row r="1773" spans="1:2" ht="15" customHeight="1">
      <c r="A1773" t="s">
        <v>2319</v>
      </c>
      <c r="B1773">
        <v>15</v>
      </c>
    </row>
    <row r="1774" spans="1:2" ht="15" customHeight="1">
      <c r="A1774" t="s">
        <v>2320</v>
      </c>
      <c r="B1774">
        <v>15</v>
      </c>
    </row>
    <row r="1775" spans="1:2" ht="15" customHeight="1">
      <c r="A1775" t="s">
        <v>2321</v>
      </c>
      <c r="B1775">
        <v>12</v>
      </c>
    </row>
    <row r="1776" spans="1:2" ht="15" customHeight="1">
      <c r="A1776" t="s">
        <v>2322</v>
      </c>
      <c r="B1776">
        <v>12</v>
      </c>
    </row>
    <row r="1777" spans="1:2" ht="15" customHeight="1">
      <c r="A1777" t="s">
        <v>2323</v>
      </c>
      <c r="B1777">
        <v>12</v>
      </c>
    </row>
    <row r="1778" spans="1:2" ht="15" customHeight="1">
      <c r="A1778" t="s">
        <v>2324</v>
      </c>
      <c r="B1778">
        <v>15</v>
      </c>
    </row>
    <row r="1779" spans="1:2" ht="15" customHeight="1">
      <c r="A1779" t="s">
        <v>2325</v>
      </c>
      <c r="B1779">
        <v>15</v>
      </c>
    </row>
    <row r="1780" spans="1:2" ht="15" customHeight="1">
      <c r="A1780" t="s">
        <v>2326</v>
      </c>
      <c r="B1780">
        <v>12</v>
      </c>
    </row>
    <row r="1781" spans="1:2" ht="15" customHeight="1">
      <c r="A1781" t="s">
        <v>2327</v>
      </c>
      <c r="B1781">
        <v>12</v>
      </c>
    </row>
    <row r="1782" spans="1:2" ht="15" customHeight="1">
      <c r="A1782" t="s">
        <v>2328</v>
      </c>
      <c r="B1782">
        <v>15</v>
      </c>
    </row>
    <row r="1783" spans="1:2" ht="15" customHeight="1">
      <c r="A1783" t="s">
        <v>2329</v>
      </c>
      <c r="B1783">
        <v>15</v>
      </c>
    </row>
    <row r="1784" spans="1:2" ht="15" customHeight="1">
      <c r="A1784" t="s">
        <v>2330</v>
      </c>
      <c r="B1784">
        <v>15</v>
      </c>
    </row>
    <row r="1785" spans="1:2" ht="15" customHeight="1">
      <c r="A1785" t="s">
        <v>2331</v>
      </c>
      <c r="B1785">
        <v>15</v>
      </c>
    </row>
    <row r="1786" spans="1:2" ht="15" customHeight="1">
      <c r="A1786" t="s">
        <v>2332</v>
      </c>
      <c r="B1786">
        <v>15</v>
      </c>
    </row>
    <row r="1787" spans="1:2" ht="15" customHeight="1">
      <c r="A1787" t="s">
        <v>2333</v>
      </c>
      <c r="B1787">
        <v>15</v>
      </c>
    </row>
    <row r="1788" spans="1:2" ht="15" customHeight="1">
      <c r="A1788" t="s">
        <v>2334</v>
      </c>
      <c r="B1788">
        <v>15</v>
      </c>
    </row>
    <row r="1789" spans="1:2" ht="15" customHeight="1">
      <c r="A1789" t="s">
        <v>2335</v>
      </c>
      <c r="B1789">
        <v>15</v>
      </c>
    </row>
    <row r="1790" spans="1:2" ht="15" customHeight="1">
      <c r="A1790" t="s">
        <v>2336</v>
      </c>
      <c r="B1790">
        <v>12</v>
      </c>
    </row>
    <row r="1791" spans="1:2" ht="15" customHeight="1">
      <c r="A1791" t="s">
        <v>2337</v>
      </c>
      <c r="B1791">
        <v>15</v>
      </c>
    </row>
    <row r="1792" spans="1:2" ht="15" customHeight="1">
      <c r="A1792" t="s">
        <v>2338</v>
      </c>
      <c r="B1792">
        <v>12</v>
      </c>
    </row>
    <row r="1793" spans="1:2" ht="15" customHeight="1">
      <c r="A1793" t="s">
        <v>2339</v>
      </c>
      <c r="B1793">
        <v>12</v>
      </c>
    </row>
    <row r="1794" spans="1:2" ht="15" customHeight="1">
      <c r="A1794" t="s">
        <v>2340</v>
      </c>
      <c r="B1794">
        <v>12</v>
      </c>
    </row>
    <row r="1795" spans="1:2" ht="15" customHeight="1">
      <c r="A1795" t="s">
        <v>2341</v>
      </c>
    </row>
    <row r="1796" spans="1:2" ht="15" customHeight="1">
      <c r="A1796" t="s">
        <v>2342</v>
      </c>
    </row>
    <row r="1797" spans="1:2" ht="15" customHeight="1">
      <c r="A1797" t="s">
        <v>2343</v>
      </c>
      <c r="B1797">
        <v>15</v>
      </c>
    </row>
    <row r="1798" spans="1:2" ht="15" customHeight="1">
      <c r="A1798" t="s">
        <v>2344</v>
      </c>
      <c r="B1798">
        <v>15</v>
      </c>
    </row>
    <row r="1799" spans="1:2" ht="15" customHeight="1">
      <c r="A1799" t="s">
        <v>2345</v>
      </c>
      <c r="B1799">
        <v>15</v>
      </c>
    </row>
    <row r="1800" spans="1:2" ht="15" customHeight="1">
      <c r="A1800" t="s">
        <v>2346</v>
      </c>
      <c r="B1800">
        <v>15</v>
      </c>
    </row>
    <row r="1801" spans="1:2" ht="15" customHeight="1">
      <c r="A1801" t="s">
        <v>2347</v>
      </c>
      <c r="B1801">
        <v>15</v>
      </c>
    </row>
    <row r="1802" spans="1:2" ht="15" customHeight="1">
      <c r="A1802" t="s">
        <v>2348</v>
      </c>
      <c r="B1802">
        <v>15</v>
      </c>
    </row>
    <row r="1803" spans="1:2" ht="15" customHeight="1">
      <c r="A1803" t="s">
        <v>2349</v>
      </c>
      <c r="B1803">
        <v>15</v>
      </c>
    </row>
    <row r="1804" spans="1:2" ht="15" customHeight="1">
      <c r="A1804" t="s">
        <v>2350</v>
      </c>
      <c r="B1804">
        <v>12</v>
      </c>
    </row>
    <row r="1805" spans="1:2" ht="15" customHeight="1">
      <c r="A1805" t="s">
        <v>2351</v>
      </c>
      <c r="B1805">
        <v>12</v>
      </c>
    </row>
    <row r="1806" spans="1:2" ht="15" customHeight="1">
      <c r="A1806" t="s">
        <v>2352</v>
      </c>
      <c r="B1806">
        <v>12</v>
      </c>
    </row>
    <row r="1807" spans="1:2" ht="15" customHeight="1">
      <c r="A1807" t="s">
        <v>2353</v>
      </c>
      <c r="B1807">
        <v>15</v>
      </c>
    </row>
    <row r="1808" spans="1:2" ht="15" customHeight="1">
      <c r="A1808" t="s">
        <v>2354</v>
      </c>
      <c r="B1808">
        <v>15</v>
      </c>
    </row>
    <row r="1809" spans="1:2" ht="15" customHeight="1">
      <c r="A1809" t="s">
        <v>2355</v>
      </c>
      <c r="B1809">
        <v>15</v>
      </c>
    </row>
    <row r="1810" spans="1:2" ht="15" customHeight="1">
      <c r="A1810" t="s">
        <v>2356</v>
      </c>
      <c r="B1810">
        <v>15</v>
      </c>
    </row>
    <row r="1811" spans="1:2" ht="15" customHeight="1">
      <c r="A1811" t="s">
        <v>2357</v>
      </c>
      <c r="B1811">
        <v>15</v>
      </c>
    </row>
    <row r="1812" spans="1:2" ht="15" customHeight="1">
      <c r="A1812" t="s">
        <v>2358</v>
      </c>
      <c r="B1812">
        <v>15</v>
      </c>
    </row>
    <row r="1813" spans="1:2" ht="15" customHeight="1">
      <c r="A1813" t="s">
        <v>2359</v>
      </c>
      <c r="B1813">
        <v>15</v>
      </c>
    </row>
    <row r="1814" spans="1:2" ht="15" customHeight="1">
      <c r="A1814" t="s">
        <v>2360</v>
      </c>
      <c r="B1814">
        <v>10</v>
      </c>
    </row>
    <row r="1815" spans="1:2" ht="15" customHeight="1">
      <c r="A1815" t="s">
        <v>2361</v>
      </c>
      <c r="B1815">
        <v>10</v>
      </c>
    </row>
    <row r="1816" spans="1:2" ht="15" customHeight="1">
      <c r="A1816" t="s">
        <v>2362</v>
      </c>
      <c r="B1816">
        <v>10</v>
      </c>
    </row>
    <row r="1817" spans="1:2" ht="15" customHeight="1">
      <c r="A1817" t="s">
        <v>2363</v>
      </c>
      <c r="B1817">
        <v>12</v>
      </c>
    </row>
    <row r="1818" spans="1:2" ht="15" customHeight="1">
      <c r="A1818" t="s">
        <v>2364</v>
      </c>
      <c r="B1818">
        <v>12</v>
      </c>
    </row>
    <row r="1819" spans="1:2" ht="15" customHeight="1">
      <c r="A1819" t="s">
        <v>2365</v>
      </c>
      <c r="B1819">
        <v>12</v>
      </c>
    </row>
    <row r="1820" spans="1:2" ht="15" customHeight="1">
      <c r="A1820" t="s">
        <v>2366</v>
      </c>
      <c r="B1820">
        <v>12</v>
      </c>
    </row>
    <row r="1821" spans="1:2" ht="15" customHeight="1">
      <c r="A1821" t="s">
        <v>2367</v>
      </c>
      <c r="B1821">
        <v>12</v>
      </c>
    </row>
    <row r="1822" spans="1:2" ht="15" customHeight="1">
      <c r="A1822" t="s">
        <v>2368</v>
      </c>
      <c r="B1822">
        <v>12</v>
      </c>
    </row>
    <row r="1823" spans="1:2" ht="15" customHeight="1">
      <c r="A1823" t="s">
        <v>2369</v>
      </c>
      <c r="B1823">
        <v>15</v>
      </c>
    </row>
    <row r="1824" spans="1:2" ht="15" customHeight="1">
      <c r="A1824" t="s">
        <v>2370</v>
      </c>
      <c r="B1824">
        <v>15</v>
      </c>
    </row>
    <row r="1825" spans="1:2" ht="15" customHeight="1">
      <c r="A1825" t="s">
        <v>2371</v>
      </c>
    </row>
    <row r="1826" spans="1:2" ht="15" customHeight="1">
      <c r="A1826" t="s">
        <v>2372</v>
      </c>
    </row>
    <row r="1827" spans="1:2" ht="15" customHeight="1">
      <c r="A1827" t="s">
        <v>2373</v>
      </c>
    </row>
    <row r="1828" spans="1:2" ht="15" customHeight="1">
      <c r="A1828" t="s">
        <v>2374</v>
      </c>
      <c r="B1828">
        <v>15</v>
      </c>
    </row>
    <row r="1829" spans="1:2" ht="15" customHeight="1">
      <c r="A1829" t="s">
        <v>2375</v>
      </c>
      <c r="B1829">
        <v>15</v>
      </c>
    </row>
    <row r="1830" spans="1:2" ht="15" customHeight="1">
      <c r="A1830" t="s">
        <v>2376</v>
      </c>
      <c r="B1830">
        <v>15</v>
      </c>
    </row>
    <row r="1831" spans="1:2" ht="15" customHeight="1">
      <c r="A1831" t="s">
        <v>2377</v>
      </c>
      <c r="B1831">
        <v>15</v>
      </c>
    </row>
    <row r="1832" spans="1:2" ht="15" customHeight="1">
      <c r="A1832" t="s">
        <v>2378</v>
      </c>
      <c r="B1832">
        <v>12</v>
      </c>
    </row>
    <row r="1833" spans="1:2" ht="15" customHeight="1">
      <c r="A1833" t="s">
        <v>2379</v>
      </c>
      <c r="B1833">
        <v>12</v>
      </c>
    </row>
    <row r="1834" spans="1:2" ht="15" customHeight="1">
      <c r="A1834" t="s">
        <v>2380</v>
      </c>
      <c r="B1834">
        <v>12</v>
      </c>
    </row>
    <row r="1835" spans="1:2" ht="15" customHeight="1">
      <c r="A1835" t="s">
        <v>2381</v>
      </c>
      <c r="B1835">
        <v>12</v>
      </c>
    </row>
    <row r="1836" spans="1:2" ht="15" customHeight="1">
      <c r="A1836" t="s">
        <v>2382</v>
      </c>
      <c r="B1836">
        <v>15</v>
      </c>
    </row>
    <row r="1837" spans="1:2" ht="15" customHeight="1">
      <c r="A1837" t="s">
        <v>2383</v>
      </c>
      <c r="B1837">
        <v>15</v>
      </c>
    </row>
    <row r="1838" spans="1:2" ht="15" customHeight="1">
      <c r="A1838" t="s">
        <v>2384</v>
      </c>
      <c r="B1838">
        <v>15</v>
      </c>
    </row>
    <row r="1839" spans="1:2" ht="15" customHeight="1">
      <c r="A1839" t="s">
        <v>2385</v>
      </c>
      <c r="B1839">
        <v>15</v>
      </c>
    </row>
    <row r="1840" spans="1:2" ht="15" customHeight="1">
      <c r="A1840" t="s">
        <v>2386</v>
      </c>
      <c r="B1840">
        <v>12</v>
      </c>
    </row>
    <row r="1841" spans="1:2" ht="15" customHeight="1">
      <c r="A1841" t="s">
        <v>2387</v>
      </c>
      <c r="B1841">
        <v>12</v>
      </c>
    </row>
    <row r="1842" spans="1:2" ht="15" customHeight="1">
      <c r="A1842" t="s">
        <v>2388</v>
      </c>
      <c r="B1842">
        <v>12</v>
      </c>
    </row>
    <row r="1843" spans="1:2" ht="15" customHeight="1">
      <c r="A1843" t="s">
        <v>2389</v>
      </c>
      <c r="B1843">
        <v>15</v>
      </c>
    </row>
    <row r="1844" spans="1:2" ht="15" customHeight="1">
      <c r="A1844" t="s">
        <v>2390</v>
      </c>
      <c r="B1844">
        <v>12</v>
      </c>
    </row>
    <row r="1845" spans="1:2" ht="15" customHeight="1">
      <c r="A1845" t="s">
        <v>2391</v>
      </c>
      <c r="B1845">
        <v>15</v>
      </c>
    </row>
    <row r="1846" spans="1:2" ht="15" customHeight="1">
      <c r="A1846" t="s">
        <v>2392</v>
      </c>
      <c r="B1846">
        <v>15</v>
      </c>
    </row>
    <row r="1847" spans="1:2" ht="15" customHeight="1">
      <c r="A1847" t="s">
        <v>2393</v>
      </c>
      <c r="B1847">
        <v>15</v>
      </c>
    </row>
    <row r="1848" spans="1:2" ht="15" customHeight="1">
      <c r="A1848" t="s">
        <v>2394</v>
      </c>
      <c r="B1848">
        <v>12</v>
      </c>
    </row>
    <row r="1849" spans="1:2" ht="15" customHeight="1">
      <c r="A1849" t="s">
        <v>2395</v>
      </c>
      <c r="B1849">
        <v>12</v>
      </c>
    </row>
    <row r="1850" spans="1:2" ht="15" customHeight="1">
      <c r="A1850" t="s">
        <v>2396</v>
      </c>
      <c r="B1850">
        <v>12</v>
      </c>
    </row>
    <row r="1851" spans="1:2" ht="15" customHeight="1">
      <c r="A1851" t="s">
        <v>2397</v>
      </c>
      <c r="B1851">
        <v>12</v>
      </c>
    </row>
    <row r="1852" spans="1:2" ht="15" customHeight="1">
      <c r="A1852" t="s">
        <v>2398</v>
      </c>
      <c r="B1852">
        <v>12</v>
      </c>
    </row>
    <row r="1853" spans="1:2" ht="15" customHeight="1">
      <c r="A1853" t="s">
        <v>2399</v>
      </c>
    </row>
    <row r="1854" spans="1:2" ht="15" customHeight="1">
      <c r="A1854" t="s">
        <v>2400</v>
      </c>
    </row>
    <row r="1855" spans="1:2" ht="15" customHeight="1">
      <c r="A1855" t="s">
        <v>2401</v>
      </c>
      <c r="B1855">
        <v>15</v>
      </c>
    </row>
    <row r="1856" spans="1:2" ht="15" customHeight="1">
      <c r="A1856" t="s">
        <v>2402</v>
      </c>
      <c r="B1856">
        <v>15</v>
      </c>
    </row>
    <row r="1857" spans="1:2" ht="15" customHeight="1">
      <c r="A1857" t="s">
        <v>2403</v>
      </c>
      <c r="B1857">
        <v>15</v>
      </c>
    </row>
    <row r="1858" spans="1:2" ht="15" customHeight="1">
      <c r="A1858" t="s">
        <v>2404</v>
      </c>
      <c r="B1858">
        <v>12</v>
      </c>
    </row>
    <row r="1859" spans="1:2" ht="15" customHeight="1">
      <c r="A1859" t="s">
        <v>2405</v>
      </c>
      <c r="B1859">
        <v>15</v>
      </c>
    </row>
    <row r="1860" spans="1:2" ht="15" customHeight="1">
      <c r="A1860" t="s">
        <v>2406</v>
      </c>
      <c r="B1860">
        <v>15</v>
      </c>
    </row>
    <row r="1861" spans="1:2" ht="15" customHeight="1">
      <c r="A1861" t="s">
        <v>2407</v>
      </c>
      <c r="B1861">
        <v>15</v>
      </c>
    </row>
    <row r="1862" spans="1:2" ht="15" customHeight="1">
      <c r="A1862" t="s">
        <v>2408</v>
      </c>
      <c r="B1862">
        <v>10</v>
      </c>
    </row>
    <row r="1863" spans="1:2" ht="15" customHeight="1">
      <c r="A1863" t="s">
        <v>2409</v>
      </c>
      <c r="B1863">
        <v>10</v>
      </c>
    </row>
    <row r="1864" spans="1:2" ht="15" customHeight="1">
      <c r="A1864" t="s">
        <v>2410</v>
      </c>
      <c r="B1864">
        <v>10</v>
      </c>
    </row>
    <row r="1865" spans="1:2" ht="15" customHeight="1">
      <c r="A1865" t="s">
        <v>2411</v>
      </c>
      <c r="B1865">
        <v>10</v>
      </c>
    </row>
    <row r="1866" spans="1:2" ht="15" customHeight="1">
      <c r="A1866" t="s">
        <v>2412</v>
      </c>
      <c r="B1866">
        <v>15</v>
      </c>
    </row>
    <row r="1867" spans="1:2" ht="15" customHeight="1">
      <c r="A1867" t="s">
        <v>2413</v>
      </c>
      <c r="B1867">
        <v>15</v>
      </c>
    </row>
    <row r="1868" spans="1:2" ht="15" customHeight="1">
      <c r="A1868" t="s">
        <v>2414</v>
      </c>
      <c r="B1868">
        <v>15</v>
      </c>
    </row>
    <row r="1869" spans="1:2" ht="15" customHeight="1">
      <c r="A1869" t="s">
        <v>2415</v>
      </c>
      <c r="B1869">
        <v>15</v>
      </c>
    </row>
    <row r="1870" spans="1:2" ht="15" customHeight="1">
      <c r="A1870" t="s">
        <v>2416</v>
      </c>
      <c r="B1870">
        <v>15</v>
      </c>
    </row>
    <row r="1871" spans="1:2" ht="15" customHeight="1">
      <c r="A1871" t="s">
        <v>2417</v>
      </c>
      <c r="B1871">
        <v>15</v>
      </c>
    </row>
    <row r="1872" spans="1:2" ht="15" customHeight="1">
      <c r="A1872" t="s">
        <v>2418</v>
      </c>
      <c r="B1872">
        <v>15</v>
      </c>
    </row>
    <row r="1873" spans="1:2" ht="15" customHeight="1">
      <c r="A1873" t="s">
        <v>2419</v>
      </c>
      <c r="B1873">
        <v>15</v>
      </c>
    </row>
    <row r="1874" spans="1:2" ht="15" customHeight="1">
      <c r="A1874" t="s">
        <v>2420</v>
      </c>
      <c r="B1874">
        <v>15</v>
      </c>
    </row>
    <row r="1875" spans="1:2" ht="15" customHeight="1">
      <c r="A1875" t="s">
        <v>2421</v>
      </c>
      <c r="B1875">
        <v>15</v>
      </c>
    </row>
    <row r="1876" spans="1:2" ht="15" customHeight="1">
      <c r="A1876" t="s">
        <v>2422</v>
      </c>
      <c r="B1876">
        <v>15</v>
      </c>
    </row>
    <row r="1877" spans="1:2" ht="15" customHeight="1">
      <c r="A1877" t="s">
        <v>2423</v>
      </c>
      <c r="B1877">
        <v>15</v>
      </c>
    </row>
    <row r="1878" spans="1:2" ht="15" customHeight="1">
      <c r="A1878" t="s">
        <v>2424</v>
      </c>
      <c r="B1878">
        <v>12</v>
      </c>
    </row>
    <row r="1879" spans="1:2" ht="15" customHeight="1">
      <c r="A1879" t="s">
        <v>2425</v>
      </c>
      <c r="B1879">
        <v>12</v>
      </c>
    </row>
    <row r="1880" spans="1:2" ht="15" customHeight="1">
      <c r="A1880" t="s">
        <v>2426</v>
      </c>
      <c r="B1880">
        <v>12</v>
      </c>
    </row>
    <row r="1881" spans="1:2" ht="15" customHeight="1">
      <c r="A1881" t="s">
        <v>2427</v>
      </c>
      <c r="B1881">
        <v>12</v>
      </c>
    </row>
    <row r="1882" spans="1:2" ht="15" customHeight="1">
      <c r="A1882" t="s">
        <v>2428</v>
      </c>
      <c r="B1882">
        <v>12</v>
      </c>
    </row>
    <row r="1883" spans="1:2" ht="15" customHeight="1">
      <c r="A1883" t="s">
        <v>2429</v>
      </c>
      <c r="B1883">
        <v>15</v>
      </c>
    </row>
    <row r="1884" spans="1:2" ht="15" customHeight="1">
      <c r="A1884" t="s">
        <v>2430</v>
      </c>
      <c r="B1884">
        <v>12</v>
      </c>
    </row>
    <row r="1885" spans="1:2" ht="15" customHeight="1">
      <c r="A1885" t="s">
        <v>2431</v>
      </c>
      <c r="B1885">
        <v>12</v>
      </c>
    </row>
    <row r="1886" spans="1:2" ht="15" customHeight="1">
      <c r="A1886" t="s">
        <v>2432</v>
      </c>
      <c r="B1886">
        <v>12</v>
      </c>
    </row>
    <row r="1887" spans="1:2" ht="15" customHeight="1">
      <c r="A1887" t="s">
        <v>2433</v>
      </c>
      <c r="B1887">
        <v>15</v>
      </c>
    </row>
    <row r="1888" spans="1:2" ht="15" customHeight="1">
      <c r="A1888" t="s">
        <v>2434</v>
      </c>
      <c r="B1888">
        <v>15</v>
      </c>
    </row>
    <row r="1889" spans="1:2" ht="15" customHeight="1">
      <c r="A1889" t="s">
        <v>2435</v>
      </c>
      <c r="B1889">
        <v>15</v>
      </c>
    </row>
    <row r="1890" spans="1:2" ht="15" customHeight="1">
      <c r="A1890" t="s">
        <v>2436</v>
      </c>
      <c r="B1890">
        <v>12</v>
      </c>
    </row>
    <row r="1891" spans="1:2" ht="15" customHeight="1">
      <c r="A1891" t="s">
        <v>2437</v>
      </c>
      <c r="B1891">
        <v>15</v>
      </c>
    </row>
    <row r="1892" spans="1:2" ht="15" customHeight="1">
      <c r="A1892" t="s">
        <v>2438</v>
      </c>
      <c r="B1892">
        <v>15</v>
      </c>
    </row>
    <row r="1893" spans="1:2" ht="15" customHeight="1">
      <c r="A1893" t="s">
        <v>2439</v>
      </c>
      <c r="B1893">
        <v>13</v>
      </c>
    </row>
    <row r="1894" spans="1:2" ht="15" customHeight="1">
      <c r="A1894" t="s">
        <v>2440</v>
      </c>
      <c r="B1894">
        <v>13</v>
      </c>
    </row>
    <row r="1895" spans="1:2" ht="15" customHeight="1">
      <c r="A1895" t="s">
        <v>2441</v>
      </c>
      <c r="B1895">
        <v>18</v>
      </c>
    </row>
    <row r="1896" spans="1:2" ht="15" customHeight="1">
      <c r="A1896" t="s">
        <v>2442</v>
      </c>
      <c r="B1896">
        <v>20</v>
      </c>
    </row>
    <row r="1897" spans="1:2" ht="15" customHeight="1">
      <c r="A1897" t="s">
        <v>2443</v>
      </c>
      <c r="B1897">
        <v>15</v>
      </c>
    </row>
    <row r="1898" spans="1:2" ht="15" customHeight="1">
      <c r="A1898" t="s">
        <v>2444</v>
      </c>
    </row>
    <row r="1899" spans="1:2" ht="15" customHeight="1">
      <c r="A1899" t="s">
        <v>2445</v>
      </c>
      <c r="B1899">
        <v>10</v>
      </c>
    </row>
    <row r="1900" spans="1:2" ht="15" customHeight="1">
      <c r="A1900" t="s">
        <v>2446</v>
      </c>
      <c r="B1900">
        <v>10</v>
      </c>
    </row>
    <row r="1901" spans="1:2" ht="15" customHeight="1">
      <c r="A1901" t="s">
        <v>2447</v>
      </c>
      <c r="B1901">
        <v>10</v>
      </c>
    </row>
    <row r="1902" spans="1:2" ht="15" customHeight="1">
      <c r="A1902" t="s">
        <v>2448</v>
      </c>
      <c r="B1902">
        <v>10</v>
      </c>
    </row>
    <row r="1903" spans="1:2" ht="15" customHeight="1">
      <c r="A1903" t="s">
        <v>2449</v>
      </c>
      <c r="B1903">
        <v>10</v>
      </c>
    </row>
    <row r="1904" spans="1:2" ht="15" customHeight="1">
      <c r="A1904" t="s">
        <v>2450</v>
      </c>
      <c r="B1904">
        <v>10</v>
      </c>
    </row>
    <row r="1905" spans="1:2" ht="15" customHeight="1">
      <c r="A1905" t="s">
        <v>2451</v>
      </c>
      <c r="B1905">
        <v>10</v>
      </c>
    </row>
    <row r="1906" spans="1:2" ht="15" customHeight="1">
      <c r="A1906" t="s">
        <v>2452</v>
      </c>
      <c r="B1906">
        <v>10</v>
      </c>
    </row>
    <row r="1907" spans="1:2" ht="15" customHeight="1">
      <c r="A1907" t="s">
        <v>2453</v>
      </c>
      <c r="B1907">
        <v>15</v>
      </c>
    </row>
    <row r="1908" spans="1:2" ht="15" customHeight="1">
      <c r="A1908" t="s">
        <v>2454</v>
      </c>
      <c r="B1908">
        <v>10</v>
      </c>
    </row>
    <row r="1909" spans="1:2" ht="15" customHeight="1">
      <c r="A1909" t="s">
        <v>2455</v>
      </c>
      <c r="B1909">
        <v>12</v>
      </c>
    </row>
    <row r="1910" spans="1:2" ht="15" customHeight="1">
      <c r="A1910" t="s">
        <v>2456</v>
      </c>
      <c r="B1910">
        <v>12</v>
      </c>
    </row>
    <row r="1911" spans="1:2" ht="15" customHeight="1">
      <c r="A1911" t="s">
        <v>2457</v>
      </c>
      <c r="B1911">
        <v>10</v>
      </c>
    </row>
    <row r="1912" spans="1:2" ht="15" customHeight="1">
      <c r="A1912" t="s">
        <v>2458</v>
      </c>
      <c r="B1912">
        <v>13</v>
      </c>
    </row>
    <row r="1913" spans="1:2" ht="15" customHeight="1">
      <c r="A1913" t="s">
        <v>2459</v>
      </c>
      <c r="B1913">
        <v>10</v>
      </c>
    </row>
    <row r="1914" spans="1:2" ht="15" customHeight="1">
      <c r="A1914" t="s">
        <v>2460</v>
      </c>
      <c r="B1914">
        <v>13</v>
      </c>
    </row>
    <row r="1915" spans="1:2" ht="15" customHeight="1">
      <c r="A1915" t="s">
        <v>2461</v>
      </c>
      <c r="B1915">
        <v>12</v>
      </c>
    </row>
    <row r="1916" spans="1:2" ht="15" customHeight="1">
      <c r="A1916" t="s">
        <v>2462</v>
      </c>
      <c r="B1916">
        <v>13</v>
      </c>
    </row>
    <row r="1917" spans="1:2" ht="15" customHeight="1">
      <c r="A1917" t="s">
        <v>2463</v>
      </c>
      <c r="B1917">
        <v>12</v>
      </c>
    </row>
    <row r="1918" spans="1:2" ht="15" customHeight="1">
      <c r="A1918" t="s">
        <v>2464</v>
      </c>
      <c r="B1918">
        <v>13</v>
      </c>
    </row>
    <row r="1919" spans="1:2" ht="15" customHeight="1">
      <c r="A1919" t="s">
        <v>2465</v>
      </c>
      <c r="B1919">
        <v>12</v>
      </c>
    </row>
    <row r="1920" spans="1:2" ht="15" customHeight="1">
      <c r="A1920" t="s">
        <v>2466</v>
      </c>
      <c r="B1920">
        <v>12</v>
      </c>
    </row>
    <row r="1921" spans="1:2" ht="15" customHeight="1">
      <c r="A1921" t="s">
        <v>2467</v>
      </c>
      <c r="B1921">
        <v>12</v>
      </c>
    </row>
    <row r="1922" spans="1:2" ht="15" customHeight="1">
      <c r="A1922" t="s">
        <v>2468</v>
      </c>
      <c r="B1922">
        <v>12</v>
      </c>
    </row>
    <row r="1923" spans="1:2" ht="15" customHeight="1">
      <c r="A1923" t="s">
        <v>2469</v>
      </c>
      <c r="B1923">
        <v>12</v>
      </c>
    </row>
    <row r="1924" spans="1:2" ht="15" customHeight="1">
      <c r="A1924" t="s">
        <v>2470</v>
      </c>
      <c r="B1924">
        <v>12</v>
      </c>
    </row>
    <row r="1925" spans="1:2" ht="15" customHeight="1">
      <c r="A1925" t="s">
        <v>2471</v>
      </c>
      <c r="B1925">
        <v>12</v>
      </c>
    </row>
    <row r="1926" spans="1:2" ht="15" customHeight="1">
      <c r="A1926" t="s">
        <v>2472</v>
      </c>
      <c r="B1926">
        <v>10</v>
      </c>
    </row>
    <row r="1927" spans="1:2" ht="15" customHeight="1">
      <c r="A1927" t="s">
        <v>2473</v>
      </c>
      <c r="B1927">
        <v>13</v>
      </c>
    </row>
    <row r="1928" spans="1:2" ht="15" customHeight="1">
      <c r="A1928" t="s">
        <v>2474</v>
      </c>
      <c r="B1928">
        <v>10</v>
      </c>
    </row>
    <row r="1929" spans="1:2" ht="15" customHeight="1">
      <c r="A1929" t="s">
        <v>2475</v>
      </c>
      <c r="B1929">
        <v>12</v>
      </c>
    </row>
    <row r="1930" spans="1:2" ht="15" customHeight="1">
      <c r="A1930" t="s">
        <v>2476</v>
      </c>
      <c r="B1930">
        <v>12</v>
      </c>
    </row>
    <row r="1931" spans="1:2" ht="15" customHeight="1">
      <c r="A1931" t="s">
        <v>2477</v>
      </c>
      <c r="B1931">
        <v>15</v>
      </c>
    </row>
    <row r="1932" spans="1:2" ht="15" customHeight="1">
      <c r="A1932" t="s">
        <v>2478</v>
      </c>
      <c r="B1932">
        <v>10</v>
      </c>
    </row>
    <row r="1933" spans="1:2" ht="15" customHeight="1">
      <c r="A1933" t="s">
        <v>2479</v>
      </c>
      <c r="B1933">
        <v>10</v>
      </c>
    </row>
    <row r="1934" spans="1:2" ht="15" customHeight="1">
      <c r="A1934" t="s">
        <v>2480</v>
      </c>
      <c r="B1934">
        <v>10</v>
      </c>
    </row>
    <row r="1935" spans="1:2" ht="15" customHeight="1">
      <c r="A1935" t="s">
        <v>2481</v>
      </c>
      <c r="B1935">
        <v>10</v>
      </c>
    </row>
    <row r="1936" spans="1:2" ht="15" customHeight="1">
      <c r="A1936" t="s">
        <v>2482</v>
      </c>
      <c r="B1936">
        <v>10</v>
      </c>
    </row>
    <row r="1937" spans="1:2" ht="15" customHeight="1">
      <c r="A1937" t="s">
        <v>2483</v>
      </c>
      <c r="B1937">
        <v>15</v>
      </c>
    </row>
    <row r="1938" spans="1:2" ht="15" customHeight="1">
      <c r="A1938" t="s">
        <v>2484</v>
      </c>
      <c r="B1938">
        <v>12</v>
      </c>
    </row>
    <row r="1939" spans="1:2" ht="15" customHeight="1">
      <c r="A1939" t="s">
        <v>2485</v>
      </c>
      <c r="B1939">
        <v>12</v>
      </c>
    </row>
    <row r="1940" spans="1:2" ht="15" customHeight="1">
      <c r="A1940" t="s">
        <v>2486</v>
      </c>
      <c r="B1940">
        <v>10</v>
      </c>
    </row>
    <row r="1941" spans="1:2" ht="15" customHeight="1">
      <c r="A1941" t="s">
        <v>2487</v>
      </c>
      <c r="B1941">
        <v>10</v>
      </c>
    </row>
    <row r="1942" spans="1:2" ht="15" customHeight="1">
      <c r="A1942" t="s">
        <v>2488</v>
      </c>
      <c r="B1942">
        <v>12</v>
      </c>
    </row>
    <row r="1943" spans="1:2" ht="15" customHeight="1">
      <c r="A1943" t="s">
        <v>2489</v>
      </c>
      <c r="B1943">
        <v>12</v>
      </c>
    </row>
    <row r="1944" spans="1:2" ht="15" customHeight="1">
      <c r="A1944" t="s">
        <v>2490</v>
      </c>
      <c r="B1944">
        <v>12</v>
      </c>
    </row>
    <row r="1945" spans="1:2" ht="15" customHeight="1">
      <c r="A1945" t="s">
        <v>2491</v>
      </c>
      <c r="B1945">
        <v>15</v>
      </c>
    </row>
    <row r="1946" spans="1:2" ht="15" customHeight="1">
      <c r="A1946" t="s">
        <v>2492</v>
      </c>
      <c r="B1946">
        <v>15</v>
      </c>
    </row>
    <row r="1947" spans="1:2" ht="15" customHeight="1">
      <c r="A1947" t="s">
        <v>2493</v>
      </c>
      <c r="B1947">
        <v>13</v>
      </c>
    </row>
    <row r="1948" spans="1:2" ht="15" customHeight="1">
      <c r="A1948" t="s">
        <v>2494</v>
      </c>
      <c r="B1948">
        <v>10</v>
      </c>
    </row>
    <row r="1949" spans="1:2" ht="15" customHeight="1">
      <c r="A1949" t="s">
        <v>2495</v>
      </c>
      <c r="B1949">
        <v>15</v>
      </c>
    </row>
    <row r="1950" spans="1:2" ht="15" customHeight="1">
      <c r="A1950" t="s">
        <v>2496</v>
      </c>
      <c r="B1950">
        <v>15</v>
      </c>
    </row>
    <row r="1951" spans="1:2" ht="15" customHeight="1">
      <c r="A1951" t="s">
        <v>2497</v>
      </c>
      <c r="B1951">
        <v>15</v>
      </c>
    </row>
    <row r="1952" spans="1:2" ht="15" customHeight="1">
      <c r="A1952" t="s">
        <v>2498</v>
      </c>
      <c r="B1952">
        <v>18</v>
      </c>
    </row>
    <row r="1953" spans="1:2" ht="15" customHeight="1">
      <c r="A1953" t="s">
        <v>2499</v>
      </c>
    </row>
    <row r="1954" spans="1:2" ht="15" customHeight="1">
      <c r="A1954" t="s">
        <v>2500</v>
      </c>
      <c r="B1954">
        <v>12</v>
      </c>
    </row>
    <row r="1955" spans="1:2" ht="15" customHeight="1">
      <c r="A1955" t="s">
        <v>2501</v>
      </c>
      <c r="B1955">
        <v>13</v>
      </c>
    </row>
    <row r="1956" spans="1:2" ht="15" customHeight="1">
      <c r="A1956" t="s">
        <v>2502</v>
      </c>
      <c r="B1956">
        <v>10</v>
      </c>
    </row>
    <row r="1957" spans="1:2" ht="15" customHeight="1">
      <c r="A1957" t="s">
        <v>2503</v>
      </c>
      <c r="B1957">
        <v>12</v>
      </c>
    </row>
    <row r="1958" spans="1:2" ht="15" customHeight="1">
      <c r="A1958" t="s">
        <v>2504</v>
      </c>
      <c r="B1958">
        <v>12</v>
      </c>
    </row>
    <row r="1959" spans="1:2" ht="15" customHeight="1">
      <c r="A1959" t="s">
        <v>2505</v>
      </c>
      <c r="B1959">
        <v>12</v>
      </c>
    </row>
    <row r="1960" spans="1:2" ht="15" customHeight="1">
      <c r="A1960" t="s">
        <v>2506</v>
      </c>
      <c r="B1960">
        <v>12</v>
      </c>
    </row>
    <row r="1961" spans="1:2" ht="15" customHeight="1">
      <c r="A1961" t="s">
        <v>2507</v>
      </c>
      <c r="B1961">
        <v>10</v>
      </c>
    </row>
    <row r="1962" spans="1:2" ht="15" customHeight="1">
      <c r="A1962" t="s">
        <v>2508</v>
      </c>
      <c r="B1962">
        <v>13</v>
      </c>
    </row>
    <row r="1963" spans="1:2" ht="15" customHeight="1">
      <c r="A1963" t="s">
        <v>2509</v>
      </c>
      <c r="B1963">
        <v>10</v>
      </c>
    </row>
    <row r="1964" spans="1:2" ht="15" customHeight="1">
      <c r="A1964" t="s">
        <v>2510</v>
      </c>
      <c r="B1964">
        <v>12</v>
      </c>
    </row>
    <row r="1965" spans="1:2" ht="15" customHeight="1">
      <c r="A1965" t="s">
        <v>2511</v>
      </c>
      <c r="B1965">
        <v>10</v>
      </c>
    </row>
    <row r="1966" spans="1:2" ht="15" customHeight="1">
      <c r="A1966" t="s">
        <v>2512</v>
      </c>
      <c r="B1966">
        <v>12</v>
      </c>
    </row>
    <row r="1967" spans="1:2" ht="15" customHeight="1">
      <c r="A1967" t="s">
        <v>2513</v>
      </c>
      <c r="B1967">
        <v>15</v>
      </c>
    </row>
    <row r="1968" spans="1:2" ht="15" customHeight="1">
      <c r="A1968" t="s">
        <v>2514</v>
      </c>
      <c r="B1968">
        <v>15</v>
      </c>
    </row>
    <row r="1969" spans="1:2" ht="15" customHeight="1">
      <c r="A1969" t="s">
        <v>2515</v>
      </c>
      <c r="B1969">
        <v>15</v>
      </c>
    </row>
    <row r="1970" spans="1:2" ht="15" customHeight="1">
      <c r="A1970" t="s">
        <v>2516</v>
      </c>
      <c r="B1970">
        <v>15</v>
      </c>
    </row>
    <row r="1971" spans="1:2" ht="15" customHeight="1">
      <c r="A1971" t="s">
        <v>2517</v>
      </c>
      <c r="B1971">
        <v>13</v>
      </c>
    </row>
    <row r="1972" spans="1:2" ht="15" customHeight="1">
      <c r="A1972" t="s">
        <v>2518</v>
      </c>
      <c r="B1972">
        <v>10</v>
      </c>
    </row>
    <row r="1973" spans="1:2" ht="15" customHeight="1">
      <c r="A1973" t="s">
        <v>2519</v>
      </c>
      <c r="B1973">
        <v>20</v>
      </c>
    </row>
    <row r="1974" spans="1:2" ht="15" customHeight="1">
      <c r="A1974" t="s">
        <v>2520</v>
      </c>
      <c r="B1974">
        <v>10</v>
      </c>
    </row>
    <row r="1975" spans="1:2" ht="15" customHeight="1">
      <c r="A1975" t="s">
        <v>2521</v>
      </c>
      <c r="B1975">
        <v>15</v>
      </c>
    </row>
    <row r="1976" spans="1:2" ht="15" customHeight="1">
      <c r="A1976" t="s">
        <v>2522</v>
      </c>
      <c r="B1976">
        <v>12</v>
      </c>
    </row>
    <row r="1977" spans="1:2" ht="15" customHeight="1">
      <c r="A1977" t="s">
        <v>2523</v>
      </c>
      <c r="B1977">
        <v>10</v>
      </c>
    </row>
    <row r="1978" spans="1:2" ht="15" customHeight="1">
      <c r="A1978" t="s">
        <v>2524</v>
      </c>
      <c r="B1978">
        <v>12</v>
      </c>
    </row>
    <row r="1979" spans="1:2" ht="15" customHeight="1">
      <c r="A1979" t="s">
        <v>2525</v>
      </c>
      <c r="B1979">
        <v>15</v>
      </c>
    </row>
    <row r="1980" spans="1:2" ht="15" customHeight="1">
      <c r="A1980" t="s">
        <v>2526</v>
      </c>
      <c r="B1980">
        <v>13</v>
      </c>
    </row>
    <row r="1981" spans="1:2" ht="15" customHeight="1">
      <c r="A1981" t="s">
        <v>2527</v>
      </c>
      <c r="B1981">
        <v>10</v>
      </c>
    </row>
    <row r="1982" spans="1:2" ht="15" customHeight="1">
      <c r="A1982" t="s">
        <v>2528</v>
      </c>
      <c r="B1982">
        <v>13</v>
      </c>
    </row>
    <row r="1983" spans="1:2" ht="15" customHeight="1">
      <c r="A1983" t="s">
        <v>2529</v>
      </c>
      <c r="B1983">
        <v>13</v>
      </c>
    </row>
    <row r="1984" spans="1:2" ht="15" customHeight="1">
      <c r="A1984" t="s">
        <v>2530</v>
      </c>
      <c r="B1984">
        <v>10</v>
      </c>
    </row>
    <row r="1985" spans="1:2" ht="15" customHeight="1">
      <c r="A1985" t="s">
        <v>2531</v>
      </c>
      <c r="B1985">
        <v>10</v>
      </c>
    </row>
    <row r="1986" spans="1:2" ht="15" customHeight="1">
      <c r="A1986" t="s">
        <v>2532</v>
      </c>
      <c r="B1986">
        <v>10</v>
      </c>
    </row>
    <row r="1987" spans="1:2" ht="15" customHeight="1">
      <c r="A1987" t="s">
        <v>2533</v>
      </c>
      <c r="B1987">
        <v>13</v>
      </c>
    </row>
    <row r="1988" spans="1:2" ht="15" customHeight="1">
      <c r="A1988" t="s">
        <v>2534</v>
      </c>
    </row>
    <row r="1989" spans="1:2" ht="15" customHeight="1">
      <c r="A1989" t="s">
        <v>2535</v>
      </c>
      <c r="B1989">
        <v>18</v>
      </c>
    </row>
    <row r="1990" spans="1:2" ht="15" customHeight="1">
      <c r="A1990" t="s">
        <v>2536</v>
      </c>
      <c r="B1990">
        <v>18</v>
      </c>
    </row>
    <row r="1991" spans="1:2" ht="15" customHeight="1">
      <c r="A1991" t="s">
        <v>2537</v>
      </c>
      <c r="B1991">
        <v>13</v>
      </c>
    </row>
    <row r="1992" spans="1:2" ht="15" customHeight="1">
      <c r="A1992" t="s">
        <v>2538</v>
      </c>
      <c r="B1992">
        <v>13</v>
      </c>
    </row>
    <row r="1993" spans="1:2" ht="15" customHeight="1">
      <c r="A1993" t="s">
        <v>2539</v>
      </c>
      <c r="B1993">
        <v>13</v>
      </c>
    </row>
    <row r="1994" spans="1:2" ht="15" customHeight="1">
      <c r="A1994" t="s">
        <v>2540</v>
      </c>
      <c r="B1994">
        <v>13</v>
      </c>
    </row>
    <row r="1995" spans="1:2" ht="15" customHeight="1">
      <c r="A1995" t="s">
        <v>2541</v>
      </c>
      <c r="B1995">
        <v>13</v>
      </c>
    </row>
    <row r="1996" spans="1:2" ht="15" customHeight="1">
      <c r="A1996" t="s">
        <v>2542</v>
      </c>
      <c r="B1996">
        <v>15</v>
      </c>
    </row>
    <row r="1997" spans="1:2" ht="15" customHeight="1">
      <c r="A1997" t="s">
        <v>2543</v>
      </c>
      <c r="B1997">
        <v>13</v>
      </c>
    </row>
    <row r="1998" spans="1:2" ht="15" customHeight="1">
      <c r="A1998" t="s">
        <v>2544</v>
      </c>
      <c r="B1998">
        <v>25</v>
      </c>
    </row>
    <row r="1999" spans="1:2" ht="15" customHeight="1">
      <c r="A1999" t="s">
        <v>2545</v>
      </c>
    </row>
    <row r="2000" spans="1:2" ht="15" customHeight="1">
      <c r="A2000" t="s">
        <v>2546</v>
      </c>
      <c r="B2000">
        <v>12</v>
      </c>
    </row>
    <row r="2001" spans="1:2" ht="15" customHeight="1">
      <c r="A2001" t="s">
        <v>2547</v>
      </c>
      <c r="B2001">
        <v>15</v>
      </c>
    </row>
    <row r="2002" spans="1:2" ht="15" customHeight="1">
      <c r="A2002" t="s">
        <v>2548</v>
      </c>
      <c r="B2002">
        <v>13</v>
      </c>
    </row>
    <row r="2003" spans="1:2" ht="15" customHeight="1">
      <c r="A2003" t="s">
        <v>2549</v>
      </c>
      <c r="B2003">
        <v>10</v>
      </c>
    </row>
    <row r="2004" spans="1:2" ht="15" customHeight="1">
      <c r="A2004" t="s">
        <v>2550</v>
      </c>
      <c r="B2004">
        <v>15</v>
      </c>
    </row>
    <row r="2005" spans="1:2" ht="15" customHeight="1">
      <c r="A2005" t="s">
        <v>2551</v>
      </c>
      <c r="B2005">
        <v>10</v>
      </c>
    </row>
    <row r="2006" spans="1:2" ht="15" customHeight="1">
      <c r="A2006" t="s">
        <v>2552</v>
      </c>
    </row>
    <row r="2007" spans="1:2" ht="15" customHeight="1">
      <c r="A2007" t="s">
        <v>2553</v>
      </c>
    </row>
    <row r="2008" spans="1:2" ht="15" customHeight="1">
      <c r="A2008" t="s">
        <v>2554</v>
      </c>
      <c r="B2008">
        <v>12</v>
      </c>
    </row>
    <row r="2009" spans="1:2" ht="15" customHeight="1">
      <c r="A2009" t="s">
        <v>2555</v>
      </c>
      <c r="B2009">
        <v>10</v>
      </c>
    </row>
    <row r="2010" spans="1:2" ht="15" customHeight="1">
      <c r="A2010" t="s">
        <v>2556</v>
      </c>
      <c r="B2010">
        <v>10</v>
      </c>
    </row>
    <row r="2011" spans="1:2" ht="15" customHeight="1">
      <c r="A2011" t="s">
        <v>2557</v>
      </c>
      <c r="B2011">
        <v>12</v>
      </c>
    </row>
    <row r="2012" spans="1:2" ht="15" customHeight="1">
      <c r="A2012" t="s">
        <v>2558</v>
      </c>
    </row>
    <row r="2013" spans="1:2" ht="15" customHeight="1">
      <c r="A2013" t="s">
        <v>2559</v>
      </c>
      <c r="B2013">
        <v>12</v>
      </c>
    </row>
    <row r="2014" spans="1:2" ht="15" customHeight="1">
      <c r="A2014" t="s">
        <v>2560</v>
      </c>
      <c r="B2014">
        <v>12</v>
      </c>
    </row>
    <row r="2015" spans="1:2" ht="15" customHeight="1">
      <c r="A2015" t="s">
        <v>2561</v>
      </c>
      <c r="B2015">
        <v>15</v>
      </c>
    </row>
    <row r="2016" spans="1:2" ht="15" customHeight="1">
      <c r="A2016" t="s">
        <v>2562</v>
      </c>
      <c r="B2016">
        <v>18</v>
      </c>
    </row>
    <row r="2017" spans="1:2" ht="15" customHeight="1">
      <c r="A2017" t="s">
        <v>2563</v>
      </c>
      <c r="B2017">
        <v>13</v>
      </c>
    </row>
    <row r="2018" spans="1:2" ht="15" customHeight="1">
      <c r="A2018" t="s">
        <v>2564</v>
      </c>
      <c r="B2018">
        <v>12</v>
      </c>
    </row>
    <row r="2019" spans="1:2" ht="15" customHeight="1">
      <c r="A2019" t="s">
        <v>2565</v>
      </c>
      <c r="B2019">
        <v>10</v>
      </c>
    </row>
    <row r="2020" spans="1:2" ht="15" customHeight="1">
      <c r="A2020" t="s">
        <v>2566</v>
      </c>
      <c r="B2020">
        <v>45</v>
      </c>
    </row>
    <row r="2021" spans="1:2" ht="15" customHeight="1">
      <c r="A2021" t="s">
        <v>2567</v>
      </c>
      <c r="B2021">
        <v>45</v>
      </c>
    </row>
    <row r="2022" spans="1:2" ht="15" customHeight="1">
      <c r="A2022" t="s">
        <v>2568</v>
      </c>
      <c r="B2022">
        <v>50</v>
      </c>
    </row>
    <row r="2023" spans="1:2" ht="15" customHeight="1">
      <c r="A2023" t="s">
        <v>2569</v>
      </c>
      <c r="B2023">
        <v>50</v>
      </c>
    </row>
    <row r="2024" spans="1:2" ht="15" customHeight="1">
      <c r="A2024" t="s">
        <v>2570</v>
      </c>
      <c r="B2024">
        <v>55</v>
      </c>
    </row>
    <row r="2025" spans="1:2" ht="15" customHeight="1">
      <c r="A2025" t="s">
        <v>2571</v>
      </c>
      <c r="B2025">
        <v>55</v>
      </c>
    </row>
    <row r="2026" spans="1:2" ht="15" customHeight="1">
      <c r="A2026" t="s">
        <v>2572</v>
      </c>
      <c r="B2026">
        <v>45</v>
      </c>
    </row>
    <row r="2027" spans="1:2" ht="15" customHeight="1">
      <c r="A2027" t="s">
        <v>2573</v>
      </c>
      <c r="B2027">
        <v>45</v>
      </c>
    </row>
    <row r="2028" spans="1:2" ht="15" customHeight="1">
      <c r="A2028" t="s">
        <v>2574</v>
      </c>
      <c r="B2028">
        <v>65</v>
      </c>
    </row>
    <row r="2029" spans="1:2" ht="15" customHeight="1">
      <c r="A2029" t="s">
        <v>2575</v>
      </c>
      <c r="B2029">
        <v>65</v>
      </c>
    </row>
    <row r="2030" spans="1:2" ht="15" customHeight="1">
      <c r="A2030" t="s">
        <v>2576</v>
      </c>
    </row>
    <row r="2031" spans="1:2" ht="15" customHeight="1">
      <c r="A2031" t="s">
        <v>2577</v>
      </c>
      <c r="B2031">
        <v>70</v>
      </c>
    </row>
    <row r="2032" spans="1:2" ht="15" customHeight="1">
      <c r="A2032" t="s">
        <v>2578</v>
      </c>
    </row>
    <row r="2033" spans="1:2" ht="15" customHeight="1">
      <c r="A2033" t="s">
        <v>2579</v>
      </c>
    </row>
    <row r="2034" spans="1:2" ht="15" customHeight="1">
      <c r="A2034" t="s">
        <v>2580</v>
      </c>
    </row>
    <row r="2035" spans="1:2" ht="15" customHeight="1">
      <c r="A2035" t="s">
        <v>2581</v>
      </c>
    </row>
    <row r="2036" spans="1:2" ht="15" customHeight="1">
      <c r="A2036" t="s">
        <v>2582</v>
      </c>
    </row>
    <row r="2037" spans="1:2" ht="15" customHeight="1">
      <c r="A2037" t="s">
        <v>2583</v>
      </c>
    </row>
    <row r="2038" spans="1:2" ht="15" customHeight="1">
      <c r="A2038" t="s">
        <v>2584</v>
      </c>
    </row>
    <row r="2039" spans="1:2" ht="15" customHeight="1">
      <c r="A2039" t="s">
        <v>2585</v>
      </c>
      <c r="B2039">
        <v>25</v>
      </c>
    </row>
    <row r="2040" spans="1:2" ht="15" customHeight="1">
      <c r="A2040" t="s">
        <v>2586</v>
      </c>
      <c r="B2040">
        <v>25</v>
      </c>
    </row>
    <row r="2041" spans="1:2" ht="15" customHeight="1">
      <c r="A2041" t="s">
        <v>2587</v>
      </c>
      <c r="B2041">
        <v>25</v>
      </c>
    </row>
    <row r="2042" spans="1:2" ht="15" customHeight="1">
      <c r="A2042" t="s">
        <v>2588</v>
      </c>
      <c r="B2042">
        <v>25</v>
      </c>
    </row>
    <row r="2043" spans="1:2" ht="15" customHeight="1">
      <c r="A2043" t="s">
        <v>2589</v>
      </c>
      <c r="B2043">
        <v>25</v>
      </c>
    </row>
    <row r="2044" spans="1:2" ht="15" customHeight="1">
      <c r="A2044" t="s">
        <v>2590</v>
      </c>
      <c r="B2044">
        <v>30</v>
      </c>
    </row>
    <row r="2045" spans="1:2" ht="15" customHeight="1">
      <c r="A2045" t="s">
        <v>2591</v>
      </c>
      <c r="B2045">
        <v>30</v>
      </c>
    </row>
    <row r="2046" spans="1:2" ht="15" customHeight="1">
      <c r="A2046" t="s">
        <v>2592</v>
      </c>
      <c r="B2046">
        <v>30</v>
      </c>
    </row>
    <row r="2047" spans="1:2" ht="15" customHeight="1">
      <c r="A2047" t="s">
        <v>2593</v>
      </c>
      <c r="B2047">
        <v>30</v>
      </c>
    </row>
    <row r="2048" spans="1:2" ht="15" customHeight="1">
      <c r="A2048" t="s">
        <v>2594</v>
      </c>
      <c r="B2048">
        <v>30</v>
      </c>
    </row>
    <row r="2049" spans="1:2" ht="15" customHeight="1">
      <c r="A2049" t="s">
        <v>2595</v>
      </c>
      <c r="B2049">
        <v>30</v>
      </c>
    </row>
    <row r="2050" spans="1:2" ht="15" customHeight="1">
      <c r="A2050" t="s">
        <v>2596</v>
      </c>
      <c r="B2050">
        <v>30</v>
      </c>
    </row>
    <row r="2051" spans="1:2" ht="15" customHeight="1">
      <c r="A2051" t="s">
        <v>2597</v>
      </c>
      <c r="B2051">
        <v>30</v>
      </c>
    </row>
    <row r="2052" spans="1:2" ht="15" customHeight="1">
      <c r="A2052" t="s">
        <v>2598</v>
      </c>
      <c r="B2052">
        <v>35</v>
      </c>
    </row>
    <row r="2053" spans="1:2" ht="15" customHeight="1">
      <c r="A2053" t="s">
        <v>2599</v>
      </c>
      <c r="B2053">
        <v>35</v>
      </c>
    </row>
    <row r="2054" spans="1:2" ht="15" customHeight="1">
      <c r="A2054" t="s">
        <v>2600</v>
      </c>
      <c r="B2054">
        <v>35</v>
      </c>
    </row>
    <row r="2055" spans="1:2" ht="15" customHeight="1">
      <c r="A2055" t="s">
        <v>2601</v>
      </c>
      <c r="B2055">
        <v>35</v>
      </c>
    </row>
    <row r="2056" spans="1:2" ht="15" customHeight="1">
      <c r="A2056" t="s">
        <v>2602</v>
      </c>
      <c r="B2056">
        <v>35</v>
      </c>
    </row>
    <row r="2057" spans="1:2" ht="15" customHeight="1">
      <c r="A2057" t="s">
        <v>2603</v>
      </c>
      <c r="B2057">
        <v>35</v>
      </c>
    </row>
    <row r="2058" spans="1:2" ht="15" customHeight="1">
      <c r="A2058" t="s">
        <v>2604</v>
      </c>
      <c r="B2058">
        <v>35</v>
      </c>
    </row>
    <row r="2059" spans="1:2" ht="15" customHeight="1">
      <c r="A2059" t="s">
        <v>2605</v>
      </c>
      <c r="B2059">
        <v>35</v>
      </c>
    </row>
    <row r="2060" spans="1:2" ht="15" customHeight="1">
      <c r="A2060" t="s">
        <v>2606</v>
      </c>
      <c r="B2060">
        <v>45</v>
      </c>
    </row>
    <row r="2061" spans="1:2" ht="15" customHeight="1">
      <c r="A2061" t="s">
        <v>2607</v>
      </c>
      <c r="B2061">
        <v>45</v>
      </c>
    </row>
    <row r="2062" spans="1:2" ht="15" customHeight="1">
      <c r="A2062" t="s">
        <v>2608</v>
      </c>
      <c r="B2062">
        <v>25</v>
      </c>
    </row>
    <row r="2063" spans="1:2" ht="15" customHeight="1">
      <c r="A2063" t="s">
        <v>2609</v>
      </c>
      <c r="B2063">
        <v>25</v>
      </c>
    </row>
    <row r="2064" spans="1:2" ht="15" customHeight="1">
      <c r="A2064" t="s">
        <v>2610</v>
      </c>
      <c r="B2064">
        <v>25</v>
      </c>
    </row>
    <row r="2065" spans="1:2" ht="15" customHeight="1">
      <c r="A2065" t="s">
        <v>2611</v>
      </c>
      <c r="B2065">
        <v>25</v>
      </c>
    </row>
    <row r="2066" spans="1:2" ht="15" customHeight="1">
      <c r="A2066" t="s">
        <v>2612</v>
      </c>
      <c r="B2066">
        <v>30</v>
      </c>
    </row>
    <row r="2067" spans="1:2" ht="15" customHeight="1">
      <c r="A2067" t="s">
        <v>2613</v>
      </c>
      <c r="B2067">
        <v>55</v>
      </c>
    </row>
    <row r="2068" spans="1:2" ht="15" customHeight="1">
      <c r="A2068" t="s">
        <v>2614</v>
      </c>
      <c r="B2068">
        <v>25</v>
      </c>
    </row>
    <row r="2069" spans="1:2" ht="15" customHeight="1">
      <c r="A2069" t="s">
        <v>2615</v>
      </c>
      <c r="B2069">
        <v>25</v>
      </c>
    </row>
    <row r="2070" spans="1:2" ht="15" customHeight="1">
      <c r="A2070" t="s">
        <v>2616</v>
      </c>
      <c r="B2070">
        <v>25</v>
      </c>
    </row>
    <row r="2071" spans="1:2" ht="15" customHeight="1">
      <c r="A2071" t="s">
        <v>2617</v>
      </c>
      <c r="B2071">
        <v>25</v>
      </c>
    </row>
    <row r="2072" spans="1:2" ht="15" customHeight="1">
      <c r="A2072" t="s">
        <v>2618</v>
      </c>
      <c r="B2072">
        <v>30</v>
      </c>
    </row>
    <row r="2073" spans="1:2" ht="15" customHeight="1">
      <c r="A2073" t="s">
        <v>2619</v>
      </c>
      <c r="B2073">
        <v>30</v>
      </c>
    </row>
    <row r="2074" spans="1:2" ht="15" customHeight="1">
      <c r="A2074" t="s">
        <v>2620</v>
      </c>
      <c r="B2074">
        <v>30</v>
      </c>
    </row>
    <row r="2075" spans="1:2" ht="15" customHeight="1">
      <c r="A2075" t="s">
        <v>2621</v>
      </c>
      <c r="B2075">
        <v>25</v>
      </c>
    </row>
    <row r="2076" spans="1:2" ht="15" customHeight="1">
      <c r="A2076" t="s">
        <v>2622</v>
      </c>
      <c r="B2076">
        <v>30</v>
      </c>
    </row>
    <row r="2077" spans="1:2" ht="15" customHeight="1">
      <c r="A2077" t="s">
        <v>2623</v>
      </c>
      <c r="B2077">
        <v>25</v>
      </c>
    </row>
    <row r="2078" spans="1:2" ht="15" customHeight="1">
      <c r="A2078" t="s">
        <v>2624</v>
      </c>
      <c r="B2078">
        <v>25</v>
      </c>
    </row>
    <row r="2079" spans="1:2" ht="15" customHeight="1">
      <c r="A2079" t="s">
        <v>2625</v>
      </c>
      <c r="B2079">
        <v>25</v>
      </c>
    </row>
    <row r="2080" spans="1:2" ht="15" customHeight="1">
      <c r="A2080" t="s">
        <v>2626</v>
      </c>
      <c r="B2080">
        <v>25</v>
      </c>
    </row>
    <row r="2081" spans="1:2" ht="15" customHeight="1">
      <c r="A2081" t="s">
        <v>2627</v>
      </c>
      <c r="B2081">
        <v>25</v>
      </c>
    </row>
    <row r="2082" spans="1:2" ht="15" customHeight="1">
      <c r="A2082" t="s">
        <v>2628</v>
      </c>
      <c r="B2082">
        <v>25</v>
      </c>
    </row>
    <row r="2083" spans="1:2" ht="15" customHeight="1">
      <c r="A2083" t="s">
        <v>2629</v>
      </c>
      <c r="B2083">
        <v>25</v>
      </c>
    </row>
    <row r="2084" spans="1:2" ht="15" customHeight="1">
      <c r="A2084" t="s">
        <v>2630</v>
      </c>
    </row>
    <row r="2085" spans="1:2" ht="15" customHeight="1">
      <c r="A2085" t="s">
        <v>2631</v>
      </c>
      <c r="B2085">
        <v>30</v>
      </c>
    </row>
    <row r="2086" spans="1:2" ht="15" customHeight="1">
      <c r="A2086" t="s">
        <v>2632</v>
      </c>
      <c r="B2086">
        <v>25</v>
      </c>
    </row>
    <row r="2087" spans="1:2" ht="15" customHeight="1">
      <c r="A2087" t="s">
        <v>2633</v>
      </c>
      <c r="B2087">
        <v>30</v>
      </c>
    </row>
    <row r="2088" spans="1:2" ht="15" customHeight="1">
      <c r="A2088" t="s">
        <v>2634</v>
      </c>
      <c r="B2088">
        <v>35</v>
      </c>
    </row>
    <row r="2089" spans="1:2" ht="15" customHeight="1">
      <c r="A2089" t="s">
        <v>2635</v>
      </c>
      <c r="B2089">
        <v>25</v>
      </c>
    </row>
    <row r="2090" spans="1:2" ht="15" customHeight="1">
      <c r="A2090" t="s">
        <v>2636</v>
      </c>
      <c r="B2090">
        <v>25</v>
      </c>
    </row>
    <row r="2091" spans="1:2" ht="15" customHeight="1">
      <c r="A2091" t="s">
        <v>2637</v>
      </c>
      <c r="B2091">
        <v>30</v>
      </c>
    </row>
    <row r="2092" spans="1:2" ht="15" customHeight="1">
      <c r="A2092" t="s">
        <v>2638</v>
      </c>
      <c r="B2092">
        <v>25</v>
      </c>
    </row>
    <row r="2093" spans="1:2" ht="15" customHeight="1">
      <c r="A2093" t="s">
        <v>2639</v>
      </c>
      <c r="B2093">
        <v>25</v>
      </c>
    </row>
    <row r="2094" spans="1:2" ht="15" customHeight="1">
      <c r="A2094" t="s">
        <v>2640</v>
      </c>
      <c r="B2094">
        <v>30</v>
      </c>
    </row>
    <row r="2095" spans="1:2" ht="15" customHeight="1">
      <c r="A2095" t="s">
        <v>2641</v>
      </c>
      <c r="B2095">
        <v>25</v>
      </c>
    </row>
    <row r="2096" spans="1:2" ht="15" customHeight="1">
      <c r="A2096" t="s">
        <v>2642</v>
      </c>
      <c r="B2096">
        <v>30</v>
      </c>
    </row>
    <row r="2097" spans="1:2" ht="15" customHeight="1">
      <c r="A2097" t="s">
        <v>2643</v>
      </c>
      <c r="B2097">
        <v>30</v>
      </c>
    </row>
    <row r="2098" spans="1:2" ht="15" customHeight="1">
      <c r="A2098" t="s">
        <v>2644</v>
      </c>
      <c r="B2098">
        <v>25</v>
      </c>
    </row>
    <row r="2099" spans="1:2" ht="15" customHeight="1">
      <c r="A2099" t="s">
        <v>2645</v>
      </c>
      <c r="B2099">
        <v>30</v>
      </c>
    </row>
    <row r="2100" spans="1:2" ht="15" customHeight="1">
      <c r="A2100" t="s">
        <v>2646</v>
      </c>
      <c r="B2100">
        <v>35</v>
      </c>
    </row>
    <row r="2101" spans="1:2" ht="15" customHeight="1">
      <c r="A2101" t="s">
        <v>2647</v>
      </c>
      <c r="B2101">
        <v>30</v>
      </c>
    </row>
    <row r="2102" spans="1:2" ht="15" customHeight="1">
      <c r="A2102" t="s">
        <v>2648</v>
      </c>
      <c r="B2102">
        <v>30</v>
      </c>
    </row>
    <row r="2103" spans="1:2" ht="15" customHeight="1">
      <c r="A2103" t="s">
        <v>2649</v>
      </c>
      <c r="B2103">
        <v>30</v>
      </c>
    </row>
    <row r="2104" spans="1:2" ht="15" customHeight="1">
      <c r="A2104" t="s">
        <v>2650</v>
      </c>
      <c r="B2104">
        <v>30</v>
      </c>
    </row>
    <row r="2105" spans="1:2" ht="15" customHeight="1">
      <c r="A2105" t="s">
        <v>2651</v>
      </c>
      <c r="B2105">
        <v>25</v>
      </c>
    </row>
    <row r="2106" spans="1:2" ht="15" customHeight="1">
      <c r="A2106" t="s">
        <v>2652</v>
      </c>
      <c r="B2106">
        <v>25</v>
      </c>
    </row>
    <row r="2107" spans="1:2" ht="15" customHeight="1">
      <c r="A2107" t="s">
        <v>2653</v>
      </c>
      <c r="B2107">
        <v>30</v>
      </c>
    </row>
    <row r="2108" spans="1:2" ht="15" customHeight="1">
      <c r="A2108" t="s">
        <v>2654</v>
      </c>
      <c r="B2108">
        <v>30</v>
      </c>
    </row>
    <row r="2109" spans="1:2" ht="15" customHeight="1">
      <c r="A2109" t="s">
        <v>2655</v>
      </c>
      <c r="B2109">
        <v>25</v>
      </c>
    </row>
    <row r="2110" spans="1:2" ht="15" customHeight="1">
      <c r="A2110" t="s">
        <v>2656</v>
      </c>
      <c r="B2110">
        <v>25</v>
      </c>
    </row>
    <row r="2111" spans="1:2" ht="15" customHeight="1">
      <c r="A2111" t="s">
        <v>2657</v>
      </c>
      <c r="B2111">
        <v>25</v>
      </c>
    </row>
    <row r="2112" spans="1:2" ht="15" customHeight="1">
      <c r="A2112" t="s">
        <v>2658</v>
      </c>
      <c r="B2112">
        <v>30</v>
      </c>
    </row>
    <row r="2113" spans="1:2" ht="15" customHeight="1">
      <c r="A2113" t="s">
        <v>2659</v>
      </c>
      <c r="B2113">
        <v>30</v>
      </c>
    </row>
    <row r="2114" spans="1:2" ht="15" customHeight="1">
      <c r="A2114" t="s">
        <v>2660</v>
      </c>
      <c r="B2114">
        <v>25</v>
      </c>
    </row>
    <row r="2115" spans="1:2" ht="15" customHeight="1">
      <c r="A2115" t="s">
        <v>2661</v>
      </c>
      <c r="B2115">
        <v>25</v>
      </c>
    </row>
    <row r="2116" spans="1:2" ht="15" customHeight="1">
      <c r="A2116" t="s">
        <v>2662</v>
      </c>
      <c r="B2116">
        <v>25</v>
      </c>
    </row>
    <row r="2117" spans="1:2" ht="15" customHeight="1">
      <c r="A2117" t="s">
        <v>2663</v>
      </c>
      <c r="B2117">
        <v>30</v>
      </c>
    </row>
    <row r="2118" spans="1:2" ht="15" customHeight="1">
      <c r="A2118" t="s">
        <v>2664</v>
      </c>
      <c r="B2118">
        <v>25</v>
      </c>
    </row>
    <row r="2119" spans="1:2" ht="15" customHeight="1">
      <c r="A2119" t="s">
        <v>2665</v>
      </c>
      <c r="B2119">
        <v>25</v>
      </c>
    </row>
    <row r="2120" spans="1:2" ht="15" customHeight="1">
      <c r="A2120" t="s">
        <v>2666</v>
      </c>
      <c r="B2120">
        <v>25</v>
      </c>
    </row>
    <row r="2121" spans="1:2" ht="15" customHeight="1">
      <c r="A2121" t="s">
        <v>2667</v>
      </c>
      <c r="B2121">
        <v>25</v>
      </c>
    </row>
    <row r="2122" spans="1:2" ht="15" customHeight="1">
      <c r="A2122" t="s">
        <v>2668</v>
      </c>
      <c r="B2122">
        <v>30</v>
      </c>
    </row>
    <row r="2123" spans="1:2" ht="15" customHeight="1">
      <c r="A2123" t="s">
        <v>2669</v>
      </c>
      <c r="B2123">
        <v>30</v>
      </c>
    </row>
    <row r="2124" spans="1:2" ht="15" customHeight="1">
      <c r="A2124" t="s">
        <v>2670</v>
      </c>
      <c r="B2124">
        <v>25</v>
      </c>
    </row>
    <row r="2125" spans="1:2" ht="15" customHeight="1">
      <c r="A2125" t="s">
        <v>2671</v>
      </c>
      <c r="B2125">
        <v>25</v>
      </c>
    </row>
    <row r="2126" spans="1:2" ht="15" customHeight="1">
      <c r="A2126" t="s">
        <v>2672</v>
      </c>
      <c r="B2126">
        <v>30</v>
      </c>
    </row>
    <row r="2127" spans="1:2" ht="15" customHeight="1">
      <c r="A2127" t="s">
        <v>2673</v>
      </c>
      <c r="B2127">
        <v>30</v>
      </c>
    </row>
    <row r="2128" spans="1:2" ht="15" customHeight="1">
      <c r="A2128" t="s">
        <v>2674</v>
      </c>
      <c r="B2128">
        <v>30</v>
      </c>
    </row>
    <row r="2129" spans="1:2" ht="15" customHeight="1">
      <c r="A2129" t="s">
        <v>2675</v>
      </c>
    </row>
    <row r="2130" spans="1:2" ht="15" customHeight="1">
      <c r="A2130" t="s">
        <v>2676</v>
      </c>
      <c r="B2130">
        <v>25</v>
      </c>
    </row>
    <row r="2131" spans="1:2" ht="15" customHeight="1">
      <c r="A2131" t="s">
        <v>2677</v>
      </c>
      <c r="B2131">
        <v>25</v>
      </c>
    </row>
    <row r="2132" spans="1:2" ht="15" customHeight="1">
      <c r="A2132" t="s">
        <v>2678</v>
      </c>
      <c r="B2132">
        <v>25</v>
      </c>
    </row>
    <row r="2133" spans="1:2" ht="15" customHeight="1">
      <c r="A2133" t="s">
        <v>2679</v>
      </c>
      <c r="B2133">
        <v>30</v>
      </c>
    </row>
    <row r="2134" spans="1:2" ht="15" customHeight="1">
      <c r="A2134" t="s">
        <v>2680</v>
      </c>
      <c r="B2134">
        <v>25</v>
      </c>
    </row>
    <row r="2135" spans="1:2" ht="15" customHeight="1">
      <c r="A2135" t="s">
        <v>2681</v>
      </c>
      <c r="B2135">
        <v>30</v>
      </c>
    </row>
    <row r="2136" spans="1:2" ht="15" customHeight="1">
      <c r="A2136" t="s">
        <v>2682</v>
      </c>
      <c r="B2136">
        <v>25</v>
      </c>
    </row>
    <row r="2137" spans="1:2" ht="15" customHeight="1">
      <c r="A2137" t="s">
        <v>2683</v>
      </c>
      <c r="B2137">
        <v>25</v>
      </c>
    </row>
    <row r="2138" spans="1:2" ht="15" customHeight="1">
      <c r="A2138" t="s">
        <v>2684</v>
      </c>
      <c r="B2138">
        <v>35</v>
      </c>
    </row>
    <row r="2139" spans="1:2" ht="15" customHeight="1">
      <c r="A2139" t="s">
        <v>2685</v>
      </c>
      <c r="B2139">
        <v>35</v>
      </c>
    </row>
    <row r="2140" spans="1:2" ht="15" customHeight="1">
      <c r="A2140" t="s">
        <v>2686</v>
      </c>
    </row>
    <row r="2141" spans="1:2" ht="15" customHeight="1">
      <c r="A2141" t="s">
        <v>2687</v>
      </c>
      <c r="B2141">
        <v>25</v>
      </c>
    </row>
    <row r="2142" spans="1:2" ht="15" customHeight="1">
      <c r="A2142" t="s">
        <v>2688</v>
      </c>
      <c r="B2142">
        <v>25</v>
      </c>
    </row>
    <row r="2143" spans="1:2" ht="15" customHeight="1">
      <c r="A2143" t="s">
        <v>2689</v>
      </c>
      <c r="B2143">
        <v>25</v>
      </c>
    </row>
    <row r="2144" spans="1:2" ht="15" customHeight="1">
      <c r="A2144" t="s">
        <v>2690</v>
      </c>
      <c r="B2144">
        <v>25</v>
      </c>
    </row>
    <row r="2145" spans="1:2" ht="15" customHeight="1">
      <c r="A2145" t="s">
        <v>2691</v>
      </c>
      <c r="B2145">
        <v>25</v>
      </c>
    </row>
    <row r="2146" spans="1:2" ht="15" customHeight="1">
      <c r="A2146" t="s">
        <v>2692</v>
      </c>
      <c r="B2146">
        <v>25</v>
      </c>
    </row>
    <row r="2147" spans="1:2" ht="15" customHeight="1">
      <c r="A2147" t="s">
        <v>2693</v>
      </c>
    </row>
    <row r="2148" spans="1:2" ht="15" customHeight="1">
      <c r="A2148" t="s">
        <v>2694</v>
      </c>
      <c r="B2148">
        <v>25</v>
      </c>
    </row>
    <row r="2149" spans="1:2" ht="15" customHeight="1">
      <c r="A2149" t="s">
        <v>2695</v>
      </c>
      <c r="B2149">
        <v>25</v>
      </c>
    </row>
    <row r="2150" spans="1:2" ht="15" customHeight="1">
      <c r="A2150" t="s">
        <v>2696</v>
      </c>
      <c r="B2150">
        <v>25</v>
      </c>
    </row>
    <row r="2151" spans="1:2" ht="15" customHeight="1">
      <c r="A2151" t="s">
        <v>2697</v>
      </c>
      <c r="B2151">
        <v>35</v>
      </c>
    </row>
    <row r="2152" spans="1:2" ht="15" customHeight="1">
      <c r="A2152" t="s">
        <v>2698</v>
      </c>
      <c r="B2152">
        <v>30</v>
      </c>
    </row>
    <row r="2153" spans="1:2" ht="15" customHeight="1">
      <c r="A2153" t="s">
        <v>2699</v>
      </c>
      <c r="B2153">
        <v>25</v>
      </c>
    </row>
    <row r="2154" spans="1:2" ht="15" customHeight="1">
      <c r="A2154" t="s">
        <v>2700</v>
      </c>
      <c r="B2154">
        <v>25</v>
      </c>
    </row>
    <row r="2155" spans="1:2" ht="15" customHeight="1">
      <c r="A2155" t="s">
        <v>2701</v>
      </c>
      <c r="B2155">
        <v>25</v>
      </c>
    </row>
    <row r="2156" spans="1:2" ht="15" customHeight="1">
      <c r="A2156" t="s">
        <v>2702</v>
      </c>
      <c r="B2156">
        <v>25</v>
      </c>
    </row>
    <row r="2157" spans="1:2" ht="15" customHeight="1">
      <c r="A2157" t="s">
        <v>2703</v>
      </c>
      <c r="B2157">
        <v>25</v>
      </c>
    </row>
    <row r="2158" spans="1:2" ht="15" customHeight="1">
      <c r="A2158" t="s">
        <v>2704</v>
      </c>
      <c r="B2158">
        <v>30</v>
      </c>
    </row>
    <row r="2159" spans="1:2" ht="15" customHeight="1">
      <c r="A2159" t="s">
        <v>2705</v>
      </c>
      <c r="B2159">
        <v>30</v>
      </c>
    </row>
    <row r="2160" spans="1:2" ht="15" customHeight="1">
      <c r="A2160" t="s">
        <v>2706</v>
      </c>
      <c r="B2160">
        <v>25</v>
      </c>
    </row>
    <row r="2161" spans="1:2" ht="15" customHeight="1">
      <c r="A2161" t="s">
        <v>2707</v>
      </c>
      <c r="B2161">
        <v>25</v>
      </c>
    </row>
    <row r="2162" spans="1:2" ht="15" customHeight="1">
      <c r="A2162" t="s">
        <v>2708</v>
      </c>
      <c r="B2162">
        <v>25</v>
      </c>
    </row>
    <row r="2163" spans="1:2" ht="15" customHeight="1">
      <c r="A2163" t="s">
        <v>2709</v>
      </c>
      <c r="B2163">
        <v>30</v>
      </c>
    </row>
    <row r="2164" spans="1:2" ht="15" customHeight="1">
      <c r="A2164" t="s">
        <v>2710</v>
      </c>
      <c r="B2164">
        <v>30</v>
      </c>
    </row>
    <row r="2165" spans="1:2" ht="15" customHeight="1">
      <c r="A2165" t="s">
        <v>2711</v>
      </c>
      <c r="B2165">
        <v>25</v>
      </c>
    </row>
    <row r="2166" spans="1:2" ht="15" customHeight="1">
      <c r="A2166" t="s">
        <v>2712</v>
      </c>
      <c r="B2166">
        <v>25</v>
      </c>
    </row>
    <row r="2167" spans="1:2" ht="15" customHeight="1">
      <c r="A2167" t="s">
        <v>2713</v>
      </c>
      <c r="B2167">
        <v>25</v>
      </c>
    </row>
    <row r="2168" spans="1:2" ht="15" customHeight="1">
      <c r="A2168" t="s">
        <v>2714</v>
      </c>
      <c r="B2168">
        <v>65</v>
      </c>
    </row>
    <row r="2169" spans="1:2" ht="15" customHeight="1">
      <c r="A2169" t="s">
        <v>2715</v>
      </c>
      <c r="B2169">
        <v>35</v>
      </c>
    </row>
    <row r="2170" spans="1:2" ht="15" customHeight="1">
      <c r="A2170" t="s">
        <v>2716</v>
      </c>
    </row>
    <row r="2171" spans="1:2" ht="15" customHeight="1">
      <c r="A2171" t="s">
        <v>2717</v>
      </c>
      <c r="B2171">
        <v>55</v>
      </c>
    </row>
    <row r="2172" spans="1:2" ht="15" customHeight="1">
      <c r="A2172" t="s">
        <v>2718</v>
      </c>
      <c r="B2172">
        <v>50</v>
      </c>
    </row>
    <row r="2173" spans="1:2" ht="15" customHeight="1">
      <c r="A2173" t="s">
        <v>2719</v>
      </c>
      <c r="B2173">
        <v>70</v>
      </c>
    </row>
    <row r="2174" spans="1:2" ht="15" customHeight="1">
      <c r="A2174" t="s">
        <v>2720</v>
      </c>
      <c r="B2174">
        <v>65</v>
      </c>
    </row>
    <row r="2175" spans="1:2" ht="15" customHeight="1">
      <c r="A2175" t="s">
        <v>2721</v>
      </c>
      <c r="B2175">
        <v>50</v>
      </c>
    </row>
    <row r="2176" spans="1:2" ht="15" customHeight="1">
      <c r="A2176" t="s">
        <v>2722</v>
      </c>
      <c r="B2176">
        <v>30</v>
      </c>
    </row>
    <row r="2177" spans="1:2" ht="15" customHeight="1">
      <c r="A2177" t="s">
        <v>2723</v>
      </c>
      <c r="B2177">
        <v>55</v>
      </c>
    </row>
    <row r="2178" spans="1:2" ht="15" customHeight="1">
      <c r="A2178" t="s">
        <v>2724</v>
      </c>
      <c r="B2178">
        <v>25</v>
      </c>
    </row>
    <row r="2179" spans="1:2" ht="15" customHeight="1">
      <c r="A2179" t="s">
        <v>2725</v>
      </c>
      <c r="B2179">
        <v>30</v>
      </c>
    </row>
    <row r="2180" spans="1:2" ht="15" customHeight="1">
      <c r="A2180" t="s">
        <v>2726</v>
      </c>
      <c r="B2180">
        <v>30</v>
      </c>
    </row>
    <row r="2181" spans="1:2" ht="15" customHeight="1">
      <c r="A2181" t="s">
        <v>2727</v>
      </c>
      <c r="B2181">
        <v>25</v>
      </c>
    </row>
    <row r="2182" spans="1:2" ht="15" customHeight="1">
      <c r="A2182" t="s">
        <v>2728</v>
      </c>
      <c r="B2182">
        <v>30</v>
      </c>
    </row>
    <row r="2183" spans="1:2" ht="15" customHeight="1">
      <c r="A2183" t="s">
        <v>2729</v>
      </c>
      <c r="B2183">
        <v>30</v>
      </c>
    </row>
    <row r="2184" spans="1:2" ht="15" customHeight="1">
      <c r="A2184" t="s">
        <v>2730</v>
      </c>
      <c r="B2184">
        <v>50</v>
      </c>
    </row>
    <row r="2185" spans="1:2" ht="15" customHeight="1">
      <c r="A2185" t="s">
        <v>2731</v>
      </c>
      <c r="B2185">
        <v>45</v>
      </c>
    </row>
    <row r="2186" spans="1:2" ht="15" customHeight="1">
      <c r="A2186" t="s">
        <v>2732</v>
      </c>
    </row>
    <row r="2187" spans="1:2" ht="15" customHeight="1">
      <c r="A2187" t="s">
        <v>2733</v>
      </c>
    </row>
    <row r="2188" spans="1:2" ht="15" customHeight="1">
      <c r="A2188" t="s">
        <v>2734</v>
      </c>
      <c r="B2188">
        <v>65</v>
      </c>
    </row>
    <row r="2189" spans="1:2" ht="15" customHeight="1">
      <c r="A2189" t="s">
        <v>2735</v>
      </c>
    </row>
    <row r="2190" spans="1:2" ht="15" customHeight="1">
      <c r="A2190" t="s">
        <v>2736</v>
      </c>
      <c r="B2190">
        <v>25</v>
      </c>
    </row>
    <row r="2191" spans="1:2" ht="15" customHeight="1">
      <c r="A2191" t="s">
        <v>2737</v>
      </c>
      <c r="B2191">
        <v>25</v>
      </c>
    </row>
    <row r="2192" spans="1:2" ht="15" customHeight="1">
      <c r="A2192" t="s">
        <v>2738</v>
      </c>
      <c r="B2192">
        <v>30</v>
      </c>
    </row>
    <row r="2193" spans="1:2" ht="15" customHeight="1">
      <c r="A2193" t="s">
        <v>2739</v>
      </c>
    </row>
    <row r="2194" spans="1:2" ht="15" customHeight="1">
      <c r="A2194" t="s">
        <v>2740</v>
      </c>
      <c r="B2194">
        <v>30</v>
      </c>
    </row>
    <row r="2195" spans="1:2" ht="15" customHeight="1">
      <c r="A2195" t="s">
        <v>2741</v>
      </c>
    </row>
    <row r="2196" spans="1:2" ht="15" customHeight="1">
      <c r="A2196" t="s">
        <v>2742</v>
      </c>
      <c r="B2196">
        <v>25</v>
      </c>
    </row>
    <row r="2197" spans="1:2" ht="15" customHeight="1">
      <c r="A2197" t="s">
        <v>2743</v>
      </c>
      <c r="B2197">
        <v>25</v>
      </c>
    </row>
    <row r="2198" spans="1:2" ht="15" customHeight="1">
      <c r="A2198" t="s">
        <v>2744</v>
      </c>
      <c r="B2198">
        <v>25</v>
      </c>
    </row>
    <row r="2199" spans="1:2" ht="15" customHeight="1">
      <c r="A2199" t="s">
        <v>2745</v>
      </c>
    </row>
    <row r="2200" spans="1:2" ht="15" customHeight="1">
      <c r="A2200" t="s">
        <v>2746</v>
      </c>
      <c r="B2200">
        <v>35</v>
      </c>
    </row>
    <row r="2201" spans="1:2" ht="15" customHeight="1">
      <c r="A2201" t="s">
        <v>2747</v>
      </c>
      <c r="B2201">
        <v>25</v>
      </c>
    </row>
    <row r="2202" spans="1:2" ht="15" customHeight="1">
      <c r="A2202" t="s">
        <v>2748</v>
      </c>
      <c r="B2202">
        <v>25</v>
      </c>
    </row>
    <row r="2203" spans="1:2" ht="15" customHeight="1">
      <c r="A2203" t="s">
        <v>2749</v>
      </c>
      <c r="B2203">
        <v>30</v>
      </c>
    </row>
    <row r="2204" spans="1:2" ht="15" customHeight="1">
      <c r="A2204" t="s">
        <v>2750</v>
      </c>
      <c r="B2204">
        <v>30</v>
      </c>
    </row>
    <row r="2205" spans="1:2" ht="15" customHeight="1">
      <c r="A2205" t="s">
        <v>2751</v>
      </c>
    </row>
    <row r="2206" spans="1:2" ht="15" customHeight="1">
      <c r="A2206" t="s">
        <v>2752</v>
      </c>
      <c r="B2206">
        <v>35</v>
      </c>
    </row>
    <row r="2207" spans="1:2" ht="15" customHeight="1">
      <c r="A2207" t="s">
        <v>2753</v>
      </c>
      <c r="B2207">
        <v>35</v>
      </c>
    </row>
    <row r="2208" spans="1:2" ht="15" customHeight="1">
      <c r="A2208" t="s">
        <v>2754</v>
      </c>
      <c r="B2208">
        <v>35</v>
      </c>
    </row>
    <row r="2209" spans="1:2" ht="15" customHeight="1">
      <c r="A2209" t="s">
        <v>2755</v>
      </c>
      <c r="B2209">
        <v>35</v>
      </c>
    </row>
    <row r="2210" spans="1:2" ht="15" customHeight="1">
      <c r="A2210" t="s">
        <v>2756</v>
      </c>
      <c r="B2210">
        <v>35</v>
      </c>
    </row>
    <row r="2211" spans="1:2" ht="15" customHeight="1">
      <c r="A2211" t="s">
        <v>2757</v>
      </c>
      <c r="B2211">
        <v>35</v>
      </c>
    </row>
    <row r="2212" spans="1:2" ht="15" customHeight="1">
      <c r="A2212" t="s">
        <v>2758</v>
      </c>
      <c r="B2212">
        <v>40</v>
      </c>
    </row>
    <row r="2213" spans="1:2" ht="15" customHeight="1">
      <c r="A2213" t="s">
        <v>2759</v>
      </c>
      <c r="B2213">
        <v>40</v>
      </c>
    </row>
    <row r="2214" spans="1:2" ht="15" customHeight="1">
      <c r="A2214" t="s">
        <v>2760</v>
      </c>
      <c r="B2214">
        <v>40</v>
      </c>
    </row>
    <row r="2215" spans="1:2" ht="15" customHeight="1">
      <c r="A2215" t="s">
        <v>2761</v>
      </c>
      <c r="B2215">
        <v>40</v>
      </c>
    </row>
    <row r="2216" spans="1:2" ht="15" customHeight="1">
      <c r="A2216" t="s">
        <v>2762</v>
      </c>
      <c r="B2216">
        <v>40</v>
      </c>
    </row>
    <row r="2217" spans="1:2" ht="15" customHeight="1">
      <c r="A2217" t="s">
        <v>2763</v>
      </c>
      <c r="B2217">
        <v>40</v>
      </c>
    </row>
    <row r="2218" spans="1:2" ht="15" customHeight="1">
      <c r="A2218" t="s">
        <v>2764</v>
      </c>
      <c r="B2218">
        <v>40</v>
      </c>
    </row>
    <row r="2219" spans="1:2" ht="15" customHeight="1">
      <c r="A2219" t="s">
        <v>2765</v>
      </c>
      <c r="B2219">
        <v>40</v>
      </c>
    </row>
    <row r="2220" spans="1:2" ht="15" customHeight="1">
      <c r="A2220" t="s">
        <v>2766</v>
      </c>
      <c r="B2220">
        <v>40</v>
      </c>
    </row>
    <row r="2221" spans="1:2" ht="15" customHeight="1">
      <c r="A2221" t="s">
        <v>2767</v>
      </c>
      <c r="B2221">
        <v>40</v>
      </c>
    </row>
    <row r="2222" spans="1:2" ht="15" customHeight="1">
      <c r="A2222" t="s">
        <v>2768</v>
      </c>
      <c r="B2222">
        <v>40</v>
      </c>
    </row>
    <row r="2223" spans="1:2" ht="15" customHeight="1">
      <c r="A2223" t="s">
        <v>2769</v>
      </c>
      <c r="B2223">
        <v>40</v>
      </c>
    </row>
    <row r="2224" spans="1:2" ht="15" customHeight="1">
      <c r="A2224" t="s">
        <v>2770</v>
      </c>
      <c r="B2224">
        <v>40</v>
      </c>
    </row>
    <row r="2225" spans="1:2" ht="15" customHeight="1">
      <c r="A2225" t="s">
        <v>2771</v>
      </c>
      <c r="B2225">
        <v>40</v>
      </c>
    </row>
    <row r="2226" spans="1:2" ht="15" customHeight="1">
      <c r="A2226" t="s">
        <v>2772</v>
      </c>
      <c r="B2226">
        <v>40</v>
      </c>
    </row>
    <row r="2227" spans="1:2" ht="15" customHeight="1">
      <c r="A2227" t="s">
        <v>2773</v>
      </c>
      <c r="B2227">
        <v>35</v>
      </c>
    </row>
    <row r="2228" spans="1:2" ht="15" customHeight="1">
      <c r="A2228" t="s">
        <v>2774</v>
      </c>
      <c r="B2228">
        <v>35</v>
      </c>
    </row>
    <row r="2229" spans="1:2" ht="15" customHeight="1">
      <c r="A2229" t="s">
        <v>2775</v>
      </c>
      <c r="B2229">
        <v>35</v>
      </c>
    </row>
    <row r="2230" spans="1:2" ht="15" customHeight="1">
      <c r="A2230" t="s">
        <v>2776</v>
      </c>
      <c r="B2230">
        <v>35</v>
      </c>
    </row>
    <row r="2231" spans="1:2" ht="15" customHeight="1">
      <c r="A2231" t="s">
        <v>2777</v>
      </c>
      <c r="B2231">
        <v>35</v>
      </c>
    </row>
    <row r="2232" spans="1:2" ht="15" customHeight="1">
      <c r="A2232" t="s">
        <v>2778</v>
      </c>
      <c r="B2232">
        <v>45</v>
      </c>
    </row>
    <row r="2233" spans="1:2" ht="15" customHeight="1">
      <c r="A2233" t="s">
        <v>2779</v>
      </c>
      <c r="B2233">
        <v>45</v>
      </c>
    </row>
    <row r="2234" spans="1:2" ht="15" customHeight="1">
      <c r="A2234" t="s">
        <v>2780</v>
      </c>
      <c r="B2234">
        <v>45</v>
      </c>
    </row>
    <row r="2235" spans="1:2" ht="15" customHeight="1">
      <c r="A2235" t="s">
        <v>2781</v>
      </c>
      <c r="B2235">
        <v>45</v>
      </c>
    </row>
    <row r="2236" spans="1:2" ht="15" customHeight="1">
      <c r="A2236" t="s">
        <v>2782</v>
      </c>
      <c r="B2236">
        <v>45</v>
      </c>
    </row>
    <row r="2237" spans="1:2" ht="15" customHeight="1">
      <c r="A2237" t="s">
        <v>2783</v>
      </c>
      <c r="B2237">
        <v>45</v>
      </c>
    </row>
    <row r="2238" spans="1:2" ht="15" customHeight="1">
      <c r="A2238" t="s">
        <v>2784</v>
      </c>
      <c r="B2238">
        <v>45</v>
      </c>
    </row>
    <row r="2239" spans="1:2" ht="15" customHeight="1">
      <c r="A2239" t="s">
        <v>2785</v>
      </c>
      <c r="B2239">
        <v>45</v>
      </c>
    </row>
    <row r="2240" spans="1:2" ht="15" customHeight="1">
      <c r="A2240" t="s">
        <v>2786</v>
      </c>
      <c r="B2240">
        <v>40</v>
      </c>
    </row>
    <row r="2241" spans="1:2" ht="15" customHeight="1">
      <c r="A2241" t="s">
        <v>2787</v>
      </c>
      <c r="B2241">
        <v>40</v>
      </c>
    </row>
    <row r="2242" spans="1:2" ht="15" customHeight="1">
      <c r="A2242" t="s">
        <v>2788</v>
      </c>
      <c r="B2242">
        <v>40</v>
      </c>
    </row>
    <row r="2243" spans="1:2" ht="15" customHeight="1">
      <c r="A2243" t="s">
        <v>2789</v>
      </c>
      <c r="B2243">
        <v>40</v>
      </c>
    </row>
    <row r="2244" spans="1:2" ht="15" customHeight="1">
      <c r="A2244" t="s">
        <v>2790</v>
      </c>
      <c r="B2244">
        <v>40</v>
      </c>
    </row>
    <row r="2245" spans="1:2" ht="15" customHeight="1">
      <c r="A2245" t="s">
        <v>2791</v>
      </c>
      <c r="B2245">
        <v>40</v>
      </c>
    </row>
    <row r="2246" spans="1:2" ht="15" customHeight="1">
      <c r="A2246" t="s">
        <v>2792</v>
      </c>
      <c r="B2246">
        <v>45</v>
      </c>
    </row>
    <row r="2247" spans="1:2" ht="15" customHeight="1">
      <c r="A2247" t="s">
        <v>2793</v>
      </c>
      <c r="B2247">
        <v>45</v>
      </c>
    </row>
    <row r="2248" spans="1:2" ht="15" customHeight="1">
      <c r="A2248" t="s">
        <v>2794</v>
      </c>
      <c r="B2248">
        <v>45</v>
      </c>
    </row>
    <row r="2249" spans="1:2" ht="15" customHeight="1">
      <c r="A2249" t="s">
        <v>2795</v>
      </c>
      <c r="B2249">
        <v>45</v>
      </c>
    </row>
    <row r="2250" spans="1:2" ht="15" customHeight="1">
      <c r="A2250" t="s">
        <v>2796</v>
      </c>
      <c r="B2250">
        <v>45</v>
      </c>
    </row>
    <row r="2251" spans="1:2" ht="15" customHeight="1">
      <c r="A2251" t="s">
        <v>2797</v>
      </c>
      <c r="B2251">
        <v>50</v>
      </c>
    </row>
    <row r="2252" spans="1:2" ht="15" customHeight="1">
      <c r="A2252" t="s">
        <v>2798</v>
      </c>
      <c r="B2252">
        <v>50</v>
      </c>
    </row>
    <row r="2253" spans="1:2" ht="15" customHeight="1">
      <c r="A2253" t="s">
        <v>2799</v>
      </c>
      <c r="B2253">
        <v>50</v>
      </c>
    </row>
    <row r="2254" spans="1:2" ht="15" customHeight="1">
      <c r="A2254" t="s">
        <v>2800</v>
      </c>
      <c r="B2254">
        <v>50</v>
      </c>
    </row>
    <row r="2255" spans="1:2" ht="15" customHeight="1">
      <c r="A2255" t="s">
        <v>2801</v>
      </c>
      <c r="B2255">
        <v>50</v>
      </c>
    </row>
    <row r="2256" spans="1:2" ht="15" customHeight="1">
      <c r="A2256" t="s">
        <v>2802</v>
      </c>
      <c r="B2256">
        <v>50</v>
      </c>
    </row>
    <row r="2257" spans="1:2" ht="15" customHeight="1">
      <c r="A2257" t="s">
        <v>2803</v>
      </c>
      <c r="B2257">
        <v>55</v>
      </c>
    </row>
    <row r="2258" spans="1:2" ht="15" customHeight="1">
      <c r="A2258" t="s">
        <v>2804</v>
      </c>
      <c r="B2258">
        <v>55</v>
      </c>
    </row>
    <row r="2259" spans="1:2" ht="15" customHeight="1">
      <c r="A2259" t="s">
        <v>2805</v>
      </c>
      <c r="B2259">
        <v>55</v>
      </c>
    </row>
    <row r="2260" spans="1:2" ht="15" customHeight="1">
      <c r="A2260" t="s">
        <v>2806</v>
      </c>
      <c r="B2260">
        <v>55</v>
      </c>
    </row>
    <row r="2261" spans="1:2" ht="15" customHeight="1">
      <c r="A2261" t="s">
        <v>2807</v>
      </c>
      <c r="B2261">
        <v>30</v>
      </c>
    </row>
    <row r="2262" spans="1:2" ht="15" customHeight="1">
      <c r="A2262" t="s">
        <v>2808</v>
      </c>
      <c r="B2262">
        <v>30</v>
      </c>
    </row>
    <row r="2263" spans="1:2" ht="15" customHeight="1">
      <c r="A2263" t="s">
        <v>2809</v>
      </c>
      <c r="B2263">
        <v>30</v>
      </c>
    </row>
    <row r="2264" spans="1:2" ht="15" customHeight="1">
      <c r="A2264" t="s">
        <v>2810</v>
      </c>
      <c r="B2264">
        <v>30</v>
      </c>
    </row>
    <row r="2265" spans="1:2" ht="15" customHeight="1">
      <c r="A2265" t="s">
        <v>2811</v>
      </c>
      <c r="B2265">
        <v>35</v>
      </c>
    </row>
    <row r="2266" spans="1:2" ht="15" customHeight="1">
      <c r="A2266" t="s">
        <v>2812</v>
      </c>
      <c r="B2266">
        <v>35</v>
      </c>
    </row>
    <row r="2267" spans="1:2" ht="15" customHeight="1">
      <c r="A2267" t="s">
        <v>2813</v>
      </c>
      <c r="B2267">
        <v>35</v>
      </c>
    </row>
    <row r="2268" spans="1:2" ht="15" customHeight="1">
      <c r="A2268" t="s">
        <v>2814</v>
      </c>
      <c r="B2268">
        <v>35</v>
      </c>
    </row>
    <row r="2269" spans="1:2" ht="15" customHeight="1">
      <c r="A2269" t="s">
        <v>2815</v>
      </c>
      <c r="B2269">
        <v>35</v>
      </c>
    </row>
    <row r="2270" spans="1:2" ht="15" customHeight="1">
      <c r="A2270" t="s">
        <v>2816</v>
      </c>
      <c r="B2270">
        <v>55</v>
      </c>
    </row>
    <row r="2271" spans="1:2" ht="15" customHeight="1">
      <c r="A2271" t="s">
        <v>2817</v>
      </c>
      <c r="B2271">
        <v>35</v>
      </c>
    </row>
    <row r="2272" spans="1:2" ht="15" customHeight="1">
      <c r="A2272" t="s">
        <v>2818</v>
      </c>
      <c r="B2272">
        <v>35</v>
      </c>
    </row>
    <row r="2273" spans="1:2" ht="15" customHeight="1">
      <c r="A2273" t="s">
        <v>2819</v>
      </c>
      <c r="B2273">
        <v>35</v>
      </c>
    </row>
    <row r="2274" spans="1:2" ht="15" customHeight="1">
      <c r="A2274" t="s">
        <v>2820</v>
      </c>
      <c r="B2274">
        <v>35</v>
      </c>
    </row>
    <row r="2275" spans="1:2" ht="15" customHeight="1">
      <c r="A2275" t="s">
        <v>2821</v>
      </c>
      <c r="B2275">
        <v>35</v>
      </c>
    </row>
    <row r="2276" spans="1:2" ht="15" customHeight="1">
      <c r="A2276" t="s">
        <v>2822</v>
      </c>
      <c r="B2276">
        <v>35</v>
      </c>
    </row>
    <row r="2277" spans="1:2" ht="15" customHeight="1">
      <c r="A2277" t="s">
        <v>2823</v>
      </c>
      <c r="B2277">
        <v>35</v>
      </c>
    </row>
    <row r="2278" spans="1:2" ht="15" customHeight="1">
      <c r="A2278" t="s">
        <v>2824</v>
      </c>
      <c r="B2278">
        <v>40</v>
      </c>
    </row>
    <row r="2279" spans="1:2" ht="15" customHeight="1">
      <c r="A2279" t="s">
        <v>2825</v>
      </c>
      <c r="B2279">
        <v>40</v>
      </c>
    </row>
    <row r="2280" spans="1:2" ht="15" customHeight="1">
      <c r="A2280" t="s">
        <v>2826</v>
      </c>
      <c r="B2280">
        <v>40</v>
      </c>
    </row>
    <row r="2281" spans="1:2" ht="15" customHeight="1">
      <c r="A2281" t="s">
        <v>2827</v>
      </c>
      <c r="B2281">
        <v>40</v>
      </c>
    </row>
    <row r="2282" spans="1:2" ht="15" customHeight="1">
      <c r="A2282" t="s">
        <v>2828</v>
      </c>
      <c r="B2282">
        <v>40</v>
      </c>
    </row>
    <row r="2283" spans="1:2" ht="15" customHeight="1">
      <c r="A2283" t="s">
        <v>2829</v>
      </c>
      <c r="B2283">
        <v>40</v>
      </c>
    </row>
    <row r="2284" spans="1:2" ht="15" customHeight="1">
      <c r="A2284" t="s">
        <v>2830</v>
      </c>
      <c r="B2284">
        <v>35</v>
      </c>
    </row>
    <row r="2285" spans="1:2" ht="15" customHeight="1">
      <c r="A2285" t="s">
        <v>2831</v>
      </c>
      <c r="B2285">
        <v>35</v>
      </c>
    </row>
    <row r="2286" spans="1:2" ht="15" customHeight="1">
      <c r="A2286" t="s">
        <v>2832</v>
      </c>
      <c r="B2286">
        <v>35</v>
      </c>
    </row>
    <row r="2287" spans="1:2" ht="15" customHeight="1">
      <c r="A2287" t="s">
        <v>2833</v>
      </c>
      <c r="B2287">
        <v>35</v>
      </c>
    </row>
    <row r="2288" spans="1:2" ht="15" customHeight="1">
      <c r="A2288" t="s">
        <v>2834</v>
      </c>
      <c r="B2288">
        <v>35</v>
      </c>
    </row>
    <row r="2289" spans="1:2" ht="15" customHeight="1">
      <c r="A2289" t="s">
        <v>2835</v>
      </c>
      <c r="B2289">
        <v>35</v>
      </c>
    </row>
    <row r="2290" spans="1:2" ht="15" customHeight="1">
      <c r="A2290" t="s">
        <v>2836</v>
      </c>
      <c r="B2290">
        <v>35</v>
      </c>
    </row>
    <row r="2291" spans="1:2" ht="15" customHeight="1">
      <c r="A2291" t="s">
        <v>2837</v>
      </c>
      <c r="B2291">
        <v>35</v>
      </c>
    </row>
    <row r="2292" spans="1:2" ht="15" customHeight="1">
      <c r="A2292" t="s">
        <v>2838</v>
      </c>
      <c r="B2292">
        <v>35</v>
      </c>
    </row>
    <row r="2293" spans="1:2" ht="15" customHeight="1">
      <c r="A2293" t="s">
        <v>2839</v>
      </c>
      <c r="B2293">
        <v>35</v>
      </c>
    </row>
    <row r="2294" spans="1:2" ht="15" customHeight="1">
      <c r="A2294" t="s">
        <v>2840</v>
      </c>
      <c r="B2294">
        <v>35</v>
      </c>
    </row>
    <row r="2295" spans="1:2" ht="15" customHeight="1">
      <c r="A2295" t="s">
        <v>2841</v>
      </c>
      <c r="B2295">
        <v>40</v>
      </c>
    </row>
    <row r="2296" spans="1:2" ht="15" customHeight="1">
      <c r="A2296" t="s">
        <v>2842</v>
      </c>
      <c r="B2296">
        <v>40</v>
      </c>
    </row>
    <row r="2297" spans="1:2" ht="15" customHeight="1">
      <c r="A2297" t="s">
        <v>2843</v>
      </c>
      <c r="B2297">
        <v>40</v>
      </c>
    </row>
    <row r="2298" spans="1:2" ht="15" customHeight="1">
      <c r="A2298" t="s">
        <v>2844</v>
      </c>
      <c r="B2298">
        <v>45</v>
      </c>
    </row>
    <row r="2299" spans="1:2" ht="15" customHeight="1">
      <c r="A2299" t="s">
        <v>2845</v>
      </c>
      <c r="B2299">
        <v>45</v>
      </c>
    </row>
    <row r="2300" spans="1:2" ht="15" customHeight="1">
      <c r="A2300" t="s">
        <v>2846</v>
      </c>
      <c r="B2300">
        <v>45</v>
      </c>
    </row>
    <row r="2301" spans="1:2" ht="15" customHeight="1">
      <c r="A2301" t="s">
        <v>2847</v>
      </c>
      <c r="B2301">
        <v>45</v>
      </c>
    </row>
    <row r="2302" spans="1:2" ht="15" customHeight="1">
      <c r="A2302" t="s">
        <v>2848</v>
      </c>
      <c r="B2302">
        <v>35</v>
      </c>
    </row>
    <row r="2303" spans="1:2" ht="15" customHeight="1">
      <c r="A2303" t="s">
        <v>2849</v>
      </c>
      <c r="B2303">
        <v>40</v>
      </c>
    </row>
    <row r="2304" spans="1:2" ht="15" customHeight="1">
      <c r="A2304" t="s">
        <v>2850</v>
      </c>
      <c r="B2304">
        <v>35</v>
      </c>
    </row>
    <row r="2305" spans="1:2" ht="15" customHeight="1">
      <c r="A2305" t="s">
        <v>2851</v>
      </c>
      <c r="B2305">
        <v>35</v>
      </c>
    </row>
    <row r="2306" spans="1:2" ht="15" customHeight="1">
      <c r="A2306" t="s">
        <v>2852</v>
      </c>
      <c r="B2306">
        <v>40</v>
      </c>
    </row>
    <row r="2307" spans="1:2" ht="15" customHeight="1">
      <c r="A2307" t="s">
        <v>2853</v>
      </c>
      <c r="B2307">
        <v>40</v>
      </c>
    </row>
    <row r="2308" spans="1:2" ht="15" customHeight="1">
      <c r="A2308" t="s">
        <v>2854</v>
      </c>
      <c r="B2308">
        <v>40</v>
      </c>
    </row>
    <row r="2309" spans="1:2" ht="15" customHeight="1">
      <c r="A2309" t="s">
        <v>2855</v>
      </c>
      <c r="B2309">
        <v>35</v>
      </c>
    </row>
    <row r="2310" spans="1:2" ht="15" customHeight="1">
      <c r="A2310" t="s">
        <v>2856</v>
      </c>
      <c r="B2310">
        <v>35</v>
      </c>
    </row>
    <row r="2311" spans="1:2" ht="15" customHeight="1">
      <c r="A2311" t="s">
        <v>2857</v>
      </c>
      <c r="B2311">
        <v>80</v>
      </c>
    </row>
    <row r="2312" spans="1:2" ht="15" customHeight="1">
      <c r="A2312" t="s">
        <v>2858</v>
      </c>
      <c r="B2312">
        <v>35</v>
      </c>
    </row>
    <row r="2313" spans="1:2" ht="15" customHeight="1">
      <c r="A2313" t="s">
        <v>2859</v>
      </c>
      <c r="B2313">
        <v>35</v>
      </c>
    </row>
    <row r="2314" spans="1:2" ht="15" customHeight="1">
      <c r="A2314" t="s">
        <v>2860</v>
      </c>
      <c r="B2314">
        <v>30</v>
      </c>
    </row>
    <row r="2315" spans="1:2" ht="15" customHeight="1">
      <c r="A2315" t="s">
        <v>2861</v>
      </c>
      <c r="B2315">
        <v>30</v>
      </c>
    </row>
    <row r="2316" spans="1:2" ht="15" customHeight="1">
      <c r="A2316" t="s">
        <v>2862</v>
      </c>
      <c r="B2316">
        <v>30</v>
      </c>
    </row>
    <row r="2317" spans="1:2" ht="15" customHeight="1">
      <c r="A2317" t="s">
        <v>2863</v>
      </c>
      <c r="B2317">
        <v>35</v>
      </c>
    </row>
    <row r="2318" spans="1:2" ht="15" customHeight="1">
      <c r="A2318" t="s">
        <v>2864</v>
      </c>
      <c r="B2318">
        <v>35</v>
      </c>
    </row>
    <row r="2319" spans="1:2" ht="15" customHeight="1">
      <c r="A2319" t="s">
        <v>2865</v>
      </c>
      <c r="B2319">
        <v>35</v>
      </c>
    </row>
    <row r="2320" spans="1:2" ht="15" customHeight="1">
      <c r="A2320" t="s">
        <v>2866</v>
      </c>
      <c r="B2320">
        <v>35</v>
      </c>
    </row>
    <row r="2321" spans="1:2" ht="15" customHeight="1">
      <c r="A2321" t="s">
        <v>2867</v>
      </c>
      <c r="B2321">
        <v>35</v>
      </c>
    </row>
    <row r="2322" spans="1:2" ht="15" customHeight="1">
      <c r="A2322" t="s">
        <v>2868</v>
      </c>
      <c r="B2322">
        <v>35</v>
      </c>
    </row>
    <row r="2323" spans="1:2" ht="15" customHeight="1">
      <c r="A2323" t="s">
        <v>2869</v>
      </c>
      <c r="B2323">
        <v>35</v>
      </c>
    </row>
    <row r="2324" spans="1:2" ht="15" customHeight="1">
      <c r="A2324" t="s">
        <v>2870</v>
      </c>
      <c r="B2324">
        <v>35</v>
      </c>
    </row>
    <row r="2325" spans="1:2" ht="15" customHeight="1">
      <c r="A2325" t="s">
        <v>2871</v>
      </c>
      <c r="B2325">
        <v>35</v>
      </c>
    </row>
    <row r="2326" spans="1:2" ht="15" customHeight="1">
      <c r="A2326" t="s">
        <v>2872</v>
      </c>
      <c r="B2326">
        <v>30</v>
      </c>
    </row>
    <row r="2327" spans="1:2" ht="15" customHeight="1">
      <c r="A2327" t="s">
        <v>2873</v>
      </c>
      <c r="B2327">
        <v>30</v>
      </c>
    </row>
    <row r="2328" spans="1:2" ht="15" customHeight="1">
      <c r="A2328" t="s">
        <v>2874</v>
      </c>
      <c r="B2328">
        <v>35</v>
      </c>
    </row>
    <row r="2329" spans="1:2" ht="15" customHeight="1">
      <c r="A2329" t="s">
        <v>2875</v>
      </c>
      <c r="B2329">
        <v>35</v>
      </c>
    </row>
    <row r="2330" spans="1:2" ht="15" customHeight="1">
      <c r="A2330" t="s">
        <v>2876</v>
      </c>
      <c r="B2330">
        <v>35</v>
      </c>
    </row>
    <row r="2331" spans="1:2" ht="15" customHeight="1">
      <c r="A2331" t="s">
        <v>2877</v>
      </c>
      <c r="B2331">
        <v>35</v>
      </c>
    </row>
    <row r="2332" spans="1:2" ht="15" customHeight="1">
      <c r="A2332" t="s">
        <v>2878</v>
      </c>
      <c r="B2332">
        <v>30</v>
      </c>
    </row>
    <row r="2333" spans="1:2" ht="15" customHeight="1">
      <c r="A2333" t="s">
        <v>2879</v>
      </c>
      <c r="B2333">
        <v>30</v>
      </c>
    </row>
    <row r="2334" spans="1:2" ht="15" customHeight="1">
      <c r="A2334" t="s">
        <v>2880</v>
      </c>
      <c r="B2334">
        <v>30</v>
      </c>
    </row>
    <row r="2335" spans="1:2" ht="15" customHeight="1">
      <c r="A2335" t="s">
        <v>2881</v>
      </c>
      <c r="B2335">
        <v>35</v>
      </c>
    </row>
    <row r="2336" spans="1:2" ht="15" customHeight="1">
      <c r="A2336" t="s">
        <v>2882</v>
      </c>
      <c r="B2336">
        <v>35</v>
      </c>
    </row>
    <row r="2337" spans="1:2" ht="15" customHeight="1">
      <c r="A2337" t="s">
        <v>2883</v>
      </c>
      <c r="B2337">
        <v>35</v>
      </c>
    </row>
    <row r="2338" spans="1:2" ht="15" customHeight="1">
      <c r="A2338" t="s">
        <v>2884</v>
      </c>
      <c r="B2338">
        <v>35</v>
      </c>
    </row>
    <row r="2339" spans="1:2" ht="15" customHeight="1">
      <c r="A2339" t="s">
        <v>2885</v>
      </c>
      <c r="B2339">
        <v>35</v>
      </c>
    </row>
    <row r="2340" spans="1:2" ht="15" customHeight="1">
      <c r="A2340" t="s">
        <v>2886</v>
      </c>
      <c r="B2340">
        <v>35</v>
      </c>
    </row>
    <row r="2341" spans="1:2" ht="15" customHeight="1">
      <c r="A2341" t="s">
        <v>2887</v>
      </c>
      <c r="B2341">
        <v>35</v>
      </c>
    </row>
    <row r="2342" spans="1:2" ht="15" customHeight="1">
      <c r="A2342" t="s">
        <v>2888</v>
      </c>
      <c r="B2342">
        <v>35</v>
      </c>
    </row>
    <row r="2343" spans="1:2" ht="15" customHeight="1">
      <c r="A2343" t="s">
        <v>2889</v>
      </c>
      <c r="B2343">
        <v>35</v>
      </c>
    </row>
    <row r="2344" spans="1:2" ht="15" customHeight="1">
      <c r="A2344" t="s">
        <v>2890</v>
      </c>
      <c r="B2344">
        <v>35</v>
      </c>
    </row>
    <row r="2345" spans="1:2" ht="15" customHeight="1">
      <c r="A2345" t="s">
        <v>2891</v>
      </c>
      <c r="B2345">
        <v>35</v>
      </c>
    </row>
    <row r="2346" spans="1:2" ht="15" customHeight="1">
      <c r="A2346" t="s">
        <v>2892</v>
      </c>
      <c r="B2346">
        <v>35</v>
      </c>
    </row>
    <row r="2347" spans="1:2" ht="15" customHeight="1">
      <c r="A2347" t="s">
        <v>2893</v>
      </c>
      <c r="B2347">
        <v>35</v>
      </c>
    </row>
    <row r="2348" spans="1:2" ht="15" customHeight="1">
      <c r="A2348" t="s">
        <v>2894</v>
      </c>
      <c r="B2348">
        <v>35</v>
      </c>
    </row>
    <row r="2349" spans="1:2" ht="15" customHeight="1">
      <c r="A2349" t="s">
        <v>2895</v>
      </c>
      <c r="B2349">
        <v>35</v>
      </c>
    </row>
    <row r="2350" spans="1:2" ht="15" customHeight="1">
      <c r="A2350" t="s">
        <v>2896</v>
      </c>
      <c r="B2350">
        <v>35</v>
      </c>
    </row>
    <row r="2351" spans="1:2" ht="15" customHeight="1">
      <c r="A2351" t="s">
        <v>2897</v>
      </c>
      <c r="B2351">
        <v>35</v>
      </c>
    </row>
    <row r="2352" spans="1:2" ht="15" customHeight="1">
      <c r="A2352" t="s">
        <v>2898</v>
      </c>
      <c r="B2352">
        <v>40</v>
      </c>
    </row>
    <row r="2353" spans="1:2" ht="15" customHeight="1">
      <c r="A2353" t="s">
        <v>2899</v>
      </c>
      <c r="B2353">
        <v>40</v>
      </c>
    </row>
    <row r="2354" spans="1:2" ht="15" customHeight="1">
      <c r="A2354" t="s">
        <v>2900</v>
      </c>
      <c r="B2354">
        <v>40</v>
      </c>
    </row>
    <row r="2355" spans="1:2" ht="15" customHeight="1">
      <c r="A2355" t="s">
        <v>2901</v>
      </c>
      <c r="B2355">
        <v>40</v>
      </c>
    </row>
    <row r="2356" spans="1:2" ht="15" customHeight="1">
      <c r="A2356" t="s">
        <v>2902</v>
      </c>
    </row>
    <row r="2357" spans="1:2" ht="15" customHeight="1">
      <c r="A2357" t="s">
        <v>2903</v>
      </c>
    </row>
    <row r="2358" spans="1:2" ht="15" customHeight="1">
      <c r="A2358" t="s">
        <v>2904</v>
      </c>
    </row>
    <row r="2359" spans="1:2" ht="15" customHeight="1">
      <c r="A2359" t="s">
        <v>2905</v>
      </c>
      <c r="B2359">
        <v>35</v>
      </c>
    </row>
    <row r="2360" spans="1:2" ht="15" customHeight="1">
      <c r="A2360" t="s">
        <v>2906</v>
      </c>
      <c r="B2360">
        <v>35</v>
      </c>
    </row>
    <row r="2361" spans="1:2" ht="15" customHeight="1">
      <c r="A2361" t="s">
        <v>2907</v>
      </c>
      <c r="B2361">
        <v>30</v>
      </c>
    </row>
    <row r="2362" spans="1:2" ht="15" customHeight="1">
      <c r="A2362" t="s">
        <v>2908</v>
      </c>
      <c r="B2362">
        <v>40</v>
      </c>
    </row>
    <row r="2363" spans="1:2" ht="15" customHeight="1">
      <c r="A2363" t="s">
        <v>2909</v>
      </c>
      <c r="B2363">
        <v>40</v>
      </c>
    </row>
    <row r="2364" spans="1:2" ht="15" customHeight="1">
      <c r="A2364" t="s">
        <v>2910</v>
      </c>
      <c r="B2364">
        <v>40</v>
      </c>
    </row>
    <row r="2365" spans="1:2" ht="15" customHeight="1">
      <c r="A2365" t="s">
        <v>2911</v>
      </c>
      <c r="B2365">
        <v>35</v>
      </c>
    </row>
    <row r="2366" spans="1:2" ht="15" customHeight="1">
      <c r="A2366" t="s">
        <v>2912</v>
      </c>
      <c r="B2366">
        <v>35</v>
      </c>
    </row>
    <row r="2367" spans="1:2" ht="15" customHeight="1">
      <c r="A2367" t="s">
        <v>2913</v>
      </c>
      <c r="B2367">
        <v>35</v>
      </c>
    </row>
    <row r="2368" spans="1:2" ht="15" customHeight="1">
      <c r="A2368" t="s">
        <v>2914</v>
      </c>
      <c r="B2368">
        <v>35</v>
      </c>
    </row>
    <row r="2369" spans="1:2" ht="15" customHeight="1">
      <c r="A2369" t="s">
        <v>2915</v>
      </c>
      <c r="B2369">
        <v>35</v>
      </c>
    </row>
    <row r="2370" spans="1:2" ht="15" customHeight="1">
      <c r="A2370" t="s">
        <v>2916</v>
      </c>
      <c r="B2370">
        <v>35</v>
      </c>
    </row>
    <row r="2371" spans="1:2" ht="15" customHeight="1">
      <c r="A2371" t="s">
        <v>2917</v>
      </c>
      <c r="B2371">
        <v>35</v>
      </c>
    </row>
    <row r="2372" spans="1:2" ht="15" customHeight="1">
      <c r="A2372" t="s">
        <v>2918</v>
      </c>
      <c r="B2372">
        <v>40</v>
      </c>
    </row>
    <row r="2373" spans="1:2" ht="15" customHeight="1">
      <c r="A2373" t="s">
        <v>2919</v>
      </c>
      <c r="B2373">
        <v>40</v>
      </c>
    </row>
    <row r="2374" spans="1:2" ht="15" customHeight="1">
      <c r="A2374" t="s">
        <v>2920</v>
      </c>
      <c r="B2374">
        <v>40</v>
      </c>
    </row>
    <row r="2375" spans="1:2" ht="15" customHeight="1">
      <c r="A2375" t="s">
        <v>2921</v>
      </c>
      <c r="B2375">
        <v>30</v>
      </c>
    </row>
    <row r="2376" spans="1:2" ht="15" customHeight="1">
      <c r="A2376" t="s">
        <v>2922</v>
      </c>
      <c r="B2376">
        <v>30</v>
      </c>
    </row>
    <row r="2377" spans="1:2" ht="15" customHeight="1">
      <c r="A2377" t="s">
        <v>2923</v>
      </c>
      <c r="B2377">
        <v>35</v>
      </c>
    </row>
    <row r="2378" spans="1:2" ht="15" customHeight="1">
      <c r="A2378" t="s">
        <v>2924</v>
      </c>
      <c r="B2378">
        <v>35</v>
      </c>
    </row>
    <row r="2379" spans="1:2" ht="15" customHeight="1">
      <c r="A2379" t="s">
        <v>2925</v>
      </c>
      <c r="B2379">
        <v>35</v>
      </c>
    </row>
    <row r="2380" spans="1:2" ht="15" customHeight="1">
      <c r="A2380" t="s">
        <v>2926</v>
      </c>
      <c r="B2380">
        <v>40</v>
      </c>
    </row>
    <row r="2381" spans="1:2" ht="15" customHeight="1">
      <c r="A2381" t="s">
        <v>2927</v>
      </c>
      <c r="B2381">
        <v>40</v>
      </c>
    </row>
    <row r="2382" spans="1:2" ht="15" customHeight="1">
      <c r="A2382" t="s">
        <v>2928</v>
      </c>
      <c r="B2382">
        <v>40</v>
      </c>
    </row>
    <row r="2383" spans="1:2" ht="15" customHeight="1">
      <c r="A2383" t="s">
        <v>2929</v>
      </c>
      <c r="B2383">
        <v>40</v>
      </c>
    </row>
    <row r="2384" spans="1:2" ht="15" customHeight="1">
      <c r="A2384" t="s">
        <v>2930</v>
      </c>
      <c r="B2384">
        <v>45</v>
      </c>
    </row>
    <row r="2385" spans="1:2" ht="15" customHeight="1">
      <c r="A2385" t="s">
        <v>2931</v>
      </c>
      <c r="B2385">
        <v>45</v>
      </c>
    </row>
    <row r="2386" spans="1:2" ht="15" customHeight="1">
      <c r="A2386" t="s">
        <v>2932</v>
      </c>
      <c r="B2386">
        <v>30</v>
      </c>
    </row>
    <row r="2387" spans="1:2" ht="15" customHeight="1">
      <c r="A2387" t="s">
        <v>2933</v>
      </c>
      <c r="B2387">
        <v>30</v>
      </c>
    </row>
    <row r="2388" spans="1:2" ht="15" customHeight="1">
      <c r="A2388" t="s">
        <v>2934</v>
      </c>
      <c r="B2388">
        <v>30</v>
      </c>
    </row>
    <row r="2389" spans="1:2" ht="15" customHeight="1">
      <c r="A2389" t="s">
        <v>2935</v>
      </c>
      <c r="B2389">
        <v>30</v>
      </c>
    </row>
    <row r="2390" spans="1:2" ht="15" customHeight="1">
      <c r="A2390" t="s">
        <v>2936</v>
      </c>
      <c r="B2390">
        <v>35</v>
      </c>
    </row>
    <row r="2391" spans="1:2" ht="15" customHeight="1">
      <c r="A2391" t="s">
        <v>2937</v>
      </c>
      <c r="B2391">
        <v>35</v>
      </c>
    </row>
    <row r="2392" spans="1:2" ht="15" customHeight="1">
      <c r="A2392" t="s">
        <v>2938</v>
      </c>
      <c r="B2392">
        <v>35</v>
      </c>
    </row>
    <row r="2393" spans="1:2" ht="15" customHeight="1">
      <c r="A2393" t="s">
        <v>2939</v>
      </c>
      <c r="B2393">
        <v>35</v>
      </c>
    </row>
    <row r="2394" spans="1:2" ht="15" customHeight="1">
      <c r="A2394" t="s">
        <v>2940</v>
      </c>
      <c r="B2394">
        <v>35</v>
      </c>
    </row>
    <row r="2395" spans="1:2" ht="15" customHeight="1">
      <c r="A2395" t="s">
        <v>2941</v>
      </c>
      <c r="B2395">
        <v>35</v>
      </c>
    </row>
    <row r="2396" spans="1:2" ht="15" customHeight="1">
      <c r="A2396" t="s">
        <v>2942</v>
      </c>
      <c r="B2396">
        <v>35</v>
      </c>
    </row>
    <row r="2397" spans="1:2" ht="15" customHeight="1">
      <c r="A2397" t="s">
        <v>2943</v>
      </c>
      <c r="B2397">
        <v>35</v>
      </c>
    </row>
    <row r="2398" spans="1:2" ht="15" customHeight="1">
      <c r="A2398" t="s">
        <v>2944</v>
      </c>
      <c r="B2398">
        <v>35</v>
      </c>
    </row>
    <row r="2399" spans="1:2" ht="15" customHeight="1">
      <c r="A2399" t="s">
        <v>2945</v>
      </c>
      <c r="B2399">
        <v>35</v>
      </c>
    </row>
    <row r="2400" spans="1:2" ht="15" customHeight="1">
      <c r="A2400" t="s">
        <v>2946</v>
      </c>
      <c r="B2400">
        <v>35</v>
      </c>
    </row>
    <row r="2401" spans="1:2" ht="15" customHeight="1">
      <c r="A2401" t="s">
        <v>2947</v>
      </c>
      <c r="B2401">
        <v>35</v>
      </c>
    </row>
    <row r="2402" spans="1:2" ht="15" customHeight="1">
      <c r="A2402" t="s">
        <v>2948</v>
      </c>
      <c r="B2402">
        <v>35</v>
      </c>
    </row>
    <row r="2403" spans="1:2" ht="15" customHeight="1">
      <c r="A2403" t="s">
        <v>2949</v>
      </c>
      <c r="B2403">
        <v>35</v>
      </c>
    </row>
    <row r="2404" spans="1:2" ht="15" customHeight="1">
      <c r="A2404" t="s">
        <v>2950</v>
      </c>
      <c r="B2404">
        <v>35</v>
      </c>
    </row>
    <row r="2405" spans="1:2" ht="15" customHeight="1">
      <c r="A2405" t="s">
        <v>2951</v>
      </c>
      <c r="B2405">
        <v>35</v>
      </c>
    </row>
    <row r="2406" spans="1:2" ht="15" customHeight="1">
      <c r="A2406" t="s">
        <v>2952</v>
      </c>
      <c r="B2406">
        <v>35</v>
      </c>
    </row>
    <row r="2407" spans="1:2" ht="15" customHeight="1">
      <c r="A2407" t="s">
        <v>2953</v>
      </c>
      <c r="B2407">
        <v>35</v>
      </c>
    </row>
    <row r="2408" spans="1:2" ht="15" customHeight="1">
      <c r="A2408" t="s">
        <v>2954</v>
      </c>
      <c r="B2408">
        <v>35</v>
      </c>
    </row>
    <row r="2409" spans="1:2" ht="15" customHeight="1">
      <c r="A2409" t="s">
        <v>2955</v>
      </c>
      <c r="B2409">
        <v>40</v>
      </c>
    </row>
    <row r="2410" spans="1:2" ht="15" customHeight="1">
      <c r="A2410" t="s">
        <v>2956</v>
      </c>
      <c r="B2410">
        <v>40</v>
      </c>
    </row>
    <row r="2411" spans="1:2" ht="15" customHeight="1">
      <c r="A2411" t="s">
        <v>2957</v>
      </c>
      <c r="B2411">
        <v>35</v>
      </c>
    </row>
    <row r="2412" spans="1:2" ht="15" customHeight="1">
      <c r="A2412" t="s">
        <v>2958</v>
      </c>
      <c r="B2412">
        <v>35</v>
      </c>
    </row>
    <row r="2413" spans="1:2" ht="15" customHeight="1">
      <c r="A2413" t="s">
        <v>2959</v>
      </c>
      <c r="B2413">
        <v>35</v>
      </c>
    </row>
    <row r="2414" spans="1:2" ht="15" customHeight="1">
      <c r="A2414" t="s">
        <v>2960</v>
      </c>
      <c r="B2414">
        <v>35</v>
      </c>
    </row>
    <row r="2415" spans="1:2" ht="15" customHeight="1">
      <c r="A2415" t="s">
        <v>2961</v>
      </c>
      <c r="B2415">
        <v>35</v>
      </c>
    </row>
    <row r="2416" spans="1:2" ht="15" customHeight="1">
      <c r="A2416" t="s">
        <v>2962</v>
      </c>
      <c r="B2416">
        <v>35</v>
      </c>
    </row>
    <row r="2417" spans="1:2" ht="15" customHeight="1">
      <c r="A2417" t="s">
        <v>2963</v>
      </c>
      <c r="B2417">
        <v>35</v>
      </c>
    </row>
    <row r="2418" spans="1:2" ht="15" customHeight="1">
      <c r="A2418" t="s">
        <v>2964</v>
      </c>
      <c r="B2418">
        <v>40</v>
      </c>
    </row>
    <row r="2419" spans="1:2" ht="15" customHeight="1">
      <c r="A2419" t="s">
        <v>2965</v>
      </c>
      <c r="B2419">
        <v>40</v>
      </c>
    </row>
    <row r="2420" spans="1:2" ht="15" customHeight="1">
      <c r="A2420" t="s">
        <v>2966</v>
      </c>
      <c r="B2420">
        <v>35</v>
      </c>
    </row>
    <row r="2421" spans="1:2" ht="15" customHeight="1">
      <c r="A2421" t="s">
        <v>2967</v>
      </c>
      <c r="B2421">
        <v>35</v>
      </c>
    </row>
    <row r="2422" spans="1:2" ht="15" customHeight="1">
      <c r="A2422" t="s">
        <v>2968</v>
      </c>
      <c r="B2422">
        <v>35</v>
      </c>
    </row>
    <row r="2423" spans="1:2" ht="15" customHeight="1">
      <c r="A2423" t="s">
        <v>2969</v>
      </c>
      <c r="B2423">
        <v>35</v>
      </c>
    </row>
    <row r="2424" spans="1:2" ht="15" customHeight="1">
      <c r="A2424" t="s">
        <v>2970</v>
      </c>
      <c r="B2424">
        <v>40</v>
      </c>
    </row>
    <row r="2425" spans="1:2" ht="15" customHeight="1">
      <c r="A2425" t="s">
        <v>2971</v>
      </c>
      <c r="B2425">
        <v>40</v>
      </c>
    </row>
    <row r="2426" spans="1:2" ht="15" customHeight="1">
      <c r="A2426" t="s">
        <v>2972</v>
      </c>
      <c r="B2426">
        <v>40</v>
      </c>
    </row>
    <row r="2427" spans="1:2" ht="15" customHeight="1">
      <c r="A2427" t="s">
        <v>2973</v>
      </c>
      <c r="B2427">
        <v>35</v>
      </c>
    </row>
    <row r="2428" spans="1:2" ht="15" customHeight="1">
      <c r="A2428" t="s">
        <v>2974</v>
      </c>
      <c r="B2428">
        <v>35</v>
      </c>
    </row>
    <row r="2429" spans="1:2" ht="15" customHeight="1">
      <c r="A2429" t="s">
        <v>2975</v>
      </c>
      <c r="B2429">
        <v>35</v>
      </c>
    </row>
    <row r="2430" spans="1:2" ht="15" customHeight="1">
      <c r="A2430" t="s">
        <v>2976</v>
      </c>
      <c r="B2430">
        <v>35</v>
      </c>
    </row>
    <row r="2431" spans="1:2" ht="15" customHeight="1">
      <c r="A2431" t="s">
        <v>2977</v>
      </c>
      <c r="B2431">
        <v>35</v>
      </c>
    </row>
    <row r="2432" spans="1:2" ht="15" customHeight="1">
      <c r="A2432" t="s">
        <v>2978</v>
      </c>
      <c r="B2432">
        <v>30</v>
      </c>
    </row>
    <row r="2433" spans="1:2" ht="15" customHeight="1">
      <c r="A2433" t="s">
        <v>2979</v>
      </c>
      <c r="B2433">
        <v>30</v>
      </c>
    </row>
    <row r="2434" spans="1:2" ht="15" customHeight="1">
      <c r="A2434" t="s">
        <v>2980</v>
      </c>
      <c r="B2434">
        <v>30</v>
      </c>
    </row>
    <row r="2435" spans="1:2" ht="15" customHeight="1">
      <c r="A2435" t="s">
        <v>2981</v>
      </c>
      <c r="B2435">
        <v>30</v>
      </c>
    </row>
    <row r="2436" spans="1:2" ht="15" customHeight="1">
      <c r="A2436" t="s">
        <v>2982</v>
      </c>
      <c r="B2436">
        <v>35</v>
      </c>
    </row>
    <row r="2437" spans="1:2" ht="15" customHeight="1">
      <c r="A2437" t="s">
        <v>2983</v>
      </c>
      <c r="B2437">
        <v>35</v>
      </c>
    </row>
    <row r="2438" spans="1:2" ht="15" customHeight="1">
      <c r="A2438" t="s">
        <v>2984</v>
      </c>
      <c r="B2438">
        <v>35</v>
      </c>
    </row>
    <row r="2439" spans="1:2" ht="15" customHeight="1">
      <c r="A2439" t="s">
        <v>2985</v>
      </c>
      <c r="B2439">
        <v>25</v>
      </c>
    </row>
    <row r="2440" spans="1:2" ht="15" customHeight="1">
      <c r="A2440" t="s">
        <v>2986</v>
      </c>
      <c r="B2440">
        <v>35</v>
      </c>
    </row>
    <row r="2441" spans="1:2" ht="15" customHeight="1">
      <c r="A2441" t="s">
        <v>2987</v>
      </c>
      <c r="B2441">
        <v>30</v>
      </c>
    </row>
    <row r="2442" spans="1:2" ht="15" customHeight="1">
      <c r="A2442" t="s">
        <v>2988</v>
      </c>
      <c r="B2442">
        <v>35</v>
      </c>
    </row>
    <row r="2443" spans="1:2" ht="15" customHeight="1">
      <c r="A2443" t="s">
        <v>2989</v>
      </c>
      <c r="B2443">
        <v>35</v>
      </c>
    </row>
    <row r="2444" spans="1:2" ht="15" customHeight="1">
      <c r="A2444" t="s">
        <v>2990</v>
      </c>
      <c r="B2444">
        <v>35</v>
      </c>
    </row>
    <row r="2445" spans="1:2" ht="15" customHeight="1">
      <c r="A2445" t="s">
        <v>2991</v>
      </c>
      <c r="B2445">
        <v>30</v>
      </c>
    </row>
    <row r="2446" spans="1:2" ht="15" customHeight="1">
      <c r="A2446" t="s">
        <v>2992</v>
      </c>
      <c r="B2446">
        <v>30</v>
      </c>
    </row>
    <row r="2447" spans="1:2" ht="15" customHeight="1">
      <c r="A2447" t="s">
        <v>2993</v>
      </c>
      <c r="B2447">
        <v>30</v>
      </c>
    </row>
    <row r="2448" spans="1:2" ht="15" customHeight="1">
      <c r="A2448" t="s">
        <v>2994</v>
      </c>
      <c r="B2448">
        <v>30</v>
      </c>
    </row>
    <row r="2449" spans="1:2" ht="15" customHeight="1">
      <c r="A2449" t="s">
        <v>2995</v>
      </c>
      <c r="B2449">
        <v>30</v>
      </c>
    </row>
    <row r="2450" spans="1:2" ht="15" customHeight="1">
      <c r="A2450" t="s">
        <v>2996</v>
      </c>
      <c r="B2450">
        <v>30</v>
      </c>
    </row>
    <row r="2451" spans="1:2" ht="15" customHeight="1">
      <c r="A2451" t="s">
        <v>2997</v>
      </c>
      <c r="B2451">
        <v>30</v>
      </c>
    </row>
    <row r="2452" spans="1:2" ht="15" customHeight="1">
      <c r="A2452" t="s">
        <v>2998</v>
      </c>
      <c r="B2452">
        <v>30</v>
      </c>
    </row>
    <row r="2453" spans="1:2" ht="15" customHeight="1">
      <c r="A2453" t="s">
        <v>2999</v>
      </c>
      <c r="B2453">
        <v>30</v>
      </c>
    </row>
    <row r="2454" spans="1:2" ht="15" customHeight="1">
      <c r="A2454" t="s">
        <v>3000</v>
      </c>
      <c r="B2454">
        <v>30</v>
      </c>
    </row>
    <row r="2455" spans="1:2" ht="15" customHeight="1">
      <c r="A2455" t="s">
        <v>3001</v>
      </c>
      <c r="B2455">
        <v>35</v>
      </c>
    </row>
    <row r="2456" spans="1:2" ht="15" customHeight="1">
      <c r="A2456" t="s">
        <v>3002</v>
      </c>
      <c r="B2456">
        <v>35</v>
      </c>
    </row>
    <row r="2457" spans="1:2" ht="15" customHeight="1">
      <c r="A2457" t="s">
        <v>3003</v>
      </c>
      <c r="B2457">
        <v>35</v>
      </c>
    </row>
    <row r="2458" spans="1:2" ht="15" customHeight="1">
      <c r="A2458" t="s">
        <v>3004</v>
      </c>
      <c r="B2458">
        <v>35</v>
      </c>
    </row>
    <row r="2459" spans="1:2" ht="15" customHeight="1">
      <c r="A2459" t="s">
        <v>3005</v>
      </c>
      <c r="B2459">
        <v>35</v>
      </c>
    </row>
    <row r="2460" spans="1:2" ht="15" customHeight="1">
      <c r="A2460" t="s">
        <v>3006</v>
      </c>
      <c r="B2460">
        <v>35</v>
      </c>
    </row>
    <row r="2461" spans="1:2" ht="15" customHeight="1">
      <c r="A2461" t="s">
        <v>3007</v>
      </c>
      <c r="B2461">
        <v>35</v>
      </c>
    </row>
    <row r="2462" spans="1:2" ht="15" customHeight="1">
      <c r="A2462" t="s">
        <v>3008</v>
      </c>
      <c r="B2462">
        <v>35</v>
      </c>
    </row>
    <row r="2463" spans="1:2" ht="15" customHeight="1">
      <c r="A2463" t="s">
        <v>3009</v>
      </c>
      <c r="B2463">
        <v>35</v>
      </c>
    </row>
    <row r="2464" spans="1:2" ht="15" customHeight="1">
      <c r="A2464" t="s">
        <v>3010</v>
      </c>
      <c r="B2464">
        <v>35</v>
      </c>
    </row>
    <row r="2465" spans="1:2" ht="15" customHeight="1">
      <c r="A2465" t="s">
        <v>3011</v>
      </c>
      <c r="B2465">
        <v>30</v>
      </c>
    </row>
    <row r="2466" spans="1:2" ht="15" customHeight="1">
      <c r="A2466" t="s">
        <v>3012</v>
      </c>
      <c r="B2466">
        <v>30</v>
      </c>
    </row>
    <row r="2467" spans="1:2" ht="15" customHeight="1">
      <c r="A2467" t="s">
        <v>3013</v>
      </c>
      <c r="B2467">
        <v>30</v>
      </c>
    </row>
    <row r="2468" spans="1:2" ht="15" customHeight="1">
      <c r="A2468" t="s">
        <v>3014</v>
      </c>
      <c r="B2468">
        <v>30</v>
      </c>
    </row>
    <row r="2469" spans="1:2" ht="15" customHeight="1">
      <c r="A2469" t="s">
        <v>3015</v>
      </c>
      <c r="B2469">
        <v>35</v>
      </c>
    </row>
    <row r="2470" spans="1:2" ht="15" customHeight="1">
      <c r="A2470" t="s">
        <v>3016</v>
      </c>
      <c r="B2470">
        <v>35</v>
      </c>
    </row>
    <row r="2471" spans="1:2" ht="15" customHeight="1">
      <c r="A2471" t="s">
        <v>3017</v>
      </c>
      <c r="B2471">
        <v>35</v>
      </c>
    </row>
    <row r="2472" spans="1:2" ht="15" customHeight="1">
      <c r="A2472" t="s">
        <v>3018</v>
      </c>
      <c r="B2472">
        <v>35</v>
      </c>
    </row>
    <row r="2473" spans="1:2" ht="15" customHeight="1">
      <c r="A2473" t="s">
        <v>3019</v>
      </c>
      <c r="B2473">
        <v>35</v>
      </c>
    </row>
    <row r="2474" spans="1:2" ht="15" customHeight="1">
      <c r="A2474" t="s">
        <v>3020</v>
      </c>
      <c r="B2474">
        <v>35</v>
      </c>
    </row>
    <row r="2475" spans="1:2" ht="15" customHeight="1">
      <c r="A2475" t="s">
        <v>3021</v>
      </c>
      <c r="B2475">
        <v>35</v>
      </c>
    </row>
    <row r="2476" spans="1:2" ht="15" customHeight="1">
      <c r="A2476" t="s">
        <v>3022</v>
      </c>
      <c r="B2476">
        <v>35</v>
      </c>
    </row>
    <row r="2477" spans="1:2" ht="15" customHeight="1">
      <c r="A2477" t="s">
        <v>3023</v>
      </c>
      <c r="B2477">
        <v>35</v>
      </c>
    </row>
    <row r="2478" spans="1:2" ht="15" customHeight="1">
      <c r="A2478" t="s">
        <v>3024</v>
      </c>
      <c r="B2478">
        <v>35</v>
      </c>
    </row>
    <row r="2479" spans="1:2" ht="15" customHeight="1">
      <c r="A2479" t="s">
        <v>3025</v>
      </c>
      <c r="B2479">
        <v>35</v>
      </c>
    </row>
    <row r="2480" spans="1:2" ht="15" customHeight="1">
      <c r="A2480" t="s">
        <v>3026</v>
      </c>
      <c r="B2480">
        <v>35</v>
      </c>
    </row>
    <row r="2481" spans="1:2" ht="15" customHeight="1">
      <c r="A2481" t="s">
        <v>3027</v>
      </c>
      <c r="B2481">
        <v>35</v>
      </c>
    </row>
    <row r="2482" spans="1:2" ht="15" customHeight="1">
      <c r="A2482" t="s">
        <v>3028</v>
      </c>
      <c r="B2482">
        <v>35</v>
      </c>
    </row>
    <row r="2483" spans="1:2" ht="15" customHeight="1">
      <c r="A2483" t="s">
        <v>3029</v>
      </c>
      <c r="B2483">
        <v>30</v>
      </c>
    </row>
    <row r="2484" spans="1:2" ht="15" customHeight="1">
      <c r="A2484" t="s">
        <v>3030</v>
      </c>
      <c r="B2484">
        <v>30</v>
      </c>
    </row>
    <row r="2485" spans="1:2" ht="15" customHeight="1">
      <c r="A2485" t="s">
        <v>3031</v>
      </c>
      <c r="B2485">
        <v>30</v>
      </c>
    </row>
    <row r="2486" spans="1:2" ht="15" customHeight="1">
      <c r="A2486" t="s">
        <v>3032</v>
      </c>
      <c r="B2486">
        <v>35</v>
      </c>
    </row>
    <row r="2487" spans="1:2" ht="15" customHeight="1">
      <c r="A2487" t="s">
        <v>3033</v>
      </c>
      <c r="B2487">
        <v>35</v>
      </c>
    </row>
    <row r="2488" spans="1:2" ht="15" customHeight="1">
      <c r="A2488" t="s">
        <v>3034</v>
      </c>
      <c r="B2488">
        <v>35</v>
      </c>
    </row>
    <row r="2489" spans="1:2" ht="15" customHeight="1">
      <c r="A2489" t="s">
        <v>3035</v>
      </c>
      <c r="B2489">
        <v>35</v>
      </c>
    </row>
    <row r="2490" spans="1:2" ht="15" customHeight="1">
      <c r="A2490" t="s">
        <v>3036</v>
      </c>
      <c r="B2490">
        <v>35</v>
      </c>
    </row>
    <row r="2491" spans="1:2" ht="15" customHeight="1">
      <c r="A2491" t="s">
        <v>3037</v>
      </c>
      <c r="B2491">
        <v>35</v>
      </c>
    </row>
    <row r="2492" spans="1:2" ht="15" customHeight="1">
      <c r="A2492" t="s">
        <v>3038</v>
      </c>
      <c r="B2492">
        <v>35</v>
      </c>
    </row>
    <row r="2493" spans="1:2" ht="15" customHeight="1">
      <c r="A2493" t="s">
        <v>3039</v>
      </c>
      <c r="B2493">
        <v>35</v>
      </c>
    </row>
    <row r="2494" spans="1:2" ht="15" customHeight="1">
      <c r="A2494" t="s">
        <v>3040</v>
      </c>
      <c r="B2494">
        <v>35</v>
      </c>
    </row>
    <row r="2495" spans="1:2" ht="15" customHeight="1">
      <c r="A2495" t="s">
        <v>3041</v>
      </c>
      <c r="B2495">
        <v>35</v>
      </c>
    </row>
    <row r="2496" spans="1:2" ht="15" customHeight="1">
      <c r="A2496" t="s">
        <v>3042</v>
      </c>
      <c r="B2496">
        <v>35</v>
      </c>
    </row>
    <row r="2497" spans="1:2" ht="15" customHeight="1">
      <c r="A2497" t="s">
        <v>3043</v>
      </c>
      <c r="B2497">
        <v>35</v>
      </c>
    </row>
    <row r="2498" spans="1:2" ht="15" customHeight="1">
      <c r="A2498" t="s">
        <v>3044</v>
      </c>
      <c r="B2498">
        <v>35</v>
      </c>
    </row>
    <row r="2499" spans="1:2" ht="15" customHeight="1">
      <c r="A2499" t="s">
        <v>3045</v>
      </c>
      <c r="B2499">
        <v>35</v>
      </c>
    </row>
    <row r="2500" spans="1:2" ht="15" customHeight="1">
      <c r="A2500" t="s">
        <v>3046</v>
      </c>
      <c r="B2500">
        <v>35</v>
      </c>
    </row>
    <row r="2501" spans="1:2" ht="15" customHeight="1">
      <c r="A2501" t="s">
        <v>3047</v>
      </c>
      <c r="B2501">
        <v>35</v>
      </c>
    </row>
    <row r="2502" spans="1:2" ht="15" customHeight="1">
      <c r="A2502" t="s">
        <v>3048</v>
      </c>
      <c r="B2502">
        <v>35</v>
      </c>
    </row>
    <row r="2503" spans="1:2" ht="15" customHeight="1">
      <c r="A2503" t="s">
        <v>3049</v>
      </c>
      <c r="B2503">
        <v>35</v>
      </c>
    </row>
    <row r="2504" spans="1:2" ht="15" customHeight="1">
      <c r="A2504" t="s">
        <v>3050</v>
      </c>
      <c r="B2504">
        <v>35</v>
      </c>
    </row>
    <row r="2505" spans="1:2" ht="15" customHeight="1">
      <c r="A2505" t="s">
        <v>3051</v>
      </c>
      <c r="B2505">
        <v>35</v>
      </c>
    </row>
    <row r="2506" spans="1:2" ht="15" customHeight="1">
      <c r="A2506" t="s">
        <v>3052</v>
      </c>
      <c r="B2506">
        <v>35</v>
      </c>
    </row>
    <row r="2507" spans="1:2" ht="15" customHeight="1">
      <c r="A2507" t="s">
        <v>3053</v>
      </c>
      <c r="B2507">
        <v>35</v>
      </c>
    </row>
    <row r="2508" spans="1:2" ht="15" customHeight="1">
      <c r="A2508" t="s">
        <v>3054</v>
      </c>
      <c r="B2508">
        <v>35</v>
      </c>
    </row>
    <row r="2509" spans="1:2" ht="15" customHeight="1">
      <c r="A2509" t="s">
        <v>3055</v>
      </c>
      <c r="B2509">
        <v>35</v>
      </c>
    </row>
    <row r="2510" spans="1:2" ht="15" customHeight="1">
      <c r="A2510" t="s">
        <v>3056</v>
      </c>
      <c r="B2510">
        <v>35</v>
      </c>
    </row>
    <row r="2511" spans="1:2" ht="15" customHeight="1">
      <c r="A2511" t="s">
        <v>3057</v>
      </c>
      <c r="B2511">
        <v>35</v>
      </c>
    </row>
    <row r="2512" spans="1:2" ht="15" customHeight="1">
      <c r="A2512" t="s">
        <v>3058</v>
      </c>
      <c r="B2512">
        <v>40</v>
      </c>
    </row>
    <row r="2513" spans="1:2" ht="15" customHeight="1">
      <c r="A2513" t="s">
        <v>3059</v>
      </c>
      <c r="B2513">
        <v>40</v>
      </c>
    </row>
    <row r="2514" spans="1:2" ht="15" customHeight="1">
      <c r="A2514" t="s">
        <v>3060</v>
      </c>
      <c r="B2514">
        <v>40</v>
      </c>
    </row>
    <row r="2515" spans="1:2" ht="15" customHeight="1">
      <c r="A2515" t="s">
        <v>3061</v>
      </c>
      <c r="B2515">
        <v>40</v>
      </c>
    </row>
    <row r="2516" spans="1:2" ht="15" customHeight="1">
      <c r="A2516" t="s">
        <v>3062</v>
      </c>
      <c r="B2516">
        <v>30</v>
      </c>
    </row>
    <row r="2517" spans="1:2" ht="15" customHeight="1">
      <c r="A2517" t="s">
        <v>3063</v>
      </c>
      <c r="B2517">
        <v>30</v>
      </c>
    </row>
    <row r="2518" spans="1:2" ht="15" customHeight="1">
      <c r="A2518" t="s">
        <v>3064</v>
      </c>
      <c r="B2518">
        <v>30</v>
      </c>
    </row>
    <row r="2519" spans="1:2" ht="15" customHeight="1">
      <c r="A2519" t="s">
        <v>3065</v>
      </c>
      <c r="B2519">
        <v>30</v>
      </c>
    </row>
    <row r="2520" spans="1:2" ht="15" customHeight="1">
      <c r="A2520" t="s">
        <v>3066</v>
      </c>
      <c r="B2520">
        <v>30</v>
      </c>
    </row>
    <row r="2521" spans="1:2" ht="15" customHeight="1">
      <c r="A2521" t="s">
        <v>3067</v>
      </c>
      <c r="B2521">
        <v>30</v>
      </c>
    </row>
    <row r="2522" spans="1:2" ht="15" customHeight="1">
      <c r="A2522" t="s">
        <v>3068</v>
      </c>
      <c r="B2522">
        <v>35</v>
      </c>
    </row>
    <row r="2523" spans="1:2" ht="15" customHeight="1">
      <c r="A2523" t="s">
        <v>3069</v>
      </c>
      <c r="B2523">
        <v>35</v>
      </c>
    </row>
    <row r="2524" spans="1:2" ht="15" customHeight="1">
      <c r="A2524" t="s">
        <v>3070</v>
      </c>
      <c r="B2524">
        <v>35</v>
      </c>
    </row>
    <row r="2525" spans="1:2" ht="15" customHeight="1">
      <c r="A2525" t="s">
        <v>3071</v>
      </c>
      <c r="B2525">
        <v>35</v>
      </c>
    </row>
    <row r="2526" spans="1:2" ht="15" customHeight="1">
      <c r="A2526" t="s">
        <v>3072</v>
      </c>
      <c r="B2526">
        <v>35</v>
      </c>
    </row>
    <row r="2527" spans="1:2" ht="15" customHeight="1">
      <c r="A2527" t="s">
        <v>3073</v>
      </c>
      <c r="B2527">
        <v>35</v>
      </c>
    </row>
    <row r="2528" spans="1:2" ht="15" customHeight="1">
      <c r="A2528" t="s">
        <v>3074</v>
      </c>
      <c r="B2528">
        <v>35</v>
      </c>
    </row>
    <row r="2529" spans="1:2" ht="15" customHeight="1">
      <c r="A2529" t="s">
        <v>3075</v>
      </c>
      <c r="B2529">
        <v>35</v>
      </c>
    </row>
    <row r="2530" spans="1:2" ht="15" customHeight="1">
      <c r="A2530" t="s">
        <v>3076</v>
      </c>
      <c r="B2530">
        <v>35</v>
      </c>
    </row>
    <row r="2531" spans="1:2" ht="15" customHeight="1">
      <c r="A2531" t="s">
        <v>3077</v>
      </c>
      <c r="B2531">
        <v>35</v>
      </c>
    </row>
    <row r="2532" spans="1:2" ht="15" customHeight="1">
      <c r="A2532" t="s">
        <v>3078</v>
      </c>
      <c r="B2532">
        <v>35</v>
      </c>
    </row>
    <row r="2533" spans="1:2" ht="15" customHeight="1">
      <c r="A2533" t="s">
        <v>3079</v>
      </c>
      <c r="B2533">
        <v>35</v>
      </c>
    </row>
    <row r="2534" spans="1:2" ht="15" customHeight="1">
      <c r="A2534" t="s">
        <v>3080</v>
      </c>
      <c r="B2534">
        <v>35</v>
      </c>
    </row>
    <row r="2535" spans="1:2" ht="15" customHeight="1">
      <c r="A2535" t="s">
        <v>3081</v>
      </c>
      <c r="B2535">
        <v>35</v>
      </c>
    </row>
    <row r="2536" spans="1:2" ht="15" customHeight="1">
      <c r="A2536" t="s">
        <v>3082</v>
      </c>
      <c r="B2536">
        <v>35</v>
      </c>
    </row>
    <row r="2537" spans="1:2" ht="15" customHeight="1">
      <c r="A2537" t="s">
        <v>3083</v>
      </c>
      <c r="B2537">
        <v>35</v>
      </c>
    </row>
    <row r="2538" spans="1:2" ht="15" customHeight="1">
      <c r="A2538" t="s">
        <v>3084</v>
      </c>
      <c r="B2538">
        <v>35</v>
      </c>
    </row>
    <row r="2539" spans="1:2" ht="15" customHeight="1">
      <c r="A2539" t="s">
        <v>3085</v>
      </c>
      <c r="B2539">
        <v>35</v>
      </c>
    </row>
    <row r="2540" spans="1:2" ht="15" customHeight="1">
      <c r="A2540" t="s">
        <v>3086</v>
      </c>
      <c r="B2540">
        <v>40</v>
      </c>
    </row>
    <row r="2541" spans="1:2" ht="15" customHeight="1">
      <c r="A2541" t="s">
        <v>3087</v>
      </c>
      <c r="B2541">
        <v>35</v>
      </c>
    </row>
    <row r="2542" spans="1:2" ht="15" customHeight="1">
      <c r="A2542" t="s">
        <v>3088</v>
      </c>
      <c r="B2542">
        <v>35</v>
      </c>
    </row>
    <row r="2543" spans="1:2" ht="15" customHeight="1">
      <c r="A2543" t="s">
        <v>3089</v>
      </c>
      <c r="B2543">
        <v>35</v>
      </c>
    </row>
    <row r="2544" spans="1:2" ht="15" customHeight="1">
      <c r="A2544" t="s">
        <v>3947</v>
      </c>
      <c r="B2544">
        <v>35</v>
      </c>
    </row>
    <row r="2545" spans="1:2" ht="15" customHeight="1">
      <c r="A2545" t="s">
        <v>3090</v>
      </c>
      <c r="B2545">
        <v>35</v>
      </c>
    </row>
    <row r="2546" spans="1:2" ht="15" customHeight="1">
      <c r="A2546" t="s">
        <v>3091</v>
      </c>
      <c r="B2546">
        <v>35</v>
      </c>
    </row>
    <row r="2547" spans="1:2" ht="15" customHeight="1">
      <c r="A2547" t="s">
        <v>3092</v>
      </c>
      <c r="B2547">
        <v>35</v>
      </c>
    </row>
    <row r="2548" spans="1:2" ht="15" customHeight="1">
      <c r="A2548" t="s">
        <v>3093</v>
      </c>
      <c r="B2548">
        <v>35</v>
      </c>
    </row>
    <row r="2549" spans="1:2" ht="15" customHeight="1">
      <c r="A2549" t="s">
        <v>3094</v>
      </c>
      <c r="B2549">
        <v>35</v>
      </c>
    </row>
    <row r="2550" spans="1:2" ht="15" customHeight="1">
      <c r="A2550" t="s">
        <v>3095</v>
      </c>
      <c r="B2550">
        <v>35</v>
      </c>
    </row>
    <row r="2551" spans="1:2" ht="15" customHeight="1">
      <c r="A2551" t="s">
        <v>3096</v>
      </c>
      <c r="B2551">
        <v>40</v>
      </c>
    </row>
    <row r="2552" spans="1:2" ht="15" customHeight="1">
      <c r="A2552" t="s">
        <v>3097</v>
      </c>
      <c r="B2552">
        <v>35</v>
      </c>
    </row>
    <row r="2553" spans="1:2" ht="15" customHeight="1">
      <c r="A2553" t="s">
        <v>3098</v>
      </c>
      <c r="B2553">
        <v>35</v>
      </c>
    </row>
    <row r="2554" spans="1:2" ht="15" customHeight="1">
      <c r="A2554" t="s">
        <v>3099</v>
      </c>
      <c r="B2554">
        <v>40</v>
      </c>
    </row>
    <row r="2555" spans="1:2" ht="15" customHeight="1">
      <c r="A2555" t="s">
        <v>3100</v>
      </c>
      <c r="B2555">
        <v>40</v>
      </c>
    </row>
    <row r="2556" spans="1:2" ht="15" customHeight="1">
      <c r="A2556" t="s">
        <v>3101</v>
      </c>
      <c r="B2556">
        <v>40</v>
      </c>
    </row>
    <row r="2557" spans="1:2" ht="15" customHeight="1">
      <c r="A2557" t="s">
        <v>3102</v>
      </c>
      <c r="B2557">
        <v>35</v>
      </c>
    </row>
    <row r="2558" spans="1:2" ht="15" customHeight="1">
      <c r="A2558" t="s">
        <v>3103</v>
      </c>
      <c r="B2558">
        <v>35</v>
      </c>
    </row>
    <row r="2559" spans="1:2" ht="15" customHeight="1">
      <c r="A2559" t="s">
        <v>3104</v>
      </c>
      <c r="B2559">
        <v>35</v>
      </c>
    </row>
    <row r="2560" spans="1:2" ht="15" customHeight="1">
      <c r="A2560" t="s">
        <v>3105</v>
      </c>
      <c r="B2560">
        <v>35</v>
      </c>
    </row>
    <row r="2561" spans="1:2" ht="15" customHeight="1">
      <c r="A2561" t="s">
        <v>3106</v>
      </c>
      <c r="B2561">
        <v>35</v>
      </c>
    </row>
    <row r="2562" spans="1:2" ht="15" customHeight="1">
      <c r="A2562" t="s">
        <v>3107</v>
      </c>
      <c r="B2562">
        <v>35</v>
      </c>
    </row>
    <row r="2563" spans="1:2" ht="15" customHeight="1">
      <c r="A2563" t="s">
        <v>3108</v>
      </c>
      <c r="B2563">
        <v>35</v>
      </c>
    </row>
    <row r="2564" spans="1:2" ht="15" customHeight="1">
      <c r="A2564" t="s">
        <v>3109</v>
      </c>
      <c r="B2564">
        <v>35</v>
      </c>
    </row>
    <row r="2565" spans="1:2" ht="15" customHeight="1">
      <c r="A2565" t="s">
        <v>3110</v>
      </c>
      <c r="B2565">
        <v>35</v>
      </c>
    </row>
    <row r="2566" spans="1:2" ht="15" customHeight="1">
      <c r="A2566" t="s">
        <v>3111</v>
      </c>
      <c r="B2566">
        <v>35</v>
      </c>
    </row>
    <row r="2567" spans="1:2" ht="15" customHeight="1">
      <c r="A2567" t="s">
        <v>3112</v>
      </c>
      <c r="B2567">
        <v>40</v>
      </c>
    </row>
    <row r="2568" spans="1:2" ht="15" customHeight="1">
      <c r="A2568" t="s">
        <v>3113</v>
      </c>
      <c r="B2568">
        <v>35</v>
      </c>
    </row>
    <row r="2569" spans="1:2" ht="15" customHeight="1">
      <c r="A2569" t="s">
        <v>3114</v>
      </c>
      <c r="B2569">
        <v>35</v>
      </c>
    </row>
    <row r="2570" spans="1:2" ht="15" customHeight="1">
      <c r="A2570" t="s">
        <v>3115</v>
      </c>
      <c r="B2570">
        <v>35</v>
      </c>
    </row>
    <row r="2571" spans="1:2" ht="15" customHeight="1">
      <c r="A2571" t="s">
        <v>3116</v>
      </c>
      <c r="B2571">
        <v>35</v>
      </c>
    </row>
    <row r="2572" spans="1:2" ht="15" customHeight="1">
      <c r="A2572" t="s">
        <v>3117</v>
      </c>
      <c r="B2572">
        <v>35</v>
      </c>
    </row>
    <row r="2573" spans="1:2" ht="15" customHeight="1">
      <c r="A2573" t="s">
        <v>3118</v>
      </c>
      <c r="B2573">
        <v>35</v>
      </c>
    </row>
    <row r="2574" spans="1:2" ht="15" customHeight="1">
      <c r="A2574" t="s">
        <v>3119</v>
      </c>
      <c r="B2574">
        <v>35</v>
      </c>
    </row>
    <row r="2575" spans="1:2" ht="15" customHeight="1">
      <c r="A2575" t="s">
        <v>3120</v>
      </c>
      <c r="B2575">
        <v>35</v>
      </c>
    </row>
    <row r="2576" spans="1:2" ht="15" customHeight="1">
      <c r="A2576" t="s">
        <v>3121</v>
      </c>
      <c r="B2576">
        <v>35</v>
      </c>
    </row>
    <row r="2577" spans="1:2" ht="15" customHeight="1">
      <c r="A2577" t="s">
        <v>3122</v>
      </c>
      <c r="B2577">
        <v>35</v>
      </c>
    </row>
    <row r="2578" spans="1:2" ht="15" customHeight="1">
      <c r="A2578" t="s">
        <v>3123</v>
      </c>
      <c r="B2578">
        <v>35</v>
      </c>
    </row>
    <row r="2579" spans="1:2" ht="15" customHeight="1">
      <c r="A2579" t="s">
        <v>3124</v>
      </c>
      <c r="B2579">
        <v>35</v>
      </c>
    </row>
    <row r="2580" spans="1:2" ht="15" customHeight="1">
      <c r="A2580" t="s">
        <v>3125</v>
      </c>
      <c r="B2580">
        <v>40</v>
      </c>
    </row>
    <row r="2581" spans="1:2" ht="15" customHeight="1">
      <c r="A2581" t="s">
        <v>3126</v>
      </c>
      <c r="B2581">
        <v>35</v>
      </c>
    </row>
    <row r="2582" spans="1:2" ht="15" customHeight="1">
      <c r="A2582" t="s">
        <v>3127</v>
      </c>
      <c r="B2582">
        <v>40</v>
      </c>
    </row>
    <row r="2583" spans="1:2" ht="15" customHeight="1">
      <c r="A2583" t="s">
        <v>3128</v>
      </c>
      <c r="B2583">
        <v>35</v>
      </c>
    </row>
    <row r="2584" spans="1:2" ht="15" customHeight="1">
      <c r="A2584" t="s">
        <v>3129</v>
      </c>
      <c r="B2584">
        <v>35</v>
      </c>
    </row>
    <row r="2585" spans="1:2" ht="15" customHeight="1">
      <c r="A2585" t="s">
        <v>3130</v>
      </c>
      <c r="B2585">
        <v>35</v>
      </c>
    </row>
    <row r="2586" spans="1:2" ht="15" customHeight="1">
      <c r="A2586" t="s">
        <v>3131</v>
      </c>
      <c r="B2586">
        <v>35</v>
      </c>
    </row>
    <row r="2587" spans="1:2" ht="15" customHeight="1">
      <c r="A2587" t="s">
        <v>3132</v>
      </c>
      <c r="B2587">
        <v>35</v>
      </c>
    </row>
    <row r="2588" spans="1:2" ht="15" customHeight="1">
      <c r="A2588" t="s">
        <v>3133</v>
      </c>
      <c r="B2588">
        <v>35</v>
      </c>
    </row>
    <row r="2589" spans="1:2" ht="15" customHeight="1">
      <c r="A2589" t="s">
        <v>3134</v>
      </c>
      <c r="B2589">
        <v>35</v>
      </c>
    </row>
    <row r="2590" spans="1:2" ht="15" customHeight="1">
      <c r="A2590" t="s">
        <v>3135</v>
      </c>
      <c r="B2590">
        <v>35</v>
      </c>
    </row>
    <row r="2591" spans="1:2" ht="15" customHeight="1">
      <c r="A2591" t="s">
        <v>3136</v>
      </c>
      <c r="B2591">
        <v>35</v>
      </c>
    </row>
    <row r="2592" spans="1:2" ht="15" customHeight="1">
      <c r="A2592" t="s">
        <v>3137</v>
      </c>
      <c r="B2592">
        <v>35</v>
      </c>
    </row>
    <row r="2593" spans="1:2" ht="15" customHeight="1">
      <c r="A2593" t="s">
        <v>3138</v>
      </c>
      <c r="B2593">
        <v>35</v>
      </c>
    </row>
    <row r="2594" spans="1:2" ht="15" customHeight="1">
      <c r="A2594" t="s">
        <v>3139</v>
      </c>
      <c r="B2594">
        <v>35</v>
      </c>
    </row>
    <row r="2595" spans="1:2" ht="15" customHeight="1">
      <c r="A2595" t="s">
        <v>3140</v>
      </c>
      <c r="B2595">
        <v>35</v>
      </c>
    </row>
    <row r="2596" spans="1:2" ht="15" customHeight="1">
      <c r="A2596" t="s">
        <v>3141</v>
      </c>
      <c r="B2596">
        <v>35</v>
      </c>
    </row>
    <row r="2597" spans="1:2" ht="15" customHeight="1">
      <c r="A2597" t="s">
        <v>3142</v>
      </c>
      <c r="B2597">
        <v>35</v>
      </c>
    </row>
    <row r="2598" spans="1:2" ht="15" customHeight="1">
      <c r="A2598" t="s">
        <v>3143</v>
      </c>
      <c r="B2598">
        <v>35</v>
      </c>
    </row>
    <row r="2599" spans="1:2" ht="15" customHeight="1">
      <c r="A2599" t="s">
        <v>3144</v>
      </c>
      <c r="B2599">
        <v>35</v>
      </c>
    </row>
    <row r="2600" spans="1:2" ht="15" customHeight="1">
      <c r="A2600" t="s">
        <v>3145</v>
      </c>
      <c r="B2600">
        <v>35</v>
      </c>
    </row>
    <row r="2601" spans="1:2" ht="15" customHeight="1">
      <c r="A2601" t="s">
        <v>3146</v>
      </c>
      <c r="B2601">
        <v>35</v>
      </c>
    </row>
    <row r="2602" spans="1:2" ht="15" customHeight="1">
      <c r="A2602" t="s">
        <v>3147</v>
      </c>
      <c r="B2602">
        <v>35</v>
      </c>
    </row>
    <row r="2603" spans="1:2" ht="15" customHeight="1">
      <c r="A2603" t="s">
        <v>3148</v>
      </c>
      <c r="B2603">
        <v>35</v>
      </c>
    </row>
    <row r="2604" spans="1:2" ht="15" customHeight="1">
      <c r="A2604" t="s">
        <v>3149</v>
      </c>
      <c r="B2604">
        <v>35</v>
      </c>
    </row>
    <row r="2605" spans="1:2" ht="15" customHeight="1">
      <c r="A2605" t="s">
        <v>3150</v>
      </c>
      <c r="B2605">
        <v>45</v>
      </c>
    </row>
    <row r="2606" spans="1:2" ht="15" customHeight="1">
      <c r="A2606" t="s">
        <v>3151</v>
      </c>
      <c r="B2606">
        <v>45</v>
      </c>
    </row>
    <row r="2607" spans="1:2" ht="15" customHeight="1">
      <c r="A2607" t="s">
        <v>3152</v>
      </c>
      <c r="B2607">
        <v>45</v>
      </c>
    </row>
    <row r="2608" spans="1:2" ht="15" customHeight="1">
      <c r="A2608" t="s">
        <v>3153</v>
      </c>
      <c r="B2608">
        <v>40</v>
      </c>
    </row>
    <row r="2609" spans="1:2" ht="15" customHeight="1">
      <c r="A2609" t="s">
        <v>3154</v>
      </c>
      <c r="B2609">
        <v>40</v>
      </c>
    </row>
    <row r="2610" spans="1:2" ht="15" customHeight="1">
      <c r="A2610" t="s">
        <v>3155</v>
      </c>
      <c r="B2610">
        <v>35</v>
      </c>
    </row>
    <row r="2611" spans="1:2" ht="15" customHeight="1">
      <c r="A2611" t="s">
        <v>3156</v>
      </c>
      <c r="B2611">
        <v>40</v>
      </c>
    </row>
    <row r="2612" spans="1:2" ht="15" customHeight="1">
      <c r="A2612" t="s">
        <v>3157</v>
      </c>
      <c r="B2612">
        <v>40</v>
      </c>
    </row>
    <row r="2613" spans="1:2" ht="15" customHeight="1">
      <c r="A2613" t="s">
        <v>3158</v>
      </c>
      <c r="B2613">
        <v>55</v>
      </c>
    </row>
    <row r="2614" spans="1:2" ht="15" customHeight="1">
      <c r="A2614" t="s">
        <v>3159</v>
      </c>
      <c r="B2614">
        <v>35</v>
      </c>
    </row>
    <row r="2615" spans="1:2" ht="15" customHeight="1">
      <c r="A2615" t="s">
        <v>3160</v>
      </c>
      <c r="B2615">
        <v>35</v>
      </c>
    </row>
    <row r="2616" spans="1:2" ht="15" customHeight="1">
      <c r="A2616" t="s">
        <v>3161</v>
      </c>
      <c r="B2616">
        <v>35</v>
      </c>
    </row>
    <row r="2617" spans="1:2" ht="15" customHeight="1">
      <c r="A2617" t="s">
        <v>3162</v>
      </c>
      <c r="B2617">
        <v>40</v>
      </c>
    </row>
    <row r="2618" spans="1:2" ht="15" customHeight="1">
      <c r="A2618" t="s">
        <v>3163</v>
      </c>
      <c r="B2618">
        <v>30</v>
      </c>
    </row>
    <row r="2619" spans="1:2" ht="15" customHeight="1">
      <c r="A2619" t="s">
        <v>3164</v>
      </c>
      <c r="B2619">
        <v>30</v>
      </c>
    </row>
    <row r="2620" spans="1:2" ht="15" customHeight="1">
      <c r="A2620" t="s">
        <v>3165</v>
      </c>
      <c r="B2620">
        <v>35</v>
      </c>
    </row>
    <row r="2621" spans="1:2" ht="15" customHeight="1">
      <c r="A2621" t="s">
        <v>3166</v>
      </c>
      <c r="B2621">
        <v>35</v>
      </c>
    </row>
    <row r="2622" spans="1:2" ht="15" customHeight="1">
      <c r="A2622" t="s">
        <v>3167</v>
      </c>
      <c r="B2622">
        <v>30</v>
      </c>
    </row>
    <row r="2623" spans="1:2" ht="15" customHeight="1">
      <c r="A2623" t="s">
        <v>3168</v>
      </c>
      <c r="B2623">
        <v>30</v>
      </c>
    </row>
    <row r="2624" spans="1:2" ht="15" customHeight="1">
      <c r="A2624" t="s">
        <v>3169</v>
      </c>
      <c r="B2624">
        <v>30</v>
      </c>
    </row>
    <row r="2625" spans="1:2" ht="15" customHeight="1">
      <c r="A2625" t="s">
        <v>3170</v>
      </c>
      <c r="B2625">
        <v>35</v>
      </c>
    </row>
    <row r="2626" spans="1:2" ht="15" customHeight="1">
      <c r="A2626" t="s">
        <v>3171</v>
      </c>
      <c r="B2626">
        <v>35</v>
      </c>
    </row>
    <row r="2627" spans="1:2" ht="15" customHeight="1">
      <c r="A2627" t="s">
        <v>3172</v>
      </c>
      <c r="B2627">
        <v>35</v>
      </c>
    </row>
    <row r="2628" spans="1:2" ht="15" customHeight="1">
      <c r="A2628" t="s">
        <v>3173</v>
      </c>
      <c r="B2628">
        <v>50</v>
      </c>
    </row>
    <row r="2629" spans="1:2" ht="15" customHeight="1">
      <c r="A2629" t="s">
        <v>3174</v>
      </c>
      <c r="B2629">
        <v>40</v>
      </c>
    </row>
    <row r="2630" spans="1:2" ht="15" customHeight="1">
      <c r="A2630" t="s">
        <v>3175</v>
      </c>
      <c r="B2630">
        <v>40</v>
      </c>
    </row>
    <row r="2631" spans="1:2" ht="15" customHeight="1">
      <c r="A2631" t="s">
        <v>3176</v>
      </c>
      <c r="B2631">
        <v>40</v>
      </c>
    </row>
    <row r="2632" spans="1:2" ht="15" customHeight="1">
      <c r="A2632" t="s">
        <v>3177</v>
      </c>
      <c r="B2632">
        <v>35</v>
      </c>
    </row>
    <row r="2633" spans="1:2" ht="15" customHeight="1">
      <c r="A2633" t="s">
        <v>3178</v>
      </c>
      <c r="B2633">
        <v>35</v>
      </c>
    </row>
    <row r="2634" spans="1:2" ht="15" customHeight="1">
      <c r="A2634" t="s">
        <v>3179</v>
      </c>
      <c r="B2634">
        <v>35</v>
      </c>
    </row>
    <row r="2635" spans="1:2" ht="15" customHeight="1">
      <c r="A2635" t="s">
        <v>3180</v>
      </c>
      <c r="B2635">
        <v>35</v>
      </c>
    </row>
    <row r="2636" spans="1:2" ht="15" customHeight="1">
      <c r="A2636" t="s">
        <v>3181</v>
      </c>
      <c r="B2636">
        <v>35</v>
      </c>
    </row>
    <row r="2637" spans="1:2" ht="15" customHeight="1">
      <c r="A2637" t="s">
        <v>3182</v>
      </c>
      <c r="B2637">
        <v>35</v>
      </c>
    </row>
    <row r="2638" spans="1:2" ht="15" customHeight="1">
      <c r="A2638" t="s">
        <v>3183</v>
      </c>
      <c r="B2638">
        <v>35</v>
      </c>
    </row>
    <row r="2639" spans="1:2" ht="15" customHeight="1">
      <c r="A2639" t="s">
        <v>3184</v>
      </c>
      <c r="B2639">
        <v>30</v>
      </c>
    </row>
    <row r="2640" spans="1:2" ht="15" customHeight="1">
      <c r="A2640" t="s">
        <v>3185</v>
      </c>
      <c r="B2640">
        <v>30</v>
      </c>
    </row>
    <row r="2641" spans="1:2" ht="15" customHeight="1">
      <c r="A2641" t="s">
        <v>3186</v>
      </c>
      <c r="B2641">
        <v>30</v>
      </c>
    </row>
    <row r="2642" spans="1:2" ht="15" customHeight="1">
      <c r="A2642" t="s">
        <v>3187</v>
      </c>
      <c r="B2642">
        <v>30</v>
      </c>
    </row>
    <row r="2643" spans="1:2" ht="15" customHeight="1">
      <c r="A2643" t="s">
        <v>3188</v>
      </c>
      <c r="B2643">
        <v>30</v>
      </c>
    </row>
    <row r="2644" spans="1:2" ht="15" customHeight="1">
      <c r="A2644" t="s">
        <v>3189</v>
      </c>
      <c r="B2644">
        <v>35</v>
      </c>
    </row>
    <row r="2645" spans="1:2" ht="15" customHeight="1">
      <c r="A2645" t="s">
        <v>3190</v>
      </c>
      <c r="B2645">
        <v>35</v>
      </c>
    </row>
    <row r="2646" spans="1:2" ht="15" customHeight="1">
      <c r="A2646" t="s">
        <v>3191</v>
      </c>
      <c r="B2646">
        <v>35</v>
      </c>
    </row>
    <row r="2647" spans="1:2" ht="15" customHeight="1">
      <c r="A2647" t="s">
        <v>3192</v>
      </c>
      <c r="B2647">
        <v>35</v>
      </c>
    </row>
    <row r="2648" spans="1:2" ht="15" customHeight="1">
      <c r="A2648" t="s">
        <v>3193</v>
      </c>
      <c r="B2648">
        <v>35</v>
      </c>
    </row>
    <row r="2649" spans="1:2" ht="15" customHeight="1">
      <c r="A2649" t="s">
        <v>3194</v>
      </c>
      <c r="B2649">
        <v>30</v>
      </c>
    </row>
    <row r="2650" spans="1:2" ht="15" customHeight="1">
      <c r="A2650" t="s">
        <v>3195</v>
      </c>
      <c r="B2650">
        <v>30</v>
      </c>
    </row>
    <row r="2651" spans="1:2" ht="15" customHeight="1">
      <c r="A2651" t="s">
        <v>3196</v>
      </c>
      <c r="B2651">
        <v>35</v>
      </c>
    </row>
    <row r="2652" spans="1:2" ht="15" customHeight="1">
      <c r="A2652" t="s">
        <v>3197</v>
      </c>
      <c r="B2652">
        <v>35</v>
      </c>
    </row>
    <row r="2653" spans="1:2" ht="15" customHeight="1">
      <c r="A2653" t="s">
        <v>3198</v>
      </c>
      <c r="B2653">
        <v>35</v>
      </c>
    </row>
    <row r="2654" spans="1:2" ht="15" customHeight="1">
      <c r="A2654" t="s">
        <v>3199</v>
      </c>
      <c r="B2654">
        <v>35</v>
      </c>
    </row>
  </sheetData>
  <mergeCells count="12">
    <mergeCell ref="G2:H2"/>
    <mergeCell ref="D3:E3"/>
    <mergeCell ref="D512:E512"/>
    <mergeCell ref="D557:E557"/>
    <mergeCell ref="D683:E683"/>
    <mergeCell ref="D320:E320"/>
    <mergeCell ref="D696:E696"/>
    <mergeCell ref="D706:E706"/>
    <mergeCell ref="D260:E260"/>
    <mergeCell ref="D302:E302"/>
    <mergeCell ref="D1:E1"/>
    <mergeCell ref="D2:E2"/>
  </mergeCells>
  <conditionalFormatting sqref="A2:A330">
    <cfRule type="duplicateValues" dxfId="11" priority="486"/>
  </conditionalFormatting>
  <conditionalFormatting sqref="A331:A378">
    <cfRule type="duplicateValues" dxfId="10" priority="4"/>
  </conditionalFormatting>
  <conditionalFormatting sqref="A618:A661">
    <cfRule type="duplicateValues" dxfId="9" priority="274"/>
  </conditionalFormatting>
  <conditionalFormatting sqref="A662:A745">
    <cfRule type="duplicateValues" dxfId="8" priority="389"/>
    <cfRule type="duplicateValues" dxfId="7" priority="390"/>
  </conditionalFormatting>
  <conditionalFormatting sqref="A746:A791">
    <cfRule type="duplicateValues" dxfId="6" priority="406"/>
    <cfRule type="duplicateValues" dxfId="5" priority="407"/>
  </conditionalFormatting>
  <conditionalFormatting sqref="A792:A844">
    <cfRule type="duplicateValues" dxfId="4" priority="411"/>
    <cfRule type="duplicateValues" dxfId="3" priority="412"/>
  </conditionalFormatting>
  <conditionalFormatting sqref="A855:A1048576 A1">
    <cfRule type="duplicateValues" dxfId="2" priority="5"/>
  </conditionalFormatting>
  <conditionalFormatting sqref="A379:A563">
    <cfRule type="duplicateValues" dxfId="1" priority="543"/>
  </conditionalFormatting>
  <conditionalFormatting sqref="A564:A617">
    <cfRule type="duplicateValues" dxfId="0" priority="550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2025-03-14T18:04:22Z</dcterms:modified>
</cp:coreProperties>
</file>