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 Bujanover\Blue Sky Utility Dropbox\Ran Bujanover\Data Rooms for Funding\Data Room (Energetic)\Refinancing Opportunity\"/>
    </mc:Choice>
  </mc:AlternateContent>
  <xr:revisionPtr revIDLastSave="0" documentId="8_{2CF352A6-5B57-4BA7-9BE4-1B3491596A58}" xr6:coauthVersionLast="45" xr6:coauthVersionMax="45" xr10:uidLastSave="{00000000-0000-0000-0000-000000000000}"/>
  <bookViews>
    <workbookView xWindow="252" yWindow="0" windowWidth="18948" windowHeight="10200" xr2:uid="{00000000-000D-0000-FFFF-FFFF00000000}"/>
  </bookViews>
  <sheets>
    <sheet name="Summar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5" i="1" l="1"/>
  <c r="F17" i="1"/>
  <c r="B17" i="1" l="1"/>
  <c r="B35" i="1"/>
  <c r="C35" i="1" l="1"/>
  <c r="C17" i="1"/>
  <c r="C36" i="1" l="1"/>
  <c r="B39" i="1" s="1"/>
  <c r="C18" i="1" l="1"/>
  <c r="B38" i="1" l="1"/>
</calcChain>
</file>

<file path=xl/sharedStrings.xml><?xml version="1.0" encoding="utf-8"?>
<sst xmlns="http://schemas.openxmlformats.org/spreadsheetml/2006/main" count="12" uniqueCount="9">
  <si>
    <t xml:space="preserve">Orland </t>
  </si>
  <si>
    <t xml:space="preserve">Total </t>
  </si>
  <si>
    <t xml:space="preserve">Colusa </t>
  </si>
  <si>
    <t>Income</t>
  </si>
  <si>
    <t>2019 Orland</t>
  </si>
  <si>
    <t>2019 Colusa</t>
  </si>
  <si>
    <t>2019 True Up</t>
  </si>
  <si>
    <t>REC Sale (To North State)</t>
  </si>
  <si>
    <t>Estimated May-Dec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</si>
</sst>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_([$$-409]* #,##0.00_);_([$$-409]* \(#,##0.00\);_([$$-409]* &quot;-&quot;??_);_(@_)"/>
    <numFmt numFmtId="165" formatCode="[$-409]m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3" fontId="0" fillId="0" borderId="0" xfId="0" applyNumberFormat="1"/>
    <xf numFmtId="14" fontId="1" fillId="2" borderId="0" xfId="0" applyNumberFormat="1" applyFont="1" applyFill="1"/>
    <xf numFmtId="3" fontId="1" fillId="2" borderId="0" xfId="0" applyNumberFormat="1" applyFont="1" applyFill="1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164" fontId="2" fillId="0" borderId="0" xfId="0" applyNumberFormat="1" applyFont="1" applyFill="1" applyBorder="1" applyAlignment="1"/>
    <xf numFmtId="164" fontId="3" fillId="0" borderId="0" xfId="0" applyNumberFormat="1" applyFont="1" applyFill="1" applyBorder="1" applyAlignment="1"/>
    <xf numFmtId="164" fontId="4" fillId="0" borderId="0" xfId="0" applyNumberFormat="1" applyFont="1"/>
    <xf numFmtId="165" fontId="0" fillId="0" borderId="0" xfId="0" applyNumberFormat="1"/>
    <xf numFmtId="10" fontId="0" fillId="0" borderId="0" xfId="0" applyNumberFormat="1"/>
    <xf numFmtId="6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39"/>
  <sheetViews>
    <sheetView tabSelected="1" topLeftCell="A16" zoomScale="85" workbookViewId="0">
      <selection activeCell="E35" sqref="E35"/>
    </sheetView>
  </sheetViews>
  <sheetFormatPr defaultRowHeight="14.4" x14ac:dyDescent="0.55000000000000004"/>
  <cols>
    <col min="1" max="1" width="13.83984375" bestFit="1" customWidth="1"/>
    <col min="2" max="2" width="11.68359375" customWidth="1"/>
    <col min="3" max="3" width="21.15625" style="6" customWidth="1"/>
    <col min="4" max="4" width="26" bestFit="1" customWidth="1"/>
    <col min="5" max="5" width="11.7890625" style="6" bestFit="1" customWidth="1"/>
    <col min="6" max="6" width="11.7890625" bestFit="1" customWidth="1"/>
  </cols>
  <sheetData>
    <row r="2" spans="1:6" x14ac:dyDescent="0.55000000000000004">
      <c r="A2" s="1" t="s">
        <v>0</v>
      </c>
      <c r="B2" s="5"/>
      <c r="C2" s="7"/>
      <c r="D2" s="7"/>
      <c r="E2" s="7"/>
      <c r="F2" s="5"/>
    </row>
    <row r="3" spans="1:6" x14ac:dyDescent="0.55000000000000004">
      <c r="A3" s="11"/>
      <c r="B3" s="2"/>
      <c r="C3" s="8"/>
    </row>
    <row r="4" spans="1:6" x14ac:dyDescent="0.55000000000000004">
      <c r="A4" s="11"/>
      <c r="B4" s="2"/>
      <c r="C4" s="9"/>
    </row>
    <row r="5" spans="1:6" x14ac:dyDescent="0.55000000000000004">
      <c r="A5" s="11">
        <v>43466</v>
      </c>
      <c r="B5" s="2"/>
      <c r="C5" s="8">
        <v>1513.63</v>
      </c>
      <c r="D5" s="11">
        <v>43831</v>
      </c>
      <c r="E5" s="2"/>
      <c r="F5" s="8">
        <v>9731.56</v>
      </c>
    </row>
    <row r="6" spans="1:6" x14ac:dyDescent="0.55000000000000004">
      <c r="A6" s="11">
        <v>43497</v>
      </c>
      <c r="B6" s="2"/>
      <c r="C6" s="8">
        <v>7155.41</v>
      </c>
      <c r="D6" s="11">
        <v>43862</v>
      </c>
      <c r="E6" s="2"/>
      <c r="F6" s="8">
        <v>7393.71</v>
      </c>
    </row>
    <row r="7" spans="1:6" x14ac:dyDescent="0.55000000000000004">
      <c r="A7" s="11">
        <v>43525</v>
      </c>
      <c r="B7" s="2"/>
      <c r="C7" s="8">
        <v>11674.89</v>
      </c>
      <c r="D7" s="11">
        <v>43891</v>
      </c>
      <c r="E7" s="2"/>
      <c r="F7" s="8">
        <v>10783.56</v>
      </c>
    </row>
    <row r="8" spans="1:6" x14ac:dyDescent="0.55000000000000004">
      <c r="A8" s="11">
        <v>43556</v>
      </c>
      <c r="B8" s="2"/>
      <c r="C8" s="8">
        <v>24125.68</v>
      </c>
      <c r="D8" s="11">
        <v>43922</v>
      </c>
      <c r="F8" s="8">
        <v>14373.33</v>
      </c>
    </row>
    <row r="9" spans="1:6" x14ac:dyDescent="0.55000000000000004">
      <c r="A9" s="11">
        <v>43586</v>
      </c>
      <c r="B9" s="2"/>
      <c r="C9" s="8">
        <v>26409.84</v>
      </c>
      <c r="D9" s="14" t="s">
        <v>8</v>
      </c>
      <c r="F9" s="8">
        <v>147000</v>
      </c>
    </row>
    <row r="10" spans="1:6" x14ac:dyDescent="0.55000000000000004">
      <c r="A10" s="11">
        <v>43617</v>
      </c>
      <c r="B10" s="2"/>
      <c r="C10" s="8">
        <v>20825.18</v>
      </c>
    </row>
    <row r="11" spans="1:6" x14ac:dyDescent="0.55000000000000004">
      <c r="A11" s="11">
        <v>43647</v>
      </c>
      <c r="B11" s="2"/>
      <c r="C11" s="8">
        <v>21576.26</v>
      </c>
    </row>
    <row r="12" spans="1:6" x14ac:dyDescent="0.55000000000000004">
      <c r="A12" s="11">
        <v>43678</v>
      </c>
      <c r="B12" s="2"/>
      <c r="C12" s="8">
        <v>23373.18</v>
      </c>
    </row>
    <row r="13" spans="1:6" x14ac:dyDescent="0.55000000000000004">
      <c r="A13" s="11">
        <v>43709</v>
      </c>
      <c r="B13" s="2"/>
      <c r="C13" s="8">
        <v>17322.25</v>
      </c>
    </row>
    <row r="14" spans="1:6" x14ac:dyDescent="0.55000000000000004">
      <c r="A14" s="11">
        <v>43739</v>
      </c>
      <c r="B14" s="2"/>
      <c r="C14" s="8">
        <v>18377.53</v>
      </c>
    </row>
    <row r="15" spans="1:6" x14ac:dyDescent="0.55000000000000004">
      <c r="A15" s="11">
        <v>43770</v>
      </c>
      <c r="B15" s="2"/>
      <c r="C15" s="6">
        <v>1172.18</v>
      </c>
    </row>
    <row r="16" spans="1:6" x14ac:dyDescent="0.55000000000000004">
      <c r="A16" s="11">
        <v>43800</v>
      </c>
      <c r="B16" s="2"/>
      <c r="C16" s="6">
        <v>3528.58</v>
      </c>
    </row>
    <row r="17" spans="1:17" x14ac:dyDescent="0.55000000000000004">
      <c r="A17" s="3" t="s">
        <v>1</v>
      </c>
      <c r="B17" s="4">
        <f>854104</f>
        <v>854104</v>
      </c>
      <c r="C17" s="6">
        <f>SUM(C4:C16)</f>
        <v>177054.61</v>
      </c>
      <c r="F17" s="6">
        <f>SUM(F4:F16)</f>
        <v>189282.16</v>
      </c>
    </row>
    <row r="18" spans="1:17" x14ac:dyDescent="0.55000000000000004">
      <c r="A18" s="6" t="s">
        <v>7</v>
      </c>
      <c r="C18" s="6">
        <f>B17*0.01</f>
        <v>8541.0400000000009</v>
      </c>
    </row>
    <row r="20" spans="1:17" x14ac:dyDescent="0.55000000000000004">
      <c r="A20" s="1" t="s">
        <v>2</v>
      </c>
      <c r="B20" s="5"/>
      <c r="C20" s="7" t="s">
        <v>3</v>
      </c>
    </row>
    <row r="21" spans="1:17" x14ac:dyDescent="0.55000000000000004">
      <c r="A21" s="11"/>
      <c r="B21" s="2"/>
    </row>
    <row r="22" spans="1:17" x14ac:dyDescent="0.55000000000000004">
      <c r="A22" s="11">
        <v>43466</v>
      </c>
      <c r="B22" s="2"/>
      <c r="C22" s="10">
        <v>-1266.43</v>
      </c>
      <c r="D22" s="11">
        <v>43831</v>
      </c>
      <c r="F22" s="6">
        <v>12766.38</v>
      </c>
    </row>
    <row r="23" spans="1:17" x14ac:dyDescent="0.55000000000000004">
      <c r="A23" s="11">
        <v>43497</v>
      </c>
      <c r="B23" s="2"/>
      <c r="C23" s="6">
        <v>2225.42</v>
      </c>
      <c r="D23" s="11">
        <v>43862</v>
      </c>
      <c r="F23" s="6">
        <v>7764.77</v>
      </c>
    </row>
    <row r="24" spans="1:17" x14ac:dyDescent="0.55000000000000004">
      <c r="A24" s="11">
        <v>43525</v>
      </c>
      <c r="B24" s="2"/>
      <c r="C24" s="6">
        <v>5146.92</v>
      </c>
      <c r="D24" s="11">
        <v>43891</v>
      </c>
      <c r="F24" s="6">
        <v>11585.2</v>
      </c>
    </row>
    <row r="25" spans="1:17" x14ac:dyDescent="0.55000000000000004">
      <c r="A25" s="11">
        <v>43556</v>
      </c>
      <c r="B25" s="2"/>
      <c r="C25" s="6">
        <v>10364.870000000001</v>
      </c>
      <c r="D25" s="11">
        <v>43922</v>
      </c>
      <c r="F25" s="6">
        <v>14089.61</v>
      </c>
    </row>
    <row r="26" spans="1:17" x14ac:dyDescent="0.55000000000000004">
      <c r="A26" s="11">
        <v>43586</v>
      </c>
      <c r="B26" s="2"/>
      <c r="C26" s="6">
        <v>18543.7</v>
      </c>
      <c r="D26" s="14" t="s">
        <v>8</v>
      </c>
      <c r="F26" s="6">
        <v>134000</v>
      </c>
    </row>
    <row r="27" spans="1:17" x14ac:dyDescent="0.55000000000000004">
      <c r="A27" s="11">
        <v>43617</v>
      </c>
      <c r="B27" s="2"/>
      <c r="C27" s="6">
        <v>23925.19</v>
      </c>
    </row>
    <row r="28" spans="1:17" x14ac:dyDescent="0.55000000000000004">
      <c r="A28" s="11">
        <v>43647</v>
      </c>
      <c r="B28" s="2"/>
      <c r="C28" s="6">
        <v>17187.310000000001</v>
      </c>
    </row>
    <row r="29" spans="1:17" x14ac:dyDescent="0.55000000000000004">
      <c r="A29" s="11">
        <v>43678</v>
      </c>
      <c r="B29" s="2"/>
      <c r="C29" s="6">
        <v>15131.83</v>
      </c>
      <c r="H29" s="12"/>
      <c r="Q29" s="12"/>
    </row>
    <row r="30" spans="1:17" x14ac:dyDescent="0.55000000000000004">
      <c r="A30" s="11">
        <v>43709</v>
      </c>
      <c r="B30" s="2"/>
      <c r="C30" s="6">
        <v>14415.62</v>
      </c>
      <c r="H30" s="13"/>
      <c r="Q30" s="13"/>
    </row>
    <row r="31" spans="1:17" x14ac:dyDescent="0.55000000000000004">
      <c r="A31" s="11">
        <v>43739</v>
      </c>
      <c r="B31" s="2"/>
      <c r="C31" s="6">
        <v>15003.19</v>
      </c>
    </row>
    <row r="32" spans="1:17" x14ac:dyDescent="0.55000000000000004">
      <c r="A32" s="11">
        <v>43770</v>
      </c>
      <c r="B32" s="2"/>
      <c r="C32" s="6">
        <v>14719.65</v>
      </c>
    </row>
    <row r="33" spans="1:6" x14ac:dyDescent="0.55000000000000004">
      <c r="A33" s="11">
        <v>43800</v>
      </c>
      <c r="B33" s="2"/>
      <c r="C33" s="6">
        <v>4630.4399999999996</v>
      </c>
    </row>
    <row r="34" spans="1:6" x14ac:dyDescent="0.55000000000000004">
      <c r="A34" s="11" t="s">
        <v>6</v>
      </c>
      <c r="B34" s="2"/>
      <c r="C34" s="6">
        <v>31690</v>
      </c>
    </row>
    <row r="35" spans="1:6" x14ac:dyDescent="0.55000000000000004">
      <c r="A35" s="1" t="s">
        <v>1</v>
      </c>
      <c r="B35" s="4">
        <f>851407</f>
        <v>851407</v>
      </c>
      <c r="C35" s="7">
        <f>SUM(C22:C34)</f>
        <v>171717.71</v>
      </c>
      <c r="F35" s="6">
        <f>SUM(F22:F34)</f>
        <v>180205.96000000002</v>
      </c>
    </row>
    <row r="36" spans="1:6" x14ac:dyDescent="0.55000000000000004">
      <c r="A36" s="6" t="s">
        <v>7</v>
      </c>
      <c r="C36" s="6">
        <f>B35*0.01</f>
        <v>8514.07</v>
      </c>
    </row>
    <row r="38" spans="1:6" x14ac:dyDescent="0.55000000000000004">
      <c r="A38" t="s">
        <v>4</v>
      </c>
      <c r="B38" s="6">
        <f>C17+C18</f>
        <v>185595.65</v>
      </c>
    </row>
    <row r="39" spans="1:6" x14ac:dyDescent="0.55000000000000004">
      <c r="A39" t="s">
        <v>5</v>
      </c>
      <c r="B39" s="6">
        <f>C35+C36</f>
        <v>180231.78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Ran Bujanover</dc:creator>
  <cp:keywords/>
  <dc:description/>
  <cp:lastModifiedBy>Ran Bujanover</cp:lastModifiedBy>
  <cp:revision/>
  <dcterms:created xsi:type="dcterms:W3CDTF">2019-12-17T00:03:47Z</dcterms:created>
  <dcterms:modified xsi:type="dcterms:W3CDTF">2020-05-28T19:21:46Z</dcterms:modified>
  <cp:category/>
  <cp:contentStatus/>
</cp:coreProperties>
</file>