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92" i="8" l="1"/>
  <c r="Z292" i="8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J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DIMAS PUTRA</t>
        </r>
      </text>
    </comment>
    <comment ref="K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HARYATI</t>
        </r>
      </text>
    </comment>
    <comment ref="N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DIMAS AJI CAHYANTO</t>
        </r>
      </text>
    </comment>
    <comment ref="O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KARINA DEVY LESTARI
MARRISA DWI NUR A
SITI AMINAH</t>
        </r>
      </text>
    </comment>
    <comment ref="O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NAILY HIDAYATI</t>
        </r>
      </text>
    </comment>
    <comment ref="S8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PUTRI AYU AMALIA</t>
        </r>
      </text>
    </comment>
    <comment ref="W9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ULFA</t>
        </r>
      </text>
    </comment>
    <comment ref="K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MEI ZUNITA SARI</t>
        </r>
      </text>
    </comment>
    <comment ref="K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SAFITRI</t>
        </r>
      </text>
    </comment>
    <comment ref="K1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ZUMSRIYAH</t>
        </r>
      </text>
    </comment>
    <comment ref="O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LINDA NIRWANA </t>
        </r>
      </text>
    </comment>
    <comment ref="K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YUNITA ISABELA</t>
        </r>
      </text>
    </comment>
    <comment ref="W14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S14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1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ARISTA SARI</t>
        </r>
      </text>
    </comment>
    <comment ref="O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SEPTI NURAINI</t>
        </r>
      </text>
    </comment>
    <comment ref="O1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KHOIRUNISA</t>
        </r>
      </text>
    </comment>
    <comment ref="O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NAILUL MUNA</t>
        </r>
      </text>
    </comment>
    <comment ref="O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ADE RIANA
DIAN TIARAYANI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DWI AGUSTINA W</t>
        </r>
      </text>
    </comment>
    <comment ref="K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ALEA MAURA KEZA</t>
        </r>
      </text>
    </comment>
    <comment ref="O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AMALIA NURHIDAYAH</t>
        </r>
      </text>
    </comment>
    <comment ref="J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ARIF ROHANI </t>
        </r>
      </text>
    </comment>
    <comment ref="O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FITRI RAHMAWATI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<sst xmlns="http://schemas.openxmlformats.org/spreadsheetml/2006/main" count="7324" uniqueCount="1728">
  <si>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</si>
  <si>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</si>
  <si>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</si>
  <si>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</si>
  <si>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</si>
  <si>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</si>
  <si>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</si>
  <si>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</si>
  <si>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</si>
  <si>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</si>
  <si>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</si>
  <si>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</si>
  <si>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</si>
  <si>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</si>
  <si>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</si>
  <si>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</si>
  <si>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</si>
  <si>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</si>
  <si>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</si>
  <si>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</si>
  <si>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</si>
  <si>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</si>
  <si>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</si>
  <si>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</si>
  <si>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</si>
  <si>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</si>
  <si>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</si>
  <si>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</si>
  <si>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</si>
  <si>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</si>
  <si>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</si>
  <si>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</si>
  <si>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</si>
  <si>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</si>
  <si>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</si>
  <si>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</si>
  <si>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</si>
  <si>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</si>
  <si>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</si>
  <si>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</si>
  <si>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</si>
  <si>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</si>
  <si>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</si>
  <si>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</si>
  <si>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</si>
  <si>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</si>
  <si>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</si>
  <si>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</si>
  <si>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</si>
  <si>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</si>
  <si>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</si>
  <si>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</si>
  <si>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</si>
  <si>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</si>
  <si>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</si>
  <si>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</si>
  <si>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</si>
  <si>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</si>
  <si>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</si>
  <si>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</si>
  <si>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</si>
  <si>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</si>
  <si>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</si>
  <si>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</si>
  <si>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</si>
  <si>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</si>
  <si>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</si>
  <si>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</si>
  <si>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</si>
  <si>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</si>
  <si>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</si>
  <si>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</si>
  <si>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</si>
  <si>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</si>
  <si>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</si>
  <si>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</si>
  <si>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</si>
  <si>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</si>
  <si>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</si>
  <si>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</si>
  <si>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</si>
  <si>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</si>
  <si>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</si>
  <si>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</si>
  <si>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</si>
  <si>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</si>
  <si>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</si>
  <si>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</si>
  <si>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</si>
  <si>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</si>
  <si>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</si>
  <si>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</si>
  <si>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</si>
  <si>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</si>
  <si>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</si>
  <si>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</si>
  <si>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</si>
  <si>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</si>
  <si>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</si>
  <si>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</si>
  <si>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</si>
  <si>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</si>
  <si>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</si>
  <si>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</si>
  <si>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</si>
  <si>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</si>
  <si>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</si>
  <si>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</si>
  <si>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</si>
  <si>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</si>
  <si>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</si>
  <si>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</si>
  <si>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</si>
  <si>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</si>
  <si>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</si>
  <si>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</si>
  <si>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</si>
  <si>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</si>
  <si>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</si>
  <si>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</si>
  <si>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</si>
  <si>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</si>
  <si>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</si>
  <si>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</si>
  <si>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</si>
  <si>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</si>
  <si>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</si>
  <si>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</si>
  <si>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</si>
  <si>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</si>
  <si>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</si>
  <si>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</si>
  <si>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</si>
  <si>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</si>
  <si>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</si>
  <si>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</si>
  <si>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</si>
  <si>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</si>
  <si>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</si>
  <si>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</si>
  <si>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</si>
  <si>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</si>
  <si>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</si>
  <si>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</si>
  <si>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</si>
  <si>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</si>
  <si>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</si>
  <si>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</si>
  <si>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</si>
  <si>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</si>
  <si>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</si>
  <si>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</si>
  <si>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</si>
  <si>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</si>
  <si>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</si>
  <si>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</si>
  <si>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</si>
  <si>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</si>
  <si>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</si>
  <si>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</si>
  <si>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</si>
  <si>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</si>
  <si>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</si>
  <si>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</si>
  <si>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</si>
  <si>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</si>
  <si>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</si>
  <si>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</si>
  <si>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</si>
  <si>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</si>
  <si>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</si>
  <si>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</si>
  <si>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</si>
  <si>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</si>
  <si>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</si>
  <si>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</si>
  <si>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</si>
  <si>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</si>
  <si>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</si>
  <si>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</si>
  <si>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</si>
  <si>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</si>
  <si>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</si>
  <si>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</si>
  <si>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</si>
  <si>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</si>
  <si>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</si>
  <si>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</si>
  <si>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</si>
  <si>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</si>
  <si>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</si>
  <si>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</si>
  <si>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</si>
  <si>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</si>
  <si>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</si>
  <si>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</si>
  <si>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</si>
  <si>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</si>
  <si>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</si>
  <si>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</si>
  <si>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</si>
  <si>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</si>
  <si>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</si>
  <si>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</si>
  <si>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</si>
  <si>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</si>
  <si>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</si>
  <si>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</si>
  <si>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</si>
  <si>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</si>
  <si>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</si>
  <si>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</si>
  <si>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</si>
  <si>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</si>
  <si>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</si>
  <si>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</si>
  <si>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</si>
  <si>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</si>
  <si>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</si>
  <si>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</si>
  <si>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</si>
  <si>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</si>
  <si>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</si>
  <si>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</si>
  <si>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</si>
  <si>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</si>
  <si>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</si>
  <si>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</si>
  <si>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</si>
  <si>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</si>
  <si>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</si>
  <si>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</si>
  <si>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</si>
  <si>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</si>
  <si>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</si>
  <si>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</si>
  <si>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</si>
  <si>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</si>
  <si>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</si>
  <si>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</si>
  <si>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</si>
  <si>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</si>
  <si>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</si>
  <si>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</si>
  <si>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</si>
  <si>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</si>
  <si>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</si>
  <si>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</si>
  <si>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</si>
  <si>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</si>
  <si>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</si>
  <si>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</si>
  <si>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</si>
  <si>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</si>
  <si>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</si>
  <si>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</si>
  <si>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</si>
  <si>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</si>
  <si>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</si>
  <si>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</si>
  <si>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</si>
  <si>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</si>
  <si>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</si>
  <si>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</si>
  <si>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</si>
  <si>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</si>
  <si>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</si>
  <si>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</si>
  <si>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</si>
  <si>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</si>
  <si>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</si>
  <si>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</si>
  <si>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</si>
  <si>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</si>
  <si>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</si>
  <si>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</si>
  <si>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</si>
  <si>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</si>
  <si>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</si>
  <si>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</si>
  <si>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</si>
  <si>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</si>
  <si>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</si>
  <si>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</si>
  <si>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</si>
  <si>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</si>
  <si>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</si>
  <si>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</si>
  <si>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</si>
  <si>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</si>
  <si>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</si>
  <si>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</si>
  <si>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</si>
  <si>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</si>
  <si>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</si>
  <si>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</si>
  <si>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</si>
  <si>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</si>
  <si>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</si>
  <si>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</si>
  <si>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</si>
  <si>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</si>
  <si>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</si>
  <si>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</si>
  <si>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</si>
  <si>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</si>
  <si>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</si>
  <si>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</si>
  <si>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</si>
  <si>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</si>
  <si>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</si>
  <si>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</si>
  <si>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</si>
  <si>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</si>
  <si>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</si>
  <si>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</si>
  <si>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</si>
  <si>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</si>
  <si>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</si>
  <si>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</si>
  <si>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</si>
  <si>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</si>
  <si>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</si>
  <si>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</si>
  <si>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</si>
  <si>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</si>
  <si>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</si>
  <si>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</si>
  <si>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</si>
  <si>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</si>
  <si>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</si>
  <si>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</si>
  <si>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</si>
  <si>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</si>
  <si>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</si>
  <si>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</si>
  <si>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</si>
  <si>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</si>
  <si>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</si>
  <si>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</si>
  <si>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</si>
  <si>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</si>
  <si>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</si>
  <si>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</si>
  <si>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</si>
  <si>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</si>
  <si>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</si>
  <si>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</si>
  <si>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</si>
  <si>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</si>
  <si>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</si>
  <si>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</si>
  <si>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</si>
  <si>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</si>
  <si>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</si>
  <si>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</si>
  <si>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</si>
  <si>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</si>
  <si>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</si>
  <si>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</si>
  <si>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</si>
  <si>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</si>
  <si>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</si>
  <si>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</si>
  <si>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</si>
  <si>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</si>
  <si>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</si>
  <si>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</si>
  <si>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</si>
  <si>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</si>
  <si>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</si>
  <si>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</si>
  <si>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</si>
  <si>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</si>
  <si>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</si>
  <si>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</si>
  <si>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</si>
  <si>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</si>
  <si>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</si>
  <si>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</si>
  <si>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</si>
  <si>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</si>
  <si>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</si>
  <si>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</si>
  <si>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</si>
  <si>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</si>
  <si>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</si>
  <si>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</si>
  <si>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</si>
  <si>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</si>
  <si>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</si>
  <si>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</si>
  <si>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</si>
  <si>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</si>
  <si>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</si>
  <si>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</si>
  <si>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</si>
  <si>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</si>
  <si>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</si>
  <si>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</si>
  <si>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</si>
  <si>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</si>
  <si>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</si>
  <si>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</si>
  <si>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</si>
  <si>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</si>
  <si>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</si>
  <si>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</si>
  <si>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</si>
  <si>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</si>
  <si>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</si>
  <si>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</si>
  <si>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</si>
  <si>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</si>
  <si>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</si>
  <si>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</si>
  <si>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</si>
  <si>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</si>
  <si>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</si>
  <si>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</si>
  <si>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</si>
  <si>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</si>
  <si>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</si>
  <si>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</si>
  <si>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</si>
  <si>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</si>
  <si>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</si>
  <si>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</si>
  <si>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</si>
  <si>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</si>
  <si>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</si>
  <si>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</si>
  <si>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</si>
  <si>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</si>
  <si>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</si>
  <si>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</si>
  <si>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</si>
  <si>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</si>
  <si>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</si>
  <si>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</si>
  <si>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</si>
  <si>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</si>
  <si>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</si>
  <si>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</si>
  <si>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</si>
  <si>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</si>
  <si>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</si>
  <si>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</si>
  <si>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</si>
  <si>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</si>
  <si>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</si>
  <si>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</si>
  <si>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</si>
  <si>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</si>
  <si>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</si>
  <si>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</si>
  <si>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</si>
  <si>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</si>
  <si>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</si>
  <si>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</si>
  <si>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</si>
  <si>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</si>
  <si>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</si>
  <si>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</si>
  <si>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</si>
  <si>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</si>
  <si>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</si>
  <si>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</si>
  <si>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</si>
  <si>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</si>
  <si>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</si>
  <si>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</si>
  <si>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</si>
  <si>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</si>
  <si>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</si>
  <si>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</si>
  <si>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</si>
  <si>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</si>
  <si>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</si>
  <si>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</si>
  <si>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</si>
  <si>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</si>
  <si>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</si>
  <si>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</si>
  <si>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</si>
  <si>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</si>
  <si>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</si>
  <si>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</si>
  <si>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</si>
  <si>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</si>
  <si>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</si>
  <si>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</si>
  <si>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</si>
  <si>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</si>
  <si>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</si>
  <si>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</si>
  <si>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</si>
  <si>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</si>
  <si>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</si>
  <si>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</si>
  <si>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</si>
  <si>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</si>
  <si>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</si>
  <si>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</si>
  <si>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</si>
  <si>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</si>
  <si>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</si>
  <si>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</si>
  <si>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</si>
  <si>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</si>
  <si>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</si>
  <si>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</si>
  <si>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</si>
  <si>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</si>
  <si>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</si>
  <si>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</si>
  <si>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</si>
  <si>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</si>
  <si>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</si>
  <si>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</si>
  <si>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</si>
  <si>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</si>
  <si>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</si>
  <si>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</si>
  <si>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</si>
  <si>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</si>
  <si>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</si>
  <si>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</si>
  <si>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</si>
  <si>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</si>
  <si>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</si>
  <si>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</si>
  <si>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</si>
  <si>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</si>
  <si>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</si>
  <si>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</si>
  <si>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</si>
  <si>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</si>
  <si>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</si>
  <si>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</si>
  <si>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</si>
  <si>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</si>
  <si>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</si>
  <si>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</si>
  <si>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</si>
  <si>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</si>
  <si>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</si>
  <si>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</si>
  <si>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</si>
  <si>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</si>
  <si>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</si>
  <si>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</si>
  <si>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</si>
  <si>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</si>
  <si>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</si>
  <si>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</si>
  <si>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</si>
  <si>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</si>
  <si>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</si>
  <si>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</si>
  <si>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</si>
  <si>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</si>
  <si>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</si>
  <si>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</si>
  <si>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</si>
  <si>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</si>
  <si>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</si>
  <si>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</si>
  <si>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</si>
  <si>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</si>
  <si>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</si>
  <si>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</si>
  <si>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</si>
  <si>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</si>
  <si>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</si>
  <si>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</si>
  <si>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</si>
  <si>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</si>
  <si>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</si>
  <si>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</si>
  <si>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</si>
  <si>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</si>
  <si>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</si>
  <si>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</si>
  <si>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</si>
  <si>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</si>
  <si>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</si>
  <si>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</si>
  <si>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</si>
  <si>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</si>
  <si>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</si>
  <si>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</si>
  <si>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</si>
  <si>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</si>
  <si>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</si>
  <si>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</si>
  <si>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</si>
  <si>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</si>
  <si>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</si>
  <si>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</si>
  <si>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</si>
  <si>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</si>
  <si>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</si>
  <si>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</si>
  <si>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</si>
  <si>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</si>
  <si>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</si>
  <si>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</si>
  <si>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</si>
  <si>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</si>
  <si>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</si>
  <si>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</si>
  <si>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</si>
  <si>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</si>
  <si>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</si>
  <si>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</si>
  <si>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</si>
  <si>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</si>
  <si>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</si>
  <si>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</si>
  <si>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</si>
  <si>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</si>
  <si>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</si>
  <si>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</si>
  <si>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</si>
  <si>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</si>
  <si>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</si>
  <si>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</si>
  <si>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</si>
  <si>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</si>
  <si>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</si>
  <si>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</si>
  <si>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</si>
  <si>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</si>
  <si>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</si>
  <si>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</si>
  <si>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</si>
  <si>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</si>
  <si>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</si>
  <si>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</si>
  <si>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</si>
  <si>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</si>
  <si>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</si>
  <si>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</si>
  <si>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</si>
  <si>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</si>
  <si>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</si>
  <si>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</si>
  <si>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</si>
  <si>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</si>
  <si>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</si>
  <si>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</si>
  <si>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</si>
  <si>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</si>
  <si>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</si>
  <si>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</si>
  <si>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</si>
  <si>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</si>
  <si>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</si>
  <si>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</si>
  <si>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</si>
  <si>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</si>
  <si>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</si>
  <si>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</si>
  <si>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</si>
  <si>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</si>
  <si>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</si>
  <si>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</si>
  <si>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</si>
  <si>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</si>
  <si>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</si>
  <si>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</si>
  <si>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</si>
  <si>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</si>
  <si>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</si>
  <si>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</si>
  <si>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</si>
  <si>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</si>
  <si>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</si>
  <si>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</si>
  <si>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</si>
  <si>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</si>
  <si>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</si>
  <si>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</si>
  <si>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</si>
  <si>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</si>
  <si>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</si>
  <si>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</si>
  <si>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</si>
  <si>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</si>
  <si>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</si>
  <si>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</si>
  <si>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</si>
  <si>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</si>
  <si>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</si>
  <si>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</si>
  <si>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</si>
  <si>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</si>
  <si>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</si>
  <si>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</si>
  <si>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</si>
  <si>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</si>
  <si>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</si>
  <si>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</si>
  <si>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</si>
  <si>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</si>
  <si>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</si>
  <si>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</si>
  <si>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</si>
  <si>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</si>
  <si>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</si>
  <si>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</si>
  <si>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</si>
  <si>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</si>
  <si>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</si>
  <si>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</si>
  <si>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</si>
  <si>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</si>
  <si>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</si>
  <si>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</si>
  <si>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</si>
  <si>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</si>
  <si>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</si>
  <si>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</si>
  <si>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</si>
  <si>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</si>
  <si>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</si>
  <si>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</si>
  <si>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</si>
  <si>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</si>
  <si>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</si>
  <si>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</si>
  <si>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</si>
  <si>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</si>
  <si>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</si>
  <si>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</si>
  <si>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</si>
  <si>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</si>
  <si>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</si>
  <si>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</si>
  <si>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</si>
  <si>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</si>
  <si>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</si>
  <si>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</si>
  <si>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</si>
  <si>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</si>
  <si>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</si>
  <si>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</si>
  <si>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</si>
  <si>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</si>
  <si>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</si>
  <si>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</si>
  <si>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</si>
  <si>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</si>
  <si>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</si>
  <si>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</si>
  <si>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</si>
  <si>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</si>
  <si>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</si>
  <si>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</si>
  <si>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</si>
  <si>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</si>
  <si>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</si>
  <si>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</si>
  <si>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</si>
  <si>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</si>
  <si>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</si>
  <si>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</si>
  <si>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</si>
  <si>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</si>
  <si>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</si>
  <si>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</si>
  <si>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</si>
  <si>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</si>
  <si>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</si>
  <si>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</si>
  <si>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</si>
  <si>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</si>
  <si>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</si>
  <si>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</si>
  <si>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</si>
  <si>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</si>
  <si>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</si>
  <si>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</si>
  <si>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</si>
  <si>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</si>
  <si>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</si>
  <si>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</si>
  <si>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</si>
  <si>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</si>
  <si>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</si>
  <si>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</si>
  <si>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</si>
  <si>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</si>
  <si>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</si>
  <si>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</si>
  <si>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</si>
  <si>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</si>
  <si>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</si>
  <si>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</si>
  <si>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</si>
  <si>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</si>
  <si>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</si>
  <si>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</si>
  <si>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</si>
  <si>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</si>
  <si>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</si>
  <si>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</si>
  <si>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</si>
  <si>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</si>
  <si>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</si>
  <si>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</si>
  <si>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</si>
  <si>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</si>
  <si>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</si>
  <si>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</si>
  <si>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</si>
  <si>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</si>
  <si>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</si>
  <si>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</si>
  <si>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</si>
  <si>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</si>
  <si>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</si>
  <si>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</si>
  <si>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</si>
  <si>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</si>
  <si>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</si>
  <si>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</si>
  <si>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</si>
  <si>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</si>
  <si>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</si>
  <si>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</si>
  <si>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</si>
  <si>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</si>
  <si>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</si>
  <si>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</si>
  <si>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</si>
  <si>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</si>
  <si>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</si>
  <si>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</si>
  <si>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</si>
  <si>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</si>
  <si>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</si>
  <si>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</si>
  <si>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</si>
  <si>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</si>
  <si>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</si>
  <si>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</si>
  <si>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</si>
  <si>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</si>
  <si>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</si>
  <si>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</si>
  <si>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</si>
  <si>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</si>
  <si>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</si>
  <si>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</si>
  <si>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</si>
  <si>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</si>
  <si>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</si>
  <si>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</si>
  <si>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</si>
  <si>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</si>
  <si>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</si>
  <si>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</si>
  <si>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</si>
  <si>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</si>
  <si>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</si>
  <si>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</si>
  <si>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</si>
  <si>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</si>
  <si>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</si>
  <si>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</si>
  <si>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</si>
  <si>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</si>
  <si>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</si>
  <si>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</si>
  <si>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</si>
  <si>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</si>
  <si>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</si>
  <si>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</si>
  <si>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</si>
  <si>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</si>
  <si>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</si>
  <si>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</si>
  <si>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</si>
  <si>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</si>
  <si>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</si>
  <si>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</si>
  <si>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</si>
  <si>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</si>
  <si>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</si>
  <si>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</si>
  <si>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</si>
  <si>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</si>
  <si>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</si>
  <si>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</si>
  <si>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</si>
  <si>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</si>
  <si>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</si>
  <si>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</si>
  <si>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</si>
  <si>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</si>
  <si>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</si>
  <si>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</si>
  <si>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</si>
  <si>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</si>
  <si>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</si>
  <si>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</si>
  <si>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</si>
  <si>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</si>
  <si>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</si>
  <si>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</si>
  <si>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</si>
  <si>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</si>
  <si>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</si>
  <si>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</si>
  <si>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</si>
  <si>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</si>
  <si>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</si>
  <si>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</si>
  <si>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</si>
  <si>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</si>
  <si>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</si>
  <si>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</si>
  <si>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</si>
  <si>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</si>
  <si>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</si>
  <si>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</si>
  <si>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</si>
  <si>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</si>
  <si>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</si>
  <si>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</si>
  <si>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</si>
  <si>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</si>
  <si>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</si>
  <si>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</si>
  <si>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</si>
  <si>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</si>
  <si>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</si>
  <si>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</si>
  <si>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</si>
  <si>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</si>
  <si>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</si>
  <si>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</si>
  <si>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</si>
  <si>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</si>
  <si>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</si>
  <si>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</si>
  <si>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</si>
  <si>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</si>
  <si>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</si>
  <si>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</si>
  <si>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</si>
  <si>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</si>
  <si>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</si>
  <si>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</si>
  <si>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</si>
  <si>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</si>
  <si>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</si>
  <si>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</si>
  <si>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</si>
  <si>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</si>
  <si>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</si>
  <si>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</si>
  <si>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</si>
  <si>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</si>
  <si>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</si>
  <si>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</si>
  <si>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</si>
  <si>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</si>
  <si>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</si>
  <si>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</si>
  <si>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</si>
  <si>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</si>
  <si>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</si>
  <si>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</si>
  <si>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</si>
  <si>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</si>
  <si>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</si>
  <si>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</si>
  <si>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</si>
  <si>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</si>
  <si>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</si>
  <si>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</si>
  <si>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</si>
  <si>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</si>
  <si>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</si>
  <si>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</si>
  <si>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</si>
  <si>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</si>
  <si>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</si>
  <si>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</si>
  <si>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</si>
  <si>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</si>
  <si>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</si>
  <si>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</si>
  <si>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</si>
  <si>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</si>
  <si>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</si>
  <si>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</si>
  <si>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</si>
  <si>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</si>
  <si>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</si>
  <si>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</si>
  <si>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</si>
  <si>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</si>
  <si>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</si>
  <si>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</si>
  <si>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</si>
  <si>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</si>
  <si>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</si>
  <si>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</si>
  <si>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</si>
  <si>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</si>
  <si>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</si>
  <si>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</si>
  <si>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</si>
  <si>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</si>
  <si>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</si>
  <si>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</si>
  <si>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</si>
  <si>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</si>
  <si>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</si>
  <si>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</si>
  <si>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</si>
  <si>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</si>
  <si>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</si>
  <si>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</si>
  <si>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</si>
  <si>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</si>
  <si>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</si>
  <si>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</si>
  <si>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</si>
  <si>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</si>
  <si>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</si>
  <si>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</si>
  <si>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</si>
  <si>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</si>
  <si>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</si>
  <si>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</si>
  <si>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</si>
  <si>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</si>
  <si>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</si>
  <si>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</si>
  <si>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</si>
  <si>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</si>
  <si>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</si>
  <si>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</si>
  <si>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</si>
  <si>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</si>
  <si>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</si>
  <si>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</si>
  <si>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</si>
  <si>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</si>
  <si>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</si>
  <si>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</si>
  <si>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</si>
  <si>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</si>
  <si>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</si>
  <si>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</si>
  <si>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</si>
  <si>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</si>
  <si>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</si>
  <si>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</si>
  <si>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</si>
  <si>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</si>
  <si>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</si>
  <si>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</si>
  <si>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</si>
  <si>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</si>
  <si>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</si>
  <si>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</si>
  <si>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</si>
  <si>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</si>
  <si>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</si>
  <si>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</si>
  <si>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</si>
  <si>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</si>
  <si>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</si>
  <si>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</si>
  <si>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</si>
  <si>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</si>
  <si>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</si>
  <si>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</si>
  <si>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</si>
  <si>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</si>
  <si>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</si>
  <si>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</si>
  <si>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</si>
  <si>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</si>
  <si>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</si>
  <si>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</si>
  <si>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</si>
  <si>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</si>
  <si>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</si>
  <si>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</si>
  <si>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</si>
  <si>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</si>
  <si>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</si>
  <si>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</si>
  <si>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</si>
  <si>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</si>
  <si>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</si>
  <si>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</si>
  <si>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</si>
  <si>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</si>
  <si>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</si>
  <si>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</si>
  <si>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</si>
  <si>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</si>
  <si>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</si>
  <si>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</si>
  <si>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</si>
  <si>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</si>
  <si>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</si>
  <si>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</si>
  <si>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</si>
  <si>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</si>
  <si>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</si>
  <si>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</si>
  <si>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</si>
  <si>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</si>
  <si>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</si>
  <si>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</si>
  <si>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</si>
  <si>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</si>
  <si>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</si>
  <si>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</si>
  <si>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</si>
  <si>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</si>
  <si>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</si>
  <si>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</si>
  <si>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</si>
  <si>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</si>
  <si>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</si>
  <si>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</si>
  <si>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</si>
  <si>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</si>
  <si>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</si>
  <si>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</si>
  <si>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</si>
  <si>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</si>
  <si>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</si>
  <si>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</si>
  <si>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</si>
  <si>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</si>
  <si>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</si>
  <si>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</si>
  <si>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</si>
  <si>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</si>
  <si>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</si>
  <si>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</si>
  <si>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</si>
  <si>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</si>
  <si>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</si>
  <si>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</si>
  <si>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</si>
  <si>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</si>
  <si>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</si>
  <si>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</si>
  <si>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</si>
  <si>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</si>
  <si>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</si>
  <si>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</si>
  <si>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</si>
  <si>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</si>
  <si>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</si>
  <si>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</si>
  <si>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</si>
  <si>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</si>
  <si>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</si>
  <si>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</si>
  <si>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</si>
  <si>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</si>
  <si>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</si>
  <si>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</si>
  <si>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</si>
  <si>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</si>
  <si>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</si>
  <si>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</si>
  <si>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</si>
  <si>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</si>
  <si>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</si>
  <si>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</si>
  <si>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</si>
  <si>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</si>
  <si>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</si>
  <si>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</si>
  <si>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</si>
  <si>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</si>
  <si>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</si>
  <si>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</si>
  <si>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</si>
  <si>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</si>
  <si>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</si>
  <si>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</si>
  <si>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</si>
  <si>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</si>
  <si>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</si>
  <si>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</si>
  <si>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</si>
  <si>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</si>
  <si>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</si>
  <si>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</si>
  <si>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</si>
  <si>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</si>
  <si>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</si>
  <si>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</si>
  <si>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</si>
  <si>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</si>
  <si>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</si>
  <si>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</si>
  <si>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</si>
  <si>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</si>
  <si>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</si>
  <si>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</si>
  <si>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</si>
  <si>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</si>
  <si>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</si>
  <si>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</si>
  <si>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</si>
  <si>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</si>
  <si>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</si>
  <si>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</si>
  <si>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</si>
  <si>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</si>
  <si>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</si>
  <si>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</si>
  <si>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</si>
  <si>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</si>
  <si>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</si>
  <si>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</si>
  <si>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</si>
  <si>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</si>
  <si>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</si>
  <si>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</si>
  <si>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</si>
  <si>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</si>
  <si>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</si>
  <si>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</si>
  <si>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</si>
  <si>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</si>
  <si>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</si>
  <si>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</si>
  <si>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</si>
  <si>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</si>
  <si>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</si>
  <si>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</si>
  <si>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</si>
  <si>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</si>
  <si>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</si>
  <si>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</si>
  <si>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</si>
  <si>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</si>
  <si>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</si>
  <si>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</si>
  <si>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</si>
  <si>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</si>
  <si>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</si>
  <si>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</si>
  <si>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</si>
  <si>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</si>
  <si>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</si>
  <si>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</si>
  <si>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</si>
  <si>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</si>
  <si>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</si>
  <si>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</si>
  <si>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</si>
  <si>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</si>
  <si>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</si>
  <si>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</si>
  <si>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</si>
  <si>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</si>
  <si>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</si>
  <si>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</si>
  <si>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</si>
  <si>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</si>
  <si>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</si>
  <si>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</si>
  <si>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</si>
  <si>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</si>
  <si>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</si>
  <si>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</si>
  <si>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</si>
  <si>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</si>
  <si>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</si>
  <si>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</si>
  <si>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</si>
  <si>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</si>
  <si>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</si>
  <si>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</si>
  <si>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</si>
  <si>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</si>
  <si>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</si>
  <si>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</si>
  <si>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</si>
  <si>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</si>
  <si>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</si>
  <si>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</si>
  <si>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</si>
  <si>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</si>
  <si>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</si>
  <si>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</si>
  <si>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</si>
  <si>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</si>
  <si>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</si>
  <si>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</si>
  <si>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</si>
  <si>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</si>
  <si>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</si>
  <si>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</si>
  <si>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</si>
  <si>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</si>
  <si>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</si>
  <si>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</si>
  <si>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</si>
  <si>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</si>
  <si>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</si>
  <si>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</si>
  <si>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</si>
  <si>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</si>
  <si>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</si>
  <si>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</si>
  <si>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</si>
  <si>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</si>
  <si>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</si>
  <si>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</si>
  <si>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</si>
  <si>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</si>
  <si>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</si>
  <si>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</si>
  <si>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</si>
  <si>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</si>
  <si>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</si>
  <si>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</si>
  <si>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</si>
  <si>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</si>
  <si>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</si>
  <si>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</si>
  <si>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</si>
  <si>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</si>
  <si>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</si>
  <si>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</si>
  <si>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</si>
  <si>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</si>
  <si>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</si>
  <si>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</si>
  <si>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</si>
  <si>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</si>
  <si>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</si>
  <si>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</si>
  <si>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</si>
  <si>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</si>
  <si>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</si>
  <si>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</si>
  <si>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</si>
  <si>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</si>
  <si>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</si>
  <si>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</si>
  <si>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</si>
  <si>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</si>
  <si>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</si>
  <si>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</si>
  <si>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</si>
  <si>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</si>
  <si>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</si>
  <si>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</si>
  <si>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</si>
  <si>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</si>
  <si>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</si>
  <si>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</si>
  <si>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</si>
  <si>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</si>
  <si>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</si>
  <si>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</si>
  <si>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</si>
  <si>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</si>
  <si>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</si>
  <si>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</si>
  <si>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</si>
  <si>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</si>
  <si>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</si>
  <si>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</si>
  <si>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</si>
  <si>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</si>
  <si>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</si>
  <si>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</si>
  <si>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</si>
  <si>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</si>
  <si>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</si>
  <si>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</si>
  <si>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</si>
  <si>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</si>
  <si>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</si>
  <si>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</si>
  <si>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</si>
  <si>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</si>
  <si>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</si>
  <si>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</si>
  <si>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</si>
  <si>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</si>
  <si>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</si>
  <si>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</si>
  <si>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</si>
  <si>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</si>
  <si>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</si>
  <si>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</si>
  <si>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</si>
  <si>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</si>
  <si>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</si>
  <si>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</si>
  <si>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</si>
  <si>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</si>
  <si>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</si>
  <si>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</si>
  <si>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</si>
  <si>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</si>
  <si>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</si>
  <si>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</si>
  <si>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</si>
  <si>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</si>
  <si>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</si>
  <si>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</si>
  <si>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</si>
  <si>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</si>
  <si>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</si>
  <si>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</si>
  <si>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</si>
  <si>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</si>
  <si>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</si>
  <si>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</si>
  <si>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</si>
  <si>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</si>
  <si>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</si>
  <si>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</si>
  <si>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</si>
  <si>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</si>
  <si>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</si>
  <si>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</si>
  <si>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</si>
  <si>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</si>
  <si>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</si>
  <si>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</si>
  <si>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</si>
  <si>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</si>
  <si>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</si>
  <si>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</si>
  <si>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</si>
  <si>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</si>
  <si>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</si>
  <si>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</si>
  <si>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</si>
  <si>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</si>
  <si>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</si>
  <si>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</si>
  <si>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</si>
  <si>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</si>
  <si>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</si>
  <si>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</si>
  <si>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</si>
  <si>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</si>
  <si>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</si>
  <si>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</si>
  <si>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</si>
  <si>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</si>
  <si>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</si>
  <si>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</si>
  <si>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</si>
  <si>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</si>
  <si>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</si>
  <si>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</si>
  <si>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</si>
  <si>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</si>
  <si>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</si>
  <si>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</si>
  <si>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</si>
  <si>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</si>
  <si>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</si>
  <si>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</si>
  <si>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</si>
  <si>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</si>
  <si>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</si>
  <si>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</si>
  <si>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</si>
  <si>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</si>
  <si>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</si>
  <si>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</si>
  <si>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</si>
  <si>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</si>
  <si>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</si>
  <si>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</si>
  <si>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</si>
  <si>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</si>
  <si>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</si>
  <si>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</si>
  <si>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</si>
  <si>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</si>
  <si>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</si>
  <si>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</si>
  <si>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</si>
  <si>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</si>
  <si>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</si>
  <si>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</si>
  <si>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</si>
  <si>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</si>
  <si>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</si>
  <si>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</si>
  <si>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</si>
  <si>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</si>
  <si>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</si>
  <si>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</si>
  <si>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</si>
  <si>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</si>
  <si>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</si>
  <si>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</si>
  <si>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</si>
  <si>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</si>
  <si>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</si>
  <si>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</si>
  <si>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</si>
  <si>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</si>
  <si>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</si>
  <si>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</si>
  <si>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</si>
  <si>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</si>
  <si>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</si>
  <si>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</si>
  <si>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</si>
  <si>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</si>
  <si>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</si>
  <si>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</si>
  <si>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</si>
  <si>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</si>
  <si>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</si>
  <si>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</si>
  <si>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</si>
  <si>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</si>
  <si>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</si>
  <si>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</si>
  <si>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</si>
  <si>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</si>
  <si>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</si>
  <si>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</si>
  <si>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</si>
  <si>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</si>
  <si>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</si>
  <si>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</si>
  <si>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</si>
  <si>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</si>
  <si>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</si>
  <si>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</si>
  <si>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</si>
  <si>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</si>
  <si>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</si>
  <si>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</si>
  <si>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</si>
  <si>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</si>
  <si>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</si>
  <si>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</si>
  <si>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</si>
  <si>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</si>
  <si>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</si>
  <si>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</si>
  <si>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</si>
  <si>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</si>
  <si>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</si>
  <si>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</si>
  <si>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</si>
  <si>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</si>
  <si>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</si>
  <si>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</si>
  <si>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</si>
  <si>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</si>
  <si>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</si>
  <si>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</si>
  <si>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</si>
  <si>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</si>
  <si>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</si>
  <si>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</si>
  <si>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LAILATUN NISHFAH (CM), </t>
  </si>
  <si>
    <t xml:space="preserve">KHOMSATUN (CM), </t>
  </si>
  <si>
    <t xml:space="preserve">MUTMAINAH (CM), </t>
  </si>
  <si>
    <t>DIMAS RAHAYU KRISTIYANI (CM),</t>
  </si>
  <si>
    <t>SITI DAMILIA (CM)</t>
  </si>
  <si>
    <t>KHUMAEROH (CM),</t>
  </si>
  <si>
    <t>Total Permanent Employee =17.3%</t>
  </si>
  <si>
    <t>Total Contract Employee=82.7%</t>
  </si>
  <si>
    <t>MUNIAH (CM)</t>
  </si>
  <si>
    <t>SITI IDAYAH (CM)</t>
  </si>
  <si>
    <t>YULIKAH (WN)</t>
  </si>
  <si>
    <t xml:space="preserve">ZULFATUL UMAYAH (CM), </t>
  </si>
  <si>
    <t xml:space="preserve"> NUR EVIYANA  (CM), </t>
  </si>
  <si>
    <t>USWATUN (WN)</t>
  </si>
  <si>
    <t>ARTI, FATIN, ZUMROTUS (WN)</t>
  </si>
  <si>
    <t>PUTRI (WN)</t>
  </si>
  <si>
    <t>UMI KHOLISOH, SUSANTI (CM),</t>
  </si>
  <si>
    <t>SITI MASLULAH (CM),</t>
  </si>
  <si>
    <t xml:space="preserve">SEPTI MALA AMELIA (CM), </t>
  </si>
  <si>
    <t>NUR ALIFAH (CM),</t>
  </si>
  <si>
    <t xml:space="preserve">SITI TRISNOWATI(CM), </t>
  </si>
  <si>
    <t>MISKHUT TOYIBAH (CM),</t>
  </si>
  <si>
    <t>GITA, TAMARA (WN)</t>
  </si>
  <si>
    <t>ANIS CHOLIFAH, SRI WAHYUNI (CM), NAILUL (WN)</t>
  </si>
  <si>
    <t>ERMA (WN)</t>
  </si>
  <si>
    <t>DWI (S)</t>
  </si>
  <si>
    <t>SITI (WN)</t>
  </si>
  <si>
    <t>RINJANI OKTAFIA H (CM),</t>
  </si>
  <si>
    <t xml:space="preserve">SITI MAGHFIROH (CM), </t>
  </si>
  <si>
    <t>NUR (WN)</t>
  </si>
  <si>
    <t>ADY (S)</t>
  </si>
  <si>
    <t>DATE : August 31, 2026</t>
  </si>
  <si>
    <t>AMALIA (OL)</t>
  </si>
  <si>
    <t>MUDRIK (WN)</t>
  </si>
  <si>
    <t>DZIRWATUL (P)</t>
  </si>
  <si>
    <t>Total Absence = 4 Persons</t>
  </si>
  <si>
    <t>RINI OKTAFIYAH (CM), FARIZI (S), IMAM, SITI (WN)</t>
  </si>
  <si>
    <t>SITI ROIFAH (CM). ADINDA, ROFIAH, NIKMAH, SITI (WN), ULFATUN (OL)</t>
  </si>
  <si>
    <t>KHAIRIN KURNIAWATI (CM), ABDUL, TIKA (WN)</t>
  </si>
  <si>
    <t>PUTRI(WN)</t>
  </si>
  <si>
    <t>SISKA (WN)</t>
  </si>
  <si>
    <t>ZAROH (WN)</t>
  </si>
  <si>
    <t>TRI (WN)</t>
  </si>
  <si>
    <t>SITI N (WN)</t>
  </si>
  <si>
    <t>NURIL (WN)</t>
  </si>
  <si>
    <t xml:space="preserve"> SRI HANDAYANI. IKA SAFITRI  (CM), ZUHRIYAH (OL)</t>
  </si>
  <si>
    <t>DESTY, ISTIQOMAH, SANTI (Wn)</t>
  </si>
  <si>
    <t>JAFAR (S), MARYANTI, NUR (WN)</t>
  </si>
  <si>
    <t>SITI, HIDAYANTI (WN)</t>
  </si>
  <si>
    <t>LULUK CHOIRIYAH  (CM), PUSPAWATI, TRI (WN)</t>
  </si>
  <si>
    <t>PUJI ASTUTI (CM), AHMAD, INDAH, SITI (WN)</t>
  </si>
  <si>
    <t>JAMILATUL, MASROAH, PRIHATIN, SAWIJI (WN)</t>
  </si>
  <si>
    <t>ABDUL (WN), SUYATMMI (OL)</t>
  </si>
  <si>
    <t>ARIS (WN)</t>
  </si>
  <si>
    <t>RIBUT WINARTI (CM), MAHFUDI (WN)</t>
  </si>
  <si>
    <t>FAISAL, NIKEN (WN)</t>
  </si>
  <si>
    <t>RATIH (WN)</t>
  </si>
  <si>
    <t>AYU (WN)</t>
  </si>
  <si>
    <t>IKE, LIDATUN, KHUSNUL, ADITYA, KAMAL, SUHARTATIK (Wn)</t>
  </si>
  <si>
    <t>AHMAD, SITI (WN)</t>
  </si>
  <si>
    <t>INDAH, NOR, RUBIAH (WN)</t>
  </si>
  <si>
    <t>ANWAR (WN)</t>
  </si>
  <si>
    <t>DIAN, SITI (WN)</t>
  </si>
  <si>
    <t>SRI EKO SUSILOWATI (CM),  SAFITRI (S), ADITIA, SASIYAH, DEVI (WN)</t>
  </si>
  <si>
    <t>ALDI (WN)</t>
  </si>
  <si>
    <t>HANIK (OL)</t>
  </si>
  <si>
    <t>ARIF (P)</t>
  </si>
  <si>
    <t>IMROATUS, ASBAHUL (WN)</t>
  </si>
  <si>
    <t>TOMY (WN)</t>
  </si>
  <si>
    <t>KHARIS (WN)</t>
  </si>
  <si>
    <t>UUN  (CM),  LAILATUL. TRI (WN)</t>
  </si>
  <si>
    <t>AMELIA (Wn)</t>
  </si>
  <si>
    <t>MUAKHIROH (CM),  NIA (WN)</t>
  </si>
  <si>
    <t>SABILA (WN)</t>
  </si>
  <si>
    <t>FARID, EKA, FIA, MILATI, MAULAL, SAROMAH, SITI, SURYANINGTYAS (Wn)</t>
  </si>
  <si>
    <t>IKHMATUL (OL)</t>
  </si>
  <si>
    <t>KHOIRUL, OKY (WN)</t>
  </si>
  <si>
    <t>SUCIATI(OL)</t>
  </si>
  <si>
    <t>ISTIQOMAH (WN), RUBIAH (S)</t>
  </si>
  <si>
    <t>SITI MAROH (CM), NUR (WN)</t>
  </si>
  <si>
    <t>ANI, NAIMATUL, ANAM (WN)</t>
  </si>
  <si>
    <t>RINI (WN)</t>
  </si>
  <si>
    <t>DINA PUJI LESTARI(CM), ANANG (WN)</t>
  </si>
  <si>
    <t>SITI WAHYUNI (CM),</t>
  </si>
  <si>
    <t>ANDI (WN)</t>
  </si>
  <si>
    <t>DEWI PUJI ASTUTI (CM), NUR (WN)</t>
  </si>
  <si>
    <t>AFNI  (WN)</t>
  </si>
  <si>
    <t>EMY ASMINIATI  (CM), ELI, WINDA (WN)</t>
  </si>
  <si>
    <t>ANA, SITI (WN)</t>
  </si>
  <si>
    <t>NUR CHASANAH (CM),</t>
  </si>
  <si>
    <t>SITI, SRI (WN)</t>
  </si>
  <si>
    <t>SUMIATI (WN)</t>
  </si>
  <si>
    <t>MEILANI (WN)</t>
  </si>
  <si>
    <t>ANJAR FITRIANA (CM). NOVI, SITI (WN)</t>
  </si>
  <si>
    <t>LILIK, WIDI (WN)</t>
  </si>
  <si>
    <t>INTAN (Wn)</t>
  </si>
  <si>
    <t>MUSLIMAH (S)</t>
  </si>
  <si>
    <t>ASRI (WN)</t>
  </si>
  <si>
    <t>AGUSTINA DEWI (CM), TRI (P)</t>
  </si>
  <si>
    <t>NOVI ISMA, ZULFA HIMMATUL (CM), SUNARTI (WN)</t>
  </si>
  <si>
    <t>MARDHIYAH (CM), IIT (WN)</t>
  </si>
  <si>
    <t>ALFIN (WN)</t>
  </si>
  <si>
    <t>SANTI (CN), SITI (WN)</t>
  </si>
  <si>
    <t>SUHARTATIK (WN)</t>
  </si>
  <si>
    <t>KHOTIMATUS SA'DIYAH (CM) , ZUMROTUN (WN)</t>
  </si>
  <si>
    <t>AFIFUL (WN)</t>
  </si>
  <si>
    <t>NUR (CN), ISNAINI (WN)</t>
  </si>
  <si>
    <t>YATUL M (CM),  MAESUR (WN)</t>
  </si>
  <si>
    <t>FITRI SUSIANINGSIH, HANI PRAMUDITA SARI(CM),  SAEFUL (WN)</t>
  </si>
  <si>
    <t>FAJAR ANDRI (CM), LAILI, HOIRIYAH (WN)</t>
  </si>
  <si>
    <t>EVI (S)</t>
  </si>
  <si>
    <t>SITI KHUSNIATI(CM), BUDI (WN)</t>
  </si>
  <si>
    <t>SUTRI (WN)</t>
  </si>
  <si>
    <t>BUDI(S)</t>
  </si>
  <si>
    <t>ABAR, LUTFIYATUN, NOVIA (WN)</t>
  </si>
  <si>
    <t>ISTIHAROH (S), SUWANTI (WN)</t>
  </si>
  <si>
    <t>SRI (WN)</t>
  </si>
  <si>
    <t>IKA (WN)</t>
  </si>
  <si>
    <t>DESI, FINA, RISKA (WN)</t>
  </si>
  <si>
    <t>YASIRLY (WN), ISTIQOMAH (P)</t>
  </si>
  <si>
    <t>SEPTINIA (WN)</t>
  </si>
  <si>
    <t>ISMA, NITA (WN)</t>
  </si>
  <si>
    <t>ENDANG (OL)</t>
  </si>
  <si>
    <t>IFA (WN)</t>
  </si>
  <si>
    <t>sucipto (wn)</t>
  </si>
  <si>
    <t>MAMAN (OL)</t>
  </si>
  <si>
    <t>SITI NURUL ULYA (CM),  ADE (WN)</t>
  </si>
  <si>
    <t>PUJI (S)</t>
  </si>
  <si>
    <t>NADA SILVIA (CM), ASFURIYAH (WN)</t>
  </si>
  <si>
    <t>ADI (OL)</t>
  </si>
  <si>
    <t>DINA,IRA, UDZAKIR, RAGA (WN)</t>
  </si>
  <si>
    <t>IDA (WN)</t>
  </si>
  <si>
    <t>ISRI NASIFAH. LEILA WAHYU TRIYANTI , SAPUTRI HANDAYANI  (CM). TITIK (S), HIJRIWATI (WN)</t>
  </si>
  <si>
    <t>VINNA YUNITA (CM), DIAH (S), DENI (OL)</t>
  </si>
  <si>
    <t>MELINDA (WN)</t>
  </si>
  <si>
    <t>ALFI, DESI, DEWI, DWI, HENI (WN)</t>
  </si>
  <si>
    <t>AYU, ITA, ALFIN WN)</t>
  </si>
  <si>
    <t>ENDANG SETYOWATI, CIKITA MEISA. UMI KULSU  (CM), NOVIA (OL), MEGA (WN), ADITYA, AINUN, FACHRI (P), MILLA, PUTRI, UMI (S)</t>
  </si>
  <si>
    <t>NANA (P)</t>
  </si>
  <si>
    <t>SABRINA (S)</t>
  </si>
  <si>
    <t>Total Out = 16 Persons</t>
  </si>
  <si>
    <t>Total In =  9 Persons</t>
  </si>
  <si>
    <r>
      <t xml:space="preserve">2026/08/31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</si>
  <si>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223 Persons</t>
  </si>
  <si>
    <t>Total Absence = 48 Persons</t>
  </si>
  <si>
    <t>Total Persen Absence = 3.2 %</t>
  </si>
  <si>
    <t>Total Absence = 275 Persons</t>
  </si>
  <si>
    <t>Total Persen Hadir = 96.8 %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</si>
</sst>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84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  <xf numFmtId="0" fontId="172" fillId="2" borderId="24" xfId="1" applyFont="1" applyFill="1" applyBorder="1" applyAlignment="1">
      <alignment horizontal="center" vertical="center"/>
    </xf>
    <xf numFmtId="0" fontId="172" fillId="2" borderId="14" xfId="1" applyFont="1" applyFill="1" applyBorder="1" applyAlignment="1">
      <alignment horizontal="center" vertical="center"/>
    </xf>
    <xf numFmtId="0" fontId="172" fillId="2" borderId="22" xfId="1" applyFont="1" applyFill="1" applyBorder="1" applyAlignment="1">
      <alignment horizontal="center" vertical="center"/>
    </xf>
    <xf numFmtId="0" fontId="172" fillId="0" borderId="24" xfId="1" applyFont="1" applyFill="1" applyBorder="1" applyAlignment="1">
      <alignment horizontal="center" vertical="center"/>
    </xf>
    <xf numFmtId="0" fontId="172" fillId="0" borderId="14" xfId="1" applyFont="1" applyFill="1" applyBorder="1" applyAlignment="1">
      <alignment horizontal="center" vertical="center"/>
    </xf>
    <xf numFmtId="0" fontId="172" fillId="0" borderId="22" xfId="1" applyFont="1" applyFill="1" applyBorder="1" applyAlignment="1">
      <alignment horizontal="center" vertic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R314" activePane="bottomRight" state="frozen"/>
      <selection pane="topRight" activeCell="L1" sqref="L1"/>
      <selection pane="bottomLeft" activeCell="A9" sqref="A9"/>
      <selection pane="bottomRight" activeCell="AY330" sqref="AY330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1611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customHeight="1" thickTop="1">
      <c r="A5" s="981"/>
      <c r="B5" s="978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82"/>
      <c r="B6" s="979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82"/>
      <c r="B7" s="979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83"/>
      <c r="B8" s="980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>
        <v>1</v>
      </c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1</v>
      </c>
      <c r="AY22" s="546">
        <v>0</v>
      </c>
      <c r="AZ22" s="546">
        <v>1</v>
      </c>
      <c r="BA22" s="546">
        <v>2</v>
      </c>
      <c r="BB22" s="546">
        <v>2</v>
      </c>
      <c r="BC22" s="734">
        <v>5</v>
      </c>
      <c r="BD22" s="745" t="s">
        <v>1612</v>
      </c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5</v>
      </c>
      <c r="F24" s="546">
        <v>2</v>
      </c>
      <c r="G24" s="729">
        <v>7</v>
      </c>
      <c r="H24" s="900"/>
      <c r="I24" s="900"/>
      <c r="J24" s="900">
        <v>1</v>
      </c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>
        <v>1</v>
      </c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1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 t="s">
        <v>1613</v>
      </c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1601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>
        <v>1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1</v>
      </c>
      <c r="AY34" s="546">
        <v>1</v>
      </c>
      <c r="AZ34" s="546">
        <v>14</v>
      </c>
      <c r="BA34" s="546">
        <v>1</v>
      </c>
      <c r="BB34" s="546">
        <v>4</v>
      </c>
      <c r="BC34" s="734">
        <v>20</v>
      </c>
      <c r="BD34" s="761" t="s">
        <v>1614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1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137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1</v>
      </c>
      <c r="AK40" s="69">
        <v>0</v>
      </c>
      <c r="AL40" s="69">
        <v>0</v>
      </c>
      <c r="AM40" s="69">
        <v>0</v>
      </c>
      <c r="AN40" s="69">
        <v>1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3</v>
      </c>
      <c r="AY40" s="69">
        <v>26</v>
      </c>
      <c r="AZ40" s="69">
        <v>49</v>
      </c>
      <c r="BA40" s="69">
        <v>34</v>
      </c>
      <c r="BB40" s="69">
        <v>24</v>
      </c>
      <c r="BC40" s="69">
        <v>133</v>
      </c>
      <c r="BD40" s="754" t="s">
        <v>1615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>
        <v>1</v>
      </c>
      <c r="Z42" s="900">
        <v>1</v>
      </c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14</v>
      </c>
      <c r="AZ42" s="546">
        <v>34</v>
      </c>
      <c r="BA42" s="546">
        <v>4</v>
      </c>
      <c r="BB42" s="546">
        <v>20</v>
      </c>
      <c r="BC42" s="734">
        <v>72</v>
      </c>
      <c r="BD42" s="745" t="s">
        <v>1616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118</v>
      </c>
      <c r="G49" s="729">
        <v>149</v>
      </c>
      <c r="H49" s="900"/>
      <c r="I49" s="900"/>
      <c r="J49" s="900"/>
      <c r="K49" s="900">
        <v>1</v>
      </c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5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>
        <v>1</v>
      </c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7</v>
      </c>
      <c r="AY49" s="546">
        <v>0</v>
      </c>
      <c r="AZ49" s="546">
        <v>0</v>
      </c>
      <c r="BA49" s="546">
        <v>31</v>
      </c>
      <c r="BB49" s="546">
        <v>112</v>
      </c>
      <c r="BC49" s="734">
        <v>143</v>
      </c>
      <c r="BD49" s="757" t="s">
        <v>1617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30</v>
      </c>
      <c r="F51" s="546">
        <v>109</v>
      </c>
      <c r="G51" s="729">
        <v>141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141</v>
      </c>
      <c r="Y51" s="900"/>
      <c r="Z51" s="900"/>
      <c r="AA51" s="900">
        <v>1</v>
      </c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4</v>
      </c>
      <c r="AY51" s="546">
        <v>2</v>
      </c>
      <c r="AZ51" s="546">
        <v>0</v>
      </c>
      <c r="BA51" s="546">
        <v>29</v>
      </c>
      <c r="BB51" s="546">
        <v>106</v>
      </c>
      <c r="BC51" s="734">
        <v>137</v>
      </c>
      <c r="BD51" s="757" t="s">
        <v>1618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>
        <v>1</v>
      </c>
      <c r="O53" s="900">
        <v>3</v>
      </c>
      <c r="P53" s="737"/>
      <c r="Q53" s="737"/>
      <c r="R53" s="737"/>
      <c r="S53" s="737"/>
      <c r="T53" s="737"/>
      <c r="U53" s="737"/>
      <c r="V53" s="737"/>
      <c r="W53" s="737"/>
      <c r="X53" s="732">
        <v>57</v>
      </c>
      <c r="Y53" s="900"/>
      <c r="Z53" s="900"/>
      <c r="AA53" s="900"/>
      <c r="AB53" s="900"/>
      <c r="AC53" s="900"/>
      <c r="AD53" s="900"/>
      <c r="AE53" s="900">
        <v>1</v>
      </c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20</v>
      </c>
      <c r="BB53" s="546">
        <v>36</v>
      </c>
      <c r="BC53" s="734">
        <v>56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>
        <v>3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3</v>
      </c>
      <c r="AY55" s="546">
        <v>0</v>
      </c>
      <c r="AZ55" s="546">
        <v>0</v>
      </c>
      <c r="BA55" s="546">
        <v>37</v>
      </c>
      <c r="BB55" s="546">
        <v>65</v>
      </c>
      <c r="BC55" s="734">
        <v>102</v>
      </c>
      <c r="BD55" s="757" t="s">
        <v>1619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15</v>
      </c>
      <c r="BB58" s="546">
        <v>56</v>
      </c>
      <c r="BC58" s="734">
        <v>72</v>
      </c>
      <c r="BD58" s="757" t="s">
        <v>1620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3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32</v>
      </c>
      <c r="BC60" s="734">
        <v>39</v>
      </c>
      <c r="BD60" s="758" t="s">
        <v>1594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>
        <v>1</v>
      </c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1</v>
      </c>
      <c r="AX62" s="733">
        <v>0</v>
      </c>
      <c r="AY62" s="546">
        <v>0</v>
      </c>
      <c r="AZ62" s="546">
        <v>2</v>
      </c>
      <c r="BA62" s="546">
        <v>3</v>
      </c>
      <c r="BB62" s="546">
        <v>0</v>
      </c>
      <c r="BC62" s="734">
        <v>5</v>
      </c>
      <c r="BD62" s="745" t="s">
        <v>1621</v>
      </c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>
        <v>1</v>
      </c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1</v>
      </c>
      <c r="AX63" s="733">
        <v>0</v>
      </c>
      <c r="AY63" s="546">
        <v>0</v>
      </c>
      <c r="AZ63" s="546">
        <v>16</v>
      </c>
      <c r="BA63" s="546">
        <v>4</v>
      </c>
      <c r="BB63" s="546">
        <v>13</v>
      </c>
      <c r="BC63" s="734">
        <v>33</v>
      </c>
      <c r="BD63" s="745" t="s">
        <v>1622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>
        <v>1</v>
      </c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1</v>
      </c>
      <c r="AX73" s="733">
        <v>0</v>
      </c>
      <c r="AY73" s="546">
        <v>0</v>
      </c>
      <c r="AZ73" s="546">
        <v>1</v>
      </c>
      <c r="BA73" s="546">
        <v>0</v>
      </c>
      <c r="BB73" s="546">
        <v>0</v>
      </c>
      <c r="BC73" s="734">
        <v>1</v>
      </c>
      <c r="BD73" s="745" t="s">
        <v>1623</v>
      </c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 t="s">
        <v>1609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31</v>
      </c>
      <c r="G77" s="729">
        <v>39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2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2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 t="s">
        <v>1602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34</v>
      </c>
      <c r="G78" s="729">
        <v>40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40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33</v>
      </c>
      <c r="BC78" s="734">
        <v>39</v>
      </c>
      <c r="BD78" s="745" t="s">
        <v>1595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1624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30</v>
      </c>
      <c r="G80" s="729">
        <v>35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35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30</v>
      </c>
      <c r="BC80" s="734">
        <v>35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5</v>
      </c>
      <c r="E81" s="546">
        <v>3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>
        <v>1</v>
      </c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3</v>
      </c>
      <c r="AY81" s="546">
        <v>2</v>
      </c>
      <c r="AZ81" s="546">
        <v>5</v>
      </c>
      <c r="BA81" s="546">
        <v>3</v>
      </c>
      <c r="BB81" s="546">
        <v>26</v>
      </c>
      <c r="BC81" s="718">
        <v>36</v>
      </c>
      <c r="BD81" s="746" t="s">
        <v>1625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>
        <v>1</v>
      </c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3</v>
      </c>
      <c r="AY82" s="546">
        <v>2</v>
      </c>
      <c r="AZ82" s="546">
        <v>8</v>
      </c>
      <c r="BA82" s="546">
        <v>9</v>
      </c>
      <c r="BB82" s="546">
        <v>19</v>
      </c>
      <c r="BC82" s="734">
        <v>38</v>
      </c>
      <c r="BD82" s="745" t="s">
        <v>1603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28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>
        <v>1</v>
      </c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>
        <v>3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3</v>
      </c>
      <c r="AY83" s="546">
        <v>0</v>
      </c>
      <c r="AZ83" s="546">
        <v>6</v>
      </c>
      <c r="BA83" s="546">
        <v>7</v>
      </c>
      <c r="BB83" s="546">
        <v>24</v>
      </c>
      <c r="BC83" s="718">
        <v>37</v>
      </c>
      <c r="BD83" s="745" t="s">
        <v>1626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>
        <v>1</v>
      </c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2</v>
      </c>
      <c r="AC84" s="728"/>
      <c r="AD84" s="728"/>
      <c r="AE84" s="728"/>
      <c r="AF84" s="900">
        <v>1</v>
      </c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3</v>
      </c>
      <c r="AY84" s="546">
        <v>0</v>
      </c>
      <c r="AZ84" s="546">
        <v>10</v>
      </c>
      <c r="BA84" s="546">
        <v>9</v>
      </c>
      <c r="BB84" s="546">
        <v>15</v>
      </c>
      <c r="BC84" s="734">
        <v>34</v>
      </c>
      <c r="BD84" s="745" t="s">
        <v>1627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6</v>
      </c>
      <c r="F85" s="546">
        <v>21</v>
      </c>
      <c r="G85" s="729">
        <v>37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>
        <v>2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2</v>
      </c>
      <c r="AY85" s="546">
        <v>2</v>
      </c>
      <c r="AZ85" s="546">
        <v>8</v>
      </c>
      <c r="BA85" s="546">
        <v>6</v>
      </c>
      <c r="BB85" s="546">
        <v>19</v>
      </c>
      <c r="BC85" s="734">
        <v>35</v>
      </c>
      <c r="BD85" s="745" t="s">
        <v>1628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2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3</v>
      </c>
      <c r="AY86" s="546">
        <v>1</v>
      </c>
      <c r="AZ86" s="546">
        <v>7</v>
      </c>
      <c r="BA86" s="546">
        <v>9</v>
      </c>
      <c r="BB86" s="546">
        <v>18</v>
      </c>
      <c r="BC86" s="734">
        <v>35</v>
      </c>
      <c r="BD86" s="745" t="s">
        <v>1629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>
        <v>3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4</v>
      </c>
      <c r="AY87" s="546">
        <v>2</v>
      </c>
      <c r="AZ87" s="546">
        <v>6</v>
      </c>
      <c r="BA87" s="546">
        <v>6</v>
      </c>
      <c r="BB87" s="546">
        <v>20</v>
      </c>
      <c r="BC87" s="734">
        <v>34</v>
      </c>
      <c r="BD87" s="745" t="s">
        <v>1630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>
        <v>4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4</v>
      </c>
      <c r="AY89" s="546">
        <v>1</v>
      </c>
      <c r="AZ89" s="546">
        <v>8</v>
      </c>
      <c r="BA89" s="546">
        <v>6</v>
      </c>
      <c r="BB89" s="546">
        <v>21</v>
      </c>
      <c r="BC89" s="734">
        <v>36</v>
      </c>
      <c r="BD89" s="745" t="s">
        <v>1631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>
        <v>1</v>
      </c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>
        <v>1</v>
      </c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5</v>
      </c>
      <c r="BB90" s="546">
        <v>20</v>
      </c>
      <c r="BC90" s="734">
        <v>34</v>
      </c>
      <c r="BD90" s="745" t="s">
        <v>1632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>
        <v>1</v>
      </c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20</v>
      </c>
      <c r="BC92" s="734">
        <v>40</v>
      </c>
      <c r="BD92" s="745" t="s">
        <v>1633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>
        <v>1</v>
      </c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10</v>
      </c>
      <c r="BB93" s="546">
        <v>13</v>
      </c>
      <c r="BC93" s="734">
        <v>39</v>
      </c>
      <c r="BD93" s="745" t="s">
        <v>1634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24</v>
      </c>
      <c r="G94" s="729">
        <v>42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>
        <v>1</v>
      </c>
      <c r="X94" s="732">
        <v>41</v>
      </c>
      <c r="Y94" s="728"/>
      <c r="Z94" s="728"/>
      <c r="AA94" s="900">
        <v>1</v>
      </c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8</v>
      </c>
      <c r="BB94" s="546">
        <v>22</v>
      </c>
      <c r="BC94" s="734">
        <v>39</v>
      </c>
      <c r="BD94" s="745" t="s">
        <v>1635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 t="s">
        <v>1636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6</v>
      </c>
      <c r="BB96" s="546">
        <v>19</v>
      </c>
      <c r="BC96" s="734">
        <v>33</v>
      </c>
      <c r="BD96" s="758" t="s">
        <v>1637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5</v>
      </c>
      <c r="F97" s="546">
        <v>30</v>
      </c>
      <c r="G97" s="729">
        <v>41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41</v>
      </c>
      <c r="Y97" s="728"/>
      <c r="Z97" s="728"/>
      <c r="AA97" s="900"/>
      <c r="AB97" s="900">
        <v>6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6</v>
      </c>
      <c r="AY97" s="546">
        <v>0</v>
      </c>
      <c r="AZ97" s="546">
        <v>6</v>
      </c>
      <c r="BA97" s="546">
        <v>5</v>
      </c>
      <c r="BB97" s="546">
        <v>24</v>
      </c>
      <c r="BC97" s="734">
        <v>35</v>
      </c>
      <c r="BD97" s="758" t="s">
        <v>1638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>
        <v>2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2</v>
      </c>
      <c r="AY99" s="546">
        <v>4</v>
      </c>
      <c r="AZ99" s="546">
        <v>6</v>
      </c>
      <c r="BA99" s="546">
        <v>1</v>
      </c>
      <c r="BB99" s="546">
        <v>28</v>
      </c>
      <c r="BC99" s="734">
        <v>39</v>
      </c>
      <c r="BD99" s="758" t="s">
        <v>1639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28</v>
      </c>
      <c r="G100" s="729">
        <v>43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3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3</v>
      </c>
      <c r="AY100" s="546">
        <v>0</v>
      </c>
      <c r="AZ100" s="546">
        <v>10</v>
      </c>
      <c r="BA100" s="546">
        <v>5</v>
      </c>
      <c r="BB100" s="546">
        <v>25</v>
      </c>
      <c r="BC100" s="718">
        <v>40</v>
      </c>
      <c r="BD100" s="746" t="s">
        <v>1640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8">
        <v>39</v>
      </c>
      <c r="BD102" s="758" t="s">
        <v>1588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8">
        <v>37</v>
      </c>
      <c r="BD104" s="746" t="s">
        <v>1589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1641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>
        <v>2</v>
      </c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2</v>
      </c>
      <c r="AY106" s="546">
        <v>0</v>
      </c>
      <c r="AZ106" s="546">
        <v>12</v>
      </c>
      <c r="BA106" s="546">
        <v>7</v>
      </c>
      <c r="BB106" s="546">
        <v>17</v>
      </c>
      <c r="BC106" s="734">
        <v>36</v>
      </c>
      <c r="BD106" s="745" t="s">
        <v>1642</v>
      </c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>
        <v>1</v>
      </c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5</v>
      </c>
      <c r="BB107" s="546">
        <v>24</v>
      </c>
      <c r="BC107" s="734">
        <v>38</v>
      </c>
      <c r="BD107" s="745" t="s">
        <v>1606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7</v>
      </c>
      <c r="F108" s="546">
        <v>27</v>
      </c>
      <c r="G108" s="729">
        <v>41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37"/>
      <c r="S108" s="737"/>
      <c r="T108" s="718"/>
      <c r="U108" s="718"/>
      <c r="V108" s="737"/>
      <c r="W108" s="737"/>
      <c r="X108" s="732">
        <v>41</v>
      </c>
      <c r="Y108" s="728"/>
      <c r="Z108" s="728"/>
      <c r="AA108" s="900"/>
      <c r="AB108" s="900">
        <v>3</v>
      </c>
      <c r="AC108" s="728"/>
      <c r="AD108" s="728"/>
      <c r="AE108" s="728"/>
      <c r="AF108" s="900">
        <v>1</v>
      </c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5</v>
      </c>
      <c r="AY108" s="546">
        <v>0</v>
      </c>
      <c r="AZ108" s="546">
        <v>7</v>
      </c>
      <c r="BA108" s="546">
        <v>7</v>
      </c>
      <c r="BB108" s="546">
        <v>22</v>
      </c>
      <c r="BC108" s="734">
        <v>36</v>
      </c>
      <c r="BD108" s="745" t="s">
        <v>1643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16</v>
      </c>
      <c r="BC109" s="734">
        <v>37</v>
      </c>
      <c r="BD109" s="745" t="s">
        <v>1644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>
        <v>1</v>
      </c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1645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>
        <v>1</v>
      </c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21</v>
      </c>
      <c r="BC111" s="734">
        <v>36</v>
      </c>
      <c r="BD111" s="745" t="s">
        <v>1646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22</v>
      </c>
      <c r="G112" s="729">
        <v>38</v>
      </c>
      <c r="H112" s="739"/>
      <c r="I112" s="730"/>
      <c r="J112" s="730"/>
      <c r="K112" s="730"/>
      <c r="L112" s="730"/>
      <c r="M112" s="730"/>
      <c r="N112" s="730"/>
      <c r="O112" s="730">
        <v>1</v>
      </c>
      <c r="P112" s="913"/>
      <c r="Q112" s="718"/>
      <c r="R112" s="737"/>
      <c r="S112" s="737"/>
      <c r="T112" s="718"/>
      <c r="U112" s="718"/>
      <c r="V112" s="737"/>
      <c r="W112" s="737"/>
      <c r="X112" s="732">
        <v>37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2</v>
      </c>
      <c r="AY112" s="546">
        <v>0</v>
      </c>
      <c r="AZ112" s="546">
        <v>6</v>
      </c>
      <c r="BA112" s="546">
        <v>10</v>
      </c>
      <c r="BB112" s="546">
        <v>19</v>
      </c>
      <c r="BC112" s="734">
        <v>35</v>
      </c>
      <c r="BD112" s="745" t="s">
        <v>1647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1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1</v>
      </c>
      <c r="AY113" s="546">
        <v>0</v>
      </c>
      <c r="AZ113" s="546">
        <v>0</v>
      </c>
      <c r="BA113" s="546">
        <v>3</v>
      </c>
      <c r="BB113" s="546">
        <v>1</v>
      </c>
      <c r="BC113" s="734">
        <v>4</v>
      </c>
      <c r="BD113" s="745" t="s">
        <v>1648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21</v>
      </c>
      <c r="G115" s="729">
        <v>36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36</v>
      </c>
      <c r="Y115" s="728"/>
      <c r="Z115" s="728"/>
      <c r="AA115" s="900">
        <v>1</v>
      </c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7</v>
      </c>
      <c r="BB115" s="546">
        <v>21</v>
      </c>
      <c r="BC115" s="734">
        <v>35</v>
      </c>
      <c r="BD115" s="758" t="s">
        <v>1649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2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3</v>
      </c>
      <c r="AY116" s="546">
        <v>0</v>
      </c>
      <c r="AZ116" s="546">
        <v>7</v>
      </c>
      <c r="BA116" s="546">
        <v>4</v>
      </c>
      <c r="BB116" s="546">
        <v>22</v>
      </c>
      <c r="BC116" s="734">
        <v>33</v>
      </c>
      <c r="BD116" s="745" t="s">
        <v>1650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1</v>
      </c>
      <c r="BB117" s="546">
        <v>22</v>
      </c>
      <c r="BC117" s="734">
        <v>36</v>
      </c>
      <c r="BD117" s="745" t="s">
        <v>1651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1652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1596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5</v>
      </c>
      <c r="F120" s="546">
        <v>23</v>
      </c>
      <c r="G120" s="729">
        <v>38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38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5</v>
      </c>
      <c r="BB120" s="546">
        <v>22</v>
      </c>
      <c r="BC120" s="734">
        <v>37</v>
      </c>
      <c r="BD120" s="745" t="s">
        <v>1653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26</v>
      </c>
      <c r="G121" s="729">
        <v>40</v>
      </c>
      <c r="H121" s="739"/>
      <c r="I121" s="730"/>
      <c r="J121" s="730"/>
      <c r="K121" s="730">
        <v>1</v>
      </c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41</v>
      </c>
      <c r="Y121" s="728"/>
      <c r="Z121" s="728"/>
      <c r="AA121" s="900">
        <v>2</v>
      </c>
      <c r="AB121" s="900">
        <v>6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8</v>
      </c>
      <c r="AY121" s="546">
        <v>0</v>
      </c>
      <c r="AZ121" s="546">
        <v>5</v>
      </c>
      <c r="BA121" s="546">
        <v>7</v>
      </c>
      <c r="BB121" s="546">
        <v>21</v>
      </c>
      <c r="BC121" s="734">
        <v>33</v>
      </c>
      <c r="BD121" s="745" t="s">
        <v>1654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>
        <v>1</v>
      </c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1655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20</v>
      </c>
      <c r="BC123" s="734">
        <v>37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>
        <v>2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2</v>
      </c>
      <c r="AY124" s="546">
        <v>1</v>
      </c>
      <c r="AZ124" s="546">
        <v>7</v>
      </c>
      <c r="BA124" s="546">
        <v>8</v>
      </c>
      <c r="BB124" s="546">
        <v>19</v>
      </c>
      <c r="BC124" s="734">
        <v>35</v>
      </c>
      <c r="BD124" s="758" t="s">
        <v>1656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1584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>
        <v>1</v>
      </c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1</v>
      </c>
      <c r="AY126" s="546">
        <v>0</v>
      </c>
      <c r="AZ126" s="546">
        <v>3</v>
      </c>
      <c r="BA126" s="546">
        <v>12</v>
      </c>
      <c r="BB126" s="546">
        <v>19</v>
      </c>
      <c r="BC126" s="734">
        <v>34</v>
      </c>
      <c r="BD126" s="745" t="s">
        <v>1657</v>
      </c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9">
        <v>35</v>
      </c>
      <c r="H127" s="739"/>
      <c r="I127" s="730"/>
      <c r="J127" s="730"/>
      <c r="K127" s="730">
        <v>1</v>
      </c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>
        <v>1</v>
      </c>
      <c r="AC127" s="728"/>
      <c r="AD127" s="728"/>
      <c r="AE127" s="728"/>
      <c r="AF127" s="900">
        <v>1</v>
      </c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2</v>
      </c>
      <c r="AY127" s="546">
        <v>0</v>
      </c>
      <c r="AZ127" s="546">
        <v>5</v>
      </c>
      <c r="BA127" s="546">
        <v>5</v>
      </c>
      <c r="BB127" s="546">
        <v>24</v>
      </c>
      <c r="BC127" s="734">
        <v>34</v>
      </c>
      <c r="BD127" s="745" t="s">
        <v>1658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>
        <v>1</v>
      </c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1659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>
        <v>1</v>
      </c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>
        <v>3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3</v>
      </c>
      <c r="AY129" s="546">
        <v>0</v>
      </c>
      <c r="AZ129" s="546">
        <v>5</v>
      </c>
      <c r="BA129" s="546">
        <v>4</v>
      </c>
      <c r="BB129" s="546">
        <v>25</v>
      </c>
      <c r="BC129" s="734">
        <v>34</v>
      </c>
      <c r="BD129" s="758" t="s">
        <v>1660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9">
        <v>37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37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22</v>
      </c>
      <c r="BC131" s="734">
        <v>37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9">
        <v>37</v>
      </c>
      <c r="H133" s="739"/>
      <c r="I133" s="730"/>
      <c r="J133" s="730"/>
      <c r="K133" s="730"/>
      <c r="L133" s="730"/>
      <c r="M133" s="730"/>
      <c r="N133" s="730"/>
      <c r="O133" s="730">
        <v>1</v>
      </c>
      <c r="P133" s="765"/>
      <c r="Q133" s="718"/>
      <c r="R133" s="765"/>
      <c r="S133" s="765"/>
      <c r="T133" s="766"/>
      <c r="U133" s="766"/>
      <c r="V133" s="765"/>
      <c r="W133" s="765"/>
      <c r="X133" s="732">
        <v>36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27</v>
      </c>
      <c r="BC133" s="734">
        <v>35</v>
      </c>
      <c r="BD133" s="745" t="s">
        <v>1609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9">
        <v>39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4</v>
      </c>
      <c r="BB135" s="546">
        <v>25</v>
      </c>
      <c r="BC135" s="734">
        <v>38</v>
      </c>
      <c r="BD135" s="745" t="s">
        <v>1661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 t="s">
        <v>1590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>
        <v>1</v>
      </c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5</v>
      </c>
      <c r="BB137" s="546">
        <v>25</v>
      </c>
      <c r="BC137" s="734">
        <v>34</v>
      </c>
      <c r="BD137" s="745" t="s">
        <v>1662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28</v>
      </c>
      <c r="G138" s="729">
        <v>39</v>
      </c>
      <c r="H138" s="910"/>
      <c r="I138" s="747"/>
      <c r="J138" s="730"/>
      <c r="K138" s="730">
        <v>1</v>
      </c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40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28</v>
      </c>
      <c r="BC138" s="734">
        <v>39</v>
      </c>
      <c r="BD138" s="745" t="s">
        <v>1663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26</v>
      </c>
      <c r="G139" s="729">
        <v>35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26</v>
      </c>
      <c r="BC139" s="734">
        <v>35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>
        <v>1</v>
      </c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1</v>
      </c>
      <c r="AY140" s="546">
        <v>0</v>
      </c>
      <c r="AZ140" s="546">
        <v>3</v>
      </c>
      <c r="BA140" s="546">
        <v>9</v>
      </c>
      <c r="BB140" s="546">
        <v>24</v>
      </c>
      <c r="BC140" s="734">
        <v>36</v>
      </c>
      <c r="BD140" s="745" t="s">
        <v>1664</v>
      </c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1583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>
        <v>1</v>
      </c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2</v>
      </c>
      <c r="AY142" s="546">
        <v>0</v>
      </c>
      <c r="AZ142" s="546">
        <v>1</v>
      </c>
      <c r="BA142" s="546">
        <v>6</v>
      </c>
      <c r="BB142" s="546">
        <v>29</v>
      </c>
      <c r="BC142" s="734">
        <v>36</v>
      </c>
      <c r="BD142" s="745" t="s">
        <v>1665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31</v>
      </c>
      <c r="G143" s="729">
        <v>37</v>
      </c>
      <c r="H143" s="900"/>
      <c r="I143" s="900"/>
      <c r="J143" s="900"/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>
        <v>1</v>
      </c>
      <c r="X143" s="732">
        <v>36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1604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>
        <v>1</v>
      </c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>
        <v>1</v>
      </c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1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 t="s">
        <v>1666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>
        <v>2</v>
      </c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3</v>
      </c>
      <c r="AY145" s="546">
        <v>0</v>
      </c>
      <c r="AZ145" s="546">
        <v>4</v>
      </c>
      <c r="BA145" s="546">
        <v>3</v>
      </c>
      <c r="BB145" s="546">
        <v>27</v>
      </c>
      <c r="BC145" s="734">
        <v>34</v>
      </c>
      <c r="BD145" s="745" t="s">
        <v>1667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30</v>
      </c>
      <c r="G146" s="729">
        <v>35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35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29</v>
      </c>
      <c r="BC146" s="734">
        <v>34</v>
      </c>
      <c r="BD146" s="745" t="s">
        <v>1605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26</v>
      </c>
      <c r="G148" s="729">
        <v>38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38</v>
      </c>
      <c r="Y148" s="728"/>
      <c r="Z148" s="728"/>
      <c r="AA148" s="900"/>
      <c r="AB148" s="900">
        <v>2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2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 t="s">
        <v>1668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2</v>
      </c>
      <c r="BA152" s="546">
        <v>6</v>
      </c>
      <c r="BB152" s="546">
        <v>25</v>
      </c>
      <c r="BC152" s="734">
        <v>35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19</v>
      </c>
      <c r="G153" s="729">
        <v>33</v>
      </c>
      <c r="H153" s="739"/>
      <c r="I153" s="730"/>
      <c r="J153" s="730"/>
      <c r="K153" s="730">
        <v>1</v>
      </c>
      <c r="L153" s="730"/>
      <c r="M153" s="730"/>
      <c r="N153" s="730"/>
      <c r="O153" s="730"/>
      <c r="P153" s="913"/>
      <c r="Q153" s="737"/>
      <c r="R153" s="737"/>
      <c r="S153" s="737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1591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>
        <v>1</v>
      </c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1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1669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27</v>
      </c>
      <c r="G163" s="729">
        <v>36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36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27</v>
      </c>
      <c r="BC163" s="734">
        <v>36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2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2</v>
      </c>
      <c r="AY164" s="546">
        <v>0</v>
      </c>
      <c r="AZ164" s="546">
        <v>4</v>
      </c>
      <c r="BA164" s="546">
        <v>9</v>
      </c>
      <c r="BB164" s="546">
        <v>20</v>
      </c>
      <c r="BC164" s="734">
        <v>33</v>
      </c>
      <c r="BD164" s="758" t="s">
        <v>1670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>
        <v>1</v>
      </c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1</v>
      </c>
      <c r="AY165" s="546">
        <v>1</v>
      </c>
      <c r="AZ165" s="546">
        <v>9</v>
      </c>
      <c r="BA165" s="546">
        <v>0</v>
      </c>
      <c r="BB165" s="546">
        <v>24</v>
      </c>
      <c r="BC165" s="734">
        <v>34</v>
      </c>
      <c r="BD165" s="758" t="s">
        <v>1671</v>
      </c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>
        <v>1</v>
      </c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1</v>
      </c>
      <c r="AY166" s="546">
        <v>0</v>
      </c>
      <c r="AZ166" s="546">
        <v>7</v>
      </c>
      <c r="BA166" s="546">
        <v>8</v>
      </c>
      <c r="BB166" s="546">
        <v>19</v>
      </c>
      <c r="BC166" s="734">
        <v>34</v>
      </c>
      <c r="BD166" s="758" t="s">
        <v>1672</v>
      </c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>
        <v>2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3</v>
      </c>
      <c r="AY167" s="546">
        <v>0</v>
      </c>
      <c r="AZ167" s="546">
        <v>7</v>
      </c>
      <c r="BA167" s="546">
        <v>13</v>
      </c>
      <c r="BB167" s="546">
        <v>14</v>
      </c>
      <c r="BC167" s="734">
        <v>34</v>
      </c>
      <c r="BD167" s="758" t="s">
        <v>1673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>
        <v>2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2</v>
      </c>
      <c r="AY169" s="546">
        <v>0</v>
      </c>
      <c r="AZ169" s="546">
        <v>2</v>
      </c>
      <c r="BA169" s="546">
        <v>5</v>
      </c>
      <c r="BB169" s="546">
        <v>31</v>
      </c>
      <c r="BC169" s="734">
        <v>38</v>
      </c>
      <c r="BD169" s="758" t="s">
        <v>1674</v>
      </c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1597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9">
        <v>34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5</v>
      </c>
      <c r="BB172" s="546">
        <v>19</v>
      </c>
      <c r="BC172" s="734">
        <v>33</v>
      </c>
      <c r="BD172" s="758" t="s">
        <v>1675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18</v>
      </c>
      <c r="BC174" s="734">
        <v>35</v>
      </c>
      <c r="BD174" s="758" t="s">
        <v>1607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>
        <v>1</v>
      </c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1</v>
      </c>
      <c r="AY175" s="546">
        <v>2</v>
      </c>
      <c r="AZ175" s="546">
        <v>7</v>
      </c>
      <c r="BA175" s="546">
        <v>4</v>
      </c>
      <c r="BB175" s="546">
        <v>26</v>
      </c>
      <c r="BC175" s="734">
        <v>39</v>
      </c>
      <c r="BD175" s="758" t="s">
        <v>1676</v>
      </c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1598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1</v>
      </c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4">
        <v>38</v>
      </c>
      <c r="BD180" s="758" t="s">
        <v>1677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11</v>
      </c>
      <c r="F181" s="546">
        <v>25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>
        <v>1</v>
      </c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11</v>
      </c>
      <c r="BB181" s="546">
        <v>23</v>
      </c>
      <c r="BC181" s="734">
        <v>39</v>
      </c>
      <c r="BD181" s="758" t="s">
        <v>1678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7</v>
      </c>
      <c r="BB182" s="546">
        <v>24</v>
      </c>
      <c r="BC182" s="734">
        <v>38</v>
      </c>
      <c r="BD182" s="758" t="s">
        <v>1679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0</v>
      </c>
      <c r="D185" s="546">
        <v>8</v>
      </c>
      <c r="E185" s="546">
        <v>1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0</v>
      </c>
      <c r="AZ185" s="546">
        <v>8</v>
      </c>
      <c r="BA185" s="546">
        <v>1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>
        <v>1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1</v>
      </c>
      <c r="AY186" s="546">
        <v>2</v>
      </c>
      <c r="AZ186" s="546">
        <v>2</v>
      </c>
      <c r="BA186" s="546">
        <v>6</v>
      </c>
      <c r="BB186" s="546">
        <v>29</v>
      </c>
      <c r="BC186" s="718">
        <v>39</v>
      </c>
      <c r="BD186" s="758" t="s">
        <v>1606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>
        <v>1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2</v>
      </c>
      <c r="AY188" s="546">
        <v>3</v>
      </c>
      <c r="AZ188" s="546">
        <v>4</v>
      </c>
      <c r="BA188" s="546">
        <v>5</v>
      </c>
      <c r="BB188" s="546">
        <v>24</v>
      </c>
      <c r="BC188" s="718">
        <v>36</v>
      </c>
      <c r="BD188" s="746" t="s">
        <v>1680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25</v>
      </c>
      <c r="BC190" s="734">
        <v>40</v>
      </c>
      <c r="BD190" s="758" t="s">
        <v>1592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>
        <v>1</v>
      </c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2</v>
      </c>
      <c r="BB191" s="546">
        <v>33</v>
      </c>
      <c r="BC191" s="734">
        <v>37</v>
      </c>
      <c r="BD191" s="758" t="s">
        <v>1681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2</v>
      </c>
      <c r="F192" s="546">
        <v>29</v>
      </c>
      <c r="G192" s="729">
        <v>38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>
        <v>1</v>
      </c>
      <c r="AS192" s="764"/>
      <c r="AT192" s="764"/>
      <c r="AU192" s="764"/>
      <c r="AV192" s="730"/>
      <c r="AW192" s="729">
        <v>0</v>
      </c>
      <c r="AX192" s="733">
        <v>2</v>
      </c>
      <c r="AY192" s="546">
        <v>3</v>
      </c>
      <c r="AZ192" s="546">
        <v>4</v>
      </c>
      <c r="BA192" s="546">
        <v>2</v>
      </c>
      <c r="BB192" s="546">
        <v>27</v>
      </c>
      <c r="BC192" s="734">
        <v>36</v>
      </c>
      <c r="BD192" s="758" t="s">
        <v>1682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1585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>
        <v>1</v>
      </c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1</v>
      </c>
      <c r="AY194" s="546">
        <v>2</v>
      </c>
      <c r="AZ194" s="546">
        <v>8</v>
      </c>
      <c r="BA194" s="546">
        <v>0</v>
      </c>
      <c r="BB194" s="546">
        <v>27</v>
      </c>
      <c r="BC194" s="734">
        <v>37</v>
      </c>
      <c r="BD194" s="758" t="s">
        <v>1683</v>
      </c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2</v>
      </c>
      <c r="AY195" s="546">
        <v>0</v>
      </c>
      <c r="AZ195" s="546">
        <v>1</v>
      </c>
      <c r="BA195" s="546">
        <v>3</v>
      </c>
      <c r="BB195" s="546">
        <v>31</v>
      </c>
      <c r="BC195" s="734">
        <v>35</v>
      </c>
      <c r="BD195" s="758" t="s">
        <v>1684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1608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14</v>
      </c>
      <c r="F197" s="546">
        <v>22</v>
      </c>
      <c r="G197" s="729">
        <v>39</v>
      </c>
      <c r="H197" s="739"/>
      <c r="I197" s="730"/>
      <c r="J197" s="730"/>
      <c r="K197" s="730"/>
      <c r="L197" s="730"/>
      <c r="M197" s="730"/>
      <c r="N197" s="730"/>
      <c r="O197" s="730">
        <v>1</v>
      </c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>
        <v>1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1</v>
      </c>
      <c r="AY197" s="546">
        <v>1</v>
      </c>
      <c r="AZ197" s="546">
        <v>2</v>
      </c>
      <c r="BA197" s="546">
        <v>14</v>
      </c>
      <c r="BB197" s="546">
        <v>20</v>
      </c>
      <c r="BC197" s="734">
        <v>37</v>
      </c>
      <c r="BD197" s="758" t="s">
        <v>1685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0</v>
      </c>
      <c r="AY198" s="546">
        <v>0</v>
      </c>
      <c r="AZ198" s="546">
        <v>1</v>
      </c>
      <c r="BA198" s="546">
        <v>12</v>
      </c>
      <c r="BB198" s="546">
        <v>26</v>
      </c>
      <c r="BC198" s="734">
        <v>39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34</v>
      </c>
      <c r="G199" s="729">
        <v>39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39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>
        <v>1</v>
      </c>
      <c r="AS199" s="764"/>
      <c r="AT199" s="764"/>
      <c r="AU199" s="764"/>
      <c r="AV199" s="730"/>
      <c r="AW199" s="729">
        <v>0</v>
      </c>
      <c r="AX199" s="733">
        <v>2</v>
      </c>
      <c r="AY199" s="546">
        <v>0</v>
      </c>
      <c r="AZ199" s="546">
        <v>4</v>
      </c>
      <c r="BA199" s="546">
        <v>1</v>
      </c>
      <c r="BB199" s="546">
        <v>32</v>
      </c>
      <c r="BC199" s="734">
        <v>37</v>
      </c>
      <c r="BD199" s="758" t="s">
        <v>1686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>
        <v>1</v>
      </c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2</v>
      </c>
      <c r="AY200" s="546">
        <v>4</v>
      </c>
      <c r="AZ200" s="546">
        <v>5</v>
      </c>
      <c r="BA200" s="546">
        <v>1</v>
      </c>
      <c r="BB200" s="546">
        <v>26</v>
      </c>
      <c r="BC200" s="734">
        <v>36</v>
      </c>
      <c r="BD200" s="758" t="s">
        <v>1687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29</v>
      </c>
      <c r="G201" s="729">
        <v>33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33</v>
      </c>
      <c r="Y201" s="728"/>
      <c r="Z201" s="728"/>
      <c r="AA201" s="900"/>
      <c r="AB201" s="900">
        <v>1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2</v>
      </c>
      <c r="BB201" s="546">
        <v>26</v>
      </c>
      <c r="BC201" s="734">
        <v>30</v>
      </c>
      <c r="BD201" s="758" t="s">
        <v>1688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33</v>
      </c>
      <c r="G203" s="729">
        <v>38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>
        <v>2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3</v>
      </c>
      <c r="AY203" s="546">
        <v>0</v>
      </c>
      <c r="AZ203" s="546">
        <v>2</v>
      </c>
      <c r="BA203" s="546">
        <v>3</v>
      </c>
      <c r="BB203" s="546">
        <v>30</v>
      </c>
      <c r="BC203" s="734">
        <v>35</v>
      </c>
      <c r="BD203" s="758" t="s">
        <v>1689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32</v>
      </c>
      <c r="G204" s="729">
        <v>38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38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 t="s">
        <v>1593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>
        <v>1</v>
      </c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1</v>
      </c>
      <c r="AY207" s="546">
        <v>0</v>
      </c>
      <c r="AZ207" s="546">
        <v>0</v>
      </c>
      <c r="BA207" s="546">
        <v>11</v>
      </c>
      <c r="BB207" s="546">
        <v>26</v>
      </c>
      <c r="BC207" s="734">
        <v>37</v>
      </c>
      <c r="BD207" s="758" t="s">
        <v>1606</v>
      </c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>
        <v>1</v>
      </c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/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1690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29</v>
      </c>
      <c r="G210" s="729">
        <v>37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37</v>
      </c>
      <c r="Y210" s="728"/>
      <c r="Z210" s="728"/>
      <c r="AA210" s="900"/>
      <c r="AB210" s="900">
        <v>1</v>
      </c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0</v>
      </c>
      <c r="AZ210" s="546">
        <v>2</v>
      </c>
      <c r="BA210" s="546">
        <v>6</v>
      </c>
      <c r="BB210" s="546">
        <v>27</v>
      </c>
      <c r="BC210" s="734">
        <v>35</v>
      </c>
      <c r="BD210" s="758" t="s">
        <v>1691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93</v>
      </c>
      <c r="G212" s="729">
        <v>110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110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 t="s">
        <v>1692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>
        <v>1</v>
      </c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1</v>
      </c>
      <c r="AX213" s="733">
        <v>0</v>
      </c>
      <c r="AY213" s="546">
        <v>4</v>
      </c>
      <c r="AZ213" s="546">
        <v>1</v>
      </c>
      <c r="BA213" s="546">
        <v>0</v>
      </c>
      <c r="BB213" s="546">
        <v>0</v>
      </c>
      <c r="BC213" s="734">
        <v>5</v>
      </c>
      <c r="BD213" s="758" t="s">
        <v>1693</v>
      </c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6</v>
      </c>
      <c r="G214" s="729"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6</v>
      </c>
      <c r="BC214" s="734">
        <v>6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143</v>
      </c>
      <c r="G215" s="729">
        <v>161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161</v>
      </c>
      <c r="Y215" s="900"/>
      <c r="Z215" s="900"/>
      <c r="AA215" s="900"/>
      <c r="AB215" s="900">
        <v>5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5</v>
      </c>
      <c r="AY215" s="546">
        <v>0</v>
      </c>
      <c r="AZ215" s="546">
        <v>0</v>
      </c>
      <c r="BA215" s="546">
        <v>18</v>
      </c>
      <c r="BB215" s="546">
        <v>138</v>
      </c>
      <c r="BC215" s="734">
        <v>156</v>
      </c>
      <c r="BD215" s="758" t="s">
        <v>1694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2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1695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0</v>
      </c>
      <c r="E220" s="546">
        <v>12</v>
      </c>
      <c r="F220" s="546">
        <v>172</v>
      </c>
      <c r="G220" s="729">
        <v>184</v>
      </c>
      <c r="H220" s="900"/>
      <c r="I220" s="900"/>
      <c r="J220" s="900"/>
      <c r="K220" s="900"/>
      <c r="L220" s="900"/>
      <c r="M220" s="900"/>
      <c r="N220" s="900"/>
      <c r="O220" s="900">
        <v>1</v>
      </c>
      <c r="P220" s="737"/>
      <c r="Q220" s="737"/>
      <c r="R220" s="737"/>
      <c r="S220" s="737"/>
      <c r="T220" s="737"/>
      <c r="U220" s="737"/>
      <c r="V220" s="737"/>
      <c r="W220" s="737"/>
      <c r="X220" s="732">
        <v>183</v>
      </c>
      <c r="Y220" s="900"/>
      <c r="Z220" s="900"/>
      <c r="AA220" s="900"/>
      <c r="AB220" s="900">
        <v>1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1</v>
      </c>
      <c r="AY220" s="546">
        <v>0</v>
      </c>
      <c r="AZ220" s="546">
        <v>0</v>
      </c>
      <c r="BA220" s="546">
        <v>12</v>
      </c>
      <c r="BB220" s="546">
        <v>170</v>
      </c>
      <c r="BC220" s="734">
        <v>182</v>
      </c>
      <c r="BD220" s="758" t="s">
        <v>1696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>
        <v>1</v>
      </c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1</v>
      </c>
      <c r="AY221" s="546">
        <v>0</v>
      </c>
      <c r="AZ221" s="546">
        <v>0</v>
      </c>
      <c r="BA221" s="546">
        <v>9</v>
      </c>
      <c r="BB221" s="546">
        <v>11</v>
      </c>
      <c r="BC221" s="734">
        <v>20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1599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1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1697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42</v>
      </c>
      <c r="G228" s="729">
        <v>52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52</v>
      </c>
      <c r="Y228" s="900"/>
      <c r="Z228" s="900"/>
      <c r="AA228" s="900"/>
      <c r="AB228" s="900">
        <v>4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4</v>
      </c>
      <c r="AY228" s="546">
        <v>0</v>
      </c>
      <c r="AZ228" s="546">
        <v>10</v>
      </c>
      <c r="BA228" s="546">
        <v>0</v>
      </c>
      <c r="BB228" s="546">
        <v>38</v>
      </c>
      <c r="BC228" s="734">
        <v>48</v>
      </c>
      <c r="BD228" s="758" t="s">
        <v>1698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>
        <v>2</v>
      </c>
      <c r="AC231" s="900"/>
      <c r="AD231" s="900"/>
      <c r="AE231" s="900"/>
      <c r="AF231" s="900"/>
      <c r="AG231" s="900"/>
      <c r="AH231" s="900"/>
      <c r="AI231" s="900"/>
      <c r="AJ231" s="900">
        <v>1</v>
      </c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3</v>
      </c>
      <c r="AY231" s="546">
        <v>0</v>
      </c>
      <c r="AZ231" s="546">
        <v>0</v>
      </c>
      <c r="BA231" s="546">
        <v>9</v>
      </c>
      <c r="BB231" s="546">
        <v>82</v>
      </c>
      <c r="BC231" s="734">
        <v>91</v>
      </c>
      <c r="BD231" s="758" t="s">
        <v>1699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>
        <v>1</v>
      </c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1</v>
      </c>
      <c r="AY233" s="546">
        <v>0</v>
      </c>
      <c r="AZ233" s="546">
        <v>0</v>
      </c>
      <c r="BA233" s="546">
        <v>0</v>
      </c>
      <c r="BB233" s="546">
        <v>1</v>
      </c>
      <c r="BC233" s="734">
        <v>1</v>
      </c>
      <c r="BD233" s="758" t="s">
        <v>1700</v>
      </c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139</v>
      </c>
      <c r="G234" s="729">
        <v>148</v>
      </c>
      <c r="H234" s="900"/>
      <c r="I234" s="900"/>
      <c r="J234" s="900"/>
      <c r="K234" s="900"/>
      <c r="L234" s="900"/>
      <c r="M234" s="900"/>
      <c r="N234" s="900"/>
      <c r="O234" s="900">
        <v>2</v>
      </c>
      <c r="P234" s="737"/>
      <c r="Q234" s="737"/>
      <c r="R234" s="737"/>
      <c r="S234" s="737"/>
      <c r="T234" s="737"/>
      <c r="U234" s="737"/>
      <c r="V234" s="737"/>
      <c r="W234" s="737"/>
      <c r="X234" s="732">
        <v>146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9</v>
      </c>
      <c r="BB234" s="546">
        <v>134</v>
      </c>
      <c r="BC234" s="734">
        <v>143</v>
      </c>
      <c r="BD234" s="758" t="s">
        <v>1701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>
        <v>1</v>
      </c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1</v>
      </c>
      <c r="AX235" s="733">
        <v>0</v>
      </c>
      <c r="AY235" s="546">
        <v>0</v>
      </c>
      <c r="AZ235" s="546">
        <v>0</v>
      </c>
      <c r="BA235" s="546">
        <v>0</v>
      </c>
      <c r="BB235" s="546">
        <v>0</v>
      </c>
      <c r="BC235" s="734">
        <v>0</v>
      </c>
      <c r="BD235" s="758" t="s">
        <v>1702</v>
      </c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46</v>
      </c>
      <c r="BC236" s="734">
        <v>58</v>
      </c>
      <c r="BD236" s="758" t="s">
        <v>1703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>
        <v>1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1</v>
      </c>
      <c r="AX241" s="733">
        <v>0</v>
      </c>
      <c r="AY241" s="546">
        <v>7</v>
      </c>
      <c r="AZ241" s="546">
        <v>0</v>
      </c>
      <c r="BA241" s="546">
        <v>6</v>
      </c>
      <c r="BB241" s="546">
        <v>0</v>
      </c>
      <c r="BC241" s="718">
        <v>13</v>
      </c>
      <c r="BD241" s="876" t="s">
        <v>1704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1610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>
        <v>1</v>
      </c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1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D250" s="707" t="s">
        <v>1705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258</v>
      </c>
      <c r="D262" s="546">
        <v>1029</v>
      </c>
      <c r="E262" s="546">
        <v>1118</v>
      </c>
      <c r="F262" s="546">
        <v>4665</v>
      </c>
      <c r="G262" s="546">
        <v>7070</v>
      </c>
      <c r="H262" s="546">
        <v>0</v>
      </c>
      <c r="I262" s="546">
        <v>0</v>
      </c>
      <c r="J262" s="546">
        <v>0</v>
      </c>
      <c r="K262" s="546">
        <v>6</v>
      </c>
      <c r="L262" s="546">
        <v>0</v>
      </c>
      <c r="M262" s="546">
        <v>0</v>
      </c>
      <c r="N262" s="546">
        <v>1</v>
      </c>
      <c r="O262" s="546">
        <v>12</v>
      </c>
      <c r="P262" s="546">
        <v>0</v>
      </c>
      <c r="Q262" s="546">
        <v>0</v>
      </c>
      <c r="R262" s="546">
        <v>0</v>
      </c>
      <c r="S262" s="546">
        <v>2</v>
      </c>
      <c r="T262" s="546">
        <v>0</v>
      </c>
      <c r="U262" s="546">
        <v>0</v>
      </c>
      <c r="V262" s="546">
        <v>0</v>
      </c>
      <c r="W262" s="546">
        <v>2</v>
      </c>
      <c r="X262" s="101">
        <v>7063</v>
      </c>
      <c r="Y262" s="101">
        <v>3</v>
      </c>
      <c r="Z262" s="101">
        <v>5</v>
      </c>
      <c r="AA262" s="101">
        <v>11</v>
      </c>
      <c r="AB262" s="101">
        <v>135</v>
      </c>
      <c r="AC262" s="101">
        <v>2</v>
      </c>
      <c r="AD262" s="101">
        <v>0</v>
      </c>
      <c r="AE262" s="101">
        <v>1</v>
      </c>
      <c r="AF262" s="101">
        <v>7</v>
      </c>
      <c r="AG262" s="101">
        <v>0</v>
      </c>
      <c r="AH262" s="101">
        <v>0</v>
      </c>
      <c r="AI262" s="101">
        <v>0</v>
      </c>
      <c r="AJ262" s="101">
        <v>3</v>
      </c>
      <c r="AK262" s="101">
        <v>0</v>
      </c>
      <c r="AL262" s="101">
        <v>1</v>
      </c>
      <c r="AM262" s="101">
        <v>1</v>
      </c>
      <c r="AN262" s="101">
        <v>6</v>
      </c>
      <c r="AO262" s="101">
        <v>0</v>
      </c>
      <c r="AP262" s="101">
        <v>0</v>
      </c>
      <c r="AQ262" s="101">
        <v>0</v>
      </c>
      <c r="AR262" s="101">
        <v>2</v>
      </c>
      <c r="AS262" s="101">
        <v>0</v>
      </c>
      <c r="AT262" s="101">
        <v>1</v>
      </c>
      <c r="AU262" s="101">
        <v>0</v>
      </c>
      <c r="AV262" s="101">
        <v>45</v>
      </c>
      <c r="AW262" s="773">
        <v>12</v>
      </c>
      <c r="AX262" s="774">
        <v>211</v>
      </c>
      <c r="AY262" s="775">
        <v>253</v>
      </c>
      <c r="AZ262" s="775">
        <v>1022</v>
      </c>
      <c r="BA262" s="775">
        <v>1104</v>
      </c>
      <c r="BB262" s="775">
        <v>4461</v>
      </c>
      <c r="BC262" s="773">
        <v>6840</v>
      </c>
      <c r="BD262" s="754" t="s">
        <v>1723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2</v>
      </c>
      <c r="AX265" s="733">
        <v>0</v>
      </c>
      <c r="AY265" s="546">
        <v>1</v>
      </c>
      <c r="AZ265" s="546">
        <v>5</v>
      </c>
      <c r="BA265" s="546">
        <v>3</v>
      </c>
      <c r="BB265" s="546">
        <v>7</v>
      </c>
      <c r="BC265" s="912">
        <v>16</v>
      </c>
      <c r="BD265" s="758" t="s">
        <v>1706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>
        <v>1</v>
      </c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2</v>
      </c>
      <c r="AX268" s="733">
        <v>0</v>
      </c>
      <c r="AY268" s="546">
        <v>1</v>
      </c>
      <c r="AZ268" s="546">
        <v>3</v>
      </c>
      <c r="BA268" s="546">
        <v>0</v>
      </c>
      <c r="BB268" s="546">
        <v>3</v>
      </c>
      <c r="BC268" s="912">
        <v>7</v>
      </c>
      <c r="BD268" s="758" t="s">
        <v>1582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>
        <v>1</v>
      </c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1</v>
      </c>
      <c r="AX276" s="733">
        <v>0</v>
      </c>
      <c r="AY276" s="546">
        <v>0</v>
      </c>
      <c r="AZ276" s="546">
        <v>0</v>
      </c>
      <c r="BA276" s="546">
        <v>12</v>
      </c>
      <c r="BB276" s="546">
        <v>0</v>
      </c>
      <c r="BC276" s="912">
        <v>12</v>
      </c>
      <c r="BD276" s="758" t="s">
        <v>1707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1600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2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>
        <v>1</v>
      </c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2</v>
      </c>
      <c r="AY280" s="546">
        <v>0</v>
      </c>
      <c r="AZ280" s="546">
        <v>0</v>
      </c>
      <c r="BA280" s="546">
        <v>3</v>
      </c>
      <c r="BB280" s="546">
        <v>13</v>
      </c>
      <c r="BC280" s="912">
        <v>16</v>
      </c>
      <c r="BD280" s="758" t="s">
        <v>1708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>
        <v>1</v>
      </c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1</v>
      </c>
      <c r="AX281" s="733">
        <v>0</v>
      </c>
      <c r="AY281" s="546">
        <v>0</v>
      </c>
      <c r="AZ281" s="546">
        <v>0</v>
      </c>
      <c r="BA281" s="546">
        <v>0</v>
      </c>
      <c r="BB281" s="546">
        <v>1</v>
      </c>
      <c r="BC281" s="912">
        <v>1</v>
      </c>
      <c r="BD281" s="758" t="s">
        <v>1709</v>
      </c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2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128</v>
      </c>
      <c r="G291" s="729">
        <v>167</v>
      </c>
      <c r="H291" s="900"/>
      <c r="I291" s="900"/>
      <c r="J291" s="900"/>
      <c r="K291" s="900"/>
      <c r="L291" s="900"/>
      <c r="M291" s="900"/>
      <c r="N291" s="900"/>
      <c r="O291" s="900">
        <v>1</v>
      </c>
      <c r="P291" s="737"/>
      <c r="Q291" s="737"/>
      <c r="R291" s="737"/>
      <c r="S291" s="737"/>
      <c r="T291" s="737"/>
      <c r="U291" s="737"/>
      <c r="V291" s="737"/>
      <c r="W291" s="737"/>
      <c r="X291" s="732">
        <v>166</v>
      </c>
      <c r="Y291" s="900"/>
      <c r="Z291" s="900"/>
      <c r="AA291" s="900"/>
      <c r="AB291" s="900">
        <v>4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4</v>
      </c>
      <c r="AY291" s="546">
        <v>0</v>
      </c>
      <c r="AZ291" s="546">
        <v>2</v>
      </c>
      <c r="BA291" s="546">
        <v>37</v>
      </c>
      <c r="BB291" s="546">
        <v>123</v>
      </c>
      <c r="BC291" s="912">
        <v>162</v>
      </c>
      <c r="BD291" s="776" t="s">
        <v>1710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2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1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1</v>
      </c>
      <c r="AY294" s="546">
        <v>0</v>
      </c>
      <c r="AZ294" s="546">
        <v>0</v>
      </c>
      <c r="BA294" s="546">
        <v>7</v>
      </c>
      <c r="BB294" s="546">
        <v>22</v>
      </c>
      <c r="BC294" s="912">
        <v>29</v>
      </c>
      <c r="BD294" s="776" t="s">
        <v>1711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2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1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5</v>
      </c>
      <c r="AY299" s="546">
        <v>0</v>
      </c>
      <c r="AZ299" s="546">
        <v>0</v>
      </c>
      <c r="BA299" s="546">
        <v>10</v>
      </c>
      <c r="BB299" s="546">
        <v>174</v>
      </c>
      <c r="BC299" s="912">
        <v>184</v>
      </c>
      <c r="BD299" s="776" t="s">
        <v>1712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2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/>
      <c r="K301" s="900">
        <v>1</v>
      </c>
      <c r="L301" s="900"/>
      <c r="M301" s="900"/>
      <c r="N301" s="900"/>
      <c r="O301" s="900">
        <v>1</v>
      </c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>
        <v>1</v>
      </c>
      <c r="AC301" s="900"/>
      <c r="AD301" s="900"/>
      <c r="AE301" s="900"/>
      <c r="AF301" s="900">
        <v>1</v>
      </c>
      <c r="AG301" s="900"/>
      <c r="AH301" s="900"/>
      <c r="AI301" s="900"/>
      <c r="AJ301" s="900"/>
      <c r="AK301" s="900"/>
      <c r="AL301" s="900"/>
      <c r="AM301" s="900"/>
      <c r="AN301" s="900">
        <v>1</v>
      </c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4</v>
      </c>
      <c r="AY301" s="546">
        <v>0</v>
      </c>
      <c r="AZ301" s="546">
        <v>1</v>
      </c>
      <c r="BA301" s="546">
        <v>24</v>
      </c>
      <c r="BB301" s="546">
        <v>39</v>
      </c>
      <c r="BC301" s="912">
        <v>64</v>
      </c>
      <c r="BD301" s="776" t="s">
        <v>1713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>
        <v>1</v>
      </c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1</v>
      </c>
      <c r="AY303" s="546">
        <v>0</v>
      </c>
      <c r="AZ303" s="546">
        <v>0</v>
      </c>
      <c r="BA303" s="546">
        <v>2</v>
      </c>
      <c r="BB303" s="546">
        <v>19</v>
      </c>
      <c r="BC303" s="912">
        <v>21</v>
      </c>
      <c r="BD303" s="745" t="s">
        <v>1714</v>
      </c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12</v>
      </c>
      <c r="F306" s="546">
        <v>104</v>
      </c>
      <c r="G306" s="729">
        <v>117</v>
      </c>
      <c r="H306" s="900"/>
      <c r="I306" s="900"/>
      <c r="J306" s="900">
        <v>1</v>
      </c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117</v>
      </c>
      <c r="Y306" s="900"/>
      <c r="Z306" s="900"/>
      <c r="AA306" s="900"/>
      <c r="AB306" s="900">
        <v>5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5</v>
      </c>
      <c r="AY306" s="546">
        <v>0</v>
      </c>
      <c r="AZ306" s="546">
        <v>1</v>
      </c>
      <c r="BA306" s="546">
        <v>13</v>
      </c>
      <c r="BB306" s="546">
        <v>98</v>
      </c>
      <c r="BC306" s="912">
        <v>112</v>
      </c>
      <c r="BD306" s="745" t="s">
        <v>1715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>
        <v>4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4</v>
      </c>
      <c r="AY313" s="546">
        <v>0</v>
      </c>
      <c r="AZ313" s="546">
        <v>0</v>
      </c>
      <c r="BA313" s="546">
        <v>3</v>
      </c>
      <c r="BB313" s="546">
        <v>101</v>
      </c>
      <c r="BC313" s="912">
        <v>104</v>
      </c>
      <c r="BD313" s="757" t="s">
        <v>1716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111</v>
      </c>
      <c r="G319" s="729">
        <v>128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128</v>
      </c>
      <c r="Y319" s="900"/>
      <c r="Z319" s="900"/>
      <c r="AA319" s="900"/>
      <c r="AB319" s="900">
        <v>1</v>
      </c>
      <c r="AC319" s="900"/>
      <c r="AD319" s="900"/>
      <c r="AE319" s="900"/>
      <c r="AF319" s="900">
        <v>3</v>
      </c>
      <c r="AG319" s="900"/>
      <c r="AH319" s="900"/>
      <c r="AI319" s="900"/>
      <c r="AJ319" s="900">
        <v>3</v>
      </c>
      <c r="AK319" s="900"/>
      <c r="AL319" s="900"/>
      <c r="AM319" s="900"/>
      <c r="AN319" s="900"/>
      <c r="AO319" s="900"/>
      <c r="AP319" s="900"/>
      <c r="AQ319" s="900"/>
      <c r="AR319" s="900">
        <v>1</v>
      </c>
      <c r="AS319" s="900"/>
      <c r="AT319" s="900"/>
      <c r="AU319" s="900"/>
      <c r="AV319" s="900">
        <v>3</v>
      </c>
      <c r="AW319" s="729">
        <v>0</v>
      </c>
      <c r="AX319" s="733">
        <v>11</v>
      </c>
      <c r="AY319" s="546">
        <v>1</v>
      </c>
      <c r="AZ319" s="546">
        <v>0</v>
      </c>
      <c r="BA319" s="546">
        <v>16</v>
      </c>
      <c r="BB319" s="546">
        <v>100</v>
      </c>
      <c r="BC319" s="912">
        <v>117</v>
      </c>
      <c r="BD319" s="776" t="s">
        <v>1717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7</v>
      </c>
      <c r="G320" s="729">
        <v>9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9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7</v>
      </c>
      <c r="BC320" s="912">
        <v>9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12</v>
      </c>
      <c r="G321" s="729">
        <v>16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16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12</v>
      </c>
      <c r="BC321" s="912">
        <v>16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>
        <v>1</v>
      </c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1</v>
      </c>
      <c r="AY322" s="546">
        <v>0</v>
      </c>
      <c r="AZ322" s="546">
        <v>0</v>
      </c>
      <c r="BA322" s="546">
        <v>1</v>
      </c>
      <c r="BB322" s="546">
        <v>4</v>
      </c>
      <c r="BC322" s="912">
        <v>5</v>
      </c>
      <c r="BD322" s="758" t="s">
        <v>1718</v>
      </c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>
        <v>1</v>
      </c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2</v>
      </c>
      <c r="AZ324" s="546">
        <v>2</v>
      </c>
      <c r="BA324" s="546">
        <v>0</v>
      </c>
      <c r="BB324" s="546">
        <v>3</v>
      </c>
      <c r="BC324" s="912">
        <v>7</v>
      </c>
      <c r="BD324" s="758" t="s">
        <v>1719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239</v>
      </c>
      <c r="F326" s="546">
        <v>949</v>
      </c>
      <c r="G326" s="546">
        <v>1296</v>
      </c>
      <c r="H326" s="773">
        <v>0</v>
      </c>
      <c r="I326" s="773">
        <v>0</v>
      </c>
      <c r="J326" s="773">
        <v>1</v>
      </c>
      <c r="K326" s="773">
        <v>1</v>
      </c>
      <c r="L326" s="773">
        <v>0</v>
      </c>
      <c r="M326" s="773">
        <v>0</v>
      </c>
      <c r="N326" s="773">
        <v>0</v>
      </c>
      <c r="O326" s="773">
        <v>3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1295</v>
      </c>
      <c r="Y326" s="775">
        <v>0</v>
      </c>
      <c r="Z326" s="775">
        <v>2</v>
      </c>
      <c r="AA326" s="775">
        <v>0</v>
      </c>
      <c r="AB326" s="775">
        <v>19</v>
      </c>
      <c r="AC326" s="775">
        <v>0</v>
      </c>
      <c r="AD326" s="775">
        <v>2</v>
      </c>
      <c r="AE326" s="775">
        <v>0</v>
      </c>
      <c r="AF326" s="775">
        <v>5</v>
      </c>
      <c r="AG326" s="775">
        <v>0</v>
      </c>
      <c r="AH326" s="775">
        <v>0</v>
      </c>
      <c r="AI326" s="775">
        <v>0</v>
      </c>
      <c r="AJ326" s="775">
        <v>4</v>
      </c>
      <c r="AK326" s="775">
        <v>1</v>
      </c>
      <c r="AL326" s="775">
        <v>0</v>
      </c>
      <c r="AM326" s="775">
        <v>0</v>
      </c>
      <c r="AN326" s="775">
        <v>1</v>
      </c>
      <c r="AO326" s="775">
        <v>0</v>
      </c>
      <c r="AP326" s="775">
        <v>0</v>
      </c>
      <c r="AQ326" s="775">
        <v>0</v>
      </c>
      <c r="AR326" s="775">
        <v>1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7</v>
      </c>
      <c r="AX326" s="774">
        <v>41</v>
      </c>
      <c r="AY326" s="775">
        <v>28</v>
      </c>
      <c r="AZ326" s="775">
        <v>73</v>
      </c>
      <c r="BA326" s="775">
        <v>240</v>
      </c>
      <c r="BB326" s="775">
        <v>906</v>
      </c>
      <c r="BC326" s="773">
        <v>1247</v>
      </c>
      <c r="BD326" s="754" t="s">
        <v>1724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176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3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1720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17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60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1721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8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11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1725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313</v>
      </c>
      <c r="D330" s="152">
        <v>1158</v>
      </c>
      <c r="E330" s="152">
        <v>1391</v>
      </c>
      <c r="F330" s="152">
        <v>5640</v>
      </c>
      <c r="G330" s="152">
        <v>8502</v>
      </c>
      <c r="H330" s="815">
        <v>0</v>
      </c>
      <c r="I330" s="815">
        <v>0</v>
      </c>
      <c r="J330" s="815">
        <v>2</v>
      </c>
      <c r="K330" s="815">
        <v>7</v>
      </c>
      <c r="L330" s="815">
        <v>0</v>
      </c>
      <c r="M330" s="815">
        <v>0</v>
      </c>
      <c r="N330" s="815">
        <v>1</v>
      </c>
      <c r="O330" s="815">
        <v>15</v>
      </c>
      <c r="P330" s="815">
        <v>0</v>
      </c>
      <c r="Q330" s="815">
        <v>0</v>
      </c>
      <c r="R330" s="815">
        <v>0</v>
      </c>
      <c r="S330" s="815">
        <v>2</v>
      </c>
      <c r="T330" s="815">
        <v>0</v>
      </c>
      <c r="U330" s="815">
        <v>0</v>
      </c>
      <c r="V330" s="815">
        <v>0</v>
      </c>
      <c r="W330" s="815">
        <v>2</v>
      </c>
      <c r="X330" s="816">
        <v>8495</v>
      </c>
      <c r="Y330" s="815">
        <v>3</v>
      </c>
      <c r="Z330" s="815">
        <v>7</v>
      </c>
      <c r="AA330" s="815">
        <v>12</v>
      </c>
      <c r="AB330" s="815">
        <v>154</v>
      </c>
      <c r="AC330" s="815">
        <v>2</v>
      </c>
      <c r="AD330" s="815">
        <v>2</v>
      </c>
      <c r="AE330" s="815">
        <v>1</v>
      </c>
      <c r="AF330" s="815">
        <v>12</v>
      </c>
      <c r="AG330" s="815">
        <v>0</v>
      </c>
      <c r="AH330" s="815">
        <v>0</v>
      </c>
      <c r="AI330" s="815">
        <v>0</v>
      </c>
      <c r="AJ330" s="815">
        <v>8</v>
      </c>
      <c r="AK330" s="815">
        <v>1</v>
      </c>
      <c r="AL330" s="815">
        <v>1</v>
      </c>
      <c r="AM330" s="815">
        <v>1</v>
      </c>
      <c r="AN330" s="815">
        <v>8</v>
      </c>
      <c r="AO330" s="815">
        <v>0</v>
      </c>
      <c r="AP330" s="815">
        <v>0</v>
      </c>
      <c r="AQ330" s="815">
        <v>0</v>
      </c>
      <c r="AR330" s="815">
        <v>3</v>
      </c>
      <c r="AS330" s="815">
        <v>0</v>
      </c>
      <c r="AT330" s="815">
        <v>4</v>
      </c>
      <c r="AU330" s="815">
        <v>0</v>
      </c>
      <c r="AV330" s="815">
        <v>56</v>
      </c>
      <c r="AW330" s="815">
        <v>20</v>
      </c>
      <c r="AX330" s="815">
        <v>255</v>
      </c>
      <c r="AY330" s="815">
        <v>307</v>
      </c>
      <c r="AZ330" s="815">
        <v>1144</v>
      </c>
      <c r="BA330" s="815">
        <v>1378</v>
      </c>
      <c r="BB330" s="815">
        <v>5391</v>
      </c>
      <c r="BC330" s="815">
        <v>8220</v>
      </c>
      <c r="BD330" s="817" t="s">
        <v>1726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1727</v>
      </c>
      <c r="AZ331" s="822"/>
      <c r="BA331" s="822"/>
      <c r="BB331" s="822"/>
      <c r="BC331" s="823"/>
      <c r="BD331" s="824" t="s">
        <v>1586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1587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8180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8459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1435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8502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9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16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8495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176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17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8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3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60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11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8220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L62:L102 M62:M100 M102 S176:S186 K9:BC61 P62:X114 G211:BC330 S189:S210 P115:W171 R176:R210 C9:F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5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1.3636363636363635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1.5151515151515151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0.60606060606060608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0.75757575757575757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0.75757575757575757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133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133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143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143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137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137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56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56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102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102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72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72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39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39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1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1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39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39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35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35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36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36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38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38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37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37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34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34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35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35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34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34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33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33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40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40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36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36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33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33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33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33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34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34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34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34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37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37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35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35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34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34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39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39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36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36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34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34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34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34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35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35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34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34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34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34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34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34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38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38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39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39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39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39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36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36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35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35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39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39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36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36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35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35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5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5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182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182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20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20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48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48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91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91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1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1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6840</v>
      </c>
      <c r="G243" s="244">
        <f>GLD!$AT262</f>
        <v>1</v>
      </c>
      <c r="H243" s="244">
        <f>GLD!$AV262</f>
        <v>45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6840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7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7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1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162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162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184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184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64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64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112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112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104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104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117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117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16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16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1247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1247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8220</v>
      </c>
      <c r="G311" s="244">
        <f>GLD!$AT330</f>
        <v>4</v>
      </c>
      <c r="H311" s="244">
        <f>GLD!$AV330</f>
        <v>56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8220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2245.3636363636365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2342.5151515151515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1007.1616161616162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1266.2020202020203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1322.7575757575758</v>
      </c>
      <c r="W390" s="601">
        <f t="shared" si="181"/>
        <v>0</v>
      </c>
      <c r="X390" s="601">
        <f t="shared" si="181"/>
        <v>12.303030303030303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1722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147</v>
      </c>
      <c r="E3" s="623">
        <f t="shared" ref="E3:E10" si="0">D3/D$18</f>
        <v>6.6324856439704691E-2</v>
      </c>
      <c r="F3" s="624"/>
      <c r="G3" s="622">
        <f>SUMIF('Combine (不許動)'!D:D,$C3,'Combine (不許動)'!M:M)</f>
        <v>141</v>
      </c>
      <c r="H3" s="623">
        <f t="shared" ref="H3:H10" si="1">G3/G$18</f>
        <v>6.0710045274845699E-2</v>
      </c>
      <c r="I3" s="624"/>
      <c r="J3" s="622">
        <f>SUMIF('Combine (不許動)'!D:D,$C3,'Combine (不許動)'!P:P)</f>
        <v>59.555555555555557</v>
      </c>
      <c r="K3" s="623">
        <f t="shared" ref="K3:K10" si="2">J3/J$18</f>
        <v>5.9132074336318688E-2</v>
      </c>
      <c r="L3" s="624"/>
      <c r="M3" s="622">
        <f>SUMIF('Combine (不許動)'!D:D,$C3,'Combine (不許動)'!S:S)</f>
        <v>106.44444444444444</v>
      </c>
      <c r="N3" s="623">
        <f t="shared" ref="N3:N10" si="3">M3/M$18</f>
        <v>8.4065925299551661E-2</v>
      </c>
      <c r="O3" s="624"/>
      <c r="P3" s="622">
        <f>SUMIF('Combine (不許動)'!D:D,$C3,'Combine (不許動)'!V:V)</f>
        <v>76</v>
      </c>
      <c r="Q3" s="623">
        <f t="shared" ref="Q3:Q10" si="4">P3/P$18</f>
        <v>5.9293583620974977E-2</v>
      </c>
      <c r="R3" s="624"/>
      <c r="S3" s="622">
        <f t="shared" ref="S3:S17" si="5">D3+G3+J3+M3+P3</f>
        <v>530</v>
      </c>
      <c r="T3" s="625">
        <f t="shared" ref="T3:T10" si="6">S3/S$18</f>
        <v>6.5480602915740052E-2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1341</v>
      </c>
      <c r="E4" s="561">
        <f t="shared" si="0"/>
        <v>0.60504511894995905</v>
      </c>
      <c r="F4" s="566"/>
      <c r="G4" s="610">
        <f>SUMIF('Combine (不許動)'!D:D,$C4,'Combine (不許動)'!M:M)</f>
        <v>1417</v>
      </c>
      <c r="H4" s="561">
        <f t="shared" si="1"/>
        <v>0.61011442662735005</v>
      </c>
      <c r="I4" s="566"/>
      <c r="J4" s="610">
        <f>SUMIF('Combine (不許動)'!D:D,$C4,'Combine (不許動)'!P:P)</f>
        <v>565</v>
      </c>
      <c r="K4" s="561">
        <f t="shared" si="2"/>
        <v>0.56098245895556065</v>
      </c>
      <c r="L4" s="566"/>
      <c r="M4" s="610">
        <f>SUMIF('Combine (不許動)'!D:D,$C4,'Combine (不許動)'!S:S)</f>
        <v>760</v>
      </c>
      <c r="N4" s="561">
        <f t="shared" si="3"/>
        <v>0.60022017646026449</v>
      </c>
      <c r="O4" s="566"/>
      <c r="P4" s="610">
        <f>SUMIF('Combine (不許動)'!D:D,$C4,'Combine (不許動)'!V:V)</f>
        <v>734</v>
      </c>
      <c r="Q4" s="561">
        <f t="shared" si="4"/>
        <v>0.57265118918152147</v>
      </c>
      <c r="R4" s="566"/>
      <c r="S4" s="610">
        <f>D4+G4+J4+M4+P4</f>
        <v>4817</v>
      </c>
      <c r="T4" s="561">
        <f t="shared" si="6"/>
        <v>0.59513219668890538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4.9179655455291231E-2</v>
      </c>
      <c r="F5" s="566"/>
      <c r="G5" s="610">
        <f>SUMIF('Combine (不許動)'!D:D,$C5,'Combine (不許動)'!M:M)</f>
        <v>89</v>
      </c>
      <c r="H5" s="560">
        <f t="shared" si="1"/>
        <v>3.8320525031640192E-2</v>
      </c>
      <c r="I5" s="566"/>
      <c r="J5" s="610">
        <f>SUMIF('Combine (不許動)'!D:D,$C5,'Combine (不許動)'!P:P)</f>
        <v>37</v>
      </c>
      <c r="K5" s="560">
        <f t="shared" si="2"/>
        <v>3.6736904391780081E-2</v>
      </c>
      <c r="L5" s="566"/>
      <c r="M5" s="610">
        <f>SUMIF('Combine (不許動)'!D:D,$C5,'Combine (不許動)'!S:S)</f>
        <v>48</v>
      </c>
      <c r="N5" s="560">
        <f t="shared" si="3"/>
        <v>3.7908642723806174E-2</v>
      </c>
      <c r="O5" s="566"/>
      <c r="P5" s="610">
        <f>SUMIF('Combine (不許動)'!D:D,$C5,'Combine (不許動)'!V:V)</f>
        <v>58</v>
      </c>
      <c r="Q5" s="560">
        <f t="shared" si="4"/>
        <v>4.525036644758617E-2</v>
      </c>
      <c r="R5" s="566"/>
      <c r="S5" s="610">
        <f t="shared" si="5"/>
        <v>341</v>
      </c>
      <c r="T5" s="559">
        <f t="shared" si="6"/>
        <v>4.2129972819372377E-2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162</v>
      </c>
      <c r="E6" s="568">
        <f t="shared" si="0"/>
        <v>7.3092698933552108E-2</v>
      </c>
      <c r="F6" s="628"/>
      <c r="G6" s="627">
        <f>SUMIF('Combine (不許動)'!D:D,$C6,'Combine (不許動)'!M:M)</f>
        <v>186</v>
      </c>
      <c r="H6" s="568">
        <f t="shared" si="1"/>
        <v>8.0085591639158155E-2</v>
      </c>
      <c r="I6" s="628"/>
      <c r="J6" s="627">
        <f>SUMIF('Combine (不許動)'!D:D,$C6,'Combine (不許動)'!P:P)</f>
        <v>116</v>
      </c>
      <c r="K6" s="568">
        <f t="shared" si="2"/>
        <v>0.11517515971476998</v>
      </c>
      <c r="L6" s="628"/>
      <c r="M6" s="627">
        <f>SUMIF('Combine (不許動)'!D:D,$C6,'Combine (不許動)'!S:S)</f>
        <v>94</v>
      </c>
      <c r="N6" s="568">
        <f t="shared" si="3"/>
        <v>7.423775866745376E-2</v>
      </c>
      <c r="O6" s="628"/>
      <c r="P6" s="627">
        <f>SUMIF('Combine (不許動)'!D:D,$C6,'Combine (不許動)'!V:V)</f>
        <v>144</v>
      </c>
      <c r="Q6" s="568">
        <f t="shared" si="4"/>
        <v>0.11234573738711048</v>
      </c>
      <c r="R6" s="628"/>
      <c r="S6" s="627">
        <f t="shared" si="5"/>
        <v>702</v>
      </c>
      <c r="T6" s="567">
        <f t="shared" si="6"/>
        <v>8.6730911786508519E-2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2.707136997538967E-3</v>
      </c>
      <c r="F7" s="570"/>
      <c r="G7" s="630">
        <f>SUMIF('Combine (不許動)'!D:D,$C7,'Combine (不許動)'!M:M)</f>
        <v>5</v>
      </c>
      <c r="H7" s="571">
        <f t="shared" si="1"/>
        <v>2.1528384849236063E-3</v>
      </c>
      <c r="I7" s="570"/>
      <c r="J7" s="630">
        <f>SUMIF('Combine (不許動)'!D:D,$C7,'Combine (不許動)'!P:P)</f>
        <v>4</v>
      </c>
      <c r="K7" s="571">
        <f t="shared" si="2"/>
        <v>3.9715572315437925E-3</v>
      </c>
      <c r="L7" s="570"/>
      <c r="M7" s="631">
        <f>SUMIF('Combine (不許動)'!D:D,$C7,'Combine (不許動)'!S:S)</f>
        <v>4</v>
      </c>
      <c r="N7" s="571">
        <f t="shared" si="3"/>
        <v>3.1590535603171813E-3</v>
      </c>
      <c r="O7" s="570"/>
      <c r="P7" s="631">
        <f>SUMIF('Combine (不許動)'!D:D,$C7,'Combine (不許動)'!V:V)</f>
        <v>3</v>
      </c>
      <c r="Q7" s="571">
        <f t="shared" si="4"/>
        <v>2.3405361955648016E-3</v>
      </c>
      <c r="R7" s="570"/>
      <c r="S7" s="631">
        <f t="shared" si="5"/>
        <v>22</v>
      </c>
      <c r="T7" s="569">
        <f t="shared" si="6"/>
        <v>2.7180627625401532E-3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1.849876948318294E-2</v>
      </c>
      <c r="F8" s="566"/>
      <c r="G8" s="562">
        <f>SUMIF('Combine (不許動)'!D:D,$C8,'Combine (不許動)'!M:M)</f>
        <v>48</v>
      </c>
      <c r="H8" s="560">
        <f t="shared" si="1"/>
        <v>2.0667249455266622E-2</v>
      </c>
      <c r="I8" s="566"/>
      <c r="J8" s="563">
        <f>SUMIF('Combine (不許動)'!D:D,$C8,'Combine (不許動)'!P:P)</f>
        <v>22</v>
      </c>
      <c r="K8" s="560">
        <f t="shared" si="2"/>
        <v>2.1843564773490858E-2</v>
      </c>
      <c r="L8" s="566"/>
      <c r="M8" s="563">
        <f>SUMIF('Combine (不許動)'!D:D,$C8,'Combine (不許動)'!S:S)</f>
        <v>24</v>
      </c>
      <c r="N8" s="560">
        <f t="shared" si="3"/>
        <v>1.8954321361903087E-2</v>
      </c>
      <c r="O8" s="566"/>
      <c r="P8" s="563">
        <f>SUMIF('Combine (不許動)'!D:D,$C8,'Combine (不許動)'!V:V)</f>
        <v>25</v>
      </c>
      <c r="Q8" s="560">
        <f t="shared" si="4"/>
        <v>1.9504468296373347E-2</v>
      </c>
      <c r="R8" s="566"/>
      <c r="S8" s="563">
        <f t="shared" si="5"/>
        <v>160</v>
      </c>
      <c r="T8" s="559">
        <f t="shared" si="6"/>
        <v>1.9767729182110207E-2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9.0237899917965558E-4</v>
      </c>
      <c r="F9" s="566"/>
      <c r="G9" s="562">
        <f>SUMIF('Combine (不許動)'!D:D,$C9,'Combine (不許動)'!M:M)</f>
        <v>2</v>
      </c>
      <c r="H9" s="560">
        <f t="shared" si="1"/>
        <v>8.6113539396944253E-4</v>
      </c>
      <c r="I9" s="566"/>
      <c r="J9" s="563">
        <f>SUMIF('Combine (不許動)'!D:D,$C9,'Combine (不許動)'!P:P)</f>
        <v>1</v>
      </c>
      <c r="K9" s="560">
        <f t="shared" si="2"/>
        <v>9.9288930788594813E-4</v>
      </c>
      <c r="L9" s="566"/>
      <c r="M9" s="563">
        <f>SUMIF('Combine (不許動)'!D:D,$C9,'Combine (不許動)'!S:S)</f>
        <v>1</v>
      </c>
      <c r="N9" s="560">
        <f t="shared" si="3"/>
        <v>7.8976339007929533E-4</v>
      </c>
      <c r="O9" s="566"/>
      <c r="P9" s="563">
        <f>SUMIF('Combine (不許動)'!D:D,$C9,'Combine (不許動)'!V:V)</f>
        <v>0</v>
      </c>
      <c r="Q9" s="560">
        <f t="shared" si="4"/>
        <v>0</v>
      </c>
      <c r="R9" s="566"/>
      <c r="S9" s="563">
        <f t="shared" si="5"/>
        <v>6</v>
      </c>
      <c r="T9" s="559">
        <f t="shared" si="6"/>
        <v>7.4128984432913266E-4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5</v>
      </c>
      <c r="E10" s="560">
        <f t="shared" si="0"/>
        <v>2.2559474979491389E-3</v>
      </c>
      <c r="F10" s="566"/>
      <c r="G10" s="562">
        <f>SUMIF('Combine (不許動)'!D:D,$C10,'Combine (不許動)'!M:M)</f>
        <v>6</v>
      </c>
      <c r="H10" s="560">
        <f t="shared" si="1"/>
        <v>2.5834061819083277E-3</v>
      </c>
      <c r="I10" s="566"/>
      <c r="J10" s="563">
        <f>SUMIF('Combine (不許動)'!D:D,$C10,'Combine (不許動)'!P:P)</f>
        <v>4</v>
      </c>
      <c r="K10" s="560">
        <f t="shared" si="2"/>
        <v>3.9715572315437925E-3</v>
      </c>
      <c r="L10" s="566"/>
      <c r="M10" s="563">
        <f>SUMIF('Combine (不許動)'!D:D,$C10,'Combine (不許動)'!S:S)</f>
        <v>4</v>
      </c>
      <c r="N10" s="560">
        <f t="shared" si="3"/>
        <v>3.1590535603171813E-3</v>
      </c>
      <c r="O10" s="566"/>
      <c r="P10" s="563">
        <f>SUMIF('Combine (不許動)'!D:D,$C10,'Combine (不許動)'!V:V)</f>
        <v>4</v>
      </c>
      <c r="Q10" s="560">
        <f t="shared" si="4"/>
        <v>3.1207149274197358E-3</v>
      </c>
      <c r="R10" s="566"/>
      <c r="S10" s="563">
        <f t="shared" si="5"/>
        <v>23</v>
      </c>
      <c r="T10" s="559">
        <f t="shared" si="6"/>
        <v>2.8416110699283422E-3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1.3084495488105006E-2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3.5829009142574748E-3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272</v>
      </c>
      <c r="E12" s="560">
        <f t="shared" ref="E12:E17" si="13">D12/D$18</f>
        <v>0.12272354388843316</v>
      </c>
      <c r="F12" s="566"/>
      <c r="G12" s="562">
        <f>SUMIF('Combine (不許動)'!D:D,$C12,'Combine (不許動)'!M:M)</f>
        <v>294</v>
      </c>
      <c r="H12" s="560">
        <f t="shared" ref="H12:H17" si="14">G12/G$18</f>
        <v>0.12658690291350805</v>
      </c>
      <c r="I12" s="566"/>
      <c r="J12" s="563">
        <f>SUMIF('Combine (不許動)'!D:D,$C12,'Combine (不許動)'!P:P)</f>
        <v>135</v>
      </c>
      <c r="K12" s="560">
        <f t="shared" ref="K12:K17" si="15">J12/J$18</f>
        <v>0.13404005656460299</v>
      </c>
      <c r="L12" s="566"/>
      <c r="M12" s="563">
        <f>SUMIF('Combine (不許動)'!D:D,$C12,'Combine (不許動)'!S:S)</f>
        <v>140</v>
      </c>
      <c r="N12" s="560">
        <f t="shared" ref="N12:N17" si="16">M12/M$18</f>
        <v>0.11056687461110135</v>
      </c>
      <c r="O12" s="566"/>
      <c r="P12" s="563">
        <f>SUMIF('Combine (不許動)'!D:D,$C12,'Combine (不許動)'!V:V)</f>
        <v>154</v>
      </c>
      <c r="Q12" s="560">
        <f t="shared" ref="Q12:Q17" si="17">P12/P$18</f>
        <v>0.12014752470565983</v>
      </c>
      <c r="R12" s="566"/>
      <c r="S12" s="563">
        <f t="shared" si="5"/>
        <v>995</v>
      </c>
      <c r="T12" s="559">
        <f t="shared" ref="T12:T17" si="18">S12/S$18</f>
        <v>0.12293056585124784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8.8597210828548004E-3</v>
      </c>
      <c r="F13" s="566"/>
      <c r="G13" s="562">
        <f>SUMIF('Combine (不許動)'!D:D,$C13,'Combine (不許動)'!M:M)</f>
        <v>21.818181818181817</v>
      </c>
      <c r="H13" s="560">
        <f t="shared" si="14"/>
        <v>9.3942042978484644E-3</v>
      </c>
      <c r="I13" s="566"/>
      <c r="J13" s="563">
        <f>SUMIF('Combine (不許動)'!D:D,$C13,'Combine (不許動)'!P:P)</f>
        <v>8.7272727272727266</v>
      </c>
      <c r="K13" s="560">
        <f t="shared" si="15"/>
        <v>8.6652157779137286E-3</v>
      </c>
      <c r="L13" s="566"/>
      <c r="M13" s="563">
        <f>SUMIF('Combine (不許動)'!D:D,$C13,'Combine (不許動)'!S:S)</f>
        <v>10.909090909090908</v>
      </c>
      <c r="N13" s="560">
        <f t="shared" si="16"/>
        <v>8.6156006190468582E-3</v>
      </c>
      <c r="O13" s="566"/>
      <c r="P13" s="563">
        <f>SUMIF('Combine (不許動)'!D:D,$C13,'Combine (不許動)'!V:V)</f>
        <v>10.909090909090908</v>
      </c>
      <c r="Q13" s="560">
        <f t="shared" si="17"/>
        <v>8.5110407111447326E-3</v>
      </c>
      <c r="R13" s="566"/>
      <c r="S13" s="563">
        <f t="shared" si="5"/>
        <v>72</v>
      </c>
      <c r="T13" s="559">
        <f t="shared" si="18"/>
        <v>8.8954781319495919E-3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34.18181818181818</v>
      </c>
      <c r="E14" s="560">
        <f t="shared" si="13"/>
        <v>1.5422477440525021E-2</v>
      </c>
      <c r="F14" s="566"/>
      <c r="G14" s="562">
        <f>SUMIF('Combine (不許動)'!D:D,$C14,'Combine (不許動)'!M:M)</f>
        <v>26.424242424242426</v>
      </c>
      <c r="H14" s="560">
        <f t="shared" si="14"/>
        <v>1.137742520517203E-2</v>
      </c>
      <c r="I14" s="566"/>
      <c r="J14" s="563">
        <f>SUMIF('Combine (不許動)'!D:D,$C14,'Combine (不許動)'!P:P)</f>
        <v>12.969696969696969</v>
      </c>
      <c r="K14" s="560">
        <f t="shared" si="15"/>
        <v>1.2877473447732901E-2</v>
      </c>
      <c r="L14" s="566"/>
      <c r="M14" s="563">
        <f>SUMIF('Combine (不許動)'!D:D,$C14,'Combine (不許動)'!S:S)</f>
        <v>15.212121212121213</v>
      </c>
      <c r="N14" s="560">
        <f t="shared" si="16"/>
        <v>1.2013976418782008E-2</v>
      </c>
      <c r="O14" s="566"/>
      <c r="P14" s="563">
        <f>SUMIF('Combine (不許動)'!D:D,$C14,'Combine (不許動)'!V:V)</f>
        <v>17.212121212121211</v>
      </c>
      <c r="Q14" s="560">
        <f t="shared" si="17"/>
        <v>1.3428530899806133E-2</v>
      </c>
      <c r="R14" s="566"/>
      <c r="S14" s="563">
        <f t="shared" si="5"/>
        <v>106</v>
      </c>
      <c r="T14" s="559">
        <f t="shared" si="18"/>
        <v>1.309612058314801E-2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1.2633305988515179E-2</v>
      </c>
      <c r="F15" s="566"/>
      <c r="G15" s="562">
        <f>SUMIF('Combine (不許動)'!D:D,$C15,'Combine (不許動)'!M:M)</f>
        <v>34</v>
      </c>
      <c r="H15" s="560">
        <f t="shared" si="14"/>
        <v>1.4639301697480523E-2</v>
      </c>
      <c r="I15" s="566"/>
      <c r="J15" s="563">
        <f>SUMIF('Combine (不許動)'!D:D,$C15,'Combine (不許動)'!P:P)</f>
        <v>16</v>
      </c>
      <c r="K15" s="560">
        <f t="shared" si="15"/>
        <v>1.588622892617517E-2</v>
      </c>
      <c r="L15" s="566"/>
      <c r="M15" s="563">
        <f>SUMIF('Combine (不許動)'!D:D,$C15,'Combine (不許動)'!S:S)</f>
        <v>23</v>
      </c>
      <c r="N15" s="560">
        <f t="shared" si="16"/>
        <v>1.8164557971823793E-2</v>
      </c>
      <c r="O15" s="566"/>
      <c r="P15" s="563">
        <f>SUMIF('Combine (不許動)'!D:D,$C15,'Combine (不許動)'!V:V)</f>
        <v>28</v>
      </c>
      <c r="Q15" s="560">
        <f t="shared" si="17"/>
        <v>2.1845004491938148E-2</v>
      </c>
      <c r="R15" s="566"/>
      <c r="S15" s="563">
        <f t="shared" si="5"/>
        <v>129</v>
      </c>
      <c r="T15" s="559">
        <f t="shared" si="18"/>
        <v>1.5937731653076354E-2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6.3166529942575893E-3</v>
      </c>
      <c r="F16" s="566"/>
      <c r="G16" s="562">
        <f>SUMIF('Combine (不許動)'!D:D,$C16,'Combine (不許動)'!M:M)</f>
        <v>16</v>
      </c>
      <c r="H16" s="560">
        <f t="shared" si="14"/>
        <v>6.8890831517555403E-3</v>
      </c>
      <c r="I16" s="566"/>
      <c r="J16" s="563">
        <f>SUMIF('Combine (不許動)'!D:D,$C16,'Combine (不許動)'!P:P)</f>
        <v>8</v>
      </c>
      <c r="K16" s="560">
        <f t="shared" si="15"/>
        <v>7.943114463087585E-3</v>
      </c>
      <c r="L16" s="566"/>
      <c r="M16" s="563">
        <f>SUMIF('Combine (不許動)'!D:D,$C16,'Combine (不許動)'!S:S)</f>
        <v>12</v>
      </c>
      <c r="N16" s="560">
        <f t="shared" si="16"/>
        <v>9.4771606809515435E-3</v>
      </c>
      <c r="O16" s="566"/>
      <c r="P16" s="563">
        <f>SUMIF('Combine (不許動)'!D:D,$C16,'Combine (不許動)'!V:V)</f>
        <v>7</v>
      </c>
      <c r="Q16" s="560">
        <f t="shared" si="17"/>
        <v>5.4612511229845369E-3</v>
      </c>
      <c r="R16" s="566"/>
      <c r="S16" s="563">
        <f t="shared" si="5"/>
        <v>57</v>
      </c>
      <c r="T16" s="559">
        <f t="shared" si="18"/>
        <v>7.0422535211267607E-3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35.545454545454547</v>
      </c>
      <c r="E17" s="606">
        <f t="shared" si="13"/>
        <v>1.6037735849056607E-2</v>
      </c>
      <c r="F17" s="607"/>
      <c r="G17" s="605">
        <f>SUMIF('Combine (不許動)'!D:D,$C17,'Combine (不許動)'!M:M)</f>
        <v>36.272727272727273</v>
      </c>
      <c r="H17" s="606">
        <f t="shared" si="14"/>
        <v>1.5617864645173072E-2</v>
      </c>
      <c r="I17" s="607"/>
      <c r="J17" s="608">
        <f>SUMIF('Combine (不許動)'!D:D,$C17,'Combine (不許動)'!P:P)</f>
        <v>17.909090909090907</v>
      </c>
      <c r="K17" s="606">
        <f t="shared" si="15"/>
        <v>1.7781744877593795E-2</v>
      </c>
      <c r="L17" s="607"/>
      <c r="M17" s="608">
        <f>SUMIF('Combine (不許動)'!D:D,$C17,'Combine (不許動)'!S:S)</f>
        <v>23.636363636363637</v>
      </c>
      <c r="N17" s="606">
        <f t="shared" si="16"/>
        <v>1.8667134674601526E-2</v>
      </c>
      <c r="O17" s="607"/>
      <c r="P17" s="608">
        <f>SUMIF('Combine (不許動)'!D:D,$C17,'Combine (不許動)'!V:V)</f>
        <v>20.636363636363637</v>
      </c>
      <c r="Q17" s="606">
        <f t="shared" si="17"/>
        <v>1.6100052011915455E-2</v>
      </c>
      <c r="R17" s="607"/>
      <c r="S17" s="608">
        <f t="shared" si="5"/>
        <v>134</v>
      </c>
      <c r="T17" s="609">
        <f t="shared" si="18"/>
        <v>1.6555473190017298E-2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2216.363636363636</v>
      </c>
      <c r="E18" s="596"/>
      <c r="F18" s="597"/>
      <c r="G18" s="611">
        <f>SUM(G3:G17)-G11</f>
        <v>2322.515151515152</v>
      </c>
      <c r="H18" s="596"/>
      <c r="I18" s="597"/>
      <c r="J18" s="611">
        <f>SUM(J3:J17)-J11</f>
        <v>1007.1616161616162</v>
      </c>
      <c r="K18" s="596"/>
      <c r="L18" s="597"/>
      <c r="M18" s="611">
        <f>SUM(M3:M17)-M11</f>
        <v>1266.2020202020203</v>
      </c>
      <c r="N18" s="596"/>
      <c r="O18" s="597"/>
      <c r="P18" s="611">
        <f>SUM(P3:P17)-P11</f>
        <v>1281.757575757576</v>
      </c>
      <c r="Q18" s="596"/>
      <c r="R18" s="597"/>
      <c r="S18" s="611">
        <f>SUM(S3:S17)-S11</f>
        <v>8094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20</v>
      </c>
      <c r="H21" s="571">
        <f>G21/G$24</f>
        <v>8.5378316494832008E-3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20</v>
      </c>
      <c r="T21" s="569">
        <f>S21/S$24</f>
        <v>2.452483139178418E-3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41</v>
      </c>
      <c r="Q22" s="571">
        <f t="shared" ref="Q22:Q23" si="24">P22/P$24</f>
        <v>3.0995853474147208E-2</v>
      </c>
      <c r="R22" s="566"/>
      <c r="S22" s="642">
        <f t="shared" si="19"/>
        <v>41</v>
      </c>
      <c r="T22" s="569">
        <f t="shared" ref="T22:T23" si="25">S22/S$24</f>
        <v>5.0275904353157576E-3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2216.363636363636</v>
      </c>
      <c r="E24" s="596"/>
      <c r="F24" s="597"/>
      <c r="G24" s="611">
        <f>G18+SUM(G21:G23)</f>
        <v>2342.515151515152</v>
      </c>
      <c r="H24" s="596"/>
      <c r="I24" s="597"/>
      <c r="J24" s="611">
        <f>J18+SUM(J21:J23)</f>
        <v>1007.1616161616162</v>
      </c>
      <c r="K24" s="596"/>
      <c r="L24" s="597"/>
      <c r="M24" s="611">
        <f>M18+SUM(M21:M23)</f>
        <v>1266.2020202020203</v>
      </c>
      <c r="N24" s="596"/>
      <c r="O24" s="597"/>
      <c r="P24" s="611">
        <f>P18+SUM(P21:P23)</f>
        <v>1322.757575757576</v>
      </c>
      <c r="Q24" s="596"/>
      <c r="R24" s="597"/>
      <c r="S24" s="643">
        <f>S18+SUM(S21:S23)</f>
        <v>8155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46266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46266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46266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2026-09-01T04:58:59Z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