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Z292" i="8" l="1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DINA FITRIANI</t>
        </r>
      </text>
    </comment>
    <comment ref="K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MAULIDA SUKMA M</t>
        </r>
      </text>
    </comment>
    <comment ref="J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SETIAWAN</t>
        </r>
      </text>
    </comment>
    <comment ref="J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HANDRY GALUH PRAYUGI</t>
        </r>
      </text>
    </comment>
    <comment ref="N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SAEFUL HUDA</t>
        </r>
      </text>
    </comment>
    <comment ref="O1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SYINTIA AYU F</t>
        </r>
      </text>
    </comment>
    <comment ref="K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BELA AYU SADEWA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WIDYA ASTUTI</t>
        </r>
      </text>
    </comment>
    <comment ref="O1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LESTARI</t>
        </r>
      </text>
    </comment>
    <comment ref="K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LISA PUJI HASTUTIK</t>
        </r>
      </text>
    </comment>
    <comment ref="K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ELISAN JULI ANGGIRA P</t>
        </r>
      </text>
    </comment>
    <comment ref="S1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MARATUS S</t>
        </r>
      </text>
    </comment>
    <comment ref="W1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RISKA YULI A
ENDANG TRI S</t>
        </r>
      </text>
    </comment>
    <comment ref="K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NAJIATUL AULIA</t>
        </r>
      </text>
    </comment>
    <comment ref="S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RISKA YULI A
ENDANG TRI S</t>
        </r>
      </text>
    </comment>
    <comment ref="W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MARATUS S</t>
        </r>
      </text>
    </comment>
    <comment ref="K1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DEVI WULANDARI</t>
        </r>
      </text>
    </comment>
    <comment ref="S1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SRIWATI</t>
        </r>
      </text>
    </comment>
    <comment ref="W1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ANISAH</t>
        </r>
      </text>
    </comment>
    <comment ref="S1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ANISAH</t>
        </r>
      </text>
    </comment>
    <comment ref="W1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SRIWATI</t>
        </r>
      </text>
    </comment>
    <comment ref="N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MIFTAHUL ULUM</t>
        </r>
      </text>
    </comment>
    <comment ref="R1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HASAN WIRAYUDA</t>
        </r>
      </text>
    </comment>
    <comment ref="O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SURYATI</t>
        </r>
      </text>
    </comment>
    <comment ref="J2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SAEFUL AMRI</t>
        </r>
      </text>
    </comment>
    <comment ref="S2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LAILA RAHMAWATI</t>
        </r>
      </text>
    </comment>
    <comment ref="J20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RIYAN SANTOSO</t>
        </r>
      </text>
    </comment>
    <comment ref="W20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LAILA RAHMAWATI</t>
        </r>
      </text>
    </comment>
    <comment ref="S2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LIA SULFANTI</t>
        </r>
      </text>
    </comment>
    <comment ref="V2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HASAN WIRAYUDA</t>
        </r>
      </text>
    </comment>
    <comment ref="W2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LIA SULFANTI</t>
        </r>
      </text>
    </comment>
    <comment ref="S21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ZUNIANA</t>
        </r>
      </text>
    </comment>
    <comment ref="W2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ZUNIANA</t>
        </r>
      </text>
    </comment>
    <comment ref="O2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SHAMILA</t>
        </r>
      </text>
    </comment>
    <comment ref="O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NURUL FARIKHAH
UMI KHOLIFAH</t>
        </r>
      </text>
    </comment>
    <comment ref="O2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IINDAH RAHMAWATI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INDAH APRI M
QIYAROTUN NISA'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<sst xmlns="http://schemas.openxmlformats.org/spreadsheetml/2006/main" count="7309" uniqueCount="1715">
  <si>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</si>
  <si>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</si>
  <si>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</si>
  <si>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</si>
  <si>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</si>
  <si>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</si>
  <si>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</si>
  <si>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</si>
  <si>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</si>
  <si>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</si>
  <si>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</si>
  <si>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</si>
  <si>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</si>
  <si>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</si>
  <si>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</si>
  <si>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</si>
  <si>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</si>
  <si>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</si>
  <si>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</si>
  <si>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</si>
  <si>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</si>
  <si>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</si>
  <si>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</si>
  <si>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</si>
  <si>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</si>
  <si>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</si>
  <si>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</si>
  <si>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</si>
  <si>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</si>
  <si>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</si>
  <si>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</si>
  <si>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</si>
  <si>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</si>
  <si>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</si>
  <si>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</si>
  <si>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</si>
  <si>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</si>
  <si>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</si>
  <si>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</si>
  <si>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</si>
  <si>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</si>
  <si>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</si>
  <si>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</si>
  <si>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</si>
  <si>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</si>
  <si>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</si>
  <si>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</si>
  <si>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</si>
  <si>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</si>
  <si>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</si>
  <si>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</si>
  <si>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</si>
  <si>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</si>
  <si>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</si>
  <si>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</si>
  <si>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</si>
  <si>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</si>
  <si>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</si>
  <si>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</si>
  <si>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</si>
  <si>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</si>
  <si>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</si>
  <si>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</si>
  <si>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</si>
  <si>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</si>
  <si>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</si>
  <si>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</si>
  <si>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</si>
  <si>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</si>
  <si>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</si>
  <si>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</si>
  <si>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</si>
  <si>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</si>
  <si>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</si>
  <si>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</si>
  <si>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</si>
  <si>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</si>
  <si>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</si>
  <si>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</si>
  <si>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</si>
  <si>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</si>
  <si>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</si>
  <si>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</si>
  <si>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</si>
  <si>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</si>
  <si>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</si>
  <si>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</si>
  <si>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</si>
  <si>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</si>
  <si>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</si>
  <si>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</si>
  <si>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</si>
  <si>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</si>
  <si>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</si>
  <si>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</si>
  <si>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</si>
  <si>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</si>
  <si>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</si>
  <si>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</si>
  <si>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</si>
  <si>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</si>
  <si>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</si>
  <si>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</si>
  <si>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</si>
  <si>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</si>
  <si>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</si>
  <si>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</si>
  <si>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</si>
  <si>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</si>
  <si>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</si>
  <si>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</si>
  <si>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</si>
  <si>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</si>
  <si>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</si>
  <si>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</si>
  <si>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</si>
  <si>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</si>
  <si>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</si>
  <si>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</si>
  <si>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</si>
  <si>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</si>
  <si>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</si>
  <si>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</si>
  <si>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</si>
  <si>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</si>
  <si>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</si>
  <si>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</si>
  <si>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</si>
  <si>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</si>
  <si>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</si>
  <si>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</si>
  <si>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</si>
  <si>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</si>
  <si>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</si>
  <si>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</si>
  <si>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</si>
  <si>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</si>
  <si>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</si>
  <si>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</si>
  <si>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</si>
  <si>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</si>
  <si>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</si>
  <si>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</si>
  <si>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</si>
  <si>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</si>
  <si>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</si>
  <si>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</si>
  <si>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</si>
  <si>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</si>
  <si>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</si>
  <si>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</si>
  <si>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</si>
  <si>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</si>
  <si>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</si>
  <si>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</si>
  <si>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</si>
  <si>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</si>
  <si>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</si>
  <si>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</si>
  <si>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</si>
  <si>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</si>
  <si>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</si>
  <si>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</si>
  <si>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</si>
  <si>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</si>
  <si>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</si>
  <si>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</si>
  <si>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</si>
  <si>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</si>
  <si>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</si>
  <si>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</si>
  <si>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</si>
  <si>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</si>
  <si>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</si>
  <si>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</si>
  <si>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</si>
  <si>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</si>
  <si>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</si>
  <si>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</si>
  <si>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</si>
  <si>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</si>
  <si>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</si>
  <si>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</si>
  <si>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</si>
  <si>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</si>
  <si>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</si>
  <si>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</si>
  <si>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</si>
  <si>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</si>
  <si>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</si>
  <si>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</si>
  <si>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</si>
  <si>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</si>
  <si>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</si>
  <si>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</si>
  <si>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</si>
  <si>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</si>
  <si>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</si>
  <si>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</si>
  <si>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</si>
  <si>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</si>
  <si>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</si>
  <si>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</si>
  <si>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</si>
  <si>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</si>
  <si>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</si>
  <si>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</si>
  <si>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</si>
  <si>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</si>
  <si>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</si>
  <si>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</si>
  <si>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</si>
  <si>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</si>
  <si>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</si>
  <si>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</si>
  <si>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</si>
  <si>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</si>
  <si>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</si>
  <si>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</si>
  <si>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</si>
  <si>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</si>
  <si>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</si>
  <si>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</si>
  <si>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</si>
  <si>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</si>
  <si>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</si>
  <si>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</si>
  <si>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</si>
  <si>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</si>
  <si>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</si>
  <si>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</si>
  <si>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</si>
  <si>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</si>
  <si>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</si>
  <si>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</si>
  <si>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</si>
  <si>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</si>
  <si>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</si>
  <si>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</si>
  <si>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</si>
  <si>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</si>
  <si>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</si>
  <si>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</si>
  <si>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</si>
  <si>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</si>
  <si>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</si>
  <si>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</si>
  <si>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</si>
  <si>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</si>
  <si>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</si>
  <si>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</si>
  <si>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</si>
  <si>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</si>
  <si>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</si>
  <si>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</si>
  <si>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</si>
  <si>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</si>
  <si>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</si>
  <si>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</si>
  <si>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</si>
  <si>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</si>
  <si>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</si>
  <si>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</si>
  <si>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</si>
  <si>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</si>
  <si>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</si>
  <si>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</si>
  <si>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</si>
  <si>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</si>
  <si>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</si>
  <si>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</si>
  <si>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</si>
  <si>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</si>
  <si>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</si>
  <si>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</si>
  <si>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</si>
  <si>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</si>
  <si>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</si>
  <si>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</si>
  <si>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</si>
  <si>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</si>
  <si>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</si>
  <si>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</si>
  <si>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</si>
  <si>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</si>
  <si>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</si>
  <si>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</si>
  <si>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</si>
  <si>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</si>
  <si>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</si>
  <si>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</si>
  <si>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</si>
  <si>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</si>
  <si>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</si>
  <si>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</si>
  <si>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</si>
  <si>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</si>
  <si>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</si>
  <si>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</si>
  <si>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</si>
  <si>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</si>
  <si>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</si>
  <si>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</si>
  <si>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</si>
  <si>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</si>
  <si>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</si>
  <si>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</si>
  <si>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</si>
  <si>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</si>
  <si>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</si>
  <si>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</si>
  <si>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</si>
  <si>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</si>
  <si>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</si>
  <si>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</si>
  <si>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</si>
  <si>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</si>
  <si>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</si>
  <si>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</si>
  <si>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</si>
  <si>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</si>
  <si>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</si>
  <si>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</si>
  <si>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</si>
  <si>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</si>
  <si>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</si>
  <si>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</si>
  <si>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</si>
  <si>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</si>
  <si>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</si>
  <si>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</si>
  <si>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</si>
  <si>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</si>
  <si>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</si>
  <si>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</si>
  <si>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</si>
  <si>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</si>
  <si>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</si>
  <si>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</si>
  <si>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</si>
  <si>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</si>
  <si>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</si>
  <si>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</si>
  <si>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</si>
  <si>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</si>
  <si>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</si>
  <si>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</si>
  <si>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</si>
  <si>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</si>
  <si>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</si>
  <si>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</si>
  <si>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</si>
  <si>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</si>
  <si>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</si>
  <si>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</si>
  <si>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</si>
  <si>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</si>
  <si>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</si>
  <si>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</si>
  <si>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</si>
  <si>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</si>
  <si>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</si>
  <si>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</si>
  <si>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</si>
  <si>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</si>
  <si>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</si>
  <si>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</si>
  <si>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</si>
  <si>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</si>
  <si>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</si>
  <si>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</si>
  <si>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</si>
  <si>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</si>
  <si>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</si>
  <si>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</si>
  <si>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</si>
  <si>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</si>
  <si>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</si>
  <si>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</si>
  <si>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</si>
  <si>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</si>
  <si>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</si>
  <si>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</si>
  <si>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</si>
  <si>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</si>
  <si>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</si>
  <si>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</si>
  <si>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</si>
  <si>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</si>
  <si>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</si>
  <si>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</si>
  <si>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</si>
  <si>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</si>
  <si>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</si>
  <si>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</si>
  <si>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</si>
  <si>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</si>
  <si>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</si>
  <si>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</si>
  <si>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</si>
  <si>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</si>
  <si>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</si>
  <si>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</si>
  <si>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</si>
  <si>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</si>
  <si>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</si>
  <si>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</si>
  <si>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</si>
  <si>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</si>
  <si>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</si>
  <si>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</si>
  <si>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</si>
  <si>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</si>
  <si>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</si>
  <si>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</si>
  <si>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</si>
  <si>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</si>
  <si>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</si>
  <si>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</si>
  <si>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</si>
  <si>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</si>
  <si>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</si>
  <si>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</si>
  <si>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</si>
  <si>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</si>
  <si>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</si>
  <si>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</si>
  <si>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</si>
  <si>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</si>
  <si>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</si>
  <si>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</si>
  <si>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</si>
  <si>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</si>
  <si>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</si>
  <si>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</si>
  <si>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</si>
  <si>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</si>
  <si>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</si>
  <si>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</si>
  <si>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</si>
  <si>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</si>
  <si>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</si>
  <si>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</si>
  <si>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</si>
  <si>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</si>
  <si>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</si>
  <si>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</si>
  <si>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</si>
  <si>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</si>
  <si>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</si>
  <si>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</si>
  <si>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</si>
  <si>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</si>
  <si>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</si>
  <si>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</si>
  <si>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</si>
  <si>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</si>
  <si>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</si>
  <si>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</si>
  <si>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</si>
  <si>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</si>
  <si>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</si>
  <si>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</si>
  <si>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</si>
  <si>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</si>
  <si>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</si>
  <si>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</si>
  <si>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</si>
  <si>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</si>
  <si>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</si>
  <si>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</si>
  <si>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</si>
  <si>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</si>
  <si>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</si>
  <si>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</si>
  <si>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</si>
  <si>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</si>
  <si>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</si>
  <si>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</si>
  <si>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</si>
  <si>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</si>
  <si>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</si>
  <si>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</si>
  <si>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</si>
  <si>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</si>
  <si>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</si>
  <si>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</si>
  <si>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</si>
  <si>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</si>
  <si>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</si>
  <si>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</si>
  <si>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</si>
  <si>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</si>
  <si>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</si>
  <si>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</si>
  <si>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</si>
  <si>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</si>
  <si>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</si>
  <si>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</si>
  <si>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</si>
  <si>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</si>
  <si>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</si>
  <si>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</si>
  <si>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</si>
  <si>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</si>
  <si>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</si>
  <si>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</si>
  <si>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</si>
  <si>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</si>
  <si>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</si>
  <si>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</si>
  <si>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</si>
  <si>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</si>
  <si>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</si>
  <si>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</si>
  <si>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</si>
  <si>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</si>
  <si>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</si>
  <si>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</si>
  <si>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</si>
  <si>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</si>
  <si>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</si>
  <si>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</si>
  <si>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</si>
  <si>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</si>
  <si>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</si>
  <si>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</si>
  <si>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</si>
  <si>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</si>
  <si>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</si>
  <si>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</si>
  <si>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</si>
  <si>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</si>
  <si>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</si>
  <si>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</si>
  <si>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</si>
  <si>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</si>
  <si>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</si>
  <si>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</si>
  <si>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</si>
  <si>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</si>
  <si>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</si>
  <si>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</si>
  <si>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</si>
  <si>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</si>
  <si>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</si>
  <si>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</si>
  <si>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</si>
  <si>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</si>
  <si>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</si>
  <si>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</si>
  <si>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</si>
  <si>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</si>
  <si>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</si>
  <si>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</si>
  <si>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</si>
  <si>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</si>
  <si>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</si>
  <si>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</si>
  <si>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</si>
  <si>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</si>
  <si>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</si>
  <si>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</si>
  <si>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</si>
  <si>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</si>
  <si>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</si>
  <si>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</si>
  <si>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</si>
  <si>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</si>
  <si>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</si>
  <si>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</si>
  <si>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</si>
  <si>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</si>
  <si>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</si>
  <si>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</si>
  <si>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</si>
  <si>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</si>
  <si>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</si>
  <si>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</si>
  <si>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</si>
  <si>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</si>
  <si>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</si>
  <si>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</si>
  <si>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</si>
  <si>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</si>
  <si>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</si>
  <si>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</si>
  <si>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</si>
  <si>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</si>
  <si>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</si>
  <si>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</si>
  <si>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</si>
  <si>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</si>
  <si>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</si>
  <si>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</si>
  <si>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</si>
  <si>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</si>
  <si>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</si>
  <si>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</si>
  <si>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</si>
  <si>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</si>
  <si>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</si>
  <si>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</si>
  <si>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</si>
  <si>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</si>
  <si>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</si>
  <si>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</si>
  <si>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</si>
  <si>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</si>
  <si>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</si>
  <si>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</si>
  <si>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</si>
  <si>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</si>
  <si>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</si>
  <si>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</si>
  <si>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</si>
  <si>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</si>
  <si>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</si>
  <si>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</si>
  <si>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</si>
  <si>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</si>
  <si>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</si>
  <si>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</si>
  <si>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</si>
  <si>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</si>
  <si>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</si>
  <si>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</si>
  <si>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</si>
  <si>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</si>
  <si>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</si>
  <si>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</si>
  <si>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</si>
  <si>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</si>
  <si>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</si>
  <si>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</si>
  <si>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</si>
  <si>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</si>
  <si>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</si>
  <si>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</si>
  <si>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</si>
  <si>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</si>
  <si>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</si>
  <si>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</si>
  <si>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</si>
  <si>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</si>
  <si>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</si>
  <si>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</si>
  <si>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</si>
  <si>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</si>
  <si>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</si>
  <si>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</si>
  <si>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</si>
  <si>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</si>
  <si>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</si>
  <si>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</si>
  <si>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</si>
  <si>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</si>
  <si>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</si>
  <si>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</si>
  <si>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</si>
  <si>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</si>
  <si>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</si>
  <si>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</si>
  <si>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</si>
  <si>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</si>
  <si>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</si>
  <si>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</si>
  <si>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</si>
  <si>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</si>
  <si>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</si>
  <si>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</si>
  <si>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</si>
  <si>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</si>
  <si>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</si>
  <si>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</si>
  <si>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</si>
  <si>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</si>
  <si>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</si>
  <si>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</si>
  <si>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</si>
  <si>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</si>
  <si>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</si>
  <si>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</si>
  <si>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</si>
  <si>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</si>
  <si>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</si>
  <si>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</si>
  <si>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</si>
  <si>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</si>
  <si>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</si>
  <si>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</si>
  <si>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</si>
  <si>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</si>
  <si>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</si>
  <si>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</si>
  <si>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</si>
  <si>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</si>
  <si>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</si>
  <si>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</si>
  <si>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</si>
  <si>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</si>
  <si>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</si>
  <si>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</si>
  <si>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</si>
  <si>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</si>
  <si>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</si>
  <si>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</si>
  <si>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</si>
  <si>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</si>
  <si>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</si>
  <si>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</si>
  <si>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</si>
  <si>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</si>
  <si>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</si>
  <si>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</si>
  <si>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</si>
  <si>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</si>
  <si>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</si>
  <si>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</si>
  <si>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</si>
  <si>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</si>
  <si>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</si>
  <si>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</si>
  <si>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</si>
  <si>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</si>
  <si>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</si>
  <si>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</si>
  <si>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</si>
  <si>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</si>
  <si>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</si>
  <si>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</si>
  <si>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</si>
  <si>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</si>
  <si>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</si>
  <si>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</si>
  <si>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</si>
  <si>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</si>
  <si>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</si>
  <si>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</si>
  <si>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</si>
  <si>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</si>
  <si>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</si>
  <si>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</si>
  <si>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</si>
  <si>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</si>
  <si>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</si>
  <si>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</si>
  <si>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</si>
  <si>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</si>
  <si>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</si>
  <si>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</si>
  <si>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</si>
  <si>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</si>
  <si>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</si>
  <si>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</si>
  <si>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</si>
  <si>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</si>
  <si>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</si>
  <si>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</si>
  <si>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</si>
  <si>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</si>
  <si>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</si>
  <si>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</si>
  <si>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</si>
  <si>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</si>
  <si>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</si>
  <si>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</si>
  <si>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</si>
  <si>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</si>
  <si>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</si>
  <si>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</si>
  <si>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</si>
  <si>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</si>
  <si>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</si>
  <si>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</si>
  <si>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</si>
  <si>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</si>
  <si>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</si>
  <si>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</si>
  <si>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</si>
  <si>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</si>
  <si>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</si>
  <si>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</si>
  <si>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</si>
  <si>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</si>
  <si>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</si>
  <si>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</si>
  <si>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</si>
  <si>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</si>
  <si>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</si>
  <si>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</si>
  <si>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</si>
  <si>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</si>
  <si>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</si>
  <si>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</si>
  <si>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</si>
  <si>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</si>
  <si>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</si>
  <si>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</si>
  <si>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</si>
  <si>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</si>
  <si>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</si>
  <si>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</si>
  <si>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</si>
  <si>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</si>
  <si>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</si>
  <si>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</si>
  <si>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</si>
  <si>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</si>
  <si>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</si>
  <si>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</si>
  <si>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</si>
  <si>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</si>
  <si>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</si>
  <si>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</si>
  <si>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</si>
  <si>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</si>
  <si>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</si>
  <si>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</si>
  <si>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</si>
  <si>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</si>
  <si>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</si>
  <si>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</si>
  <si>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</si>
  <si>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</si>
  <si>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</si>
  <si>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</si>
  <si>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</si>
  <si>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</si>
  <si>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</si>
  <si>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</si>
  <si>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</si>
  <si>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</si>
  <si>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</si>
  <si>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</si>
  <si>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</si>
  <si>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</si>
  <si>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</si>
  <si>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</si>
  <si>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</si>
  <si>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</si>
  <si>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</si>
  <si>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</si>
  <si>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</si>
  <si>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</si>
  <si>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</si>
  <si>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</si>
  <si>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</si>
  <si>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</si>
  <si>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</si>
  <si>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</si>
  <si>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</si>
  <si>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</si>
  <si>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</si>
  <si>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</si>
  <si>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</si>
  <si>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</si>
  <si>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</si>
  <si>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</si>
  <si>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</si>
  <si>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</si>
  <si>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</si>
  <si>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</si>
  <si>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</si>
  <si>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</si>
  <si>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</si>
  <si>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</si>
  <si>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</si>
  <si>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</si>
  <si>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</si>
  <si>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</si>
  <si>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</si>
  <si>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</si>
  <si>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</si>
  <si>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</si>
  <si>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</si>
  <si>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</si>
  <si>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</si>
  <si>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</si>
  <si>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</si>
  <si>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</si>
  <si>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</si>
  <si>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</si>
  <si>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</si>
  <si>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</si>
  <si>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</si>
  <si>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</si>
  <si>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</si>
  <si>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</si>
  <si>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</si>
  <si>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</si>
  <si>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</si>
  <si>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</si>
  <si>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</si>
  <si>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</si>
  <si>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</si>
  <si>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</si>
  <si>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</si>
  <si>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</si>
  <si>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</si>
  <si>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</si>
  <si>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</si>
  <si>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</si>
  <si>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</si>
  <si>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</si>
  <si>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</si>
  <si>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</si>
  <si>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</si>
  <si>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</si>
  <si>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</si>
  <si>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</si>
  <si>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</si>
  <si>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</si>
  <si>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</si>
  <si>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</si>
  <si>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</si>
  <si>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</si>
  <si>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</si>
  <si>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</si>
  <si>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</si>
  <si>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</si>
  <si>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</si>
  <si>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</si>
  <si>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</si>
  <si>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</si>
  <si>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</si>
  <si>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</si>
  <si>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</si>
  <si>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</si>
  <si>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</si>
  <si>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</si>
  <si>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</si>
  <si>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</si>
  <si>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</si>
  <si>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</si>
  <si>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</si>
  <si>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</si>
  <si>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</si>
  <si>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</si>
  <si>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</si>
  <si>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</si>
  <si>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</si>
  <si>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</si>
  <si>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</si>
  <si>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</si>
  <si>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</si>
  <si>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</si>
  <si>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</si>
  <si>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</si>
  <si>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</si>
  <si>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</si>
  <si>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</si>
  <si>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</si>
  <si>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</si>
  <si>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</si>
  <si>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</si>
  <si>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</si>
  <si>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</si>
  <si>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</si>
  <si>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</si>
  <si>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</si>
  <si>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</si>
  <si>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</si>
  <si>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</si>
  <si>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</si>
  <si>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</si>
  <si>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</si>
  <si>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</si>
  <si>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</si>
  <si>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</si>
  <si>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</si>
  <si>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</si>
  <si>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</si>
  <si>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</si>
  <si>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</si>
  <si>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</si>
  <si>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</si>
  <si>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</si>
  <si>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</si>
  <si>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</si>
  <si>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</si>
  <si>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</si>
  <si>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</si>
  <si>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</si>
  <si>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</si>
  <si>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</si>
  <si>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</si>
  <si>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</si>
  <si>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</si>
  <si>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</si>
  <si>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</si>
  <si>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</si>
  <si>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</si>
  <si>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</si>
  <si>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</si>
  <si>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</si>
  <si>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</si>
  <si>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</si>
  <si>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</si>
  <si>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</si>
  <si>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</si>
  <si>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</si>
  <si>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</si>
  <si>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</si>
  <si>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</si>
  <si>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</si>
  <si>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</si>
  <si>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</si>
  <si>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</si>
  <si>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</si>
  <si>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</si>
  <si>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</si>
  <si>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</si>
  <si>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</si>
  <si>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</si>
  <si>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</si>
  <si>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</si>
  <si>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</si>
  <si>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</si>
  <si>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</si>
  <si>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</si>
  <si>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</si>
  <si>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</si>
  <si>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</si>
  <si>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</si>
  <si>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</si>
  <si>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</si>
  <si>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</si>
  <si>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</si>
  <si>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</si>
  <si>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</si>
  <si>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</si>
  <si>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</si>
  <si>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</si>
  <si>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</si>
  <si>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</si>
  <si>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</si>
  <si>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</si>
  <si>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</si>
  <si>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</si>
  <si>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</si>
  <si>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</si>
  <si>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</si>
  <si>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</si>
  <si>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</si>
  <si>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</si>
  <si>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</si>
  <si>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</si>
  <si>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</si>
  <si>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</si>
  <si>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</si>
  <si>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</si>
  <si>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</si>
  <si>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</si>
  <si>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</si>
  <si>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</si>
  <si>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</si>
  <si>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</si>
  <si>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</si>
  <si>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</si>
  <si>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</si>
  <si>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</si>
  <si>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</si>
  <si>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</si>
  <si>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</si>
  <si>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</si>
  <si>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</si>
  <si>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</si>
  <si>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</si>
  <si>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</si>
  <si>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</si>
  <si>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</si>
  <si>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</si>
  <si>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</si>
  <si>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</si>
  <si>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</si>
  <si>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</si>
  <si>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</si>
  <si>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</si>
  <si>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</si>
  <si>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</si>
  <si>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</si>
  <si>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</si>
  <si>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</si>
  <si>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</si>
  <si>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</si>
  <si>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</si>
  <si>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</si>
  <si>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</si>
  <si>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</si>
  <si>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</si>
  <si>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</si>
  <si>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</si>
  <si>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</si>
  <si>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</si>
  <si>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</si>
  <si>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</si>
  <si>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</si>
  <si>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</si>
  <si>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</si>
  <si>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</si>
  <si>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</si>
  <si>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</si>
  <si>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</si>
  <si>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</si>
  <si>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</si>
  <si>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</si>
  <si>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</si>
  <si>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</si>
  <si>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</si>
  <si>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</si>
  <si>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</si>
  <si>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</si>
  <si>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</si>
  <si>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</si>
  <si>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</si>
  <si>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</si>
  <si>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</si>
  <si>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</si>
  <si>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</si>
  <si>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</si>
  <si>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</si>
  <si>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</si>
  <si>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</si>
  <si>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</si>
  <si>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</si>
  <si>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</si>
  <si>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</si>
  <si>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</si>
  <si>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</si>
  <si>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</si>
  <si>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</si>
  <si>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</si>
  <si>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</si>
  <si>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</si>
  <si>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</si>
  <si>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</si>
  <si>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</si>
  <si>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</si>
  <si>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</si>
  <si>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</si>
  <si>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</si>
  <si>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</si>
  <si>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</si>
  <si>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</si>
  <si>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</si>
  <si>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</si>
  <si>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</si>
  <si>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</si>
  <si>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</si>
  <si>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</si>
  <si>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</si>
  <si>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</si>
  <si>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</si>
  <si>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</si>
  <si>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</si>
  <si>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</si>
  <si>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</si>
  <si>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</si>
  <si>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</si>
  <si>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</si>
  <si>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</si>
  <si>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</si>
  <si>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</si>
  <si>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</si>
  <si>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</si>
  <si>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</si>
  <si>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</si>
  <si>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</si>
  <si>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</si>
  <si>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</si>
  <si>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</si>
  <si>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</si>
  <si>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</si>
  <si>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</si>
  <si>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</si>
  <si>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</si>
  <si>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</si>
  <si>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</si>
  <si>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</si>
  <si>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</si>
  <si>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</si>
  <si>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</si>
  <si>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</si>
  <si>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</si>
  <si>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</si>
  <si>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</si>
  <si>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</si>
  <si>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</si>
  <si>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</si>
  <si>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</si>
  <si>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</si>
  <si>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</si>
  <si>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</si>
  <si>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</si>
  <si>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</si>
  <si>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</si>
  <si>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</si>
  <si>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</si>
  <si>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</si>
  <si>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</si>
  <si>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</si>
  <si>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</si>
  <si>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</si>
  <si>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</si>
  <si>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</si>
  <si>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</si>
  <si>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</si>
  <si>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</si>
  <si>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</si>
  <si>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</si>
  <si>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</si>
  <si>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</si>
  <si>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</si>
  <si>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</si>
  <si>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</si>
  <si>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</si>
  <si>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</si>
  <si>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</si>
  <si>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</si>
  <si>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</si>
  <si>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</si>
  <si>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</si>
  <si>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</si>
  <si>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</si>
  <si>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</si>
  <si>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</si>
  <si>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</si>
  <si>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</si>
  <si>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</si>
  <si>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</si>
  <si>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</si>
  <si>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</si>
  <si>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</si>
  <si>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</si>
  <si>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</si>
  <si>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</si>
  <si>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</si>
  <si>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</si>
  <si>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</si>
  <si>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</si>
  <si>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</si>
  <si>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</si>
  <si>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</si>
  <si>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</si>
  <si>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</si>
  <si>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</si>
  <si>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</si>
  <si>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</si>
  <si>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</si>
  <si>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</si>
  <si>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</si>
  <si>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</si>
  <si>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</si>
  <si>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</si>
  <si>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</si>
  <si>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</si>
  <si>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</si>
  <si>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</si>
  <si>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</si>
  <si>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</si>
  <si>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</si>
  <si>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</si>
  <si>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</si>
  <si>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</si>
  <si>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</si>
  <si>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</si>
  <si>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</si>
  <si>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</si>
  <si>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</si>
  <si>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</si>
  <si>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</si>
  <si>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</si>
  <si>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</si>
  <si>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</si>
  <si>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</si>
  <si>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</si>
  <si>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</si>
  <si>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</si>
  <si>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</si>
  <si>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</si>
  <si>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</si>
  <si>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</si>
  <si>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</si>
  <si>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</si>
  <si>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</si>
  <si>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</si>
  <si>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</si>
  <si>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</si>
  <si>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</si>
  <si>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</si>
  <si>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</si>
  <si>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</si>
  <si>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</si>
  <si>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</si>
  <si>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</si>
  <si>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</si>
  <si>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</si>
  <si>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</si>
  <si>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</si>
  <si>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</si>
  <si>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</si>
  <si>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</si>
  <si>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</si>
  <si>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</si>
  <si>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</si>
  <si>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</si>
  <si>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</si>
  <si>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</si>
  <si>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</si>
  <si>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</si>
  <si>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</si>
  <si>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</si>
  <si>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</si>
  <si>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</si>
  <si>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</si>
  <si>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</si>
  <si>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</si>
  <si>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</si>
  <si>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</si>
  <si>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</si>
  <si>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</si>
  <si>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</si>
  <si>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</si>
  <si>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</si>
  <si>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</si>
  <si>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</si>
  <si>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</si>
  <si>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</si>
  <si>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</si>
  <si>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</si>
  <si>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</si>
  <si>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</si>
  <si>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</si>
  <si>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</si>
  <si>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</si>
  <si>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</si>
  <si>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</si>
  <si>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</si>
  <si>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</si>
  <si>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</si>
  <si>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</si>
  <si>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</si>
  <si>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</si>
  <si>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</si>
  <si>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</si>
  <si>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</si>
  <si>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</si>
  <si>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</si>
  <si>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</si>
  <si>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</si>
  <si>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</si>
  <si>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</si>
  <si>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</si>
  <si>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</si>
  <si>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</si>
  <si>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</si>
  <si>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</si>
  <si>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</si>
  <si>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</si>
  <si>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</si>
  <si>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</si>
  <si>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</si>
  <si>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</si>
  <si>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</si>
  <si>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</si>
  <si>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</si>
  <si>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</si>
  <si>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</si>
  <si>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</si>
  <si>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</si>
  <si>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</si>
  <si>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</si>
  <si>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</si>
  <si>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</si>
  <si>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</si>
  <si>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</si>
  <si>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</si>
  <si>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</si>
  <si>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</si>
  <si>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</si>
  <si>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</si>
  <si>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</si>
  <si>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</si>
  <si>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</si>
  <si>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</si>
  <si>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</si>
  <si>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</si>
  <si>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</si>
  <si>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</si>
  <si>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</si>
  <si>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</si>
  <si>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</si>
  <si>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</si>
  <si>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</si>
  <si>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</si>
  <si>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</si>
  <si>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</si>
  <si>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</si>
  <si>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</si>
  <si>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</si>
  <si>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</si>
  <si>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</si>
  <si>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</si>
  <si>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</si>
  <si>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</si>
  <si>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</si>
  <si>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</si>
  <si>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</si>
  <si>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</si>
  <si>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</si>
  <si>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</si>
  <si>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</si>
  <si>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</si>
  <si>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</si>
  <si>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</si>
  <si>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</si>
  <si>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</si>
  <si>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</si>
  <si>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</si>
  <si>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</si>
  <si>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</si>
  <si>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</si>
  <si>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</si>
  <si>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</si>
  <si>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</si>
  <si>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</si>
  <si>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</si>
  <si>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</si>
  <si>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</si>
  <si>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</si>
  <si>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</si>
  <si>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</si>
  <si>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</si>
  <si>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</si>
  <si>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</si>
  <si>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</si>
  <si>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</si>
  <si>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</si>
  <si>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</si>
  <si>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</si>
  <si>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</si>
  <si>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</si>
  <si>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</si>
  <si>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</si>
  <si>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</si>
  <si>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</si>
  <si>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</si>
  <si>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</si>
  <si>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</si>
  <si>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</si>
  <si>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</si>
  <si>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</si>
  <si>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</si>
  <si>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</si>
  <si>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</si>
  <si>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</si>
  <si>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</si>
  <si>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</si>
  <si>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</si>
  <si>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</si>
  <si>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</si>
  <si>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</si>
  <si>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</si>
  <si>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</si>
  <si>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</si>
  <si>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</si>
  <si>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</si>
  <si>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</si>
  <si>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</si>
  <si>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</si>
  <si>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</si>
  <si>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</si>
  <si>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</si>
  <si>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</si>
  <si>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</si>
  <si>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</si>
  <si>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</si>
  <si>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</si>
  <si>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</si>
  <si>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</si>
  <si>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</si>
  <si>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</si>
  <si>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</si>
  <si>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</si>
  <si>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</si>
  <si>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</si>
  <si>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</si>
  <si>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</si>
  <si>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</si>
  <si>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</si>
  <si>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</si>
  <si>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</si>
  <si>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</si>
  <si>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</si>
  <si>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</si>
  <si>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</si>
  <si>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</si>
  <si>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</si>
  <si>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</si>
  <si>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</si>
  <si>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</si>
  <si>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</si>
  <si>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</si>
  <si>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</si>
  <si>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</si>
  <si>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</si>
  <si>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</si>
  <si>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</si>
  <si>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</si>
  <si>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</si>
  <si>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</si>
  <si>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</si>
  <si>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</si>
  <si>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</si>
  <si>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</si>
  <si>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</si>
  <si>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</si>
  <si>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</si>
  <si>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</si>
  <si>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</si>
  <si>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</si>
  <si>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</si>
  <si>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</si>
  <si>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</si>
  <si>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</si>
  <si>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</si>
  <si>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</si>
  <si>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</si>
  <si>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</si>
  <si>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</si>
  <si>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</si>
  <si>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</si>
  <si>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</si>
  <si>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</si>
  <si>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</si>
  <si>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</si>
  <si>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</si>
  <si>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</si>
  <si>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</si>
  <si>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</si>
  <si>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</si>
  <si>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</si>
  <si>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</si>
  <si>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</si>
  <si>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</si>
  <si>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</si>
  <si>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</si>
  <si>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</si>
  <si>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</si>
  <si>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</si>
  <si>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</si>
  <si>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</si>
  <si>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</si>
  <si>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</si>
  <si>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</si>
  <si>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</si>
  <si>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</si>
  <si>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</si>
  <si>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</si>
  <si>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</si>
  <si>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</si>
  <si>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</si>
  <si>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</si>
  <si>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</si>
  <si>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</si>
  <si>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</si>
  <si>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</si>
  <si>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</si>
  <si>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</si>
  <si>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</si>
  <si>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</si>
  <si>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</si>
  <si>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</si>
  <si>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</si>
  <si>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</si>
  <si>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</si>
  <si>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</si>
  <si>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</si>
  <si>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</si>
  <si>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>TUTIK WIDYANINGSIH (CM),</t>
  </si>
  <si>
    <t xml:space="preserve">LAILATUN NISHFAH (CM), </t>
  </si>
  <si>
    <t xml:space="preserve">KHOMSATUN (CM), </t>
  </si>
  <si>
    <t xml:space="preserve">ANIS CHOLIFAH, SRI WAHYUNI (CM), </t>
  </si>
  <si>
    <t>MARDHIYAH (CM),</t>
  </si>
  <si>
    <t xml:space="preserve">MUTMAINAH (CM), </t>
  </si>
  <si>
    <t>DIMAS RAHAYU KRISTIYANI (CM),</t>
  </si>
  <si>
    <t>SITI DAMILIA (CM)</t>
  </si>
  <si>
    <t>KHUMAEROH (CM),</t>
  </si>
  <si>
    <t>FITRI SUSIANINGSIH, HANI PRAMUDITA SARI(CM),</t>
  </si>
  <si>
    <t>Total Permanent Employee =17.3%</t>
  </si>
  <si>
    <t>Total Contract Employee=82.7%</t>
  </si>
  <si>
    <t>UUN  (CM), TRI (WN)</t>
  </si>
  <si>
    <t>DINA PUJI LESTARI(CM),</t>
  </si>
  <si>
    <t xml:space="preserve">EMY ASMINIATI  (CM), </t>
  </si>
  <si>
    <t>ILHAM (CN)</t>
  </si>
  <si>
    <t xml:space="preserve">KHOTIMATUS SA'DIYAH (CM) </t>
  </si>
  <si>
    <t>YUYUN (WN)</t>
  </si>
  <si>
    <t xml:space="preserve"> SRI HANDAYANI. IKA SAFITRI  (CM)</t>
  </si>
  <si>
    <t>HIDAYATUN (WN)</t>
  </si>
  <si>
    <t>RIBUT WINARTI (CM),</t>
  </si>
  <si>
    <t>MUNIAH (CM)</t>
  </si>
  <si>
    <t>SITI IDAYAH (CM)</t>
  </si>
  <si>
    <t>LINDA, RINA (WN)</t>
  </si>
  <si>
    <t>YULIKAH (WN)</t>
  </si>
  <si>
    <t>SITI WAHYUNI (CM)</t>
  </si>
  <si>
    <t>MUSTAQIM (WN)</t>
  </si>
  <si>
    <t xml:space="preserve">ZULFATUL UMAYAH (CM), </t>
  </si>
  <si>
    <t>NAFISATUL (WN)</t>
  </si>
  <si>
    <t>NOVI ISMA, ZULFA HIMMATUL (CM), TITIN (CN)</t>
  </si>
  <si>
    <t xml:space="preserve"> NUR EVIYANA  (CM), </t>
  </si>
  <si>
    <t>USWATUN (WN)</t>
  </si>
  <si>
    <t>SITI KHUSNIATI(CM)</t>
  </si>
  <si>
    <t>SAFARUDIN (WN)</t>
  </si>
  <si>
    <t>DATE : August 27, 2026</t>
  </si>
  <si>
    <t>SUYATMIN (WN)</t>
  </si>
  <si>
    <t>MISKHUT TOYIBAH (CM), ARUM (S)</t>
  </si>
  <si>
    <t>DZIRWATUL (OL)</t>
  </si>
  <si>
    <t>Total Absence = 4 Persons</t>
  </si>
  <si>
    <t>RINI OKTAFIYAH (CM), FARIZI (S)</t>
  </si>
  <si>
    <t>SITI ROIFAH (CM). NUR, NURUL, SRI (WN), SUJIATI (S)</t>
  </si>
  <si>
    <t>KHAIRIN KURNIAWATI (CM), ANISWATUN (WN)</t>
  </si>
  <si>
    <t>ULIN (S)</t>
  </si>
  <si>
    <t>SITI (OL), DWIKI (WN)</t>
  </si>
  <si>
    <t>SAEKHUROHMAH (WN)</t>
  </si>
  <si>
    <t>YENI (WN)</t>
  </si>
  <si>
    <t>ARTI, FATIN, ZUMROTUS (WN)</t>
  </si>
  <si>
    <t>TRI (S)</t>
  </si>
  <si>
    <t>TUTIK(WN)</t>
  </si>
  <si>
    <t>ABU M (OL)</t>
  </si>
  <si>
    <t>NUR  A (S)</t>
  </si>
  <si>
    <t>GITA, TAARA (WN)</t>
  </si>
  <si>
    <t>PUTRI,(WN), SETYOWATI (P)</t>
  </si>
  <si>
    <t>INTAN (WN), ALIF (S)</t>
  </si>
  <si>
    <t>NAILY (WN)</t>
  </si>
  <si>
    <t>MARYANI (WN)</t>
  </si>
  <si>
    <t>LULUK CHOIRIYAH  (CM),</t>
  </si>
  <si>
    <t>PUJI ASTUTI (CM), RUBAI (WN)</t>
  </si>
  <si>
    <t>PRIHATINA, SAWIJI (WN)</t>
  </si>
  <si>
    <t>PUTRI (WN)</t>
  </si>
  <si>
    <t>QOMARUDIN (WN)</t>
  </si>
  <si>
    <t>NIKEN (WN)</t>
  </si>
  <si>
    <t>KHUSNUL, ADITYA, KAMAL, SUHARTIK (WN)</t>
  </si>
  <si>
    <t>IKA, SITI, NOR, OCTAVIA (WN), ZULI (S)</t>
  </si>
  <si>
    <t>HARTADI (WN)</t>
  </si>
  <si>
    <t>SRI EKO SUSILOWATI (CM),  SAFITRI (WN)</t>
  </si>
  <si>
    <t>ABDUL (Wn)</t>
  </si>
  <si>
    <t>ROBIAUL (P)</t>
  </si>
  <si>
    <t>ANIS, IMROATUN (WN)</t>
  </si>
  <si>
    <t>SUTRIMAN (WN)</t>
  </si>
  <si>
    <t xml:space="preserve">MUAKHIROH (CM), </t>
  </si>
  <si>
    <t>UMI KHOLISOH, SUSANTI (CM),</t>
  </si>
  <si>
    <t>SABILA (WN)</t>
  </si>
  <si>
    <t>ANISA, EKA, FIA, MAULAL, SURYANINGTYAS (WN)</t>
  </si>
  <si>
    <t>OKY (WN)</t>
  </si>
  <si>
    <t>ARINA (WN)</t>
  </si>
  <si>
    <t>SITI MAROH (CM), NUR (WN)</t>
  </si>
  <si>
    <t>NAIMATUL, ANAM, USWATUN (WN)</t>
  </si>
  <si>
    <t>WINARSIH (WN)</t>
  </si>
  <si>
    <t>NANI (WN)</t>
  </si>
  <si>
    <t>DEWI PUJI ASTUTI (CM),</t>
  </si>
  <si>
    <t>NUR (P)</t>
  </si>
  <si>
    <t>WIRASATI, DWI (S)</t>
  </si>
  <si>
    <t>SITI(WN)</t>
  </si>
  <si>
    <t>NUR CHASANAH (CM), SEPTI (WN)</t>
  </si>
  <si>
    <t>MEILANI (WN)</t>
  </si>
  <si>
    <t>ANJAR FITRIANA (CM). MUKAFI, SITI (WN)</t>
  </si>
  <si>
    <t>WIDI (WN)</t>
  </si>
  <si>
    <t>SITI MASLULAH (CM),</t>
  </si>
  <si>
    <t>RINJANI OKTAFIA H (CM), SITI (S)</t>
  </si>
  <si>
    <t xml:space="preserve">SEPTI MALA AMELIA (CM), </t>
  </si>
  <si>
    <t>TIKA (WN)</t>
  </si>
  <si>
    <t>AGUSTINA DEWI (CM),</t>
  </si>
  <si>
    <t>SANTI (OL)</t>
  </si>
  <si>
    <t>SITI MAGHFIROH (CM), AZIB (WN)</t>
  </si>
  <si>
    <t>KHOIRUNISA, AFIFUL (Wn)</t>
  </si>
  <si>
    <t>SULISBOY (S)</t>
  </si>
  <si>
    <t>ISNAINI(WN), MUKIT (CN)</t>
  </si>
  <si>
    <t>YATUL M (CM), ADAM (WN)</t>
  </si>
  <si>
    <t>VIRNA (Wn)</t>
  </si>
  <si>
    <t>FAJAR ANDRI (CM),</t>
  </si>
  <si>
    <t>DIAN,ERMA, NUR, VONNI (WN)</t>
  </si>
  <si>
    <t>ARI, NANIK (WN), ISTIKAROH (S)</t>
  </si>
  <si>
    <t>HENI, KHONIATUR, LAILUL (WN)</t>
  </si>
  <si>
    <t>NUR ALIFAH (CM),</t>
  </si>
  <si>
    <t>SANYOTO (OL)</t>
  </si>
  <si>
    <t>DESI (WN)</t>
  </si>
  <si>
    <t>YASIRLY (WN)</t>
  </si>
  <si>
    <t>ADE, DIAN, SUFI (WN)</t>
  </si>
  <si>
    <t>ISKANDAR (WN)</t>
  </si>
  <si>
    <t>ADY, SUGENG (WN)</t>
  </si>
  <si>
    <t>ILHAM (WN)</t>
  </si>
  <si>
    <t xml:space="preserve">SITI NURUL ULYA (CM), ADE </t>
  </si>
  <si>
    <t>KHUSWATUN (WN)</t>
  </si>
  <si>
    <t xml:space="preserve">SITI TRISNOWATI(CM), </t>
  </si>
  <si>
    <t>SETIYO (WN)</t>
  </si>
  <si>
    <t>NADA SILVIA (CM),</t>
  </si>
  <si>
    <t>ROIS (WN)</t>
  </si>
  <si>
    <t>DWI, ENI, ROMADLON (WN)</t>
  </si>
  <si>
    <t>UNANG (WN)</t>
  </si>
  <si>
    <t>IDA (WN)</t>
  </si>
  <si>
    <t>ISRI NASIFAH. LEILA WAHYU TRIYANTI , SAPUTRI HANDAYANI  (CM). TITIK (S)</t>
  </si>
  <si>
    <t>VINNA YUNITA (CM), AMALIA, DIAH (S), DENI (WN)</t>
  </si>
  <si>
    <t>FITRI, INDAH, SITI (WN)</t>
  </si>
  <si>
    <t>RIO (WN)</t>
  </si>
  <si>
    <t>ENDANG SETYOWATI, CIKITA MEISA. UMI KULSU  (CM), MILA (WN), MEGA (S), NOVIA (CN)</t>
  </si>
  <si>
    <t>SABRINA (WN)</t>
  </si>
  <si>
    <t>Total Out = 13 Persons</t>
  </si>
  <si>
    <t>Total In =  10 Persons</t>
  </si>
  <si>
    <t>Total Persen Absence = 2.4 %</t>
  </si>
  <si>
    <t>Total Persen Hadir = 97.6 %</t>
  </si>
  <si>
    <r>
      <t xml:space="preserve">2026/08/27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</si>
  <si>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165 Persons</t>
  </si>
  <si>
    <t>Total Absence = 37 Persons</t>
  </si>
  <si>
    <t>Total Absence = 206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</si>
</sst>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Y314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1614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75"/>
      <c r="B5" s="976" t="s">
        <v>3</v>
      </c>
      <c r="C5" s="918" t="s">
        <v>4</v>
      </c>
      <c r="D5" s="933"/>
      <c r="E5" s="933"/>
      <c r="F5" s="919"/>
      <c r="G5" s="714" t="s">
        <v>5</v>
      </c>
      <c r="H5" s="935" t="s">
        <v>6</v>
      </c>
      <c r="I5" s="936"/>
      <c r="J5" s="936"/>
      <c r="K5" s="936"/>
      <c r="L5" s="936"/>
      <c r="M5" s="936"/>
      <c r="N5" s="936"/>
      <c r="O5" s="937"/>
      <c r="P5" s="938" t="s">
        <v>7</v>
      </c>
      <c r="Q5" s="939"/>
      <c r="R5" s="939"/>
      <c r="S5" s="939"/>
      <c r="T5" s="939"/>
      <c r="U5" s="939"/>
      <c r="V5" s="939"/>
      <c r="W5" s="940"/>
      <c r="X5" s="882" t="s">
        <v>1462</v>
      </c>
      <c r="Y5" s="941" t="s">
        <v>8</v>
      </c>
      <c r="Z5" s="942"/>
      <c r="AA5" s="942"/>
      <c r="AB5" s="942"/>
      <c r="AC5" s="942"/>
      <c r="AD5" s="942"/>
      <c r="AE5" s="942"/>
      <c r="AF5" s="942"/>
      <c r="AG5" s="942"/>
      <c r="AH5" s="942"/>
      <c r="AI5" s="942"/>
      <c r="AJ5" s="942"/>
      <c r="AK5" s="942"/>
      <c r="AL5" s="942"/>
      <c r="AM5" s="942"/>
      <c r="AN5" s="942"/>
      <c r="AO5" s="942"/>
      <c r="AP5" s="942"/>
      <c r="AQ5" s="942"/>
      <c r="AR5" s="942"/>
      <c r="AS5" s="942"/>
      <c r="AT5" s="942"/>
      <c r="AU5" s="942"/>
      <c r="AV5" s="943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75"/>
      <c r="B6" s="976"/>
      <c r="C6" s="920"/>
      <c r="D6" s="934"/>
      <c r="E6" s="934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75"/>
      <c r="B7" s="976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75"/>
      <c r="B8" s="97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5</v>
      </c>
      <c r="F24" s="546">
        <v>2</v>
      </c>
      <c r="G24" s="729">
        <v>7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7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>
        <v>1</v>
      </c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1</v>
      </c>
      <c r="AY26" s="546">
        <v>0</v>
      </c>
      <c r="AZ26" s="546">
        <v>0</v>
      </c>
      <c r="BA26" s="546">
        <v>2</v>
      </c>
      <c r="BB26" s="546">
        <v>1</v>
      </c>
      <c r="BC26" s="734">
        <v>3</v>
      </c>
      <c r="BD26" s="745" t="s">
        <v>1615</v>
      </c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>
        <v>1</v>
      </c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2</v>
      </c>
      <c r="AX32" s="733">
        <v>0</v>
      </c>
      <c r="AY32" s="546">
        <v>0</v>
      </c>
      <c r="AZ32" s="546">
        <v>3</v>
      </c>
      <c r="BA32" s="546">
        <v>0</v>
      </c>
      <c r="BB32" s="546">
        <v>0</v>
      </c>
      <c r="BC32" s="734">
        <v>3</v>
      </c>
      <c r="BD32" s="745" t="s">
        <v>1616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>
        <v>1</v>
      </c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1</v>
      </c>
      <c r="AY34" s="546">
        <v>1</v>
      </c>
      <c r="AZ34" s="546">
        <v>14</v>
      </c>
      <c r="BA34" s="546">
        <v>1</v>
      </c>
      <c r="BB34" s="546">
        <v>4</v>
      </c>
      <c r="BC34" s="734">
        <v>20</v>
      </c>
      <c r="BD34" s="761" t="s">
        <v>1617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1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1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2</v>
      </c>
      <c r="AY40" s="69">
        <v>26</v>
      </c>
      <c r="AZ40" s="69">
        <v>48</v>
      </c>
      <c r="BA40" s="69">
        <v>33</v>
      </c>
      <c r="BB40" s="69">
        <v>25</v>
      </c>
      <c r="BC40" s="69">
        <v>132</v>
      </c>
      <c r="BD40" s="754" t="s">
        <v>1618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2</v>
      </c>
      <c r="AX42" s="733">
        <v>0</v>
      </c>
      <c r="AY42" s="546">
        <v>15</v>
      </c>
      <c r="AZ42" s="546">
        <v>35</v>
      </c>
      <c r="BA42" s="546">
        <v>4</v>
      </c>
      <c r="BB42" s="546">
        <v>20</v>
      </c>
      <c r="BC42" s="734">
        <v>74</v>
      </c>
      <c r="BD42" s="745" t="s">
        <v>1619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118</v>
      </c>
      <c r="G49" s="729">
        <v>149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149</v>
      </c>
      <c r="Y49" s="900"/>
      <c r="Z49" s="900"/>
      <c r="AA49" s="900"/>
      <c r="AB49" s="900">
        <v>3</v>
      </c>
      <c r="AC49" s="900"/>
      <c r="AD49" s="900"/>
      <c r="AE49" s="900"/>
      <c r="AF49" s="900">
        <v>1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5</v>
      </c>
      <c r="AY49" s="546">
        <v>0</v>
      </c>
      <c r="AZ49" s="546">
        <v>0</v>
      </c>
      <c r="BA49" s="546">
        <v>31</v>
      </c>
      <c r="BB49" s="546">
        <v>113</v>
      </c>
      <c r="BC49" s="734">
        <v>144</v>
      </c>
      <c r="BD49" s="757" t="s">
        <v>1620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31</v>
      </c>
      <c r="F51" s="546">
        <v>109</v>
      </c>
      <c r="G51" s="729">
        <v>142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142</v>
      </c>
      <c r="Y51" s="900"/>
      <c r="Z51" s="900"/>
      <c r="AA51" s="900"/>
      <c r="AB51" s="900">
        <v>3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4</v>
      </c>
      <c r="AY51" s="546">
        <v>2</v>
      </c>
      <c r="AZ51" s="546">
        <v>0</v>
      </c>
      <c r="BA51" s="546">
        <v>31</v>
      </c>
      <c r="BB51" s="546">
        <v>105</v>
      </c>
      <c r="BC51" s="734">
        <v>138</v>
      </c>
      <c r="BD51" s="757" t="s">
        <v>1621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/>
      <c r="AC53" s="900"/>
      <c r="AD53" s="900"/>
      <c r="AE53" s="900">
        <v>1</v>
      </c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21</v>
      </c>
      <c r="BB53" s="546">
        <v>39</v>
      </c>
      <c r="BC53" s="734">
        <v>60</v>
      </c>
      <c r="BD53" s="757" t="s">
        <v>1622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>
        <v>1</v>
      </c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2</v>
      </c>
      <c r="AY55" s="546">
        <v>0</v>
      </c>
      <c r="AZ55" s="546">
        <v>0</v>
      </c>
      <c r="BA55" s="546">
        <v>37</v>
      </c>
      <c r="BB55" s="546">
        <v>66</v>
      </c>
      <c r="BC55" s="734">
        <v>103</v>
      </c>
      <c r="BD55" s="757" t="s">
        <v>1623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>
        <v>1</v>
      </c>
      <c r="AB58" s="900"/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1</v>
      </c>
      <c r="AY58" s="546">
        <v>0</v>
      </c>
      <c r="AZ58" s="546">
        <v>1</v>
      </c>
      <c r="BA58" s="546">
        <v>14</v>
      </c>
      <c r="BB58" s="546">
        <v>58</v>
      </c>
      <c r="BC58" s="734">
        <v>73</v>
      </c>
      <c r="BD58" s="757" t="s">
        <v>1624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>
        <v>1</v>
      </c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1</v>
      </c>
      <c r="AY59" s="546">
        <v>2</v>
      </c>
      <c r="AZ59" s="546">
        <v>0</v>
      </c>
      <c r="BA59" s="546">
        <v>0</v>
      </c>
      <c r="BB59" s="546">
        <v>0</v>
      </c>
      <c r="BC59" s="734">
        <v>2</v>
      </c>
      <c r="BD59" s="745" t="s">
        <v>1625</v>
      </c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3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32</v>
      </c>
      <c r="BC60" s="734">
        <v>39</v>
      </c>
      <c r="BD60" s="758" t="s">
        <v>1626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>
        <v>1</v>
      </c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0</v>
      </c>
      <c r="AY63" s="546">
        <v>0</v>
      </c>
      <c r="AZ63" s="546">
        <v>16</v>
      </c>
      <c r="BA63" s="546">
        <v>4</v>
      </c>
      <c r="BB63" s="546">
        <v>13</v>
      </c>
      <c r="BC63" s="734">
        <v>33</v>
      </c>
      <c r="BD63" s="745" t="s">
        <v>1627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>
        <v>1</v>
      </c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1</v>
      </c>
      <c r="AX66" s="733">
        <v>0</v>
      </c>
      <c r="AY66" s="546">
        <v>2</v>
      </c>
      <c r="AZ66" s="546">
        <v>18</v>
      </c>
      <c r="BA66" s="546">
        <v>1</v>
      </c>
      <c r="BB66" s="546">
        <v>15</v>
      </c>
      <c r="BC66" s="734">
        <v>36</v>
      </c>
      <c r="BD66" s="745" t="s">
        <v>1628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>
        <v>1</v>
      </c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1</v>
      </c>
      <c r="AX71" s="733">
        <v>0</v>
      </c>
      <c r="AY71" s="546">
        <v>1</v>
      </c>
      <c r="AZ71" s="546">
        <v>2</v>
      </c>
      <c r="BA71" s="546">
        <v>0</v>
      </c>
      <c r="BB71" s="546">
        <v>0</v>
      </c>
      <c r="BC71" s="734">
        <v>3</v>
      </c>
      <c r="BD71" s="758" t="s">
        <v>1629</v>
      </c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>
        <v>1</v>
      </c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1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 t="s">
        <v>1597</v>
      </c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1630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32</v>
      </c>
      <c r="G77" s="729">
        <v>40</v>
      </c>
      <c r="H77" s="900"/>
      <c r="I77" s="900"/>
      <c r="J77" s="900"/>
      <c r="K77" s="900"/>
      <c r="L77" s="900"/>
      <c r="M77" s="900"/>
      <c r="N77" s="900"/>
      <c r="O77" s="900">
        <v>1</v>
      </c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2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2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 t="s">
        <v>1631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33</v>
      </c>
      <c r="G78" s="729">
        <v>39</v>
      </c>
      <c r="H78" s="900"/>
      <c r="I78" s="900"/>
      <c r="J78" s="730"/>
      <c r="K78" s="900">
        <v>1</v>
      </c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40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>
        <v>1</v>
      </c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2</v>
      </c>
      <c r="AY78" s="546">
        <v>0</v>
      </c>
      <c r="AZ78" s="546">
        <v>1</v>
      </c>
      <c r="BA78" s="546">
        <v>5</v>
      </c>
      <c r="BB78" s="546">
        <v>32</v>
      </c>
      <c r="BC78" s="734">
        <v>38</v>
      </c>
      <c r="BD78" s="745" t="s">
        <v>1632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27</v>
      </c>
      <c r="G79" s="729">
        <v>39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39</v>
      </c>
      <c r="Y79" s="728"/>
      <c r="Z79" s="728"/>
      <c r="AA79" s="900"/>
      <c r="AB79" s="900">
        <v>1</v>
      </c>
      <c r="AC79" s="728"/>
      <c r="AD79" s="728"/>
      <c r="AE79" s="728"/>
      <c r="AF79" s="900">
        <v>1</v>
      </c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2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1633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28</v>
      </c>
      <c r="G81" s="729">
        <v>38</v>
      </c>
      <c r="H81" s="739"/>
      <c r="I81" s="900"/>
      <c r="J81" s="900">
        <v>1</v>
      </c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2</v>
      </c>
      <c r="AY81" s="546">
        <v>2</v>
      </c>
      <c r="AZ81" s="546">
        <v>6</v>
      </c>
      <c r="BA81" s="546">
        <v>3</v>
      </c>
      <c r="BB81" s="546">
        <v>26</v>
      </c>
      <c r="BC81" s="718">
        <v>37</v>
      </c>
      <c r="BD81" s="746" t="s">
        <v>1598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1583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28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>
        <v>1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7</v>
      </c>
      <c r="BB83" s="546">
        <v>27</v>
      </c>
      <c r="BC83" s="718">
        <v>40</v>
      </c>
      <c r="BD83" s="745" t="s">
        <v>1634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1635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>
        <v>1</v>
      </c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>
        <v>1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6</v>
      </c>
      <c r="BB85" s="546">
        <v>20</v>
      </c>
      <c r="BC85" s="734">
        <v>36</v>
      </c>
      <c r="BD85" s="745" t="s">
        <v>1599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1</v>
      </c>
      <c r="AY86" s="546">
        <v>1</v>
      </c>
      <c r="AZ86" s="546">
        <v>7</v>
      </c>
      <c r="BA86" s="546">
        <v>9</v>
      </c>
      <c r="BB86" s="546">
        <v>20</v>
      </c>
      <c r="BC86" s="734">
        <v>37</v>
      </c>
      <c r="BD86" s="745" t="s">
        <v>1636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>
        <v>1</v>
      </c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2</v>
      </c>
      <c r="AY87" s="546">
        <v>2</v>
      </c>
      <c r="AZ87" s="546">
        <v>6</v>
      </c>
      <c r="BA87" s="546">
        <v>5</v>
      </c>
      <c r="BB87" s="546">
        <v>23</v>
      </c>
      <c r="BC87" s="734">
        <v>36</v>
      </c>
      <c r="BD87" s="745" t="s">
        <v>1637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6</v>
      </c>
      <c r="BB89" s="546">
        <v>23</v>
      </c>
      <c r="BC89" s="734">
        <v>38</v>
      </c>
      <c r="BD89" s="745" t="s">
        <v>1638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5</v>
      </c>
      <c r="BB90" s="546">
        <v>22</v>
      </c>
      <c r="BC90" s="734">
        <v>36</v>
      </c>
      <c r="BD90" s="745" t="s">
        <v>1639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20</v>
      </c>
      <c r="BC92" s="734">
        <v>40</v>
      </c>
      <c r="BD92" s="745" t="s">
        <v>1640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1600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24</v>
      </c>
      <c r="G94" s="729">
        <v>42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/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9</v>
      </c>
      <c r="BB94" s="546">
        <v>23</v>
      </c>
      <c r="BC94" s="734">
        <v>41</v>
      </c>
      <c r="BD94" s="745" t="s">
        <v>1641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27</v>
      </c>
      <c r="BC95" s="734">
        <v>40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6</v>
      </c>
      <c r="BB96" s="546">
        <v>20</v>
      </c>
      <c r="BC96" s="734">
        <v>34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5</v>
      </c>
      <c r="F97" s="546">
        <v>29</v>
      </c>
      <c r="G97" s="729">
        <v>40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40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4</v>
      </c>
      <c r="AY97" s="546">
        <v>0</v>
      </c>
      <c r="AZ97" s="546">
        <v>6</v>
      </c>
      <c r="BA97" s="546">
        <v>5</v>
      </c>
      <c r="BB97" s="546">
        <v>25</v>
      </c>
      <c r="BC97" s="734">
        <v>36</v>
      </c>
      <c r="BD97" s="758" t="s">
        <v>1642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2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2</v>
      </c>
      <c r="AY98" s="546">
        <v>3</v>
      </c>
      <c r="AZ98" s="546">
        <v>4</v>
      </c>
      <c r="BA98" s="546">
        <v>2</v>
      </c>
      <c r="BB98" s="546">
        <v>28</v>
      </c>
      <c r="BC98" s="734">
        <v>37</v>
      </c>
      <c r="BD98" s="758" t="s">
        <v>1643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0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/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29</v>
      </c>
      <c r="G100" s="729">
        <v>44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44</v>
      </c>
      <c r="Y100" s="728"/>
      <c r="Z100" s="728"/>
      <c r="AA100" s="900"/>
      <c r="AB100" s="900">
        <v>3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3</v>
      </c>
      <c r="AY100" s="546">
        <v>0</v>
      </c>
      <c r="AZ100" s="546">
        <v>10</v>
      </c>
      <c r="BA100" s="546">
        <v>5</v>
      </c>
      <c r="BB100" s="546">
        <v>26</v>
      </c>
      <c r="BC100" s="718">
        <v>41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8">
        <v>39</v>
      </c>
      <c r="BD102" s="758" t="s">
        <v>1601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8">
        <v>37</v>
      </c>
      <c r="BD104" s="746" t="s">
        <v>1602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>
        <v>1</v>
      </c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5</v>
      </c>
      <c r="BB105" s="546">
        <v>29</v>
      </c>
      <c r="BC105" s="718">
        <v>40</v>
      </c>
      <c r="BD105" s="875" t="s">
        <v>1644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7</v>
      </c>
      <c r="F108" s="546">
        <v>27</v>
      </c>
      <c r="G108" s="729">
        <v>41</v>
      </c>
      <c r="H108" s="739"/>
      <c r="I108" s="730"/>
      <c r="J108" s="730"/>
      <c r="K108" s="730"/>
      <c r="L108" s="730"/>
      <c r="M108" s="730"/>
      <c r="N108" s="730">
        <v>1</v>
      </c>
      <c r="O108" s="730"/>
      <c r="P108" s="913"/>
      <c r="Q108" s="718"/>
      <c r="R108" s="737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/>
      <c r="AB108" s="900"/>
      <c r="AC108" s="728"/>
      <c r="AD108" s="728"/>
      <c r="AE108" s="728"/>
      <c r="AF108" s="900">
        <v>1</v>
      </c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6</v>
      </c>
      <c r="BB108" s="546">
        <v>25</v>
      </c>
      <c r="BC108" s="734">
        <v>38</v>
      </c>
      <c r="BD108" s="745" t="s">
        <v>1645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 t="s">
        <v>1646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>
        <v>1</v>
      </c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4">
        <v>36</v>
      </c>
      <c r="BD111" s="745" t="s">
        <v>1647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23</v>
      </c>
      <c r="G112" s="729">
        <v>39</v>
      </c>
      <c r="H112" s="739"/>
      <c r="I112" s="730"/>
      <c r="J112" s="730"/>
      <c r="K112" s="730"/>
      <c r="L112" s="730"/>
      <c r="M112" s="730"/>
      <c r="N112" s="730"/>
      <c r="O112" s="730">
        <v>1</v>
      </c>
      <c r="P112" s="913"/>
      <c r="Q112" s="718"/>
      <c r="R112" s="737"/>
      <c r="S112" s="737"/>
      <c r="T112" s="718"/>
      <c r="U112" s="718"/>
      <c r="V112" s="737"/>
      <c r="W112" s="737"/>
      <c r="X112" s="732">
        <v>38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10</v>
      </c>
      <c r="BB112" s="546">
        <v>20</v>
      </c>
      <c r="BC112" s="734">
        <v>36</v>
      </c>
      <c r="BD112" s="745" t="s">
        <v>1648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1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1</v>
      </c>
      <c r="AY113" s="546">
        <v>0</v>
      </c>
      <c r="AZ113" s="546">
        <v>0</v>
      </c>
      <c r="BA113" s="546">
        <v>3</v>
      </c>
      <c r="BB113" s="546">
        <v>1</v>
      </c>
      <c r="BC113" s="734">
        <v>4</v>
      </c>
      <c r="BD113" s="745" t="s">
        <v>1649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>
        <v>1</v>
      </c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36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21</v>
      </c>
      <c r="BC115" s="734">
        <v>36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1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1592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1650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1651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1652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26</v>
      </c>
      <c r="G121" s="729">
        <v>40</v>
      </c>
      <c r="H121" s="739"/>
      <c r="I121" s="730"/>
      <c r="J121" s="730"/>
      <c r="K121" s="730"/>
      <c r="L121" s="730"/>
      <c r="M121" s="730"/>
      <c r="N121" s="730"/>
      <c r="O121" s="730">
        <v>1</v>
      </c>
      <c r="P121" s="913"/>
      <c r="Q121" s="737"/>
      <c r="R121" s="737"/>
      <c r="S121" s="737"/>
      <c r="T121" s="718"/>
      <c r="U121" s="737"/>
      <c r="V121" s="737"/>
      <c r="W121" s="737"/>
      <c r="X121" s="732">
        <v>39</v>
      </c>
      <c r="Y121" s="728"/>
      <c r="Z121" s="728"/>
      <c r="AA121" s="900"/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5</v>
      </c>
      <c r="AY121" s="546">
        <v>0</v>
      </c>
      <c r="AZ121" s="546">
        <v>5</v>
      </c>
      <c r="BA121" s="546">
        <v>9</v>
      </c>
      <c r="BB121" s="546">
        <v>20</v>
      </c>
      <c r="BC121" s="734">
        <v>34</v>
      </c>
      <c r="BD121" s="745" t="s">
        <v>1653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0</v>
      </c>
      <c r="AY122" s="546">
        <v>0</v>
      </c>
      <c r="AZ122" s="546">
        <v>16</v>
      </c>
      <c r="BA122" s="546">
        <v>10</v>
      </c>
      <c r="BB122" s="546">
        <v>13</v>
      </c>
      <c r="BC122" s="734">
        <v>39</v>
      </c>
      <c r="BD122" s="745"/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19</v>
      </c>
      <c r="G123" s="729">
        <v>36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36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4">
        <v>36</v>
      </c>
      <c r="BD124" s="758" t="s">
        <v>1654</v>
      </c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1587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9">
        <v>35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35</v>
      </c>
      <c r="Y127" s="728"/>
      <c r="Z127" s="728"/>
      <c r="AA127" s="900">
        <v>1</v>
      </c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1</v>
      </c>
      <c r="AY127" s="546">
        <v>0</v>
      </c>
      <c r="AZ127" s="546">
        <v>5</v>
      </c>
      <c r="BA127" s="546">
        <v>4</v>
      </c>
      <c r="BB127" s="546">
        <v>25</v>
      </c>
      <c r="BC127" s="734">
        <v>34</v>
      </c>
      <c r="BD127" s="745" t="s">
        <v>1655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>
        <v>1</v>
      </c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1656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3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3</v>
      </c>
      <c r="AY129" s="546">
        <v>0</v>
      </c>
      <c r="AZ129" s="546">
        <v>5</v>
      </c>
      <c r="BA129" s="546">
        <v>4</v>
      </c>
      <c r="BB129" s="546">
        <v>24</v>
      </c>
      <c r="BC129" s="734">
        <v>33</v>
      </c>
      <c r="BD129" s="758" t="s">
        <v>1657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21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>
        <v>1</v>
      </c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 t="s">
        <v>1658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>
        <v>2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2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 t="s">
        <v>1603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27</v>
      </c>
      <c r="G135" s="729">
        <v>40</v>
      </c>
      <c r="H135" s="910"/>
      <c r="I135" s="747"/>
      <c r="J135" s="730"/>
      <c r="K135" s="730"/>
      <c r="L135" s="730"/>
      <c r="M135" s="730"/>
      <c r="N135" s="730"/>
      <c r="O135" s="730">
        <v>1</v>
      </c>
      <c r="P135" s="913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/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0</v>
      </c>
      <c r="AY135" s="546">
        <v>0</v>
      </c>
      <c r="AZ135" s="546">
        <v>9</v>
      </c>
      <c r="BA135" s="546">
        <v>4</v>
      </c>
      <c r="BB135" s="546">
        <v>26</v>
      </c>
      <c r="BC135" s="734">
        <v>39</v>
      </c>
      <c r="BD135" s="745"/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1604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1593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26</v>
      </c>
      <c r="G138" s="729">
        <v>37</v>
      </c>
      <c r="H138" s="910"/>
      <c r="I138" s="747"/>
      <c r="J138" s="730"/>
      <c r="K138" s="730">
        <v>1</v>
      </c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26</v>
      </c>
      <c r="BC138" s="734">
        <v>37</v>
      </c>
      <c r="BD138" s="745" t="s">
        <v>1605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>
        <v>1</v>
      </c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1</v>
      </c>
      <c r="AY140" s="546">
        <v>0</v>
      </c>
      <c r="AZ140" s="546">
        <v>3</v>
      </c>
      <c r="BA140" s="546">
        <v>10</v>
      </c>
      <c r="BB140" s="546">
        <v>23</v>
      </c>
      <c r="BC140" s="734">
        <v>36</v>
      </c>
      <c r="BD140" s="745" t="s">
        <v>1659</v>
      </c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1586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1660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30</v>
      </c>
      <c r="G143" s="729">
        <v>36</v>
      </c>
      <c r="H143" s="900"/>
      <c r="I143" s="900"/>
      <c r="J143" s="900"/>
      <c r="K143" s="900">
        <v>1</v>
      </c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/>
      <c r="AC143" s="728"/>
      <c r="AD143" s="728"/>
      <c r="AE143" s="728"/>
      <c r="AF143" s="900"/>
      <c r="AG143" s="728"/>
      <c r="AH143" s="728"/>
      <c r="AI143" s="728"/>
      <c r="AJ143" s="728">
        <v>1</v>
      </c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30</v>
      </c>
      <c r="BC143" s="734">
        <v>36</v>
      </c>
      <c r="BD143" s="745" t="s">
        <v>1661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1594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>
        <v>1</v>
      </c>
      <c r="T146" s="766"/>
      <c r="U146" s="766"/>
      <c r="V146" s="765"/>
      <c r="W146" s="765">
        <v>2</v>
      </c>
      <c r="X146" s="732">
        <v>35</v>
      </c>
      <c r="Y146" s="728"/>
      <c r="Z146" s="728"/>
      <c r="AA146" s="900"/>
      <c r="AB146" s="900"/>
      <c r="AC146" s="728"/>
      <c r="AD146" s="728"/>
      <c r="AE146" s="728"/>
      <c r="AF146" s="900">
        <v>2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2</v>
      </c>
      <c r="AY146" s="546">
        <v>0</v>
      </c>
      <c r="AZ146" s="546">
        <v>5</v>
      </c>
      <c r="BA146" s="546">
        <v>0</v>
      </c>
      <c r="BB146" s="546">
        <v>28</v>
      </c>
      <c r="BC146" s="734">
        <v>33</v>
      </c>
      <c r="BD146" s="745" t="s">
        <v>1662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>
        <v>1</v>
      </c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 t="s">
        <v>1595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9">
        <v>36</v>
      </c>
      <c r="H148" s="739"/>
      <c r="I148" s="730"/>
      <c r="J148" s="730"/>
      <c r="K148" s="730">
        <v>1</v>
      </c>
      <c r="L148" s="730"/>
      <c r="M148" s="730"/>
      <c r="N148" s="730"/>
      <c r="O148" s="730"/>
      <c r="P148" s="913"/>
      <c r="Q148" s="718"/>
      <c r="R148" s="765"/>
      <c r="S148" s="765">
        <v>2</v>
      </c>
      <c r="T148" s="766"/>
      <c r="U148" s="766"/>
      <c r="V148" s="765"/>
      <c r="W148" s="765">
        <v>1</v>
      </c>
      <c r="X148" s="732">
        <v>38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 t="s">
        <v>1663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>
        <v>1</v>
      </c>
      <c r="L151" s="730"/>
      <c r="M151" s="730"/>
      <c r="N151" s="730"/>
      <c r="O151" s="730"/>
      <c r="P151" s="913"/>
      <c r="Q151" s="718"/>
      <c r="R151" s="737"/>
      <c r="S151" s="737">
        <v>1</v>
      </c>
      <c r="T151" s="718"/>
      <c r="U151" s="718"/>
      <c r="V151" s="737"/>
      <c r="W151" s="737">
        <v>1</v>
      </c>
      <c r="X151" s="732">
        <v>38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19</v>
      </c>
      <c r="BC151" s="734">
        <v>38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24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>
        <v>1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3</v>
      </c>
      <c r="BA152" s="546">
        <v>5</v>
      </c>
      <c r="BB152" s="546">
        <v>24</v>
      </c>
      <c r="BC152" s="734">
        <v>34</v>
      </c>
      <c r="BD152" s="758" t="s">
        <v>1606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19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37">
        <v>1</v>
      </c>
      <c r="T153" s="718"/>
      <c r="U153" s="718"/>
      <c r="V153" s="737"/>
      <c r="W153" s="737">
        <v>1</v>
      </c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19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1607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1664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1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629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27</v>
      </c>
      <c r="G163" s="729">
        <v>36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36</v>
      </c>
      <c r="Y163" s="728"/>
      <c r="Z163" s="728"/>
      <c r="AA163" s="900"/>
      <c r="AB163" s="900">
        <v>1</v>
      </c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 t="s">
        <v>1608</v>
      </c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>
        <v>1</v>
      </c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4">
        <v>34</v>
      </c>
      <c r="BD166" s="758" t="s">
        <v>1665</v>
      </c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>
        <v>1</v>
      </c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3</v>
      </c>
      <c r="AY167" s="546">
        <v>0</v>
      </c>
      <c r="AZ167" s="546">
        <v>7</v>
      </c>
      <c r="BA167" s="546">
        <v>12</v>
      </c>
      <c r="BB167" s="546">
        <v>15</v>
      </c>
      <c r="BC167" s="734">
        <v>34</v>
      </c>
      <c r="BD167" s="758" t="s">
        <v>1666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1</v>
      </c>
      <c r="AY169" s="546">
        <v>0</v>
      </c>
      <c r="AZ169" s="546">
        <v>2</v>
      </c>
      <c r="BA169" s="546">
        <v>5</v>
      </c>
      <c r="BB169" s="546">
        <v>32</v>
      </c>
      <c r="BC169" s="734">
        <v>39</v>
      </c>
      <c r="BD169" s="758" t="s">
        <v>1667</v>
      </c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1668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20</v>
      </c>
      <c r="G172" s="729">
        <v>35</v>
      </c>
      <c r="H172" s="739"/>
      <c r="I172" s="730"/>
      <c r="J172" s="730"/>
      <c r="K172" s="730"/>
      <c r="L172" s="730"/>
      <c r="M172" s="730"/>
      <c r="N172" s="730">
        <v>1</v>
      </c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/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0</v>
      </c>
      <c r="AY172" s="546">
        <v>1</v>
      </c>
      <c r="AZ172" s="546">
        <v>8</v>
      </c>
      <c r="BA172" s="546">
        <v>5</v>
      </c>
      <c r="BB172" s="546">
        <v>20</v>
      </c>
      <c r="BC172" s="734">
        <v>34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>
        <v>1</v>
      </c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2</v>
      </c>
      <c r="AY174" s="546">
        <v>6</v>
      </c>
      <c r="AZ174" s="546">
        <v>6</v>
      </c>
      <c r="BA174" s="546">
        <v>5</v>
      </c>
      <c r="BB174" s="546">
        <v>17</v>
      </c>
      <c r="BC174" s="734">
        <v>34</v>
      </c>
      <c r="BD174" s="758" t="s">
        <v>1669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1670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4">
        <v>38</v>
      </c>
      <c r="BD180" s="758" t="s">
        <v>1671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12</v>
      </c>
      <c r="BB181" s="546">
        <v>24</v>
      </c>
      <c r="BC181" s="734">
        <v>41</v>
      </c>
      <c r="BD181" s="758" t="s">
        <v>1672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>
        <v>1</v>
      </c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24</v>
      </c>
      <c r="BC182" s="734">
        <v>37</v>
      </c>
      <c r="BD182" s="758" t="s">
        <v>1609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1582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1584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1610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>
        <v>1</v>
      </c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>
        <v>1</v>
      </c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2</v>
      </c>
      <c r="BB192" s="546">
        <v>28</v>
      </c>
      <c r="BC192" s="734">
        <v>37</v>
      </c>
      <c r="BD192" s="758" t="s">
        <v>1673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1588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1596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>
        <v>1</v>
      </c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2</v>
      </c>
      <c r="AY196" s="546">
        <v>2</v>
      </c>
      <c r="AZ196" s="546">
        <v>0</v>
      </c>
      <c r="BA196" s="546">
        <v>10</v>
      </c>
      <c r="BB196" s="546">
        <v>24</v>
      </c>
      <c r="BC196" s="734">
        <v>36</v>
      </c>
      <c r="BD196" s="758" t="s">
        <v>1674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23</v>
      </c>
      <c r="G197" s="729">
        <v>40</v>
      </c>
      <c r="H197" s="739"/>
      <c r="I197" s="730"/>
      <c r="J197" s="730"/>
      <c r="K197" s="730"/>
      <c r="L197" s="730"/>
      <c r="M197" s="730"/>
      <c r="N197" s="730"/>
      <c r="O197" s="730">
        <v>1</v>
      </c>
      <c r="P197" s="846"/>
      <c r="Q197" s="737"/>
      <c r="R197" s="767"/>
      <c r="S197" s="767"/>
      <c r="T197" s="767"/>
      <c r="U197" s="767"/>
      <c r="V197" s="767"/>
      <c r="W197" s="767"/>
      <c r="X197" s="732">
        <v>39</v>
      </c>
      <c r="Y197" s="728"/>
      <c r="Z197" s="728"/>
      <c r="AA197" s="900">
        <v>1</v>
      </c>
      <c r="AB197" s="900">
        <v>1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13</v>
      </c>
      <c r="BB197" s="546">
        <v>21</v>
      </c>
      <c r="BC197" s="734">
        <v>37</v>
      </c>
      <c r="BD197" s="758" t="s">
        <v>1675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>
        <v>1</v>
      </c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26</v>
      </c>
      <c r="BC198" s="734">
        <v>38</v>
      </c>
      <c r="BD198" s="758" t="s">
        <v>1676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>
        <v>1</v>
      </c>
      <c r="AR199" s="764"/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0</v>
      </c>
      <c r="BB199" s="546">
        <v>32</v>
      </c>
      <c r="BC199" s="734">
        <v>36</v>
      </c>
      <c r="BD199" s="758" t="s">
        <v>1677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>
        <v>1</v>
      </c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2</v>
      </c>
      <c r="AY200" s="546">
        <v>4</v>
      </c>
      <c r="AZ200" s="546">
        <v>5</v>
      </c>
      <c r="BA200" s="546">
        <v>0</v>
      </c>
      <c r="BB200" s="546">
        <v>27</v>
      </c>
      <c r="BC200" s="734">
        <v>36</v>
      </c>
      <c r="BD200" s="758" t="s">
        <v>1678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1</v>
      </c>
      <c r="F201" s="546">
        <v>29</v>
      </c>
      <c r="G201" s="729">
        <v>32</v>
      </c>
      <c r="H201" s="739"/>
      <c r="I201" s="730"/>
      <c r="J201" s="730">
        <v>1</v>
      </c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2</v>
      </c>
      <c r="AY201" s="546">
        <v>0</v>
      </c>
      <c r="AZ201" s="546">
        <v>2</v>
      </c>
      <c r="BA201" s="546">
        <v>2</v>
      </c>
      <c r="BB201" s="546">
        <v>27</v>
      </c>
      <c r="BC201" s="734">
        <v>31</v>
      </c>
      <c r="BD201" s="758" t="s">
        <v>1589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1679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>
        <v>1</v>
      </c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32</v>
      </c>
      <c r="BC203" s="734">
        <v>37</v>
      </c>
      <c r="BD203" s="758" t="s">
        <v>1680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30</v>
      </c>
      <c r="BC204" s="734">
        <v>36</v>
      </c>
      <c r="BD204" s="758" t="s">
        <v>1611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>
        <v>1</v>
      </c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>
        <v>1</v>
      </c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22</v>
      </c>
      <c r="G208" s="729">
        <v>38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>
        <v>1</v>
      </c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1580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>
        <v>1</v>
      </c>
      <c r="W210" s="767">
        <v>1</v>
      </c>
      <c r="X210" s="732">
        <v>37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6</v>
      </c>
      <c r="BB210" s="546">
        <v>28</v>
      </c>
      <c r="BC210" s="734">
        <v>36</v>
      </c>
      <c r="BD210" s="758" t="s">
        <v>1612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91</v>
      </c>
      <c r="G212" s="729">
        <v>108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108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>
        <v>1</v>
      </c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144</v>
      </c>
      <c r="G215" s="729">
        <v>162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>
        <v>1</v>
      </c>
      <c r="X215" s="732">
        <v>161</v>
      </c>
      <c r="Y215" s="900"/>
      <c r="Z215" s="900"/>
      <c r="AA215" s="900"/>
      <c r="AB215" s="900">
        <v>6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6</v>
      </c>
      <c r="AY215" s="546">
        <v>0</v>
      </c>
      <c r="AZ215" s="546">
        <v>0</v>
      </c>
      <c r="BA215" s="546">
        <v>18</v>
      </c>
      <c r="BB215" s="546">
        <v>137</v>
      </c>
      <c r="BC215" s="734">
        <v>155</v>
      </c>
      <c r="BD215" s="758" t="s">
        <v>1681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86</v>
      </c>
      <c r="G217" s="729">
        <v>92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>
        <v>2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3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1682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172</v>
      </c>
      <c r="G220" s="729">
        <v>185</v>
      </c>
      <c r="H220" s="900"/>
      <c r="I220" s="900"/>
      <c r="J220" s="900"/>
      <c r="K220" s="900"/>
      <c r="L220" s="900"/>
      <c r="M220" s="900"/>
      <c r="N220" s="900"/>
      <c r="O220" s="900">
        <v>1</v>
      </c>
      <c r="P220" s="737"/>
      <c r="Q220" s="737"/>
      <c r="R220" s="737"/>
      <c r="S220" s="737"/>
      <c r="T220" s="737"/>
      <c r="U220" s="737"/>
      <c r="V220" s="737"/>
      <c r="W220" s="737"/>
      <c r="X220" s="732">
        <v>184</v>
      </c>
      <c r="Y220" s="900"/>
      <c r="Z220" s="900"/>
      <c r="AA220" s="900"/>
      <c r="AB220" s="900">
        <v>4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4</v>
      </c>
      <c r="AY220" s="546">
        <v>0</v>
      </c>
      <c r="AZ220" s="546">
        <v>1</v>
      </c>
      <c r="BA220" s="546">
        <v>12</v>
      </c>
      <c r="BB220" s="546">
        <v>167</v>
      </c>
      <c r="BC220" s="734">
        <v>180</v>
      </c>
      <c r="BD220" s="758" t="s">
        <v>1683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1684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>
        <v>1</v>
      </c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1</v>
      </c>
      <c r="AX224" s="733">
        <v>0</v>
      </c>
      <c r="AY224" s="546">
        <v>1</v>
      </c>
      <c r="AZ224" s="546">
        <v>0</v>
      </c>
      <c r="BA224" s="546">
        <v>0</v>
      </c>
      <c r="BB224" s="546">
        <v>2</v>
      </c>
      <c r="BC224" s="734">
        <v>3</v>
      </c>
      <c r="BD224" s="758" t="s">
        <v>1685</v>
      </c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0</v>
      </c>
      <c r="AY226" s="546">
        <v>0</v>
      </c>
      <c r="AZ226" s="546">
        <v>3</v>
      </c>
      <c r="BA226" s="546">
        <v>16</v>
      </c>
      <c r="BB226" s="546">
        <v>95</v>
      </c>
      <c r="BC226" s="734">
        <v>114</v>
      </c>
      <c r="BD226" s="758"/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>
        <v>2</v>
      </c>
      <c r="P228" s="737"/>
      <c r="Q228" s="737"/>
      <c r="R228" s="737"/>
      <c r="S228" s="737"/>
      <c r="T228" s="737"/>
      <c r="U228" s="737"/>
      <c r="V228" s="737"/>
      <c r="W228" s="737"/>
      <c r="X228" s="732">
        <v>52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1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1686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9</v>
      </c>
      <c r="BB231" s="546">
        <v>84</v>
      </c>
      <c r="BC231" s="734">
        <v>93</v>
      </c>
      <c r="BD231" s="758" t="s">
        <v>1687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140</v>
      </c>
      <c r="G234" s="729">
        <v>149</v>
      </c>
      <c r="H234" s="900"/>
      <c r="I234" s="900"/>
      <c r="J234" s="900"/>
      <c r="K234" s="900"/>
      <c r="L234" s="900"/>
      <c r="M234" s="900"/>
      <c r="N234" s="900"/>
      <c r="O234" s="900">
        <v>1</v>
      </c>
      <c r="P234" s="737"/>
      <c r="Q234" s="737"/>
      <c r="R234" s="737"/>
      <c r="S234" s="737"/>
      <c r="T234" s="737"/>
      <c r="U234" s="737"/>
      <c r="V234" s="737"/>
      <c r="W234" s="737"/>
      <c r="X234" s="732">
        <v>148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9</v>
      </c>
      <c r="BB234" s="546">
        <v>136</v>
      </c>
      <c r="BC234" s="734">
        <v>145</v>
      </c>
      <c r="BD234" s="758" t="s">
        <v>1688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1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1</v>
      </c>
      <c r="AX241" s="733">
        <v>0</v>
      </c>
      <c r="AY241" s="546">
        <v>7</v>
      </c>
      <c r="AZ241" s="546">
        <v>0</v>
      </c>
      <c r="BA241" s="546">
        <v>6</v>
      </c>
      <c r="BB241" s="546">
        <v>0</v>
      </c>
      <c r="BC241" s="718">
        <v>13</v>
      </c>
      <c r="BD241" s="876" t="s">
        <v>1689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2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2</v>
      </c>
      <c r="AX242" s="733">
        <v>0</v>
      </c>
      <c r="AY242" s="546">
        <v>6</v>
      </c>
      <c r="AZ242" s="546">
        <v>0</v>
      </c>
      <c r="BA242" s="546">
        <v>3</v>
      </c>
      <c r="BB242" s="546">
        <v>0</v>
      </c>
      <c r="BC242" s="729">
        <v>9</v>
      </c>
      <c r="BD242" s="876" t="s">
        <v>1690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3</v>
      </c>
      <c r="BB250" s="546">
        <v>0</v>
      </c>
      <c r="BC250" s="718">
        <v>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1114</v>
      </c>
      <c r="F262" s="546">
        <v>4664</v>
      </c>
      <c r="G262" s="546">
        <v>7069</v>
      </c>
      <c r="H262" s="546">
        <v>0</v>
      </c>
      <c r="I262" s="546">
        <v>0</v>
      </c>
      <c r="J262" s="546">
        <v>4</v>
      </c>
      <c r="K262" s="546">
        <v>6</v>
      </c>
      <c r="L262" s="546">
        <v>0</v>
      </c>
      <c r="M262" s="546">
        <v>0</v>
      </c>
      <c r="N262" s="546">
        <v>2</v>
      </c>
      <c r="O262" s="546">
        <v>9</v>
      </c>
      <c r="P262" s="546">
        <v>0</v>
      </c>
      <c r="Q262" s="546">
        <v>0</v>
      </c>
      <c r="R262" s="546">
        <v>1</v>
      </c>
      <c r="S262" s="546">
        <v>8</v>
      </c>
      <c r="T262" s="546">
        <v>0</v>
      </c>
      <c r="U262" s="546">
        <v>0</v>
      </c>
      <c r="V262" s="546">
        <v>1</v>
      </c>
      <c r="W262" s="546">
        <v>8</v>
      </c>
      <c r="X262" s="101">
        <v>7068</v>
      </c>
      <c r="Y262" s="101">
        <v>3</v>
      </c>
      <c r="Z262" s="101">
        <v>2</v>
      </c>
      <c r="AA262" s="101">
        <v>13</v>
      </c>
      <c r="AB262" s="101">
        <v>79</v>
      </c>
      <c r="AC262" s="101">
        <v>1</v>
      </c>
      <c r="AD262" s="101">
        <v>1</v>
      </c>
      <c r="AE262" s="101">
        <v>2</v>
      </c>
      <c r="AF262" s="101">
        <v>7</v>
      </c>
      <c r="AG262" s="101">
        <v>0</v>
      </c>
      <c r="AH262" s="101">
        <v>0</v>
      </c>
      <c r="AI262" s="101">
        <v>0</v>
      </c>
      <c r="AJ262" s="101">
        <v>3</v>
      </c>
      <c r="AK262" s="101">
        <v>2</v>
      </c>
      <c r="AL262" s="101">
        <v>0</v>
      </c>
      <c r="AM262" s="101">
        <v>0</v>
      </c>
      <c r="AN262" s="101">
        <v>2</v>
      </c>
      <c r="AO262" s="101">
        <v>0</v>
      </c>
      <c r="AP262" s="101">
        <v>0</v>
      </c>
      <c r="AQ262" s="101">
        <v>2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46</v>
      </c>
      <c r="AW262" s="773">
        <v>10</v>
      </c>
      <c r="AX262" s="774">
        <v>155</v>
      </c>
      <c r="AY262" s="775">
        <v>253</v>
      </c>
      <c r="AZ262" s="775">
        <v>1028</v>
      </c>
      <c r="BA262" s="775">
        <v>1099</v>
      </c>
      <c r="BB262" s="775">
        <v>4523</v>
      </c>
      <c r="BC262" s="773">
        <v>6903</v>
      </c>
      <c r="BD262" s="754" t="s">
        <v>1712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>
        <v>1</v>
      </c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1</v>
      </c>
      <c r="AX264" s="733">
        <v>0</v>
      </c>
      <c r="AY264" s="546">
        <v>3</v>
      </c>
      <c r="AZ264" s="546">
        <v>9</v>
      </c>
      <c r="BA264" s="546">
        <v>1</v>
      </c>
      <c r="BB264" s="546">
        <v>0</v>
      </c>
      <c r="BC264" s="912">
        <v>13</v>
      </c>
      <c r="BD264" s="758" t="s">
        <v>1691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2</v>
      </c>
      <c r="AX265" s="733">
        <v>0</v>
      </c>
      <c r="AY265" s="546">
        <v>1</v>
      </c>
      <c r="AZ265" s="546">
        <v>5</v>
      </c>
      <c r="BA265" s="546">
        <v>3</v>
      </c>
      <c r="BB265" s="546">
        <v>7</v>
      </c>
      <c r="BC265" s="912">
        <v>16</v>
      </c>
      <c r="BD265" s="758" t="s">
        <v>1692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>
        <v>1</v>
      </c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1</v>
      </c>
      <c r="AX267" s="733">
        <v>0</v>
      </c>
      <c r="AY267" s="546">
        <v>2</v>
      </c>
      <c r="AZ267" s="546">
        <v>8</v>
      </c>
      <c r="BA267" s="546">
        <v>0</v>
      </c>
      <c r="BB267" s="546">
        <v>1</v>
      </c>
      <c r="BC267" s="912">
        <v>11</v>
      </c>
      <c r="BD267" s="758" t="s">
        <v>1693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1585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2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1694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>
        <v>1</v>
      </c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1</v>
      </c>
      <c r="AX278" s="733">
        <v>0</v>
      </c>
      <c r="AY278" s="546">
        <v>0</v>
      </c>
      <c r="AZ278" s="546">
        <v>0</v>
      </c>
      <c r="BA278" s="546">
        <v>0</v>
      </c>
      <c r="BB278" s="546">
        <v>1</v>
      </c>
      <c r="BC278" s="912">
        <v>1</v>
      </c>
      <c r="BD278" s="758" t="s">
        <v>1695</v>
      </c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2">
        <v>15</v>
      </c>
      <c r="BD279" s="758" t="s">
        <v>1613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1696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>
        <v>1</v>
      </c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7</v>
      </c>
      <c r="BB288" s="546">
        <v>1</v>
      </c>
      <c r="BC288" s="912">
        <v>8</v>
      </c>
      <c r="BD288" s="758" t="s">
        <v>1697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128</v>
      </c>
      <c r="G291" s="729">
        <v>167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167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125</v>
      </c>
      <c r="BC291" s="912">
        <v>164</v>
      </c>
      <c r="BD291" s="776" t="s">
        <v>1698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1699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1</v>
      </c>
      <c r="AY294" s="546">
        <v>0</v>
      </c>
      <c r="AZ294" s="546">
        <v>0</v>
      </c>
      <c r="BA294" s="546">
        <v>7</v>
      </c>
      <c r="BB294" s="546">
        <v>22</v>
      </c>
      <c r="BC294" s="912">
        <v>29</v>
      </c>
      <c r="BD294" s="776" t="s">
        <v>1700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2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180</v>
      </c>
      <c r="G299" s="729">
        <v>190</v>
      </c>
      <c r="H299" s="900"/>
      <c r="I299" s="900"/>
      <c r="J299" s="900"/>
      <c r="K299" s="900"/>
      <c r="L299" s="900"/>
      <c r="M299" s="900"/>
      <c r="N299" s="900"/>
      <c r="O299" s="900">
        <v>2</v>
      </c>
      <c r="P299" s="737"/>
      <c r="Q299" s="737"/>
      <c r="R299" s="737"/>
      <c r="S299" s="737"/>
      <c r="T299" s="737"/>
      <c r="U299" s="737"/>
      <c r="V299" s="737"/>
      <c r="W299" s="737"/>
      <c r="X299" s="732">
        <v>188</v>
      </c>
      <c r="Y299" s="900"/>
      <c r="Z299" s="900"/>
      <c r="AA299" s="900"/>
      <c r="AB299" s="900"/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4</v>
      </c>
      <c r="AY299" s="546">
        <v>0</v>
      </c>
      <c r="AZ299" s="546">
        <v>0</v>
      </c>
      <c r="BA299" s="546">
        <v>10</v>
      </c>
      <c r="BB299" s="546">
        <v>174</v>
      </c>
      <c r="BC299" s="912">
        <v>184</v>
      </c>
      <c r="BD299" s="776" t="s">
        <v>1701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2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>
        <v>1</v>
      </c>
      <c r="AC301" s="900"/>
      <c r="AD301" s="900"/>
      <c r="AE301" s="900"/>
      <c r="AF301" s="900">
        <v>2</v>
      </c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4</v>
      </c>
      <c r="AY301" s="546">
        <v>0</v>
      </c>
      <c r="AZ301" s="546">
        <v>1</v>
      </c>
      <c r="BA301" s="546">
        <v>24</v>
      </c>
      <c r="BB301" s="546">
        <v>39</v>
      </c>
      <c r="BC301" s="912">
        <v>64</v>
      </c>
      <c r="BD301" s="776" t="s">
        <v>1702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2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104</v>
      </c>
      <c r="G306" s="729">
        <v>118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118</v>
      </c>
      <c r="Y306" s="900"/>
      <c r="Z306" s="900"/>
      <c r="AA306" s="900"/>
      <c r="AB306" s="900">
        <v>3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13</v>
      </c>
      <c r="BB306" s="546">
        <v>101</v>
      </c>
      <c r="BC306" s="912">
        <v>115</v>
      </c>
      <c r="BD306" s="745" t="s">
        <v>1703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>
        <v>1</v>
      </c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1</v>
      </c>
      <c r="AY308" s="546">
        <v>0</v>
      </c>
      <c r="AZ308" s="546">
        <v>0</v>
      </c>
      <c r="BA308" s="546">
        <v>1</v>
      </c>
      <c r="BB308" s="546">
        <v>6</v>
      </c>
      <c r="BC308" s="912">
        <v>7</v>
      </c>
      <c r="BD308" s="776" t="s">
        <v>1704</v>
      </c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1581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>
        <v>1</v>
      </c>
      <c r="AC319" s="900"/>
      <c r="AD319" s="900"/>
      <c r="AE319" s="900"/>
      <c r="AF319" s="900">
        <v>1</v>
      </c>
      <c r="AG319" s="900"/>
      <c r="AH319" s="900"/>
      <c r="AI319" s="900"/>
      <c r="AJ319" s="900"/>
      <c r="AK319" s="900"/>
      <c r="AL319" s="900"/>
      <c r="AM319" s="900"/>
      <c r="AN319" s="900">
        <v>1</v>
      </c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105</v>
      </c>
      <c r="BC319" s="912">
        <v>122</v>
      </c>
      <c r="BD319" s="776" t="s">
        <v>1705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>
        <v>1</v>
      </c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1</v>
      </c>
      <c r="AX323" s="733">
        <v>0</v>
      </c>
      <c r="AY323" s="546">
        <v>0</v>
      </c>
      <c r="AZ323" s="546">
        <v>0</v>
      </c>
      <c r="BA323" s="546">
        <v>0</v>
      </c>
      <c r="BB323" s="546">
        <v>0</v>
      </c>
      <c r="BC323" s="912">
        <v>0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>
        <v>1</v>
      </c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2">
        <v>7</v>
      </c>
      <c r="BD324" s="758" t="s">
        <v>1706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952</v>
      </c>
      <c r="G326" s="546">
        <v>1300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0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1298</v>
      </c>
      <c r="Y326" s="775">
        <v>1</v>
      </c>
      <c r="Z326" s="775">
        <v>4</v>
      </c>
      <c r="AA326" s="775">
        <v>3</v>
      </c>
      <c r="AB326" s="775">
        <v>10</v>
      </c>
      <c r="AC326" s="775">
        <v>1</v>
      </c>
      <c r="AD326" s="775">
        <v>0</v>
      </c>
      <c r="AE326" s="775">
        <v>0</v>
      </c>
      <c r="AF326" s="775">
        <v>4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0</v>
      </c>
      <c r="AM326" s="775">
        <v>0</v>
      </c>
      <c r="AN326" s="775">
        <v>1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8</v>
      </c>
      <c r="AX326" s="774">
        <v>29</v>
      </c>
      <c r="AY326" s="775">
        <v>27</v>
      </c>
      <c r="AZ326" s="775">
        <v>73</v>
      </c>
      <c r="BA326" s="775">
        <v>237</v>
      </c>
      <c r="BB326" s="775">
        <v>924</v>
      </c>
      <c r="BC326" s="773">
        <v>1261</v>
      </c>
      <c r="BD326" s="754" t="s">
        <v>1713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116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3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1707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17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1708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3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6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1709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1388</v>
      </c>
      <c r="F330" s="152">
        <v>5642</v>
      </c>
      <c r="G330" s="152">
        <v>8505</v>
      </c>
      <c r="H330" s="815">
        <v>0</v>
      </c>
      <c r="I330" s="815">
        <v>0</v>
      </c>
      <c r="J330" s="815">
        <v>4</v>
      </c>
      <c r="K330" s="815">
        <v>6</v>
      </c>
      <c r="L330" s="815">
        <v>0</v>
      </c>
      <c r="M330" s="815">
        <v>0</v>
      </c>
      <c r="N330" s="815">
        <v>2</v>
      </c>
      <c r="O330" s="815">
        <v>11</v>
      </c>
      <c r="P330" s="815">
        <v>0</v>
      </c>
      <c r="Q330" s="815">
        <v>0</v>
      </c>
      <c r="R330" s="815">
        <v>1</v>
      </c>
      <c r="S330" s="815">
        <v>8</v>
      </c>
      <c r="T330" s="815">
        <v>0</v>
      </c>
      <c r="U330" s="815">
        <v>0</v>
      </c>
      <c r="V330" s="815">
        <v>1</v>
      </c>
      <c r="W330" s="815">
        <v>8</v>
      </c>
      <c r="X330" s="816">
        <v>8502</v>
      </c>
      <c r="Y330" s="815">
        <v>4</v>
      </c>
      <c r="Z330" s="815">
        <v>6</v>
      </c>
      <c r="AA330" s="815">
        <v>17</v>
      </c>
      <c r="AB330" s="815">
        <v>89</v>
      </c>
      <c r="AC330" s="815">
        <v>2</v>
      </c>
      <c r="AD330" s="815">
        <v>2</v>
      </c>
      <c r="AE330" s="815">
        <v>2</v>
      </c>
      <c r="AF330" s="815">
        <v>11</v>
      </c>
      <c r="AG330" s="815">
        <v>0</v>
      </c>
      <c r="AH330" s="815">
        <v>0</v>
      </c>
      <c r="AI330" s="815">
        <v>0</v>
      </c>
      <c r="AJ330" s="815">
        <v>3</v>
      </c>
      <c r="AK330" s="815">
        <v>2</v>
      </c>
      <c r="AL330" s="815">
        <v>0</v>
      </c>
      <c r="AM330" s="815">
        <v>0</v>
      </c>
      <c r="AN330" s="815">
        <v>4</v>
      </c>
      <c r="AO330" s="815">
        <v>0</v>
      </c>
      <c r="AP330" s="815">
        <v>0</v>
      </c>
      <c r="AQ330" s="815">
        <v>2</v>
      </c>
      <c r="AR330" s="815">
        <v>1</v>
      </c>
      <c r="AS330" s="815">
        <v>0</v>
      </c>
      <c r="AT330" s="815">
        <v>4</v>
      </c>
      <c r="AU330" s="815">
        <v>0</v>
      </c>
      <c r="AV330" s="815">
        <v>57</v>
      </c>
      <c r="AW330" s="815">
        <v>20</v>
      </c>
      <c r="AX330" s="815">
        <v>186</v>
      </c>
      <c r="AY330" s="815">
        <v>306</v>
      </c>
      <c r="AZ330" s="815">
        <v>1149</v>
      </c>
      <c r="BA330" s="815">
        <v>1369</v>
      </c>
      <c r="BB330" s="815">
        <v>5472</v>
      </c>
      <c r="BC330" s="815">
        <v>8296</v>
      </c>
      <c r="BD330" s="817" t="s">
        <v>1714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1710</v>
      </c>
      <c r="AZ331" s="822"/>
      <c r="BA331" s="822"/>
      <c r="BB331" s="822"/>
      <c r="BC331" s="823"/>
      <c r="BD331" s="824" t="s">
        <v>1590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1591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8256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8466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8505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10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13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8502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116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17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3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3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6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8296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L62:L102 M62:M100 M102 S176:S186 K9:BC61 P62:X114 C9:F330 G211:BC330 R176:R210 S189:S210 P115:W17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4" t="s">
        <v>4</v>
      </c>
      <c r="F1" s="945"/>
      <c r="G1" s="945"/>
      <c r="H1" s="946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3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3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3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0.81818181818181823</v>
      </c>
      <c r="K13" s="245">
        <f t="shared" si="5"/>
        <v>0</v>
      </c>
      <c r="L13" s="245">
        <f t="shared" si="0"/>
        <v>0.27272727272727271</v>
      </c>
      <c r="M13" s="245">
        <f t="shared" si="6"/>
        <v>0.90909090909090906</v>
      </c>
      <c r="N13" s="245">
        <f t="shared" si="7"/>
        <v>0</v>
      </c>
      <c r="O13" s="245">
        <f t="shared" si="1"/>
        <v>0.30303030303030304</v>
      </c>
      <c r="P13" s="245">
        <f t="shared" si="8"/>
        <v>0.36363636363636365</v>
      </c>
      <c r="Q13" s="245">
        <f t="shared" si="9"/>
        <v>0</v>
      </c>
      <c r="R13" s="245">
        <f t="shared" si="10"/>
        <v>0.12121212121212122</v>
      </c>
      <c r="S13" s="245">
        <f t="shared" si="11"/>
        <v>0.45454545454545453</v>
      </c>
      <c r="T13" s="245">
        <f t="shared" si="12"/>
        <v>0</v>
      </c>
      <c r="U13" s="245">
        <f t="shared" si="13"/>
        <v>0.15151515151515152</v>
      </c>
      <c r="V13" s="245">
        <f t="shared" si="14"/>
        <v>0.45454545454545453</v>
      </c>
      <c r="W13" s="245">
        <f t="shared" si="15"/>
        <v>0</v>
      </c>
      <c r="X13" s="245">
        <f t="shared" si="2"/>
        <v>0.15151515151515152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132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132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74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20.181818181818183</v>
      </c>
      <c r="K23" s="245">
        <f t="shared" si="5"/>
        <v>0</v>
      </c>
      <c r="L23" s="245">
        <f t="shared" si="0"/>
        <v>0.27272727272727271</v>
      </c>
      <c r="M23" s="245">
        <f t="shared" si="6"/>
        <v>22.424242424242426</v>
      </c>
      <c r="N23" s="245">
        <f t="shared" si="7"/>
        <v>0</v>
      </c>
      <c r="O23" s="245">
        <f t="shared" si="1"/>
        <v>0.30303030303030304</v>
      </c>
      <c r="P23" s="245">
        <f t="shared" si="8"/>
        <v>8.9696969696969688</v>
      </c>
      <c r="Q23" s="245">
        <f t="shared" si="9"/>
        <v>0</v>
      </c>
      <c r="R23" s="245">
        <f t="shared" si="10"/>
        <v>0.12121212121212122</v>
      </c>
      <c r="S23" s="245">
        <f t="shared" si="11"/>
        <v>11.212121212121213</v>
      </c>
      <c r="T23" s="245">
        <f t="shared" si="12"/>
        <v>0</v>
      </c>
      <c r="U23" s="245">
        <f t="shared" si="13"/>
        <v>0.15151515151515152</v>
      </c>
      <c r="V23" s="245">
        <f t="shared" si="14"/>
        <v>11.212121212121213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138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138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103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103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73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73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39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39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3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3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40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40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37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37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41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41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40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40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39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39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33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33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37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37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36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36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38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38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34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34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41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41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36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36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155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155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180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180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3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145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145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8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8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6903</v>
      </c>
      <c r="G243" s="244">
        <f>GLD!$AT262</f>
        <v>1</v>
      </c>
      <c r="H243" s="244">
        <f>GLD!$AV262</f>
        <v>46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6903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13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13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184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184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64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64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115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115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7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7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122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122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0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0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1261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1261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8296</v>
      </c>
      <c r="G311" s="244">
        <f>GLD!$AT330</f>
        <v>4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8296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2276.909090909091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2349.121212121212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1016.4040404040404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1278.5050505050506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1339.0606060606062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5" t="s">
        <v>1711</v>
      </c>
      <c r="B1" s="966"/>
      <c r="C1" s="967"/>
      <c r="D1" s="949" t="s">
        <v>718</v>
      </c>
      <c r="E1" s="948"/>
      <c r="F1" s="600"/>
      <c r="G1" s="953" t="s">
        <v>721</v>
      </c>
      <c r="H1" s="948"/>
      <c r="I1" s="600"/>
      <c r="J1" s="947" t="s">
        <v>724</v>
      </c>
      <c r="K1" s="948"/>
      <c r="L1" s="600"/>
      <c r="M1" s="947" t="s">
        <v>727</v>
      </c>
      <c r="N1" s="948"/>
      <c r="O1" s="600"/>
      <c r="P1" s="947" t="s">
        <v>482</v>
      </c>
      <c r="Q1" s="948"/>
      <c r="R1" s="600"/>
      <c r="S1" s="947" t="s">
        <v>1464</v>
      </c>
      <c r="T1" s="961"/>
    </row>
    <row r="2" spans="1:30" ht="30" customHeight="1" thickBot="1">
      <c r="A2" s="962" t="s">
        <v>1441</v>
      </c>
      <c r="B2" s="963"/>
      <c r="C2" s="964"/>
      <c r="D2" s="950" t="s">
        <v>1468</v>
      </c>
      <c r="E2" s="951"/>
      <c r="F2" s="599"/>
      <c r="G2" s="952" t="s">
        <v>1469</v>
      </c>
      <c r="H2" s="951"/>
      <c r="I2" s="599"/>
      <c r="J2" s="952" t="s">
        <v>1470</v>
      </c>
      <c r="K2" s="951"/>
      <c r="L2" s="599"/>
      <c r="M2" s="952" t="s">
        <v>1469</v>
      </c>
      <c r="N2" s="951"/>
      <c r="O2" s="599"/>
      <c r="P2" s="952" t="s">
        <v>1471</v>
      </c>
      <c r="Q2" s="951"/>
      <c r="R2" s="599"/>
      <c r="S2" s="952" t="s">
        <v>1467</v>
      </c>
      <c r="T2" s="974"/>
    </row>
    <row r="3" spans="1:30" ht="21.75" thickTop="1">
      <c r="A3" s="957" t="s">
        <v>1442</v>
      </c>
      <c r="B3" s="620" t="s">
        <v>1452</v>
      </c>
      <c r="C3" s="621" t="s">
        <v>732</v>
      </c>
      <c r="D3" s="622">
        <f>SUMIF('Combine (不許動)'!D:D,$C3,'Combine (不許動)'!J:J)</f>
        <v>148</v>
      </c>
      <c r="E3" s="623">
        <f t="shared" ref="E3:E10" si="0">D3/D$18</f>
        <v>6.5838961459133746E-2</v>
      </c>
      <c r="F3" s="624"/>
      <c r="G3" s="622">
        <f>SUMIF('Combine (不許動)'!D:D,$C3,'Combine (不許動)'!M:M)</f>
        <v>142</v>
      </c>
      <c r="H3" s="623">
        <f t="shared" ref="H3:H10" si="1">G3/G$18</f>
        <v>6.0993387827354605E-2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6.2529813960884084E-2</v>
      </c>
      <c r="L3" s="624"/>
      <c r="M3" s="622">
        <f>SUMIF('Combine (不許動)'!D:D,$C3,'Combine (不許動)'!S:S)</f>
        <v>107.44444444444444</v>
      </c>
      <c r="N3" s="623">
        <f t="shared" ref="N3:N10" si="3">M3/M$18</f>
        <v>8.4039123976866914E-2</v>
      </c>
      <c r="O3" s="624"/>
      <c r="P3" s="622">
        <f>SUMIF('Combine (不許動)'!D:D,$C3,'Combine (不許動)'!V:V)</f>
        <v>77</v>
      </c>
      <c r="Q3" s="623">
        <f t="shared" ref="Q3:Q10" si="4">P3/P$18</f>
        <v>5.9319264170324015E-2</v>
      </c>
      <c r="R3" s="624"/>
      <c r="S3" s="622">
        <f t="shared" ref="S3:S17" si="5">D3+G3+J3+M3+P3</f>
        <v>538</v>
      </c>
      <c r="T3" s="625">
        <f t="shared" ref="T3:T10" si="6">S3/S$18</f>
        <v>6.585873423919697E-2</v>
      </c>
    </row>
    <row r="4" spans="1:30" ht="21">
      <c r="A4" s="955"/>
      <c r="B4" s="555" t="s">
        <v>1453</v>
      </c>
      <c r="C4" s="553" t="s">
        <v>733</v>
      </c>
      <c r="D4" s="610">
        <f>SUMIF('Combine (不許動)'!D:D,$C4,'Combine (不許動)'!J:J)</f>
        <v>1371</v>
      </c>
      <c r="E4" s="561">
        <f t="shared" si="0"/>
        <v>0.60990010919238091</v>
      </c>
      <c r="F4" s="566"/>
      <c r="G4" s="610">
        <f>SUMIF('Combine (不許動)'!D:D,$C4,'Combine (不許動)'!M:M)</f>
        <v>1424</v>
      </c>
      <c r="H4" s="561">
        <f t="shared" si="1"/>
        <v>0.61165200187431656</v>
      </c>
      <c r="I4" s="566"/>
      <c r="J4" s="610">
        <f>SUMIF('Combine (不許動)'!D:D,$C4,'Combine (不許動)'!P:P)</f>
        <v>567</v>
      </c>
      <c r="K4" s="561">
        <f t="shared" si="2"/>
        <v>0.55784902210208298</v>
      </c>
      <c r="L4" s="566"/>
      <c r="M4" s="610">
        <f>SUMIF('Combine (不許動)'!D:D,$C4,'Combine (不許動)'!S:S)</f>
        <v>764</v>
      </c>
      <c r="N4" s="561">
        <f t="shared" si="3"/>
        <v>0.59757292292134123</v>
      </c>
      <c r="O4" s="566"/>
      <c r="P4" s="610">
        <f>SUMIF('Combine (不許動)'!D:D,$C4,'Combine (不許動)'!V:V)</f>
        <v>738</v>
      </c>
      <c r="Q4" s="561">
        <f t="shared" si="4"/>
        <v>0.56854047997011847</v>
      </c>
      <c r="R4" s="566"/>
      <c r="S4" s="610">
        <f>D4+G4+J4+M4+P4</f>
        <v>4864</v>
      </c>
      <c r="T4" s="561">
        <f t="shared" si="6"/>
        <v>0.59542171624433837</v>
      </c>
    </row>
    <row r="5" spans="1:30" ht="21">
      <c r="A5" s="955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4.8044647551259763E-2</v>
      </c>
      <c r="F5" s="566"/>
      <c r="G5" s="610">
        <f>SUMIF('Combine (不許動)'!D:D,$C5,'Combine (不許動)'!M:M)</f>
        <v>89</v>
      </c>
      <c r="H5" s="560">
        <f t="shared" si="1"/>
        <v>3.8228250117144785E-2</v>
      </c>
      <c r="I5" s="566"/>
      <c r="J5" s="610">
        <f>SUMIF('Combine (不許動)'!D:D,$C5,'Combine (不許動)'!P:P)</f>
        <v>37</v>
      </c>
      <c r="K5" s="560">
        <f t="shared" si="2"/>
        <v>3.6402846239465735E-2</v>
      </c>
      <c r="L5" s="566"/>
      <c r="M5" s="610">
        <f>SUMIF('Combine (不許動)'!D:D,$C5,'Combine (不許動)'!S:S)</f>
        <v>51</v>
      </c>
      <c r="N5" s="560">
        <f t="shared" si="3"/>
        <v>3.9890339095534556E-2</v>
      </c>
      <c r="O5" s="566"/>
      <c r="P5" s="610">
        <f>SUMIF('Combine (不許動)'!D:D,$C5,'Combine (不許動)'!V:V)</f>
        <v>59</v>
      </c>
      <c r="Q5" s="560">
        <f t="shared" si="4"/>
        <v>4.5452423195443077E-2</v>
      </c>
      <c r="R5" s="566"/>
      <c r="S5" s="610">
        <f t="shared" si="5"/>
        <v>344</v>
      </c>
      <c r="T5" s="559">
        <f t="shared" si="6"/>
        <v>4.2110417431754192E-2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5"/>
      <c r="B6" s="626" t="s">
        <v>1455</v>
      </c>
      <c r="C6" s="554" t="s">
        <v>735</v>
      </c>
      <c r="D6" s="627">
        <f>SUMIF('Combine (不許動)'!D:D,$C6,'Combine (不許動)'!J:J)</f>
        <v>161</v>
      </c>
      <c r="E6" s="568">
        <f t="shared" si="0"/>
        <v>7.1622113479192798E-2</v>
      </c>
      <c r="F6" s="628"/>
      <c r="G6" s="627">
        <f>SUMIF('Combine (不許動)'!D:D,$C6,'Combine (不許動)'!M:M)</f>
        <v>184</v>
      </c>
      <c r="H6" s="568">
        <f t="shared" si="1"/>
        <v>7.9033685635445397E-2</v>
      </c>
      <c r="I6" s="628"/>
      <c r="J6" s="627">
        <f>SUMIF('Combine (不許動)'!D:D,$C6,'Combine (不許動)'!P:P)</f>
        <v>117</v>
      </c>
      <c r="K6" s="568">
        <f t="shared" si="2"/>
        <v>0.1151117029734457</v>
      </c>
      <c r="L6" s="628"/>
      <c r="M6" s="627">
        <f>SUMIF('Combine (不許動)'!D:D,$C6,'Combine (不許動)'!S:S)</f>
        <v>96</v>
      </c>
      <c r="N6" s="568">
        <f t="shared" si="3"/>
        <v>7.5087697121006228E-2</v>
      </c>
      <c r="O6" s="628"/>
      <c r="P6" s="627">
        <f>SUMIF('Combine (不許動)'!D:D,$C6,'Combine (不許動)'!V:V)</f>
        <v>147</v>
      </c>
      <c r="Q6" s="568">
        <f t="shared" si="4"/>
        <v>0.11324586796152768</v>
      </c>
      <c r="R6" s="628"/>
      <c r="S6" s="627">
        <f t="shared" si="5"/>
        <v>705</v>
      </c>
      <c r="T6" s="567">
        <f t="shared" si="6"/>
        <v>8.6301872934263682E-2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5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2.669147086181098E-3</v>
      </c>
      <c r="F7" s="570"/>
      <c r="G7" s="630">
        <f>SUMIF('Combine (不許動)'!D:D,$C7,'Combine (不許動)'!M:M)</f>
        <v>5</v>
      </c>
      <c r="H7" s="571">
        <f t="shared" si="1"/>
        <v>2.1476545009631903E-3</v>
      </c>
      <c r="I7" s="570"/>
      <c r="J7" s="630">
        <f>SUMIF('Combine (不許動)'!D:D,$C7,'Combine (不許動)'!P:P)</f>
        <v>4</v>
      </c>
      <c r="K7" s="571">
        <f t="shared" si="2"/>
        <v>3.9354428366989982E-3</v>
      </c>
      <c r="L7" s="570"/>
      <c r="M7" s="631">
        <f>SUMIF('Combine (不許動)'!D:D,$C7,'Combine (不許動)'!S:S)</f>
        <v>4</v>
      </c>
      <c r="N7" s="571">
        <f t="shared" si="3"/>
        <v>3.1286540467085925E-3</v>
      </c>
      <c r="O7" s="570"/>
      <c r="P7" s="631">
        <f>SUMIF('Combine (不許動)'!D:D,$C7,'Combine (不許動)'!V:V)</f>
        <v>2</v>
      </c>
      <c r="Q7" s="571">
        <f t="shared" si="4"/>
        <v>1.5407601083201044E-3</v>
      </c>
      <c r="R7" s="570"/>
      <c r="S7" s="631">
        <f t="shared" si="5"/>
        <v>21</v>
      </c>
      <c r="T7" s="569">
        <f t="shared" si="6"/>
        <v>2.5706940874035988E-3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5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1.8684029603267687E-2</v>
      </c>
      <c r="F8" s="566"/>
      <c r="G8" s="562">
        <f>SUMIF('Combine (不許動)'!D:D,$C8,'Combine (不許動)'!M:M)</f>
        <v>47</v>
      </c>
      <c r="H8" s="560">
        <f t="shared" si="1"/>
        <v>2.0187952309053989E-2</v>
      </c>
      <c r="I8" s="566"/>
      <c r="J8" s="563">
        <f>SUMIF('Combine (不許動)'!D:D,$C8,'Combine (不許動)'!P:P)</f>
        <v>22</v>
      </c>
      <c r="K8" s="560">
        <f t="shared" si="2"/>
        <v>2.1644935601844491E-2</v>
      </c>
      <c r="L8" s="566"/>
      <c r="M8" s="563">
        <f>SUMIF('Combine (不許動)'!D:D,$C8,'Combine (不許動)'!S:S)</f>
        <v>23</v>
      </c>
      <c r="N8" s="560">
        <f t="shared" si="3"/>
        <v>1.7989760768574406E-2</v>
      </c>
      <c r="O8" s="566"/>
      <c r="P8" s="563">
        <f>SUMIF('Combine (不許動)'!D:D,$C8,'Combine (不許動)'!V:V)</f>
        <v>25</v>
      </c>
      <c r="Q8" s="560">
        <f t="shared" si="4"/>
        <v>1.9259501354001306E-2</v>
      </c>
      <c r="R8" s="566"/>
      <c r="S8" s="563">
        <f t="shared" si="5"/>
        <v>159</v>
      </c>
      <c r="T8" s="559">
        <f t="shared" si="6"/>
        <v>1.9463826661770108E-2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5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8.8971569539369934E-4</v>
      </c>
      <c r="F9" s="566"/>
      <c r="G9" s="562">
        <f>SUMIF('Combine (不許動)'!D:D,$C9,'Combine (不許動)'!M:M)</f>
        <v>2</v>
      </c>
      <c r="H9" s="560">
        <f t="shared" si="1"/>
        <v>8.5906180038527612E-4</v>
      </c>
      <c r="I9" s="566"/>
      <c r="J9" s="563">
        <f>SUMIF('Combine (不許動)'!D:D,$C9,'Combine (不許動)'!P:P)</f>
        <v>1</v>
      </c>
      <c r="K9" s="560">
        <f t="shared" si="2"/>
        <v>9.8386070917474955E-4</v>
      </c>
      <c r="L9" s="566"/>
      <c r="M9" s="563">
        <f>SUMIF('Combine (不許動)'!D:D,$C9,'Combine (不許動)'!S:S)</f>
        <v>1</v>
      </c>
      <c r="N9" s="560">
        <f t="shared" si="3"/>
        <v>7.8216351167714813E-4</v>
      </c>
      <c r="O9" s="566"/>
      <c r="P9" s="563">
        <f>SUMIF('Combine (不許動)'!D:D,$C9,'Combine (不許動)'!V:V)</f>
        <v>1</v>
      </c>
      <c r="Q9" s="560">
        <f t="shared" si="4"/>
        <v>7.7038005416005218E-4</v>
      </c>
      <c r="R9" s="566"/>
      <c r="S9" s="563">
        <f t="shared" si="5"/>
        <v>7</v>
      </c>
      <c r="T9" s="559">
        <f t="shared" si="6"/>
        <v>8.5689802913453304E-4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5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2.669147086181098E-3</v>
      </c>
      <c r="F10" s="566"/>
      <c r="G10" s="562">
        <f>SUMIF('Combine (不許動)'!D:D,$C10,'Combine (不許動)'!M:M)</f>
        <v>6</v>
      </c>
      <c r="H10" s="560">
        <f t="shared" si="1"/>
        <v>2.5771854011558282E-3</v>
      </c>
      <c r="I10" s="566"/>
      <c r="J10" s="563">
        <f>SUMIF('Combine (不許動)'!D:D,$C10,'Combine (不許動)'!P:P)</f>
        <v>3</v>
      </c>
      <c r="K10" s="560">
        <f t="shared" si="2"/>
        <v>2.9515821275242484E-3</v>
      </c>
      <c r="L10" s="566"/>
      <c r="M10" s="563">
        <f>SUMIF('Combine (不許動)'!D:D,$C10,'Combine (不許動)'!S:S)</f>
        <v>4</v>
      </c>
      <c r="N10" s="560">
        <f t="shared" si="3"/>
        <v>3.1286540467085925E-3</v>
      </c>
      <c r="O10" s="566"/>
      <c r="P10" s="563">
        <f>SUMIF('Combine (不許動)'!D:D,$C10,'Combine (不許動)'!V:V)</f>
        <v>4</v>
      </c>
      <c r="Q10" s="560">
        <f t="shared" si="4"/>
        <v>3.0815202166402087E-3</v>
      </c>
      <c r="R10" s="566"/>
      <c r="S10" s="563">
        <f t="shared" si="5"/>
        <v>23</v>
      </c>
      <c r="T10" s="559">
        <f t="shared" si="6"/>
        <v>2.8155220957277512E-3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5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1.2900877583208641E-2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3.5500061207002082E-3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5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0.12144619242123995</v>
      </c>
      <c r="F12" s="566"/>
      <c r="G12" s="562">
        <f>SUMIF('Combine (不許動)'!D:D,$C12,'Combine (不許動)'!M:M)</f>
        <v>295</v>
      </c>
      <c r="H12" s="560">
        <f t="shared" ref="H12:H17" si="14">G12/G$18</f>
        <v>0.12671161555682822</v>
      </c>
      <c r="I12" s="566"/>
      <c r="J12" s="563">
        <f>SUMIF('Combine (不許動)'!D:D,$C12,'Combine (不許動)'!P:P)</f>
        <v>137</v>
      </c>
      <c r="K12" s="560">
        <f t="shared" ref="K12:K17" si="15">J12/J$18</f>
        <v>0.13478891715694069</v>
      </c>
      <c r="L12" s="566"/>
      <c r="M12" s="563">
        <f>SUMIF('Combine (不許動)'!D:D,$C12,'Combine (不許動)'!S:S)</f>
        <v>144</v>
      </c>
      <c r="N12" s="560">
        <f t="shared" ref="N12:N17" si="16">M12/M$18</f>
        <v>0.11263154568150933</v>
      </c>
      <c r="O12" s="566"/>
      <c r="P12" s="563">
        <f>SUMIF('Combine (不許動)'!D:D,$C12,'Combine (不許動)'!V:V)</f>
        <v>162</v>
      </c>
      <c r="Q12" s="560">
        <f t="shared" ref="Q12:Q17" si="17">P12/P$18</f>
        <v>0.12480156877392845</v>
      </c>
      <c r="R12" s="566"/>
      <c r="S12" s="563">
        <f t="shared" si="5"/>
        <v>1011</v>
      </c>
      <c r="T12" s="559">
        <f t="shared" ref="T12:T17" si="18">S12/S$18</f>
        <v>0.12376055820785897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5"/>
      <c r="B13" s="632" t="s">
        <v>1444</v>
      </c>
      <c r="C13" s="633" t="s">
        <v>741</v>
      </c>
      <c r="D13" s="562">
        <f>SUMIF('Combine (不許動)'!D:D,$C13,'Combine (不許動)'!J:J)</f>
        <v>20.181818181818183</v>
      </c>
      <c r="E13" s="560">
        <f t="shared" si="13"/>
        <v>8.9780401989727858E-3</v>
      </c>
      <c r="F13" s="566"/>
      <c r="G13" s="562">
        <f>SUMIF('Combine (不許動)'!D:D,$C13,'Combine (不許動)'!M:M)</f>
        <v>22.424242424242426</v>
      </c>
      <c r="H13" s="560">
        <f t="shared" si="14"/>
        <v>9.6319050346227921E-3</v>
      </c>
      <c r="I13" s="566"/>
      <c r="J13" s="563">
        <f>SUMIF('Combine (不許動)'!D:D,$C13,'Combine (不許動)'!P:P)</f>
        <v>8.9696969696969688</v>
      </c>
      <c r="K13" s="560">
        <f t="shared" si="15"/>
        <v>8.824932421688662E-3</v>
      </c>
      <c r="L13" s="566"/>
      <c r="M13" s="563">
        <f>SUMIF('Combine (不許動)'!D:D,$C13,'Combine (不許動)'!S:S)</f>
        <v>11.212121212121213</v>
      </c>
      <c r="N13" s="560">
        <f t="shared" si="16"/>
        <v>8.76971210062257E-3</v>
      </c>
      <c r="O13" s="566"/>
      <c r="P13" s="563">
        <f>SUMIF('Combine (不許動)'!D:D,$C13,'Combine (不許動)'!V:V)</f>
        <v>11.212121212121213</v>
      </c>
      <c r="Q13" s="560">
        <f t="shared" si="17"/>
        <v>8.6375945466430105E-3</v>
      </c>
      <c r="R13" s="566"/>
      <c r="S13" s="563">
        <f t="shared" si="5"/>
        <v>74</v>
      </c>
      <c r="T13" s="559">
        <f t="shared" si="18"/>
        <v>9.0586363079936342E-3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5"/>
      <c r="B14" s="632" t="s">
        <v>1445</v>
      </c>
      <c r="C14" s="633" t="s">
        <v>742</v>
      </c>
      <c r="D14" s="562">
        <f>SUMIF('Combine (不許動)'!D:D,$C14,'Combine (不許動)'!J:J)</f>
        <v>33.18181818181818</v>
      </c>
      <c r="E14" s="560">
        <f t="shared" si="13"/>
        <v>1.4761192219031829E-2</v>
      </c>
      <c r="F14" s="566"/>
      <c r="G14" s="562">
        <f>SUMIF('Combine (不許動)'!D:D,$C14,'Combine (不許動)'!M:M)</f>
        <v>26.424242424242426</v>
      </c>
      <c r="H14" s="560">
        <f t="shared" si="14"/>
        <v>1.1350028635393345E-2</v>
      </c>
      <c r="I14" s="566"/>
      <c r="J14" s="563">
        <f>SUMIF('Combine (不許動)'!D:D,$C14,'Combine (不許動)'!P:P)</f>
        <v>13.969696969696969</v>
      </c>
      <c r="K14" s="560">
        <f t="shared" si="15"/>
        <v>1.3744235967562409E-2</v>
      </c>
      <c r="L14" s="566"/>
      <c r="M14" s="563">
        <f>SUMIF('Combine (不許動)'!D:D,$C14,'Combine (不許動)'!S:S)</f>
        <v>15.212121212121213</v>
      </c>
      <c r="N14" s="560">
        <f t="shared" si="16"/>
        <v>1.1898366147331163E-2</v>
      </c>
      <c r="O14" s="566"/>
      <c r="P14" s="563">
        <f>SUMIF('Combine (不許動)'!D:D,$C14,'Combine (不許動)'!V:V)</f>
        <v>17.212121212121211</v>
      </c>
      <c r="Q14" s="560">
        <f t="shared" si="17"/>
        <v>1.3259874871603322E-2</v>
      </c>
      <c r="R14" s="566"/>
      <c r="S14" s="563">
        <f t="shared" si="5"/>
        <v>106</v>
      </c>
      <c r="T14" s="559">
        <f t="shared" si="18"/>
        <v>1.2975884441180072E-2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5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1.2900877583208641E-2</v>
      </c>
      <c r="F15" s="566"/>
      <c r="G15" s="562">
        <f>SUMIF('Combine (不許動)'!D:D,$C15,'Combine (不許動)'!M:M)</f>
        <v>33</v>
      </c>
      <c r="H15" s="560">
        <f t="shared" si="14"/>
        <v>1.4174519706357054E-2</v>
      </c>
      <c r="I15" s="566"/>
      <c r="J15" s="563">
        <f>SUMIF('Combine (不許動)'!D:D,$C15,'Combine (不許動)'!P:P)</f>
        <v>17</v>
      </c>
      <c r="K15" s="560">
        <f t="shared" si="15"/>
        <v>1.6725632055970743E-2</v>
      </c>
      <c r="L15" s="566"/>
      <c r="M15" s="563">
        <f>SUMIF('Combine (不許動)'!D:D,$C15,'Combine (不許動)'!S:S)</f>
        <v>23</v>
      </c>
      <c r="N15" s="560">
        <f t="shared" si="16"/>
        <v>1.7989760768574406E-2</v>
      </c>
      <c r="O15" s="566"/>
      <c r="P15" s="563">
        <f>SUMIF('Combine (不許動)'!D:D,$C15,'Combine (不許動)'!V:V)</f>
        <v>27</v>
      </c>
      <c r="Q15" s="560">
        <f t="shared" si="17"/>
        <v>2.0800261462321411E-2</v>
      </c>
      <c r="R15" s="566"/>
      <c r="S15" s="563">
        <f t="shared" si="5"/>
        <v>129</v>
      </c>
      <c r="T15" s="559">
        <f t="shared" si="18"/>
        <v>1.5791406536907821E-2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5"/>
      <c r="B16" s="632" t="s">
        <v>1447</v>
      </c>
      <c r="C16" s="633" t="s">
        <v>341</v>
      </c>
      <c r="D16" s="562">
        <f>SUMIF('Combine (不許動)'!D:D,$C16,'Combine (不許動)'!J:J)</f>
        <v>13</v>
      </c>
      <c r="E16" s="560">
        <f t="shared" si="13"/>
        <v>5.7831520200590453E-3</v>
      </c>
      <c r="F16" s="566"/>
      <c r="G16" s="562">
        <f>SUMIF('Combine (不許動)'!D:D,$C16,'Combine (不許動)'!M:M)</f>
        <v>16</v>
      </c>
      <c r="H16" s="560">
        <f t="shared" si="14"/>
        <v>6.8724944030822089E-3</v>
      </c>
      <c r="I16" s="566"/>
      <c r="J16" s="563">
        <f>SUMIF('Combine (不許動)'!D:D,$C16,'Combine (不許動)'!P:P)</f>
        <v>8</v>
      </c>
      <c r="K16" s="560">
        <f t="shared" si="15"/>
        <v>7.8708856733979964E-3</v>
      </c>
      <c r="L16" s="566"/>
      <c r="M16" s="563">
        <f>SUMIF('Combine (不許動)'!D:D,$C16,'Combine (不許動)'!S:S)</f>
        <v>11</v>
      </c>
      <c r="N16" s="560">
        <f t="shared" si="16"/>
        <v>8.6037986284486292E-3</v>
      </c>
      <c r="O16" s="566"/>
      <c r="P16" s="563">
        <f>SUMIF('Combine (不許動)'!D:D,$C16,'Combine (不許動)'!V:V)</f>
        <v>8</v>
      </c>
      <c r="Q16" s="560">
        <f t="shared" si="17"/>
        <v>6.1630404332804175E-3</v>
      </c>
      <c r="R16" s="566"/>
      <c r="S16" s="563">
        <f t="shared" si="5"/>
        <v>56</v>
      </c>
      <c r="T16" s="559">
        <f t="shared" si="18"/>
        <v>6.8551842330762643E-3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6"/>
      <c r="B17" s="693" t="s">
        <v>1466</v>
      </c>
      <c r="C17" s="694" t="s">
        <v>745</v>
      </c>
      <c r="D17" s="605">
        <f>SUMIF('Combine (不許動)'!D:D,$C17,'Combine (不許動)'!J:J)</f>
        <v>35.54545454545454</v>
      </c>
      <c r="E17" s="606">
        <f t="shared" si="13"/>
        <v>1.5812674404497108E-2</v>
      </c>
      <c r="F17" s="607"/>
      <c r="G17" s="605">
        <f>SUMIF('Combine (不許動)'!D:D,$C17,'Combine (不許動)'!M:M)</f>
        <v>36.272727272727273</v>
      </c>
      <c r="H17" s="606">
        <f t="shared" si="14"/>
        <v>1.5580257197896599E-2</v>
      </c>
      <c r="I17" s="607"/>
      <c r="J17" s="608">
        <f>SUMIF('Combine (不許動)'!D:D,$C17,'Combine (不許動)'!P:P)</f>
        <v>16.909090909090907</v>
      </c>
      <c r="K17" s="606">
        <f t="shared" si="15"/>
        <v>1.663619017331849E-2</v>
      </c>
      <c r="L17" s="607"/>
      <c r="M17" s="608">
        <f>SUMIF('Combine (不許動)'!D:D,$C17,'Combine (不許動)'!S:S)</f>
        <v>23.63636363636364</v>
      </c>
      <c r="N17" s="606">
        <f t="shared" si="16"/>
        <v>1.8487501185096233E-2</v>
      </c>
      <c r="O17" s="607"/>
      <c r="P17" s="608">
        <f>SUMIF('Combine (不許動)'!D:D,$C17,'Combine (不許動)'!V:V)</f>
        <v>19.636363636363637</v>
      </c>
      <c r="Q17" s="606">
        <f t="shared" si="17"/>
        <v>1.5127462881688298E-2</v>
      </c>
      <c r="R17" s="607"/>
      <c r="S17" s="608">
        <f t="shared" si="5"/>
        <v>132</v>
      </c>
      <c r="T17" s="609">
        <f t="shared" si="18"/>
        <v>1.6158648549394052E-2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1" t="s">
        <v>746</v>
      </c>
      <c r="B18" s="972"/>
      <c r="C18" s="973"/>
      <c r="D18" s="611">
        <f>SUM(D3:D17)-D11</f>
        <v>2247.9090909090905</v>
      </c>
      <c r="E18" s="596"/>
      <c r="F18" s="597"/>
      <c r="G18" s="611">
        <f>SUM(G3:G17)-G11</f>
        <v>2328.1212121212125</v>
      </c>
      <c r="H18" s="596"/>
      <c r="I18" s="597"/>
      <c r="J18" s="611">
        <f>SUM(J3:J17)-J11</f>
        <v>1016.4040404040404</v>
      </c>
      <c r="K18" s="596"/>
      <c r="L18" s="597"/>
      <c r="M18" s="611">
        <f>SUM(M3:M17)-M11</f>
        <v>1278.5050505050506</v>
      </c>
      <c r="N18" s="596"/>
      <c r="O18" s="597"/>
      <c r="P18" s="611">
        <f>SUM(P3:P17)-P11</f>
        <v>1298.0606060606062</v>
      </c>
      <c r="Q18" s="596"/>
      <c r="R18" s="597"/>
      <c r="S18" s="611">
        <f>SUM(S3:S17)-S11</f>
        <v>8169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68" t="s">
        <v>1441</v>
      </c>
      <c r="B20" s="969"/>
      <c r="C20" s="970"/>
      <c r="D20" s="949" t="s">
        <v>1499</v>
      </c>
      <c r="E20" s="948"/>
      <c r="F20" s="600"/>
      <c r="G20" s="953" t="s">
        <v>721</v>
      </c>
      <c r="H20" s="948"/>
      <c r="I20" s="600"/>
      <c r="J20" s="947" t="s">
        <v>724</v>
      </c>
      <c r="K20" s="948"/>
      <c r="L20" s="600"/>
      <c r="M20" s="947" t="s">
        <v>727</v>
      </c>
      <c r="N20" s="948"/>
      <c r="O20" s="600"/>
      <c r="P20" s="947" t="s">
        <v>482</v>
      </c>
      <c r="Q20" s="948"/>
      <c r="R20" s="600"/>
      <c r="S20" s="953" t="s">
        <v>1464</v>
      </c>
      <c r="T20" s="961"/>
      <c r="U20" s="531"/>
      <c r="V20" s="531"/>
      <c r="W20" s="531"/>
    </row>
    <row r="21" spans="1:30" s="496" customFormat="1" ht="21">
      <c r="A21" s="954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8.9395131641748678E-3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2.5513303365326204E-3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5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41</v>
      </c>
      <c r="Q22" s="571">
        <f t="shared" ref="Q22:Q23" si="24">P22/P$24</f>
        <v>3.0618479712145551E-2</v>
      </c>
      <c r="R22" s="566"/>
      <c r="S22" s="642">
        <f t="shared" si="19"/>
        <v>41</v>
      </c>
      <c r="T22" s="569">
        <f t="shared" ref="T22:T23" si="25">S22/S$24</f>
        <v>4.9811687522779736E-3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6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58" t="s">
        <v>1501</v>
      </c>
      <c r="B24" s="959"/>
      <c r="C24" s="960"/>
      <c r="D24" s="611">
        <f>D18+SUM(D21:D23)</f>
        <v>2247.9090909090905</v>
      </c>
      <c r="E24" s="596"/>
      <c r="F24" s="597"/>
      <c r="G24" s="611">
        <f>G18+SUM(G21:G23)</f>
        <v>2349.1212121212125</v>
      </c>
      <c r="H24" s="596"/>
      <c r="I24" s="597"/>
      <c r="J24" s="611">
        <f>J18+SUM(J21:J23)</f>
        <v>1016.4040404040404</v>
      </c>
      <c r="K24" s="596"/>
      <c r="L24" s="597"/>
      <c r="M24" s="611">
        <f>M18+SUM(M21:M23)</f>
        <v>1278.5050505050506</v>
      </c>
      <c r="N24" s="596"/>
      <c r="O24" s="597"/>
      <c r="P24" s="611">
        <f>P18+SUM(P21:P23)</f>
        <v>1339.0606060606062</v>
      </c>
      <c r="Q24" s="596"/>
      <c r="R24" s="597"/>
      <c r="S24" s="643">
        <f>S18+SUM(S21:S23)</f>
        <v>8231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75"/>
      <c r="C5" s="976" t="s">
        <v>3</v>
      </c>
      <c r="D5" s="918" t="s">
        <v>4</v>
      </c>
      <c r="E5" s="933"/>
      <c r="F5" s="933"/>
      <c r="G5" s="919"/>
      <c r="H5" s="12" t="s">
        <v>5</v>
      </c>
      <c r="I5" s="935" t="s">
        <v>6</v>
      </c>
      <c r="J5" s="936"/>
      <c r="K5" s="936"/>
      <c r="L5" s="936"/>
      <c r="M5" s="936"/>
      <c r="N5" s="936"/>
      <c r="O5" s="936"/>
      <c r="P5" s="937"/>
      <c r="Q5" s="938" t="s">
        <v>7</v>
      </c>
      <c r="R5" s="939"/>
      <c r="S5" s="939"/>
      <c r="T5" s="939"/>
      <c r="U5" s="939"/>
      <c r="V5" s="939"/>
      <c r="W5" s="939"/>
      <c r="X5" s="940"/>
      <c r="Y5" s="13" t="s">
        <v>5</v>
      </c>
      <c r="Z5" s="941" t="s">
        <v>8</v>
      </c>
      <c r="AA5" s="942"/>
      <c r="AB5" s="942"/>
      <c r="AC5" s="942"/>
      <c r="AD5" s="942"/>
      <c r="AE5" s="942"/>
      <c r="AF5" s="942"/>
      <c r="AG5" s="942"/>
      <c r="AH5" s="942"/>
      <c r="AI5" s="942"/>
      <c r="AJ5" s="942"/>
      <c r="AK5" s="942"/>
      <c r="AL5" s="942"/>
      <c r="AM5" s="942"/>
      <c r="AN5" s="942"/>
      <c r="AO5" s="942"/>
      <c r="AP5" s="942"/>
      <c r="AQ5" s="942"/>
      <c r="AR5" s="942"/>
      <c r="AS5" s="942"/>
      <c r="AT5" s="942"/>
      <c r="AU5" s="942"/>
      <c r="AV5" s="942"/>
      <c r="AW5" s="943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75"/>
      <c r="C6" s="976"/>
      <c r="D6" s="920"/>
      <c r="E6" s="934"/>
      <c r="F6" s="934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75"/>
      <c r="C7" s="976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75"/>
      <c r="C8" s="97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46262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46262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46262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