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Y300" i="8" s="1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88" i="8" l="1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O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WAHYUNINGSIH</t>
        </r>
      </text>
    </comment>
    <comment ref="O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MUSLIKATUN</t>
        </r>
      </text>
    </comment>
    <comment ref="O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JARIYAH</t>
        </r>
      </text>
    </comment>
    <comment ref="K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NAILA DIANA SIFA</t>
        </r>
      </text>
    </comment>
    <comment ref="O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YULIANA DINDA P</t>
        </r>
      </text>
    </comment>
    <comment ref="K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PUSPAWATI</t>
        </r>
      </text>
    </comment>
    <comment ref="K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ELLA RAHMAWATI</t>
        </r>
      </text>
    </comment>
    <comment ref="O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FATIKATUL IMAMA</t>
        </r>
      </text>
    </comment>
    <comment ref="K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NISROFAH</t>
        </r>
      </text>
    </comment>
    <comment ref="K1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FITRIHATI</t>
        </r>
      </text>
    </comment>
    <comment ref="O16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IVA KURNIAWATI
ROCHMAWATUN</t>
        </r>
      </text>
    </comment>
    <comment ref="N1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SOLEHAH</t>
        </r>
      </text>
    </comment>
    <comment ref="K1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ENDANG FITRIANIS</t>
        </r>
      </text>
    </comment>
    <comment ref="K1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KADARIYAH</t>
        </r>
      </text>
    </comment>
    <comment ref="O1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ROMAWATI</t>
        </r>
      </text>
    </comment>
    <comment ref="K1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ULIL MAGHFIROH</t>
        </r>
      </text>
    </comment>
    <comment ref="K19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SUNARTI</t>
        </r>
      </text>
    </comment>
    <comment ref="O19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LISTIAWATI</t>
        </r>
      </text>
    </comment>
    <comment ref="K2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TRIA ELIN</t>
        </r>
      </text>
    </comment>
    <comment ref="J20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SINGGIH WAHYU HIDAYAT</t>
        </r>
      </text>
    </comment>
    <comment ref="J2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HASAN WIRAYUDHA DWI CAHYO</t>
        </r>
      </text>
    </comment>
    <comment ref="O2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NISYA CORNELLA</t>
        </r>
      </text>
    </comment>
    <comment ref="K2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DEVI PUTRI R</t>
        </r>
      </text>
    </comment>
    <comment ref="O2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AFRIAH NUR R
INDAH TRI ASTUTIK</t>
        </r>
      </text>
    </comment>
    <comment ref="K2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SUSANTI</t>
        </r>
      </text>
    </comment>
    <comment ref="N27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IQBAL AINUL RIFQI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PARTIYEM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<sst xmlns="http://schemas.openxmlformats.org/spreadsheetml/2006/main" count="7292" uniqueCount="1699">
  <si>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</si>
  <si>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</si>
  <si>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</si>
  <si>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</si>
  <si>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</si>
  <si>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</si>
  <si>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</si>
  <si>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</si>
  <si>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</si>
  <si>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</si>
  <si>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</si>
  <si>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</si>
  <si>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</si>
  <si>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</si>
  <si>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</si>
  <si>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</si>
  <si>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</si>
  <si>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</si>
  <si>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</si>
  <si>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</si>
  <si>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</si>
  <si>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</si>
  <si>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</si>
  <si>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</si>
  <si>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</si>
  <si>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</si>
  <si>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</si>
  <si>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</si>
  <si>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</si>
  <si>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</si>
  <si>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</si>
  <si>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</si>
  <si>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</si>
  <si>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</si>
  <si>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</si>
  <si>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</si>
  <si>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</si>
  <si>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</si>
  <si>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</si>
  <si>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</si>
  <si>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</si>
  <si>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</si>
  <si>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</si>
  <si>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</si>
  <si>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</si>
  <si>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</si>
  <si>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</si>
  <si>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</si>
  <si>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</si>
  <si>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</si>
  <si>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</si>
  <si>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</si>
  <si>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</si>
  <si>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</si>
  <si>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</si>
  <si>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</si>
  <si>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</si>
  <si>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</si>
  <si>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</si>
  <si>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</si>
  <si>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</si>
  <si>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</si>
  <si>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</si>
  <si>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</si>
  <si>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</si>
  <si>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</si>
  <si>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</si>
  <si>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</si>
  <si>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</si>
  <si>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</si>
  <si>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</si>
  <si>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</si>
  <si>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</si>
  <si>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</si>
  <si>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</si>
  <si>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</si>
  <si>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</si>
  <si>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</si>
  <si>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</si>
  <si>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</si>
  <si>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</si>
  <si>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</si>
  <si>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</si>
  <si>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</si>
  <si>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</si>
  <si>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</si>
  <si>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</si>
  <si>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</si>
  <si>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</si>
  <si>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</si>
  <si>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</si>
  <si>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</si>
  <si>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</si>
  <si>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</si>
  <si>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</si>
  <si>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</si>
  <si>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</si>
  <si>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</si>
  <si>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</si>
  <si>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</si>
  <si>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</si>
  <si>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</si>
  <si>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</si>
  <si>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</si>
  <si>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</si>
  <si>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</si>
  <si>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</si>
  <si>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</si>
  <si>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</si>
  <si>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</si>
  <si>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</si>
  <si>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</si>
  <si>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</si>
  <si>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</si>
  <si>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</si>
  <si>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</si>
  <si>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</si>
  <si>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</si>
  <si>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</si>
  <si>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</si>
  <si>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</si>
  <si>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</si>
  <si>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</si>
  <si>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</si>
  <si>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</si>
  <si>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</si>
  <si>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</si>
  <si>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</si>
  <si>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</si>
  <si>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</si>
  <si>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</si>
  <si>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</si>
  <si>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</si>
  <si>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</si>
  <si>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</si>
  <si>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</si>
  <si>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</si>
  <si>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</si>
  <si>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</si>
  <si>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</si>
  <si>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</si>
  <si>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</si>
  <si>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</si>
  <si>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</si>
  <si>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</si>
  <si>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</si>
  <si>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</si>
  <si>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</si>
  <si>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</si>
  <si>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</si>
  <si>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</si>
  <si>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</si>
  <si>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</si>
  <si>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</si>
  <si>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</si>
  <si>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</si>
  <si>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</si>
  <si>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</si>
  <si>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</si>
  <si>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</si>
  <si>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</si>
  <si>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</si>
  <si>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</si>
  <si>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</si>
  <si>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</si>
  <si>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</si>
  <si>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</si>
  <si>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</si>
  <si>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</si>
  <si>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</si>
  <si>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</si>
  <si>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</si>
  <si>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</si>
  <si>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</si>
  <si>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</si>
  <si>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</si>
  <si>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</si>
  <si>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</si>
  <si>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</si>
  <si>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</si>
  <si>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</si>
  <si>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</si>
  <si>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</si>
  <si>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</si>
  <si>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</si>
  <si>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</si>
  <si>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</si>
  <si>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</si>
  <si>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</si>
  <si>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</si>
  <si>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</si>
  <si>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</si>
  <si>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</si>
  <si>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</si>
  <si>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</si>
  <si>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</si>
  <si>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</si>
  <si>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</si>
  <si>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</si>
  <si>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</si>
  <si>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</si>
  <si>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</si>
  <si>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</si>
  <si>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</si>
  <si>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</si>
  <si>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</si>
  <si>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</si>
  <si>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</si>
  <si>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</si>
  <si>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</si>
  <si>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</si>
  <si>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</si>
  <si>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</si>
  <si>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</si>
  <si>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</si>
  <si>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</si>
  <si>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</si>
  <si>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</si>
  <si>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</si>
  <si>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</si>
  <si>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</si>
  <si>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</si>
  <si>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</si>
  <si>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</si>
  <si>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</si>
  <si>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</si>
  <si>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</si>
  <si>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</si>
  <si>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</si>
  <si>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</si>
  <si>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</si>
  <si>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</si>
  <si>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</si>
  <si>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</si>
  <si>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</si>
  <si>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</si>
  <si>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</si>
  <si>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</si>
  <si>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</si>
  <si>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</si>
  <si>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</si>
  <si>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</si>
  <si>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</si>
  <si>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</si>
  <si>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</si>
  <si>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</si>
  <si>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</si>
  <si>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</si>
  <si>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</si>
  <si>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</si>
  <si>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</si>
  <si>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</si>
  <si>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</si>
  <si>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</si>
  <si>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</si>
  <si>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</si>
  <si>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</si>
  <si>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</si>
  <si>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</si>
  <si>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</si>
  <si>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</si>
  <si>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</si>
  <si>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</si>
  <si>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</si>
  <si>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</si>
  <si>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</si>
  <si>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</si>
  <si>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</si>
  <si>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</si>
  <si>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</si>
  <si>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</si>
  <si>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</si>
  <si>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</si>
  <si>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</si>
  <si>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</si>
  <si>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</si>
  <si>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</si>
  <si>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</si>
  <si>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</si>
  <si>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</si>
  <si>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</si>
  <si>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</si>
  <si>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</si>
  <si>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</si>
  <si>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</si>
  <si>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</si>
  <si>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</si>
  <si>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</si>
  <si>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</si>
  <si>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</si>
  <si>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</si>
  <si>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</si>
  <si>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</si>
  <si>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</si>
  <si>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</si>
  <si>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</si>
  <si>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</si>
  <si>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</si>
  <si>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</si>
  <si>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</si>
  <si>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</si>
  <si>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</si>
  <si>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</si>
  <si>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</si>
  <si>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</si>
  <si>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</si>
  <si>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</si>
  <si>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</si>
  <si>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</si>
  <si>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</si>
  <si>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</si>
  <si>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</si>
  <si>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</si>
  <si>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</si>
  <si>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</si>
  <si>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</si>
  <si>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</si>
  <si>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</si>
  <si>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</si>
  <si>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</si>
  <si>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</si>
  <si>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</si>
  <si>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</si>
  <si>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</si>
  <si>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</si>
  <si>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</si>
  <si>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</si>
  <si>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</si>
  <si>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</si>
  <si>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</si>
  <si>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</si>
  <si>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</si>
  <si>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</si>
  <si>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</si>
  <si>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</si>
  <si>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</si>
  <si>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</si>
  <si>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</si>
  <si>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</si>
  <si>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</si>
  <si>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</si>
  <si>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</si>
  <si>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</si>
  <si>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</si>
  <si>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</si>
  <si>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</si>
  <si>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</si>
  <si>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</si>
  <si>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</si>
  <si>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</si>
  <si>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</si>
  <si>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</si>
  <si>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</si>
  <si>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</si>
  <si>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</si>
  <si>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</si>
  <si>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</si>
  <si>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</si>
  <si>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</si>
  <si>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</si>
  <si>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</si>
  <si>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</si>
  <si>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</si>
  <si>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</si>
  <si>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</si>
  <si>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</si>
  <si>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</si>
  <si>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</si>
  <si>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</si>
  <si>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</si>
  <si>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</si>
  <si>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</si>
  <si>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</si>
  <si>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</si>
  <si>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</si>
  <si>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</si>
  <si>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</si>
  <si>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</si>
  <si>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</si>
  <si>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</si>
  <si>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</si>
  <si>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</si>
  <si>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</si>
  <si>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</si>
  <si>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</si>
  <si>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</si>
  <si>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</si>
  <si>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</si>
  <si>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</si>
  <si>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</si>
  <si>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</si>
  <si>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</si>
  <si>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</si>
  <si>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</si>
  <si>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</si>
  <si>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</si>
  <si>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</si>
  <si>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</si>
  <si>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</si>
  <si>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</si>
  <si>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</si>
  <si>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</si>
  <si>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</si>
  <si>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</si>
  <si>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</si>
  <si>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</si>
  <si>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</si>
  <si>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</si>
  <si>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</si>
  <si>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</si>
  <si>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</si>
  <si>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</si>
  <si>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</si>
  <si>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</si>
  <si>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</si>
  <si>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</si>
  <si>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</si>
  <si>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</si>
  <si>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</si>
  <si>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</si>
  <si>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</si>
  <si>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</si>
  <si>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</si>
  <si>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</si>
  <si>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</si>
  <si>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</si>
  <si>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</si>
  <si>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</si>
  <si>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</si>
  <si>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</si>
  <si>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</si>
  <si>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</si>
  <si>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</si>
  <si>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</si>
  <si>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</si>
  <si>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</si>
  <si>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</si>
  <si>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</si>
  <si>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</si>
  <si>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</si>
  <si>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</si>
  <si>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</si>
  <si>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</si>
  <si>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</si>
  <si>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</si>
  <si>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</si>
  <si>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</si>
  <si>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</si>
  <si>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</si>
  <si>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</si>
  <si>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</si>
  <si>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</si>
  <si>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</si>
  <si>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</si>
  <si>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</si>
  <si>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</si>
  <si>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</si>
  <si>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</si>
  <si>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</si>
  <si>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</si>
  <si>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</si>
  <si>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</si>
  <si>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</si>
  <si>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</si>
  <si>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</si>
  <si>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</si>
  <si>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</si>
  <si>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</si>
  <si>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</si>
  <si>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</si>
  <si>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</si>
  <si>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</si>
  <si>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</si>
  <si>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</si>
  <si>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</si>
  <si>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</si>
  <si>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</si>
  <si>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</si>
  <si>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</si>
  <si>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</si>
  <si>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</si>
  <si>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</si>
  <si>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</si>
  <si>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</si>
  <si>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</si>
  <si>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</si>
  <si>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</si>
  <si>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</si>
  <si>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</si>
  <si>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</si>
  <si>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</si>
  <si>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</si>
  <si>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</si>
  <si>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</si>
  <si>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</si>
  <si>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</si>
  <si>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</si>
  <si>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</si>
  <si>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</si>
  <si>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</si>
  <si>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</si>
  <si>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</si>
  <si>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</si>
  <si>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</si>
  <si>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</si>
  <si>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</si>
  <si>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</si>
  <si>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</si>
  <si>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</si>
  <si>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</si>
  <si>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</si>
  <si>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</si>
  <si>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</si>
  <si>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</si>
  <si>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</si>
  <si>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</si>
  <si>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</si>
  <si>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</si>
  <si>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</si>
  <si>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</si>
  <si>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</si>
  <si>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</si>
  <si>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</si>
  <si>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</si>
  <si>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</si>
  <si>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</si>
  <si>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</si>
  <si>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</si>
  <si>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</si>
  <si>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</si>
  <si>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</si>
  <si>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</si>
  <si>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</si>
  <si>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</si>
  <si>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</si>
  <si>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</si>
  <si>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</si>
  <si>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</si>
  <si>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</si>
  <si>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</si>
  <si>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</si>
  <si>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</si>
  <si>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</si>
  <si>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</si>
  <si>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</si>
  <si>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</si>
  <si>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</si>
  <si>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</si>
  <si>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</si>
  <si>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</si>
  <si>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</si>
  <si>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</si>
  <si>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</si>
  <si>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</si>
  <si>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</si>
  <si>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</si>
  <si>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</si>
  <si>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</si>
  <si>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</si>
  <si>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</si>
  <si>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</si>
  <si>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</si>
  <si>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</si>
  <si>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</si>
  <si>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</si>
  <si>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</si>
  <si>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</si>
  <si>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</si>
  <si>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</si>
  <si>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</si>
  <si>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</si>
  <si>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</si>
  <si>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</si>
  <si>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</si>
  <si>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</si>
  <si>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</si>
  <si>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</si>
  <si>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</si>
  <si>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</si>
  <si>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</si>
  <si>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</si>
  <si>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</si>
  <si>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</si>
  <si>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</si>
  <si>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</si>
  <si>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</si>
  <si>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</si>
  <si>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</si>
  <si>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</si>
  <si>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</si>
  <si>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</si>
  <si>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</si>
  <si>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</si>
  <si>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</si>
  <si>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</si>
  <si>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</si>
  <si>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</si>
  <si>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</si>
  <si>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</si>
  <si>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</si>
  <si>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</si>
  <si>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</si>
  <si>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</si>
  <si>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</si>
  <si>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</si>
  <si>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</si>
  <si>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</si>
  <si>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</si>
  <si>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</si>
  <si>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</si>
  <si>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</si>
  <si>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</si>
  <si>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</si>
  <si>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</si>
  <si>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</si>
  <si>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</si>
  <si>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</si>
  <si>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</si>
  <si>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</si>
  <si>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</si>
  <si>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</si>
  <si>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</si>
  <si>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</si>
  <si>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</si>
  <si>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</si>
  <si>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</si>
  <si>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</si>
  <si>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</si>
  <si>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</si>
  <si>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</si>
  <si>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</si>
  <si>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</si>
  <si>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</si>
  <si>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</si>
  <si>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</si>
  <si>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</si>
  <si>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</si>
  <si>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</si>
  <si>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</si>
  <si>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</si>
  <si>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</si>
  <si>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</si>
  <si>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</si>
  <si>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</si>
  <si>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</si>
  <si>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</si>
  <si>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</si>
  <si>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</si>
  <si>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</si>
  <si>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</si>
  <si>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</si>
  <si>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</si>
  <si>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</si>
  <si>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</si>
  <si>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</si>
  <si>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</si>
  <si>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</si>
  <si>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</si>
  <si>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</si>
  <si>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</si>
  <si>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</si>
  <si>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</si>
  <si>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</si>
  <si>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</si>
  <si>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</si>
  <si>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</si>
  <si>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</si>
  <si>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</si>
  <si>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</si>
  <si>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</si>
  <si>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</si>
  <si>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</si>
  <si>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</si>
  <si>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</si>
  <si>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</si>
  <si>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</si>
  <si>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</si>
  <si>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</si>
  <si>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</si>
  <si>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</si>
  <si>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</si>
  <si>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</si>
  <si>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</si>
  <si>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</si>
  <si>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</si>
  <si>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</si>
  <si>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</si>
  <si>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</si>
  <si>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</si>
  <si>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</si>
  <si>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</si>
  <si>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</si>
  <si>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</si>
  <si>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</si>
  <si>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</si>
  <si>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</si>
  <si>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</si>
  <si>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</si>
  <si>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</si>
  <si>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</si>
  <si>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</si>
  <si>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</si>
  <si>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</si>
  <si>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</si>
  <si>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</si>
  <si>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</si>
  <si>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</si>
  <si>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</si>
  <si>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</si>
  <si>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</si>
  <si>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</si>
  <si>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</si>
  <si>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</si>
  <si>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</si>
  <si>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</si>
  <si>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</si>
  <si>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</si>
  <si>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</si>
  <si>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</si>
  <si>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</si>
  <si>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</si>
  <si>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</si>
  <si>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</si>
  <si>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</si>
  <si>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</si>
  <si>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</si>
  <si>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</si>
  <si>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</si>
  <si>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</si>
  <si>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</si>
  <si>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</si>
  <si>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</si>
  <si>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</si>
  <si>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</si>
  <si>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</si>
  <si>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</si>
  <si>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</si>
  <si>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</si>
  <si>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</si>
  <si>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</si>
  <si>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</si>
  <si>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</si>
  <si>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</si>
  <si>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</si>
  <si>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</si>
  <si>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</si>
  <si>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</si>
  <si>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</si>
  <si>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</si>
  <si>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</si>
  <si>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</si>
  <si>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</si>
  <si>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</si>
  <si>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</si>
  <si>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</si>
  <si>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</si>
  <si>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</si>
  <si>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</si>
  <si>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</si>
  <si>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</si>
  <si>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</si>
  <si>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</si>
  <si>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</si>
  <si>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</si>
  <si>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</si>
  <si>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</si>
  <si>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</si>
  <si>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</si>
  <si>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</si>
  <si>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</si>
  <si>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</si>
  <si>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</si>
  <si>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</si>
  <si>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</si>
  <si>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</si>
  <si>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</si>
  <si>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</si>
  <si>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</si>
  <si>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</si>
  <si>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</si>
  <si>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</si>
  <si>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</si>
  <si>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</si>
  <si>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</si>
  <si>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</si>
  <si>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</si>
  <si>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</si>
  <si>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</si>
  <si>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</si>
  <si>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</si>
  <si>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</si>
  <si>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</si>
  <si>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</si>
  <si>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</si>
  <si>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</si>
  <si>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</si>
  <si>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</si>
  <si>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</si>
  <si>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</si>
  <si>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</si>
  <si>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</si>
  <si>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</si>
  <si>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</si>
  <si>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</si>
  <si>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</si>
  <si>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</si>
  <si>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</si>
  <si>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</si>
  <si>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</si>
  <si>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</si>
  <si>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</si>
  <si>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</si>
  <si>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</si>
  <si>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</si>
  <si>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</si>
  <si>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</si>
  <si>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</si>
  <si>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</si>
  <si>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</si>
  <si>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</si>
  <si>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</si>
  <si>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</si>
  <si>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</si>
  <si>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</si>
  <si>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</si>
  <si>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</si>
  <si>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</si>
  <si>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</si>
  <si>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</si>
  <si>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</si>
  <si>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</si>
  <si>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</si>
  <si>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</si>
  <si>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</si>
  <si>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</si>
  <si>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</si>
  <si>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</si>
  <si>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</si>
  <si>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</si>
  <si>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</si>
  <si>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</si>
  <si>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</si>
  <si>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</si>
  <si>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</si>
  <si>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</si>
  <si>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</si>
  <si>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</si>
  <si>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</si>
  <si>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</si>
  <si>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</si>
  <si>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</si>
  <si>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</si>
  <si>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</si>
  <si>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</si>
  <si>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</si>
  <si>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</si>
  <si>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</si>
  <si>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</si>
  <si>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</si>
  <si>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</si>
  <si>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</si>
  <si>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</si>
  <si>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</si>
  <si>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</si>
  <si>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</si>
  <si>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</si>
  <si>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</si>
  <si>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</si>
  <si>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</si>
  <si>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</si>
  <si>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</si>
  <si>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</si>
  <si>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</si>
  <si>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</si>
  <si>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</si>
  <si>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</si>
  <si>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</si>
  <si>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</si>
  <si>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</si>
  <si>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</si>
  <si>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</si>
  <si>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</si>
  <si>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</si>
  <si>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</si>
  <si>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</si>
  <si>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</si>
  <si>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</si>
  <si>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</si>
  <si>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</si>
  <si>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</si>
  <si>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</si>
  <si>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</si>
  <si>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</si>
  <si>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</si>
  <si>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</si>
  <si>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</si>
  <si>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</si>
  <si>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</si>
  <si>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</si>
  <si>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</si>
  <si>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</si>
  <si>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</si>
  <si>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</si>
  <si>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</si>
  <si>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</si>
  <si>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</si>
  <si>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</si>
  <si>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</si>
  <si>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</si>
  <si>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</si>
  <si>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</si>
  <si>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</si>
  <si>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</si>
  <si>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</si>
  <si>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</si>
  <si>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</si>
  <si>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</si>
  <si>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</si>
  <si>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</si>
  <si>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</si>
  <si>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</si>
  <si>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</si>
  <si>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</si>
  <si>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</si>
  <si>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</si>
  <si>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</si>
  <si>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</si>
  <si>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</si>
  <si>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</si>
  <si>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</si>
  <si>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</si>
  <si>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</si>
  <si>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</si>
  <si>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</si>
  <si>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</si>
  <si>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</si>
  <si>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</si>
  <si>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</si>
  <si>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</si>
  <si>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</si>
  <si>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</si>
  <si>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</si>
  <si>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</si>
  <si>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</si>
  <si>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</si>
  <si>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</si>
  <si>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</si>
  <si>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</si>
  <si>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</si>
  <si>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</si>
  <si>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</si>
  <si>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</si>
  <si>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</si>
  <si>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</si>
  <si>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</si>
  <si>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</si>
  <si>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</si>
  <si>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</si>
  <si>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</si>
  <si>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</si>
  <si>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</si>
  <si>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</si>
  <si>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</si>
  <si>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</si>
  <si>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</si>
  <si>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</si>
  <si>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</si>
  <si>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</si>
  <si>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</si>
  <si>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</si>
  <si>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</si>
  <si>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</si>
  <si>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</si>
  <si>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</si>
  <si>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</si>
  <si>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</si>
  <si>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</si>
  <si>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</si>
  <si>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</si>
  <si>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</si>
  <si>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</si>
  <si>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</si>
  <si>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</si>
  <si>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</si>
  <si>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</si>
  <si>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</si>
  <si>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</si>
  <si>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</si>
  <si>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</si>
  <si>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</si>
  <si>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</si>
  <si>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</si>
  <si>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</si>
  <si>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</si>
  <si>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</si>
  <si>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</si>
  <si>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</si>
  <si>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</si>
  <si>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</si>
  <si>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</si>
  <si>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</si>
  <si>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</si>
  <si>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</si>
  <si>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</si>
  <si>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</si>
  <si>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</si>
  <si>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</si>
  <si>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</si>
  <si>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</si>
  <si>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</si>
  <si>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</si>
  <si>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</si>
  <si>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</si>
  <si>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</si>
  <si>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</si>
  <si>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</si>
  <si>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</si>
  <si>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</si>
  <si>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</si>
  <si>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</si>
  <si>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</si>
  <si>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</si>
  <si>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</si>
  <si>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</si>
  <si>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</si>
  <si>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</si>
  <si>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</si>
  <si>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</si>
  <si>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</si>
  <si>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</si>
  <si>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</si>
  <si>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</si>
  <si>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</si>
  <si>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</si>
  <si>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</si>
  <si>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</si>
  <si>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</si>
  <si>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</si>
  <si>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</si>
  <si>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</si>
  <si>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</si>
  <si>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</si>
  <si>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</si>
  <si>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</si>
  <si>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</si>
  <si>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</si>
  <si>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</si>
  <si>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</si>
  <si>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</si>
  <si>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</si>
  <si>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</si>
  <si>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</si>
  <si>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</si>
  <si>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</si>
  <si>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</si>
  <si>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</si>
  <si>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</si>
  <si>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</si>
  <si>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</si>
  <si>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</si>
  <si>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</si>
  <si>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</si>
  <si>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</si>
  <si>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</si>
  <si>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</si>
  <si>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</si>
  <si>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</si>
  <si>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</si>
  <si>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</si>
  <si>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</si>
  <si>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</si>
  <si>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</si>
  <si>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</si>
  <si>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</si>
  <si>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</si>
  <si>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</si>
  <si>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</si>
  <si>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</si>
  <si>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</si>
  <si>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</si>
  <si>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</si>
  <si>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</si>
  <si>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</si>
  <si>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</si>
  <si>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</si>
  <si>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</si>
  <si>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</si>
  <si>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</si>
  <si>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</si>
  <si>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</si>
  <si>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</si>
  <si>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</si>
  <si>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</si>
  <si>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</si>
  <si>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</si>
  <si>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</si>
  <si>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</si>
  <si>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</si>
  <si>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</si>
  <si>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</si>
  <si>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</si>
  <si>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</si>
  <si>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</si>
  <si>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</si>
  <si>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</si>
  <si>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</si>
  <si>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</si>
  <si>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</si>
  <si>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</si>
  <si>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</si>
  <si>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</si>
  <si>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</si>
  <si>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</si>
  <si>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</si>
  <si>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</si>
  <si>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</si>
  <si>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</si>
  <si>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</si>
  <si>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</si>
  <si>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</si>
  <si>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</si>
  <si>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</si>
  <si>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</si>
  <si>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</si>
  <si>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</si>
  <si>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</si>
  <si>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</si>
  <si>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</si>
  <si>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</si>
  <si>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</si>
  <si>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</si>
  <si>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</si>
  <si>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</si>
  <si>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</si>
  <si>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</si>
  <si>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</si>
  <si>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</si>
  <si>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</si>
  <si>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</si>
  <si>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</si>
  <si>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</si>
  <si>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</si>
  <si>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</si>
  <si>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</si>
  <si>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</si>
  <si>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</si>
  <si>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</si>
  <si>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</si>
  <si>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</si>
  <si>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</si>
  <si>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</si>
  <si>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</si>
  <si>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</si>
  <si>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</si>
  <si>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</si>
  <si>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</si>
  <si>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</si>
  <si>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</si>
  <si>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</si>
  <si>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</si>
  <si>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</si>
  <si>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</si>
  <si>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</si>
  <si>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</si>
  <si>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</si>
  <si>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</si>
  <si>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</si>
  <si>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</si>
  <si>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</si>
  <si>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</si>
  <si>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</si>
  <si>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</si>
  <si>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</si>
  <si>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</si>
  <si>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</si>
  <si>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</si>
  <si>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</si>
  <si>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</si>
  <si>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</si>
  <si>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</si>
  <si>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</si>
  <si>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</si>
  <si>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</si>
  <si>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</si>
  <si>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</si>
  <si>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</si>
  <si>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</si>
  <si>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</si>
  <si>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</si>
  <si>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</si>
  <si>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</si>
  <si>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</si>
  <si>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</si>
  <si>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</si>
  <si>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</si>
  <si>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</si>
  <si>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</si>
  <si>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</si>
  <si>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</si>
  <si>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</si>
  <si>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</si>
  <si>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</si>
  <si>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</si>
  <si>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</si>
  <si>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</si>
  <si>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</si>
  <si>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</si>
  <si>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</si>
  <si>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</si>
  <si>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</si>
  <si>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</si>
  <si>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</si>
  <si>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</si>
  <si>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</si>
  <si>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</si>
  <si>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</si>
  <si>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</si>
  <si>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</si>
  <si>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</si>
  <si>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</si>
  <si>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</si>
  <si>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</si>
  <si>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</si>
  <si>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</si>
  <si>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</si>
  <si>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</si>
  <si>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</si>
  <si>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</si>
  <si>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</si>
  <si>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</si>
  <si>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</si>
  <si>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</si>
  <si>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</si>
  <si>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</si>
  <si>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</si>
  <si>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</si>
  <si>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</si>
  <si>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</si>
  <si>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</si>
  <si>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</si>
  <si>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</si>
  <si>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</si>
  <si>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</si>
  <si>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</si>
  <si>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</si>
  <si>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</si>
  <si>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</si>
  <si>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</si>
  <si>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</si>
  <si>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</si>
  <si>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</si>
  <si>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</si>
  <si>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</si>
  <si>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</si>
  <si>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</si>
  <si>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</si>
  <si>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</si>
  <si>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</si>
  <si>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</si>
  <si>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</si>
  <si>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</si>
  <si>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</si>
  <si>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</si>
  <si>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</si>
  <si>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</si>
  <si>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</si>
  <si>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</si>
  <si>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</si>
  <si>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</si>
  <si>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</si>
  <si>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</si>
  <si>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</si>
  <si>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</si>
  <si>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</si>
  <si>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</si>
  <si>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</si>
  <si>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</si>
  <si>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</si>
  <si>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</si>
  <si>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</si>
  <si>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</si>
  <si>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</si>
  <si>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</si>
  <si>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</si>
  <si>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</si>
  <si>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</si>
  <si>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</si>
  <si>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</si>
  <si>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</si>
  <si>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</si>
  <si>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</si>
  <si>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</si>
  <si>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</si>
  <si>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</si>
  <si>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</si>
  <si>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</si>
  <si>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</si>
  <si>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</si>
  <si>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</si>
  <si>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</si>
  <si>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</si>
  <si>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</si>
  <si>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</si>
  <si>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</si>
  <si>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</si>
  <si>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</si>
  <si>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</si>
  <si>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</si>
  <si>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</si>
  <si>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</si>
  <si>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</si>
  <si>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</si>
  <si>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</si>
  <si>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</si>
  <si>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</si>
  <si>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</si>
  <si>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</si>
  <si>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</si>
  <si>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</si>
  <si>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</si>
  <si>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</si>
  <si>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</si>
  <si>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</si>
  <si>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</si>
  <si>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</si>
  <si>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</si>
  <si>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</si>
  <si>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</si>
  <si>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</si>
  <si>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</si>
  <si>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</si>
  <si>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</si>
  <si>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</si>
  <si>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</si>
  <si>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</si>
  <si>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</si>
  <si>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</si>
  <si>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</si>
  <si>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</si>
  <si>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</si>
  <si>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</si>
  <si>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</si>
  <si>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</si>
  <si>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</si>
  <si>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</si>
  <si>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</si>
  <si>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</si>
  <si>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</si>
  <si>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</si>
  <si>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</si>
  <si>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</si>
  <si>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</si>
  <si>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</si>
  <si>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</si>
  <si>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</si>
  <si>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</si>
  <si>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</si>
  <si>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</si>
  <si>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</si>
  <si>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</si>
  <si>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</si>
  <si>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</si>
  <si>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</si>
  <si>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</si>
  <si>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</si>
  <si>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</si>
  <si>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</si>
  <si>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</si>
  <si>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</si>
  <si>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</si>
  <si>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</si>
  <si>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</si>
  <si>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</si>
  <si>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</si>
  <si>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</si>
  <si>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</si>
  <si>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</si>
  <si>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</si>
  <si>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</si>
  <si>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</si>
  <si>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</si>
  <si>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</si>
  <si>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</si>
  <si>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</si>
  <si>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</si>
  <si>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</si>
  <si>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</si>
  <si>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</si>
  <si>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</si>
  <si>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</si>
  <si>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</si>
  <si>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</si>
  <si>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</si>
  <si>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</si>
  <si>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</si>
  <si>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</si>
  <si>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</si>
  <si>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</si>
  <si>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</si>
  <si>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</si>
  <si>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</si>
  <si>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</si>
  <si>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</si>
  <si>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</si>
  <si>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</si>
  <si>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</si>
  <si>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</si>
  <si>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</si>
  <si>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</si>
  <si>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</si>
  <si>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</si>
  <si>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</si>
  <si>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</si>
  <si>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</si>
  <si>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</si>
  <si>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</si>
  <si>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</si>
  <si>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</si>
  <si>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</si>
  <si>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</si>
  <si>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</si>
  <si>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</si>
  <si>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</si>
  <si>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</si>
  <si>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</si>
  <si>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</si>
  <si>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</si>
  <si>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</si>
  <si>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</si>
  <si>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</si>
  <si>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</si>
  <si>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</si>
  <si>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</si>
  <si>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</si>
  <si>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</si>
  <si>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</si>
  <si>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</si>
  <si>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</si>
  <si>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</si>
  <si>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</si>
  <si>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</si>
  <si>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</si>
  <si>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</si>
  <si>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</si>
  <si>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</si>
  <si>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</si>
  <si>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</si>
  <si>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</si>
  <si>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</si>
  <si>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</si>
  <si>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</si>
  <si>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</si>
  <si>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</si>
  <si>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</si>
  <si>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</si>
  <si>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</si>
  <si>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</si>
  <si>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</si>
  <si>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</si>
  <si>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</si>
  <si>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</si>
  <si>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</si>
  <si>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</si>
  <si>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</si>
  <si>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</si>
  <si>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</si>
  <si>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</si>
  <si>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</si>
  <si>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</si>
  <si>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</si>
  <si>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</si>
  <si>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</si>
  <si>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</si>
  <si>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</si>
  <si>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</si>
  <si>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</si>
  <si>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</si>
  <si>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</si>
  <si>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</si>
  <si>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</si>
  <si>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</si>
  <si>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</si>
  <si>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</si>
  <si>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</si>
  <si>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</si>
  <si>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</si>
  <si>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</si>
  <si>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</si>
  <si>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</si>
  <si>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</si>
  <si>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</si>
  <si>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</si>
  <si>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</si>
  <si>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</si>
  <si>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</si>
  <si>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</si>
  <si>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</si>
  <si>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</si>
  <si>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</si>
  <si>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</si>
  <si>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</si>
  <si>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</si>
  <si>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</si>
  <si>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</si>
  <si>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</si>
  <si>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</si>
  <si>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</si>
  <si>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</si>
  <si>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</si>
  <si>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</si>
  <si>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</si>
  <si>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</si>
  <si>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</si>
  <si>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</si>
  <si>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</si>
  <si>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</si>
  <si>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</si>
  <si>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</si>
  <si>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</si>
  <si>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</si>
  <si>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</si>
  <si>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</si>
  <si>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</si>
  <si>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</si>
  <si>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</si>
  <si>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</si>
  <si>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</si>
  <si>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</si>
  <si>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</si>
  <si>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</si>
  <si>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</si>
  <si>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</si>
  <si>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</si>
  <si>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</si>
  <si>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</si>
  <si>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</si>
  <si>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</si>
  <si>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</si>
  <si>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</si>
  <si>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</si>
  <si>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</si>
  <si>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</si>
  <si>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</si>
  <si>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</si>
  <si>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</si>
  <si>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</si>
  <si>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</si>
  <si>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</si>
  <si>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</si>
  <si>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</si>
  <si>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</si>
  <si>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</si>
  <si>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</si>
  <si>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</si>
  <si>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</si>
  <si>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</si>
  <si>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</si>
  <si>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</si>
  <si>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</si>
  <si>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</si>
  <si>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</si>
  <si>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</si>
  <si>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</si>
  <si>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</si>
  <si>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</si>
  <si>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</si>
  <si>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</si>
  <si>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</si>
  <si>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</si>
  <si>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</si>
  <si>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</si>
  <si>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</si>
  <si>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</si>
  <si>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</si>
  <si>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</si>
  <si>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</si>
  <si>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</si>
  <si>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</si>
  <si>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</si>
  <si>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</si>
  <si>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</si>
  <si>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 xml:space="preserve">MUSODATUL LIFAAH. NUR EVIYANA  (CM), </t>
  </si>
  <si>
    <t>FIKRI NUR NOVI AYU,SITI MAROH (CM)</t>
  </si>
  <si>
    <t>NADA SILVIA (CM),</t>
  </si>
  <si>
    <t>SITI IDAYAH (CM),</t>
  </si>
  <si>
    <t>YATUL M (CM)</t>
  </si>
  <si>
    <t xml:space="preserve">UUN  (CM), </t>
  </si>
  <si>
    <t xml:space="preserve">SITI KHUSNIATI(CM), </t>
  </si>
  <si>
    <t>MUTMAINAH (CM)</t>
  </si>
  <si>
    <t>PUJI ASTUTI (CM)</t>
  </si>
  <si>
    <t>DINA PUJI LESTARI(CM)</t>
  </si>
  <si>
    <t>NURUL (WN)</t>
  </si>
  <si>
    <t>FARA (WN)</t>
  </si>
  <si>
    <t>NUR ALIFAH (CM),</t>
  </si>
  <si>
    <t xml:space="preserve">DEWI ERNAWATI, ANIS CHOLIFAH (CM), </t>
  </si>
  <si>
    <t>MUNIAH (CM), MUJAHID (WN)</t>
  </si>
  <si>
    <t>MUAKHIROH (CM),</t>
  </si>
  <si>
    <t xml:space="preserve">ISTIQOMAH (CM),  </t>
  </si>
  <si>
    <t xml:space="preserve">SITI TRISNOWATI(CM), </t>
  </si>
  <si>
    <t>PUTRI (WN)</t>
  </si>
  <si>
    <t>DHEVI (WN)</t>
  </si>
  <si>
    <t xml:space="preserve">UMI KHOLISOH, SUSANTI (CM), </t>
  </si>
  <si>
    <t>SITI WAHYUNI (CM), MELIYANA (WN)</t>
  </si>
  <si>
    <t xml:space="preserve">WINDA ZHAPUTRI (CM), </t>
  </si>
  <si>
    <t>SOFIYAN (WN)</t>
  </si>
  <si>
    <t>SITI NURIYATI (S)</t>
  </si>
  <si>
    <t>RIKHANA (WN)</t>
  </si>
  <si>
    <t xml:space="preserve"> NOVIA DITA W (CM),</t>
  </si>
  <si>
    <t>Total Permanent Employee =17.3%</t>
  </si>
  <si>
    <t>Total Contract Employee=82.7%</t>
  </si>
  <si>
    <t>DATE : August 07, 2026</t>
  </si>
  <si>
    <t>Total Absence = 1 Persons</t>
  </si>
  <si>
    <t>RINI OKTAFIYAH (CM), SRI (WN)</t>
  </si>
  <si>
    <t xml:space="preserve">SITI ROIFAH (CM), </t>
  </si>
  <si>
    <t>KHAIRIN KURNIAWATI (CM),  SATRIO, SITI, SUGIYONO (Wn)</t>
  </si>
  <si>
    <t>TIA (WN)</t>
  </si>
  <si>
    <t>HESTI(S), ARTI, TRIA (WN)</t>
  </si>
  <si>
    <t>YUNITA (WN), MIFTAHUDIN (P)</t>
  </si>
  <si>
    <t>ZUBAIDAH (WN)</t>
  </si>
  <si>
    <t>NUR (WN)</t>
  </si>
  <si>
    <t>RIZKA (S), SITI (WN)</t>
  </si>
  <si>
    <t>NUR KHASANAH. LULUK CHOIRIYAH (CM), SUWANDI(WN)</t>
  </si>
  <si>
    <t>DEVI, ISNAINI, ZAINUL (WN)</t>
  </si>
  <si>
    <t>MUAYANAH (WN)</t>
  </si>
  <si>
    <t xml:space="preserve">SURYANINGSIH (CM), </t>
  </si>
  <si>
    <t>HERI (WN)</t>
  </si>
  <si>
    <t>RIBUT WINARTI (CM), FIRAN (WN)</t>
  </si>
  <si>
    <t>ARYA (S0, BAGAS, KUNJARNI(WN)</t>
  </si>
  <si>
    <t>APRILIANI (WN)</t>
  </si>
  <si>
    <t>EGI (WN)</t>
  </si>
  <si>
    <t>ROHMAN (WN)</t>
  </si>
  <si>
    <t>DIAH, IKA, ZUHRI (WN)</t>
  </si>
  <si>
    <t>AGUNG, ANA (WN)</t>
  </si>
  <si>
    <t>SRI EKO SUSILOWATI (CM), FITRIANINGSIH (WN)</t>
  </si>
  <si>
    <t>AGUS (WN)</t>
  </si>
  <si>
    <t>KHUMAEROH (S)</t>
  </si>
  <si>
    <t>RIZKI (WN)</t>
  </si>
  <si>
    <t>ULIFA (WN)</t>
  </si>
  <si>
    <t>SABILA (WN)</t>
  </si>
  <si>
    <t xml:space="preserve">NUR ANISAH (CM),  </t>
  </si>
  <si>
    <t>ENI (WN)</t>
  </si>
  <si>
    <t>SITI DAMILIA (CM),  MASKANAH, SISKA (WN)</t>
  </si>
  <si>
    <t>KHARIMATUL (WN)</t>
  </si>
  <si>
    <t>ANI,KARIMATUT (WN)</t>
  </si>
  <si>
    <t>MASLUROH (WN), VISCA (S)</t>
  </si>
  <si>
    <t>TURADI (WN)</t>
  </si>
  <si>
    <t>DIMAS RAHAYU KRISTIYANI (CM)</t>
  </si>
  <si>
    <t>DWII (S)</t>
  </si>
  <si>
    <t>ZULFATUL UMAYAH (CM)  LUTFIA (CN)</t>
  </si>
  <si>
    <t>NUR CHASANAH (CM), SELDA (S), NASWA, SITI (WN)</t>
  </si>
  <si>
    <t>AKHSAN (WN)</t>
  </si>
  <si>
    <t>SYAIFUL (S0</t>
  </si>
  <si>
    <t>PUJI (WN)</t>
  </si>
  <si>
    <t>ANJAR FITRIANA (CM), ROHMIYATI (WN)</t>
  </si>
  <si>
    <t>SITI MASLULAH (CM),  KURNIAWAN (WN)</t>
  </si>
  <si>
    <t>KHANIF, NUR, SRI (WN)</t>
  </si>
  <si>
    <t>SEPTI MALA AMELIA (CM) , M.ILYAS (WN)</t>
  </si>
  <si>
    <t>LAILATUS (Wn)</t>
  </si>
  <si>
    <t>AGUSTINA DEWI (CM). ISMIYATI (WN)</t>
  </si>
  <si>
    <t xml:space="preserve">NOVI ISMA, ZULFA HIMMATUL (CM), </t>
  </si>
  <si>
    <t>IIS R (WN)</t>
  </si>
  <si>
    <t>BAGAS (Wn)</t>
  </si>
  <si>
    <t>MARDHIYAH (CM). KAMILIYA, RITA (WN)</t>
  </si>
  <si>
    <t>MUHYIDIN (WN)</t>
  </si>
  <si>
    <t>ADITYA (WN)</t>
  </si>
  <si>
    <t>KHILMI (WN)</t>
  </si>
  <si>
    <t>ZULFA NUR AINI , FITRI SUSIANINGSIH, HANI PRAMUDITA SARI(CM),  WAHYU(S0, MIFTAHUL, SITI (Wn)</t>
  </si>
  <si>
    <t>FAJAR ANDRI (CM),  KASIROH (WN)</t>
  </si>
  <si>
    <t>TUTIK WIDYANINGSIH (CM),</t>
  </si>
  <si>
    <t>MUDHOFIROH (WN)</t>
  </si>
  <si>
    <t>SUYATI (P)</t>
  </si>
  <si>
    <t>IKHWANUDIN, IRVAN (WN)</t>
  </si>
  <si>
    <t>IKFA, YULIANTI (WN)</t>
  </si>
  <si>
    <t>IDA, LATIF, SITI (WN)</t>
  </si>
  <si>
    <t>INDAH, MUSMIATUN, NAJWATUN, SITI (WN)</t>
  </si>
  <si>
    <t>NUR, ROCHYANTI (WN)</t>
  </si>
  <si>
    <t>ADY (Wn)</t>
  </si>
  <si>
    <t>SAIFUDIN (WN)</t>
  </si>
  <si>
    <t>PUJI (S)</t>
  </si>
  <si>
    <t>PETRUS (WN)</t>
  </si>
  <si>
    <t>ANAS, LAILATUL, NOVI, RAYI, SILVIA (WN)</t>
  </si>
  <si>
    <t>KORI (WN), TITIK (S)</t>
  </si>
  <si>
    <t>amelia (ol)</t>
  </si>
  <si>
    <t>ISRI NASIFAH. LEILA WAHYU TRIYANTI , SAPUTRI HANDAYANI  (CM),  FIRA, TITIK  (S), ADE, DUROTUN, INDAH (WN)</t>
  </si>
  <si>
    <t>DINA (WN), SHINTA (P)</t>
  </si>
  <si>
    <t>NASWA, NUR (WN)</t>
  </si>
  <si>
    <t>CHELSEA (P)</t>
  </si>
  <si>
    <t>LAILATUN NISHFAH (CM), RINI (OL)</t>
  </si>
  <si>
    <t>ENDANG SETYOWATI, CIKITA MEISA. UMI KULSU  (CM), AJI (S)</t>
  </si>
  <si>
    <t>Total Absence = 33 Persons</t>
  </si>
  <si>
    <t>Person</t>
  </si>
  <si>
    <t>Total In =  15 Persons</t>
  </si>
  <si>
    <r>
      <t xml:space="preserve">2026/08/07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</si>
  <si>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WIDURI, SRI HANDAYANI. IKA SAFITRI  (CM), NUR (S), SITI, WIDURI (WN)</t>
  </si>
  <si>
    <t>Total Absence = 165 Persons</t>
  </si>
  <si>
    <t>Total Out = 14 Persons</t>
  </si>
  <si>
    <t>Total Persen Absence = 2.3 %</t>
  </si>
  <si>
    <t>Total Absence = 199 Persons</t>
  </si>
  <si>
    <t>Total Persen Hadir = 97.7 %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</si>
</sst>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R317" activePane="bottomRight" state="frozen"/>
      <selection pane="topRight" activeCell="L1" sqref="L1"/>
      <selection pane="bottomLeft" activeCell="A9" sqref="A9"/>
      <selection pane="bottomRight" activeCell="BD319" sqref="BD319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2" width="6.75" style="507" customWidth="1"/>
    <col min="53" max="53" width="6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1610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1</v>
      </c>
      <c r="D22" s="546">
        <v>1</v>
      </c>
      <c r="E22" s="546">
        <v>2</v>
      </c>
      <c r="F22" s="546">
        <v>3</v>
      </c>
      <c r="G22" s="729">
        <v>7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7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1</v>
      </c>
      <c r="AZ22" s="546">
        <v>1</v>
      </c>
      <c r="BA22" s="546">
        <v>2</v>
      </c>
      <c r="BB22" s="546">
        <v>3</v>
      </c>
      <c r="BC22" s="734">
        <v>7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6</v>
      </c>
      <c r="G33" s="729">
        <v>7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7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6</v>
      </c>
      <c r="BC33" s="734">
        <v>7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15</v>
      </c>
      <c r="E34" s="546">
        <v>1</v>
      </c>
      <c r="F34" s="546">
        <v>5</v>
      </c>
      <c r="G34" s="729"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15</v>
      </c>
      <c r="BA34" s="546">
        <v>1</v>
      </c>
      <c r="BB34" s="546">
        <v>5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27</v>
      </c>
      <c r="D40" s="546">
        <v>51</v>
      </c>
      <c r="E40" s="546">
        <v>36</v>
      </c>
      <c r="F40" s="546">
        <v>25</v>
      </c>
      <c r="G40" s="546">
        <v>139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0</v>
      </c>
      <c r="AY40" s="69">
        <v>27</v>
      </c>
      <c r="AZ40" s="69">
        <v>50</v>
      </c>
      <c r="BA40" s="69">
        <v>36</v>
      </c>
      <c r="BB40" s="69">
        <v>25</v>
      </c>
      <c r="BC40" s="69">
        <v>138</v>
      </c>
      <c r="BD40" s="754" t="s">
        <v>1611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75</v>
      </c>
      <c r="Y42" s="900"/>
      <c r="Z42" s="900">
        <v>1</v>
      </c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2</v>
      </c>
      <c r="AX42" s="733">
        <v>0</v>
      </c>
      <c r="AY42" s="546">
        <v>16</v>
      </c>
      <c r="AZ42" s="546">
        <v>34</v>
      </c>
      <c r="BA42" s="546">
        <v>4</v>
      </c>
      <c r="BB42" s="546">
        <v>19</v>
      </c>
      <c r="BC42" s="734">
        <v>73</v>
      </c>
      <c r="BD42" s="745" t="s">
        <v>1612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/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1</v>
      </c>
      <c r="AY49" s="546">
        <v>0</v>
      </c>
      <c r="AZ49" s="546">
        <v>0</v>
      </c>
      <c r="BA49" s="546">
        <v>31</v>
      </c>
      <c r="BB49" s="546">
        <v>118</v>
      </c>
      <c r="BC49" s="734">
        <v>149</v>
      </c>
      <c r="BD49" s="757" t="s">
        <v>1613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34</v>
      </c>
      <c r="F51" s="546">
        <v>112</v>
      </c>
      <c r="G51" s="729">
        <v>148</v>
      </c>
      <c r="H51" s="900"/>
      <c r="I51" s="900"/>
      <c r="J51" s="900"/>
      <c r="K51" s="900"/>
      <c r="L51" s="900"/>
      <c r="M51" s="900"/>
      <c r="N51" s="900"/>
      <c r="O51" s="900">
        <v>1</v>
      </c>
      <c r="P51" s="737"/>
      <c r="Q51" s="737"/>
      <c r="R51" s="737"/>
      <c r="S51" s="737"/>
      <c r="T51" s="737"/>
      <c r="U51" s="737"/>
      <c r="V51" s="737"/>
      <c r="W51" s="737"/>
      <c r="X51" s="732">
        <v>147</v>
      </c>
      <c r="Y51" s="900"/>
      <c r="Z51" s="900"/>
      <c r="AA51" s="900">
        <v>1</v>
      </c>
      <c r="AB51" s="900">
        <v>6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8</v>
      </c>
      <c r="AY51" s="546">
        <v>2</v>
      </c>
      <c r="AZ51" s="546">
        <v>0</v>
      </c>
      <c r="BA51" s="546">
        <v>33</v>
      </c>
      <c r="BB51" s="546">
        <v>104</v>
      </c>
      <c r="BC51" s="734">
        <v>139</v>
      </c>
      <c r="BD51" s="757" t="s">
        <v>1614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40</v>
      </c>
      <c r="G53" s="729">
        <v>62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62</v>
      </c>
      <c r="Y53" s="900"/>
      <c r="Z53" s="900"/>
      <c r="AA53" s="900"/>
      <c r="AB53" s="900">
        <v>1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1</v>
      </c>
      <c r="AY53" s="546">
        <v>0</v>
      </c>
      <c r="AZ53" s="546">
        <v>0</v>
      </c>
      <c r="BA53" s="546">
        <v>22</v>
      </c>
      <c r="BB53" s="546">
        <v>39</v>
      </c>
      <c r="BC53" s="734">
        <v>61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2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2</v>
      </c>
      <c r="AY55" s="546">
        <v>0</v>
      </c>
      <c r="AZ55" s="546">
        <v>0</v>
      </c>
      <c r="BA55" s="546">
        <v>37</v>
      </c>
      <c r="BB55" s="546">
        <v>67</v>
      </c>
      <c r="BC55" s="734">
        <v>104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63</v>
      </c>
      <c r="G58" s="729">
        <v>80</v>
      </c>
      <c r="H58" s="900"/>
      <c r="I58" s="900"/>
      <c r="J58" s="900"/>
      <c r="K58" s="900"/>
      <c r="L58" s="900"/>
      <c r="M58" s="900"/>
      <c r="N58" s="900"/>
      <c r="O58" s="900">
        <v>1</v>
      </c>
      <c r="P58" s="737"/>
      <c r="Q58" s="737"/>
      <c r="R58" s="737"/>
      <c r="S58" s="765"/>
      <c r="T58" s="737"/>
      <c r="U58" s="737"/>
      <c r="V58" s="737"/>
      <c r="W58" s="737"/>
      <c r="X58" s="732">
        <v>79</v>
      </c>
      <c r="Y58" s="900"/>
      <c r="Z58" s="900"/>
      <c r="AA58" s="900"/>
      <c r="AB58" s="900">
        <v>1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1</v>
      </c>
      <c r="AY58" s="546">
        <v>0</v>
      </c>
      <c r="AZ58" s="546">
        <v>1</v>
      </c>
      <c r="BA58" s="546">
        <v>16</v>
      </c>
      <c r="BB58" s="546">
        <v>61</v>
      </c>
      <c r="BC58" s="734">
        <v>78</v>
      </c>
      <c r="BD58" s="757" t="s">
        <v>1615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37</v>
      </c>
      <c r="G60" s="729">
        <v>44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44</v>
      </c>
      <c r="Y60" s="900"/>
      <c r="Z60" s="900"/>
      <c r="AA60" s="900"/>
      <c r="AB60" s="900">
        <v>2</v>
      </c>
      <c r="AC60" s="900"/>
      <c r="AD60" s="900"/>
      <c r="AE60" s="900"/>
      <c r="AF60" s="900">
        <v>1</v>
      </c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34</v>
      </c>
      <c r="BC60" s="734">
        <v>41</v>
      </c>
      <c r="BD60" s="758" t="s">
        <v>1616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>
        <v>1</v>
      </c>
      <c r="AC63" s="900"/>
      <c r="AD63" s="900"/>
      <c r="AE63" s="900"/>
      <c r="AF63" s="900"/>
      <c r="AG63" s="900"/>
      <c r="AH63" s="900"/>
      <c r="AI63" s="900">
        <v>1</v>
      </c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2</v>
      </c>
      <c r="AY63" s="546">
        <v>0</v>
      </c>
      <c r="AZ63" s="546">
        <v>17</v>
      </c>
      <c r="BA63" s="546">
        <v>3</v>
      </c>
      <c r="BB63" s="546">
        <v>12</v>
      </c>
      <c r="BC63" s="734">
        <v>32</v>
      </c>
      <c r="BD63" s="745" t="s">
        <v>1617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>
        <v>1</v>
      </c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1</v>
      </c>
      <c r="AX69" s="733">
        <v>0</v>
      </c>
      <c r="AY69" s="546">
        <v>1</v>
      </c>
      <c r="AZ69" s="546">
        <v>6</v>
      </c>
      <c r="BA69" s="546">
        <v>2</v>
      </c>
      <c r="BB69" s="546">
        <v>6</v>
      </c>
      <c r="BC69" s="718">
        <v>15</v>
      </c>
      <c r="BD69" s="728" t="s">
        <v>1618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 t="s">
        <v>1619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33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4</v>
      </c>
      <c r="BB78" s="546">
        <v>32</v>
      </c>
      <c r="BC78" s="734">
        <v>37</v>
      </c>
      <c r="BD78" s="745" t="s">
        <v>1599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26</v>
      </c>
      <c r="G79" s="729">
        <v>37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37</v>
      </c>
      <c r="Y79" s="728"/>
      <c r="Z79" s="728"/>
      <c r="AA79" s="900"/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0</v>
      </c>
      <c r="AY79" s="546">
        <v>2</v>
      </c>
      <c r="AZ79" s="546">
        <v>2</v>
      </c>
      <c r="BA79" s="546">
        <v>7</v>
      </c>
      <c r="BB79" s="546">
        <v>26</v>
      </c>
      <c r="BC79" s="734">
        <v>37</v>
      </c>
      <c r="BD79" s="745"/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31</v>
      </c>
      <c r="G81" s="729">
        <v>40</v>
      </c>
      <c r="H81" s="739"/>
      <c r="I81" s="900"/>
      <c r="J81" s="900"/>
      <c r="K81" s="900"/>
      <c r="L81" s="900"/>
      <c r="M81" s="900"/>
      <c r="N81" s="900"/>
      <c r="O81" s="900">
        <v>1</v>
      </c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>
        <v>1</v>
      </c>
      <c r="AC81" s="728"/>
      <c r="AD81" s="728"/>
      <c r="AE81" s="728"/>
      <c r="AF81" s="900">
        <v>1</v>
      </c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3</v>
      </c>
      <c r="AW81" s="729">
        <v>0</v>
      </c>
      <c r="AX81" s="733">
        <v>5</v>
      </c>
      <c r="AY81" s="546">
        <v>2</v>
      </c>
      <c r="AZ81" s="546">
        <v>6</v>
      </c>
      <c r="BA81" s="546">
        <v>1</v>
      </c>
      <c r="BB81" s="546">
        <v>25</v>
      </c>
      <c r="BC81" s="718">
        <v>34</v>
      </c>
      <c r="BD81" s="746" t="s">
        <v>1693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21</v>
      </c>
      <c r="G82" s="729">
        <v>38</v>
      </c>
      <c r="H82" s="739"/>
      <c r="I82" s="900"/>
      <c r="J82" s="900"/>
      <c r="K82" s="900">
        <v>1</v>
      </c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39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20</v>
      </c>
      <c r="BC82" s="734">
        <v>37</v>
      </c>
      <c r="BD82" s="745" t="s">
        <v>1594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29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6</v>
      </c>
      <c r="BA83" s="546">
        <v>6</v>
      </c>
      <c r="BB83" s="546">
        <v>29</v>
      </c>
      <c r="BC83" s="718">
        <v>41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37</v>
      </c>
      <c r="Y84" s="728"/>
      <c r="Z84" s="728"/>
      <c r="AA84" s="900"/>
      <c r="AB84" s="900">
        <v>1</v>
      </c>
      <c r="AC84" s="728"/>
      <c r="AD84" s="728"/>
      <c r="AE84" s="728"/>
      <c r="AF84" s="900">
        <v>1</v>
      </c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2</v>
      </c>
      <c r="AY84" s="546">
        <v>0</v>
      </c>
      <c r="AZ84" s="546">
        <v>10</v>
      </c>
      <c r="BA84" s="546">
        <v>9</v>
      </c>
      <c r="BB84" s="546">
        <v>16</v>
      </c>
      <c r="BC84" s="734">
        <v>35</v>
      </c>
      <c r="BD84" s="745" t="s">
        <v>1620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4</v>
      </c>
      <c r="F85" s="546">
        <v>23</v>
      </c>
      <c r="G85" s="729">
        <v>37</v>
      </c>
      <c r="H85" s="739"/>
      <c r="I85" s="900"/>
      <c r="J85" s="900"/>
      <c r="K85" s="730"/>
      <c r="L85" s="900"/>
      <c r="M85" s="900"/>
      <c r="N85" s="730"/>
      <c r="O85" s="730">
        <v>1</v>
      </c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4</v>
      </c>
      <c r="BB85" s="546">
        <v>22</v>
      </c>
      <c r="BC85" s="734">
        <v>36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18</v>
      </c>
      <c r="G86" s="729">
        <v>37</v>
      </c>
      <c r="H86" s="739"/>
      <c r="I86" s="900"/>
      <c r="J86" s="900"/>
      <c r="K86" s="730">
        <v>1</v>
      </c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>
        <v>1</v>
      </c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3</v>
      </c>
      <c r="AY86" s="546">
        <v>1</v>
      </c>
      <c r="AZ86" s="546">
        <v>7</v>
      </c>
      <c r="BA86" s="546">
        <v>10</v>
      </c>
      <c r="BB86" s="546">
        <v>17</v>
      </c>
      <c r="BC86" s="734">
        <v>35</v>
      </c>
      <c r="BD86" s="745" t="s">
        <v>1621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23</v>
      </c>
      <c r="G87" s="729">
        <v>37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37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1589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>
        <v>1</v>
      </c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1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 t="s">
        <v>1600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24</v>
      </c>
      <c r="G89" s="729">
        <v>38</v>
      </c>
      <c r="H89" s="739"/>
      <c r="I89" s="900"/>
      <c r="J89" s="900"/>
      <c r="K89" s="730">
        <v>1</v>
      </c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3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3</v>
      </c>
      <c r="AY89" s="546">
        <v>1</v>
      </c>
      <c r="AZ89" s="546">
        <v>8</v>
      </c>
      <c r="BA89" s="546">
        <v>5</v>
      </c>
      <c r="BB89" s="546">
        <v>22</v>
      </c>
      <c r="BC89" s="734">
        <v>36</v>
      </c>
      <c r="BD89" s="745" t="s">
        <v>1622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 t="s">
        <v>1623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1</v>
      </c>
      <c r="AY91" s="546">
        <v>0</v>
      </c>
      <c r="AZ91" s="546">
        <v>7</v>
      </c>
      <c r="BA91" s="546">
        <v>9</v>
      </c>
      <c r="BB91" s="546">
        <v>22</v>
      </c>
      <c r="BC91" s="734">
        <v>38</v>
      </c>
      <c r="BD91" s="745" t="s">
        <v>1624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18</v>
      </c>
      <c r="G92" s="729">
        <v>39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39</v>
      </c>
      <c r="Y92" s="728"/>
      <c r="Z92" s="728"/>
      <c r="AA92" s="900">
        <v>1</v>
      </c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13</v>
      </c>
      <c r="BB92" s="546">
        <v>18</v>
      </c>
      <c r="BC92" s="734">
        <v>38</v>
      </c>
      <c r="BD92" s="745" t="s">
        <v>1625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>
        <v>1</v>
      </c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1626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7</v>
      </c>
      <c r="F94" s="546">
        <v>22</v>
      </c>
      <c r="G94" s="729">
        <v>38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38</v>
      </c>
      <c r="Y94" s="728"/>
      <c r="Z94" s="728"/>
      <c r="AA94" s="900">
        <v>1</v>
      </c>
      <c r="AB94" s="900">
        <v>1</v>
      </c>
      <c r="AC94" s="728"/>
      <c r="AD94" s="728"/>
      <c r="AE94" s="728">
        <v>1</v>
      </c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3</v>
      </c>
      <c r="AY94" s="546">
        <v>0</v>
      </c>
      <c r="AZ94" s="546">
        <v>9</v>
      </c>
      <c r="BA94" s="546">
        <v>5</v>
      </c>
      <c r="BB94" s="546">
        <v>21</v>
      </c>
      <c r="BC94" s="734">
        <v>35</v>
      </c>
      <c r="BD94" s="745" t="s">
        <v>1627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5</v>
      </c>
      <c r="BB96" s="546">
        <v>21</v>
      </c>
      <c r="BC96" s="734">
        <v>34</v>
      </c>
      <c r="BD96" s="758" t="s">
        <v>1628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29</v>
      </c>
      <c r="G97" s="729">
        <v>38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>
        <v>1</v>
      </c>
      <c r="AB97" s="900"/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1</v>
      </c>
      <c r="AY97" s="546">
        <v>0</v>
      </c>
      <c r="AZ97" s="546">
        <v>6</v>
      </c>
      <c r="BA97" s="546">
        <v>2</v>
      </c>
      <c r="BB97" s="546">
        <v>29</v>
      </c>
      <c r="BC97" s="734">
        <v>37</v>
      </c>
      <c r="BD97" s="758" t="s">
        <v>1629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2</v>
      </c>
      <c r="F99" s="546">
        <v>30</v>
      </c>
      <c r="G99" s="729">
        <v>42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42</v>
      </c>
      <c r="Y99" s="728"/>
      <c r="Z99" s="728"/>
      <c r="AA99" s="900">
        <v>1</v>
      </c>
      <c r="AB99" s="900"/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30</v>
      </c>
      <c r="BC99" s="734">
        <v>41</v>
      </c>
      <c r="BD99" s="758" t="s">
        <v>1630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27</v>
      </c>
      <c r="G100" s="729">
        <v>42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42</v>
      </c>
      <c r="Y100" s="728"/>
      <c r="Z100" s="728"/>
      <c r="AA100" s="900"/>
      <c r="AB100" s="900">
        <v>3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3</v>
      </c>
      <c r="AY100" s="546">
        <v>0</v>
      </c>
      <c r="AZ100" s="546">
        <v>10</v>
      </c>
      <c r="BA100" s="546">
        <v>5</v>
      </c>
      <c r="BB100" s="546">
        <v>24</v>
      </c>
      <c r="BC100" s="718">
        <v>39</v>
      </c>
      <c r="BD100" s="746" t="s">
        <v>1631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9</v>
      </c>
      <c r="F102" s="546">
        <v>12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>
        <v>1</v>
      </c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9</v>
      </c>
      <c r="BB102" s="546">
        <v>10</v>
      </c>
      <c r="BC102" s="718">
        <v>38</v>
      </c>
      <c r="BD102" s="758" t="s">
        <v>1595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17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16</v>
      </c>
      <c r="BC104" s="718">
        <v>37</v>
      </c>
      <c r="BD104" s="746" t="s">
        <v>1584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4</v>
      </c>
      <c r="F107" s="546">
        <v>27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>
        <v>1</v>
      </c>
      <c r="AB107" s="900">
        <v>1</v>
      </c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2</v>
      </c>
      <c r="AY107" s="546">
        <v>0</v>
      </c>
      <c r="AZ107" s="546">
        <v>9</v>
      </c>
      <c r="BA107" s="546">
        <v>3</v>
      </c>
      <c r="BB107" s="546">
        <v>26</v>
      </c>
      <c r="BC107" s="734">
        <v>38</v>
      </c>
      <c r="BD107" s="745" t="s">
        <v>1632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4</v>
      </c>
      <c r="F108" s="546">
        <v>26</v>
      </c>
      <c r="G108" s="729">
        <v>37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65"/>
      <c r="S108" s="737"/>
      <c r="T108" s="718"/>
      <c r="U108" s="718"/>
      <c r="V108" s="737"/>
      <c r="W108" s="737"/>
      <c r="X108" s="732">
        <v>37</v>
      </c>
      <c r="Y108" s="728"/>
      <c r="Z108" s="728"/>
      <c r="AA108" s="900"/>
      <c r="AB108" s="900">
        <v>1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4</v>
      </c>
      <c r="BB108" s="546">
        <v>24</v>
      </c>
      <c r="BC108" s="734">
        <v>35</v>
      </c>
      <c r="BD108" s="745" t="s">
        <v>1633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/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0</v>
      </c>
      <c r="AY109" s="546">
        <v>0</v>
      </c>
      <c r="AZ109" s="546">
        <v>7</v>
      </c>
      <c r="BA109" s="546">
        <v>15</v>
      </c>
      <c r="BB109" s="546">
        <v>15</v>
      </c>
      <c r="BC109" s="734">
        <v>37</v>
      </c>
      <c r="BD109" s="745"/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>
        <v>1</v>
      </c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4">
        <v>33</v>
      </c>
      <c r="BD110" s="745" t="s">
        <v>1634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>
        <v>1</v>
      </c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 t="s">
        <v>1635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>
        <v>2</v>
      </c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2</v>
      </c>
      <c r="AY112" s="546">
        <v>0</v>
      </c>
      <c r="AZ112" s="546">
        <v>6</v>
      </c>
      <c r="BA112" s="546">
        <v>8</v>
      </c>
      <c r="BB112" s="546">
        <v>20</v>
      </c>
      <c r="BC112" s="734">
        <v>34</v>
      </c>
      <c r="BD112" s="745" t="s">
        <v>1636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21</v>
      </c>
      <c r="G115" s="729">
        <v>36</v>
      </c>
      <c r="H115" s="739"/>
      <c r="I115" s="730"/>
      <c r="J115" s="730"/>
      <c r="K115" s="730"/>
      <c r="L115" s="730"/>
      <c r="M115" s="730"/>
      <c r="N115" s="730"/>
      <c r="O115" s="730">
        <v>1</v>
      </c>
      <c r="P115" s="913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>
        <v>1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8</v>
      </c>
      <c r="BB115" s="546">
        <v>19</v>
      </c>
      <c r="BC115" s="734">
        <v>34</v>
      </c>
      <c r="BD115" s="758" t="s">
        <v>1637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24</v>
      </c>
      <c r="BC116" s="734">
        <v>35</v>
      </c>
      <c r="BD116" s="745" t="s">
        <v>1586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0</v>
      </c>
      <c r="F117" s="546">
        <v>24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37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0</v>
      </c>
      <c r="BB117" s="546">
        <v>24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24</v>
      </c>
      <c r="G118" s="729">
        <v>36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36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1596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24</v>
      </c>
      <c r="G119" s="729">
        <v>36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36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22</v>
      </c>
      <c r="BC119" s="734">
        <v>34</v>
      </c>
      <c r="BD119" s="745" t="s">
        <v>1601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22</v>
      </c>
      <c r="G120" s="729">
        <v>36</v>
      </c>
      <c r="H120" s="739"/>
      <c r="I120" s="730"/>
      <c r="J120" s="730"/>
      <c r="K120" s="730">
        <v>1</v>
      </c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4</v>
      </c>
      <c r="BB120" s="546">
        <v>22</v>
      </c>
      <c r="BC120" s="734">
        <v>36</v>
      </c>
      <c r="BD120" s="745" t="s">
        <v>1638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/>
      <c r="K121" s="730"/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/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0</v>
      </c>
      <c r="AY121" s="546">
        <v>0</v>
      </c>
      <c r="AZ121" s="546">
        <v>5</v>
      </c>
      <c r="BA121" s="546">
        <v>8</v>
      </c>
      <c r="BB121" s="546">
        <v>24</v>
      </c>
      <c r="BC121" s="734">
        <v>37</v>
      </c>
      <c r="BD121" s="745"/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9</v>
      </c>
      <c r="F122" s="546">
        <v>14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9</v>
      </c>
      <c r="BB122" s="546">
        <v>13</v>
      </c>
      <c r="BC122" s="734">
        <v>38</v>
      </c>
      <c r="BD122" s="745" t="s">
        <v>1639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7</v>
      </c>
      <c r="F123" s="546">
        <v>20</v>
      </c>
      <c r="G123" s="729">
        <v>38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38</v>
      </c>
      <c r="Y123" s="728"/>
      <c r="Z123" s="728"/>
      <c r="AA123" s="900"/>
      <c r="AB123" s="900">
        <v>1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1</v>
      </c>
      <c r="AY123" s="546">
        <v>1</v>
      </c>
      <c r="AZ123" s="546">
        <v>10</v>
      </c>
      <c r="BA123" s="546">
        <v>7</v>
      </c>
      <c r="BB123" s="546">
        <v>19</v>
      </c>
      <c r="BC123" s="734">
        <v>37</v>
      </c>
      <c r="BD123" s="745" t="s">
        <v>1640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3</v>
      </c>
      <c r="F125" s="546">
        <v>31</v>
      </c>
      <c r="G125" s="729">
        <v>39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39</v>
      </c>
      <c r="Y125" s="728"/>
      <c r="Z125" s="728"/>
      <c r="AA125" s="900"/>
      <c r="AB125" s="900">
        <v>2</v>
      </c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3</v>
      </c>
      <c r="AY125" s="546">
        <v>0</v>
      </c>
      <c r="AZ125" s="546">
        <v>5</v>
      </c>
      <c r="BA125" s="546">
        <v>3</v>
      </c>
      <c r="BB125" s="546">
        <v>28</v>
      </c>
      <c r="BC125" s="734">
        <v>36</v>
      </c>
      <c r="BD125" s="745" t="s">
        <v>1641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11</v>
      </c>
      <c r="F126" s="546">
        <v>20</v>
      </c>
      <c r="G126" s="729">
        <v>34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34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11</v>
      </c>
      <c r="BB126" s="546">
        <v>20</v>
      </c>
      <c r="BC126" s="734">
        <v>34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>
        <v>1</v>
      </c>
      <c r="AW127" s="729">
        <v>0</v>
      </c>
      <c r="AX127" s="733">
        <v>1</v>
      </c>
      <c r="AY127" s="546">
        <v>0</v>
      </c>
      <c r="AZ127" s="546">
        <v>5</v>
      </c>
      <c r="BA127" s="546">
        <v>5</v>
      </c>
      <c r="BB127" s="546">
        <v>25</v>
      </c>
      <c r="BC127" s="734">
        <v>35</v>
      </c>
      <c r="BD127" s="745" t="s">
        <v>1597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1582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28</v>
      </c>
      <c r="BC129" s="734">
        <v>37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>
        <v>1</v>
      </c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7</v>
      </c>
      <c r="BB130" s="546">
        <v>18</v>
      </c>
      <c r="BC130" s="718">
        <v>35</v>
      </c>
      <c r="BD130" s="746" t="s">
        <v>1642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4</v>
      </c>
      <c r="BB131" s="546">
        <v>20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30</v>
      </c>
      <c r="BC133" s="734">
        <v>38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4</v>
      </c>
      <c r="F134" s="546">
        <v>31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>
        <v>2</v>
      </c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2</v>
      </c>
      <c r="AY134" s="546">
        <v>0</v>
      </c>
      <c r="AZ134" s="546">
        <v>2</v>
      </c>
      <c r="BA134" s="546">
        <v>4</v>
      </c>
      <c r="BB134" s="546">
        <v>29</v>
      </c>
      <c r="BC134" s="734">
        <v>35</v>
      </c>
      <c r="BD134" s="758" t="s">
        <v>1643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2</v>
      </c>
      <c r="F135" s="546">
        <v>26</v>
      </c>
      <c r="G135" s="729">
        <v>37</v>
      </c>
      <c r="H135" s="910"/>
      <c r="I135" s="747"/>
      <c r="J135" s="730"/>
      <c r="K135" s="730">
        <v>1</v>
      </c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38</v>
      </c>
      <c r="Y135" s="728"/>
      <c r="Z135" s="728"/>
      <c r="AA135" s="900"/>
      <c r="AB135" s="900">
        <v>1</v>
      </c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2</v>
      </c>
      <c r="AY135" s="546">
        <v>0</v>
      </c>
      <c r="AZ135" s="546">
        <v>9</v>
      </c>
      <c r="BA135" s="546">
        <v>2</v>
      </c>
      <c r="BB135" s="546">
        <v>25</v>
      </c>
      <c r="BC135" s="734">
        <v>36</v>
      </c>
      <c r="BD135" s="745" t="s">
        <v>1644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22</v>
      </c>
      <c r="G136" s="729">
        <v>35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35</v>
      </c>
      <c r="Y136" s="728"/>
      <c r="Z136" s="728"/>
      <c r="AA136" s="900">
        <v>1</v>
      </c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4</v>
      </c>
      <c r="BB136" s="546">
        <v>22</v>
      </c>
      <c r="BC136" s="734">
        <v>34</v>
      </c>
      <c r="BD136" s="745" t="s">
        <v>1645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25</v>
      </c>
      <c r="G137" s="729">
        <v>35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35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24</v>
      </c>
      <c r="BC137" s="734">
        <v>34</v>
      </c>
      <c r="BD137" s="745" t="s">
        <v>1590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9">
        <v>38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38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4</v>
      </c>
      <c r="BA138" s="546">
        <v>6</v>
      </c>
      <c r="BB138" s="546">
        <v>25</v>
      </c>
      <c r="BC138" s="734">
        <v>36</v>
      </c>
      <c r="BD138" s="745" t="s">
        <v>1602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1646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31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5</v>
      </c>
      <c r="BB143" s="546">
        <v>30</v>
      </c>
      <c r="BC143" s="734">
        <v>35</v>
      </c>
      <c r="BD143" s="745" t="s">
        <v>1618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17</v>
      </c>
      <c r="BB144" s="546">
        <v>17</v>
      </c>
      <c r="BC144" s="734">
        <v>36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1603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1647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19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>
        <v>1</v>
      </c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12</v>
      </c>
      <c r="BB147" s="546">
        <v>18</v>
      </c>
      <c r="BC147" s="734">
        <v>34</v>
      </c>
      <c r="BD147" s="745" t="s">
        <v>1591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25</v>
      </c>
      <c r="BC148" s="734">
        <v>37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3</v>
      </c>
      <c r="BA152" s="546">
        <v>6</v>
      </c>
      <c r="BB152" s="546">
        <v>25</v>
      </c>
      <c r="BC152" s="734">
        <v>36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65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12</v>
      </c>
      <c r="F154" s="546">
        <v>17</v>
      </c>
      <c r="G154" s="729">
        <v>34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34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>
        <v>1</v>
      </c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12</v>
      </c>
      <c r="BB154" s="546">
        <v>15</v>
      </c>
      <c r="BC154" s="734">
        <v>32</v>
      </c>
      <c r="BD154" s="745" t="s">
        <v>1648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>
        <v>1</v>
      </c>
      <c r="AB156" s="900">
        <v>1</v>
      </c>
      <c r="AC156" s="728"/>
      <c r="AD156" s="728"/>
      <c r="AE156" s="728"/>
      <c r="AF156" s="900">
        <v>1</v>
      </c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4</v>
      </c>
      <c r="AY156" s="546">
        <v>0</v>
      </c>
      <c r="AZ156" s="546">
        <v>9</v>
      </c>
      <c r="BA156" s="546">
        <v>4</v>
      </c>
      <c r="BB156" s="546">
        <v>19</v>
      </c>
      <c r="BC156" s="734">
        <v>32</v>
      </c>
      <c r="BD156" s="758" t="s">
        <v>1649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>
        <v>1</v>
      </c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1650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/>
      <c r="AB159" s="900"/>
      <c r="AC159" s="728"/>
      <c r="AD159" s="728"/>
      <c r="AE159" s="728">
        <v>1</v>
      </c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 t="s">
        <v>1651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>
        <v>1</v>
      </c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1</v>
      </c>
      <c r="AY160" s="546">
        <v>0</v>
      </c>
      <c r="AZ160" s="546">
        <v>11</v>
      </c>
      <c r="BA160" s="546">
        <v>4</v>
      </c>
      <c r="BB160" s="546">
        <v>19</v>
      </c>
      <c r="BC160" s="734">
        <v>34</v>
      </c>
      <c r="BD160" s="758" t="s">
        <v>1652</v>
      </c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21</v>
      </c>
      <c r="G164" s="729">
        <v>34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34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14</v>
      </c>
      <c r="G167" s="729">
        <v>34</v>
      </c>
      <c r="H167" s="739"/>
      <c r="I167" s="730"/>
      <c r="J167" s="730"/>
      <c r="K167" s="730"/>
      <c r="L167" s="730"/>
      <c r="M167" s="730"/>
      <c r="N167" s="730"/>
      <c r="O167" s="730">
        <v>2</v>
      </c>
      <c r="P167" s="913"/>
      <c r="Q167" s="718"/>
      <c r="R167" s="765"/>
      <c r="S167" s="765"/>
      <c r="T167" s="766"/>
      <c r="U167" s="766"/>
      <c r="V167" s="765"/>
      <c r="W167" s="765"/>
      <c r="X167" s="732">
        <v>32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10</v>
      </c>
      <c r="BC167" s="734">
        <v>30</v>
      </c>
      <c r="BD167" s="758" t="s">
        <v>1653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38</v>
      </c>
      <c r="Y170" s="728"/>
      <c r="Z170" s="728"/>
      <c r="AA170" s="900">
        <v>1</v>
      </c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1654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7</v>
      </c>
      <c r="F172" s="546">
        <v>22</v>
      </c>
      <c r="G172" s="729">
        <v>38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38</v>
      </c>
      <c r="Y172" s="728"/>
      <c r="Z172" s="728"/>
      <c r="AA172" s="900"/>
      <c r="AB172" s="900">
        <v>3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3</v>
      </c>
      <c r="AY172" s="546">
        <v>1</v>
      </c>
      <c r="AZ172" s="546">
        <v>8</v>
      </c>
      <c r="BA172" s="546">
        <v>7</v>
      </c>
      <c r="BB172" s="546">
        <v>19</v>
      </c>
      <c r="BC172" s="734">
        <v>35</v>
      </c>
      <c r="BD172" s="758" t="s">
        <v>1655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>
        <v>1</v>
      </c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4</v>
      </c>
      <c r="BB176" s="546">
        <v>26</v>
      </c>
      <c r="BC176" s="734">
        <v>37</v>
      </c>
      <c r="BD176" s="758" t="s">
        <v>1656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9">
        <v>38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38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4">
        <v>38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>
        <v>1</v>
      </c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1</v>
      </c>
      <c r="AY178" s="546">
        <v>4</v>
      </c>
      <c r="AZ178" s="546">
        <v>2</v>
      </c>
      <c r="BA178" s="546">
        <v>3</v>
      </c>
      <c r="BB178" s="546">
        <v>28</v>
      </c>
      <c r="BC178" s="734">
        <v>37</v>
      </c>
      <c r="BD178" s="758" t="s">
        <v>1657</v>
      </c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>
        <v>1</v>
      </c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12</v>
      </c>
      <c r="BB181" s="546">
        <v>23</v>
      </c>
      <c r="BC181" s="734">
        <v>40</v>
      </c>
      <c r="BD181" s="758" t="s">
        <v>1658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1659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9">
        <v>41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41</v>
      </c>
      <c r="Y183" s="728"/>
      <c r="Z183" s="728"/>
      <c r="AA183" s="900"/>
      <c r="AB183" s="900">
        <v>1</v>
      </c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/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16</v>
      </c>
      <c r="BC183" s="734">
        <v>40</v>
      </c>
      <c r="BD183" s="758" t="s">
        <v>1660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1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>
        <v>1</v>
      </c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1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 t="s">
        <v>1661</v>
      </c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8">
        <v>39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39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5</v>
      </c>
      <c r="BB186" s="546">
        <v>30</v>
      </c>
      <c r="BC186" s="718">
        <v>39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8">
        <v>39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39</v>
      </c>
      <c r="Y188" s="728"/>
      <c r="Z188" s="728"/>
      <c r="AA188" s="900"/>
      <c r="AB188" s="900">
        <v>2</v>
      </c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3</v>
      </c>
      <c r="AY188" s="546">
        <v>3</v>
      </c>
      <c r="AZ188" s="546">
        <v>4</v>
      </c>
      <c r="BA188" s="546">
        <v>5</v>
      </c>
      <c r="BB188" s="546">
        <v>24</v>
      </c>
      <c r="BC188" s="718">
        <v>36</v>
      </c>
      <c r="BD188" s="746" t="s">
        <v>1662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7</v>
      </c>
      <c r="F189" s="546">
        <v>24</v>
      </c>
      <c r="G189" s="718">
        <v>40</v>
      </c>
      <c r="H189" s="900"/>
      <c r="I189" s="900"/>
      <c r="J189" s="900"/>
      <c r="K189" s="900"/>
      <c r="L189" s="900"/>
      <c r="M189" s="900"/>
      <c r="N189" s="900">
        <v>1</v>
      </c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24</v>
      </c>
      <c r="G190" s="729">
        <v>39</v>
      </c>
      <c r="H190" s="739"/>
      <c r="I190" s="730"/>
      <c r="J190" s="730"/>
      <c r="K190" s="730">
        <v>1</v>
      </c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40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23</v>
      </c>
      <c r="BC190" s="734">
        <v>38</v>
      </c>
      <c r="BD190" s="758" t="s">
        <v>1581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>
        <v>1</v>
      </c>
      <c r="L191" s="730"/>
      <c r="M191" s="730"/>
      <c r="N191" s="730"/>
      <c r="O191" s="730">
        <v>1</v>
      </c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0</v>
      </c>
      <c r="AY192" s="546">
        <v>3</v>
      </c>
      <c r="AZ192" s="546">
        <v>4</v>
      </c>
      <c r="BA192" s="546">
        <v>1</v>
      </c>
      <c r="BB192" s="546">
        <v>29</v>
      </c>
      <c r="BC192" s="734">
        <v>37</v>
      </c>
      <c r="BD192" s="758"/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0</v>
      </c>
      <c r="AY193" s="546">
        <v>0</v>
      </c>
      <c r="AZ193" s="546">
        <v>0</v>
      </c>
      <c r="BA193" s="546">
        <v>7</v>
      </c>
      <c r="BB193" s="546">
        <v>31</v>
      </c>
      <c r="BC193" s="734">
        <v>38</v>
      </c>
      <c r="BD193" s="758"/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32</v>
      </c>
      <c r="G195" s="729">
        <v>36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36</v>
      </c>
      <c r="Y195" s="728"/>
      <c r="Z195" s="728"/>
      <c r="AA195" s="900">
        <v>1</v>
      </c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/>
      <c r="AW195" s="729">
        <v>0</v>
      </c>
      <c r="AX195" s="733">
        <v>1</v>
      </c>
      <c r="AY195" s="546">
        <v>0</v>
      </c>
      <c r="AZ195" s="546">
        <v>1</v>
      </c>
      <c r="BA195" s="546">
        <v>2</v>
      </c>
      <c r="BB195" s="546">
        <v>32</v>
      </c>
      <c r="BC195" s="734">
        <v>35</v>
      </c>
      <c r="BD195" s="758" t="s">
        <v>1663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11</v>
      </c>
      <c r="F197" s="546">
        <v>23</v>
      </c>
      <c r="G197" s="729">
        <v>37</v>
      </c>
      <c r="H197" s="739"/>
      <c r="I197" s="730"/>
      <c r="J197" s="730"/>
      <c r="K197" s="730">
        <v>1</v>
      </c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>
        <v>1</v>
      </c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1</v>
      </c>
      <c r="AY197" s="546">
        <v>1</v>
      </c>
      <c r="AZ197" s="546">
        <v>2</v>
      </c>
      <c r="BA197" s="546">
        <v>10</v>
      </c>
      <c r="BB197" s="546">
        <v>24</v>
      </c>
      <c r="BC197" s="734">
        <v>37</v>
      </c>
      <c r="BD197" s="758" t="s">
        <v>1664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13</v>
      </c>
      <c r="F198" s="546">
        <v>25</v>
      </c>
      <c r="G198" s="729">
        <v>39</v>
      </c>
      <c r="H198" s="739"/>
      <c r="I198" s="730"/>
      <c r="J198" s="730"/>
      <c r="K198" s="730">
        <v>1</v>
      </c>
      <c r="L198" s="730"/>
      <c r="M198" s="730"/>
      <c r="N198" s="730"/>
      <c r="O198" s="730">
        <v>1</v>
      </c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>
        <v>1</v>
      </c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12</v>
      </c>
      <c r="BB198" s="546">
        <v>25</v>
      </c>
      <c r="BC198" s="734">
        <v>38</v>
      </c>
      <c r="BD198" s="758" t="s">
        <v>1604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>
        <v>1</v>
      </c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4</v>
      </c>
      <c r="BA199" s="546">
        <v>0</v>
      </c>
      <c r="BB199" s="546">
        <v>33</v>
      </c>
      <c r="BC199" s="734">
        <v>37</v>
      </c>
      <c r="BD199" s="758" t="s">
        <v>1665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1585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30</v>
      </c>
      <c r="G201" s="729">
        <v>36</v>
      </c>
      <c r="H201" s="739"/>
      <c r="I201" s="730"/>
      <c r="J201" s="730"/>
      <c r="K201" s="730">
        <v>1</v>
      </c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37</v>
      </c>
      <c r="Y201" s="728"/>
      <c r="Z201" s="728"/>
      <c r="AA201" s="900">
        <v>1</v>
      </c>
      <c r="AB201" s="900">
        <v>1</v>
      </c>
      <c r="AC201" s="728"/>
      <c r="AD201" s="728"/>
      <c r="AE201" s="728">
        <v>1</v>
      </c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3</v>
      </c>
      <c r="AW201" s="729">
        <v>0</v>
      </c>
      <c r="AX201" s="733">
        <v>6</v>
      </c>
      <c r="AY201" s="546">
        <v>0</v>
      </c>
      <c r="AZ201" s="546">
        <v>2</v>
      </c>
      <c r="BA201" s="546">
        <v>2</v>
      </c>
      <c r="BB201" s="546">
        <v>27</v>
      </c>
      <c r="BC201" s="734">
        <v>31</v>
      </c>
      <c r="BD201" s="758" t="s">
        <v>1666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36</v>
      </c>
      <c r="G202" s="729">
        <v>39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39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 t="s">
        <v>1592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31</v>
      </c>
      <c r="G203" s="729">
        <v>36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36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2</v>
      </c>
      <c r="BA203" s="546">
        <v>3</v>
      </c>
      <c r="BB203" s="546">
        <v>29</v>
      </c>
      <c r="BC203" s="734">
        <v>34</v>
      </c>
      <c r="BD203" s="758" t="s">
        <v>1667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9</v>
      </c>
      <c r="F205" s="546">
        <v>24</v>
      </c>
      <c r="G205" s="729">
        <v>37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37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9</v>
      </c>
      <c r="BB205" s="546">
        <v>24</v>
      </c>
      <c r="BC205" s="734">
        <v>37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22</v>
      </c>
      <c r="G206" s="729">
        <v>38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38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22</v>
      </c>
      <c r="BC206" s="734">
        <v>38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8</v>
      </c>
      <c r="F209" s="546">
        <v>29</v>
      </c>
      <c r="G209" s="729">
        <v>38</v>
      </c>
      <c r="H209" s="739"/>
      <c r="I209" s="730"/>
      <c r="J209" s="730">
        <v>1</v>
      </c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1668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30</v>
      </c>
      <c r="G210" s="729">
        <v>38</v>
      </c>
      <c r="H210" s="739"/>
      <c r="I210" s="730"/>
      <c r="J210" s="730">
        <v>1</v>
      </c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1587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>
        <v>1</v>
      </c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1</v>
      </c>
      <c r="AX211" s="733">
        <v>0</v>
      </c>
      <c r="AY211" s="546">
        <v>0</v>
      </c>
      <c r="AZ211" s="546">
        <v>0</v>
      </c>
      <c r="BA211" s="546">
        <v>0</v>
      </c>
      <c r="BB211" s="546">
        <v>1</v>
      </c>
      <c r="BC211" s="734">
        <v>1</v>
      </c>
      <c r="BD211" s="758" t="s">
        <v>1605</v>
      </c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1</v>
      </c>
      <c r="AY212" s="546">
        <v>0</v>
      </c>
      <c r="AZ212" s="546">
        <v>10</v>
      </c>
      <c r="BA212" s="546">
        <v>7</v>
      </c>
      <c r="BB212" s="546">
        <v>91</v>
      </c>
      <c r="BC212" s="734">
        <v>108</v>
      </c>
      <c r="BD212" s="758" t="s">
        <v>1669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>
        <v>1</v>
      </c>
      <c r="AB215" s="900">
        <v>1</v>
      </c>
      <c r="AC215" s="900"/>
      <c r="AD215" s="900"/>
      <c r="AE215" s="900"/>
      <c r="AF215" s="900"/>
      <c r="AG215" s="900"/>
      <c r="AH215" s="900"/>
      <c r="AI215" s="900"/>
      <c r="AJ215" s="900">
        <v>1</v>
      </c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3</v>
      </c>
      <c r="AY215" s="546">
        <v>0</v>
      </c>
      <c r="AZ215" s="546">
        <v>0</v>
      </c>
      <c r="BA215" s="546">
        <v>17</v>
      </c>
      <c r="BB215" s="546">
        <v>144</v>
      </c>
      <c r="BC215" s="734">
        <v>161</v>
      </c>
      <c r="BD215" s="758" t="s">
        <v>1670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84</v>
      </c>
      <c r="G217" s="729">
        <v>90</v>
      </c>
      <c r="H217" s="900"/>
      <c r="I217" s="900"/>
      <c r="J217" s="900"/>
      <c r="K217" s="900"/>
      <c r="L217" s="900"/>
      <c r="M217" s="900"/>
      <c r="N217" s="900"/>
      <c r="O217" s="900">
        <v>1</v>
      </c>
      <c r="P217" s="737"/>
      <c r="Q217" s="737"/>
      <c r="R217" s="737"/>
      <c r="S217" s="765"/>
      <c r="T217" s="737"/>
      <c r="U217" s="737"/>
      <c r="V217" s="737"/>
      <c r="W217" s="765"/>
      <c r="X217" s="732">
        <v>89</v>
      </c>
      <c r="Y217" s="900"/>
      <c r="Z217" s="900"/>
      <c r="AA217" s="900"/>
      <c r="AB217" s="900">
        <v>1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82</v>
      </c>
      <c r="BC217" s="734">
        <v>88</v>
      </c>
      <c r="BD217" s="758" t="s">
        <v>1606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167</v>
      </c>
      <c r="G220" s="729">
        <v>180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180</v>
      </c>
      <c r="Y220" s="900"/>
      <c r="Z220" s="900"/>
      <c r="AA220" s="900"/>
      <c r="AB220" s="900">
        <v>1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1</v>
      </c>
      <c r="AY220" s="546">
        <v>0</v>
      </c>
      <c r="AZ220" s="546">
        <v>1</v>
      </c>
      <c r="BA220" s="546">
        <v>12</v>
      </c>
      <c r="BB220" s="546">
        <v>166</v>
      </c>
      <c r="BC220" s="734">
        <v>179</v>
      </c>
      <c r="BD220" s="758"/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1593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18</v>
      </c>
      <c r="F226" s="546">
        <v>97</v>
      </c>
      <c r="G226" s="729">
        <v>118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118</v>
      </c>
      <c r="Y226" s="900"/>
      <c r="Z226" s="900"/>
      <c r="AA226" s="900">
        <v>2</v>
      </c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2</v>
      </c>
      <c r="AY226" s="546">
        <v>0</v>
      </c>
      <c r="AZ226" s="546">
        <v>3</v>
      </c>
      <c r="BA226" s="546">
        <v>16</v>
      </c>
      <c r="BB226" s="546">
        <v>97</v>
      </c>
      <c r="BC226" s="734">
        <v>116</v>
      </c>
      <c r="BD226" s="758" t="s">
        <v>1671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1</v>
      </c>
      <c r="F228" s="546">
        <v>40</v>
      </c>
      <c r="G228" s="729">
        <v>51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51</v>
      </c>
      <c r="Y228" s="900"/>
      <c r="Z228" s="900"/>
      <c r="AA228" s="900">
        <v>1</v>
      </c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2</v>
      </c>
      <c r="AY228" s="546">
        <v>0</v>
      </c>
      <c r="AZ228" s="546">
        <v>10</v>
      </c>
      <c r="BA228" s="546">
        <v>0</v>
      </c>
      <c r="BB228" s="546">
        <v>39</v>
      </c>
      <c r="BC228" s="734">
        <v>49</v>
      </c>
      <c r="BD228" s="758" t="s">
        <v>1672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10</v>
      </c>
      <c r="F231" s="546">
        <v>93</v>
      </c>
      <c r="G231" s="729">
        <v>103</v>
      </c>
      <c r="H231" s="900"/>
      <c r="I231" s="900"/>
      <c r="J231" s="900"/>
      <c r="K231" s="900">
        <v>1</v>
      </c>
      <c r="L231" s="900"/>
      <c r="M231" s="900"/>
      <c r="N231" s="900"/>
      <c r="O231" s="900">
        <v>2</v>
      </c>
      <c r="P231" s="737"/>
      <c r="Q231" s="737"/>
      <c r="R231" s="737"/>
      <c r="S231" s="737"/>
      <c r="T231" s="737"/>
      <c r="U231" s="737"/>
      <c r="V231" s="737"/>
      <c r="W231" s="737"/>
      <c r="X231" s="732">
        <v>102</v>
      </c>
      <c r="Y231" s="900"/>
      <c r="Z231" s="900"/>
      <c r="AA231" s="900"/>
      <c r="AB231" s="900">
        <v>3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3</v>
      </c>
      <c r="AY231" s="546">
        <v>0</v>
      </c>
      <c r="AZ231" s="546">
        <v>0</v>
      </c>
      <c r="BA231" s="546">
        <v>10</v>
      </c>
      <c r="BB231" s="546">
        <v>89</v>
      </c>
      <c r="BC231" s="734">
        <v>99</v>
      </c>
      <c r="BD231" s="758" t="s">
        <v>1673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150</v>
      </c>
      <c r="G234" s="729">
        <v>160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160</v>
      </c>
      <c r="Y234" s="900"/>
      <c r="Z234" s="900"/>
      <c r="AA234" s="900"/>
      <c r="AB234" s="900">
        <v>5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5</v>
      </c>
      <c r="AY234" s="546">
        <v>0</v>
      </c>
      <c r="AZ234" s="546">
        <v>0</v>
      </c>
      <c r="BA234" s="546">
        <v>10</v>
      </c>
      <c r="BB234" s="546">
        <v>145</v>
      </c>
      <c r="BC234" s="734">
        <v>155</v>
      </c>
      <c r="BD234" s="758" t="s">
        <v>1674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46</v>
      </c>
      <c r="G236" s="729">
        <v>58</v>
      </c>
      <c r="H236" s="900"/>
      <c r="I236" s="900"/>
      <c r="J236" s="900"/>
      <c r="K236" s="900">
        <v>1</v>
      </c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2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2</v>
      </c>
      <c r="AY236" s="546">
        <v>0</v>
      </c>
      <c r="AZ236" s="546">
        <v>6</v>
      </c>
      <c r="BA236" s="546">
        <v>6</v>
      </c>
      <c r="BB236" s="546">
        <v>45</v>
      </c>
      <c r="BC236" s="734">
        <v>57</v>
      </c>
      <c r="BD236" s="758" t="s">
        <v>1675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1676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>
        <v>1</v>
      </c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1</v>
      </c>
      <c r="AY247" s="546">
        <v>1</v>
      </c>
      <c r="AZ247" s="546">
        <v>0</v>
      </c>
      <c r="BA247" s="546">
        <v>0</v>
      </c>
      <c r="BB247" s="546">
        <v>0</v>
      </c>
      <c r="BC247" s="718">
        <v>1</v>
      </c>
      <c r="BD247" s="759" t="s">
        <v>1677</v>
      </c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6</v>
      </c>
      <c r="F260" s="546">
        <v>0</v>
      </c>
      <c r="G260" s="729">
        <v>7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7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6</v>
      </c>
      <c r="BB260" s="546">
        <v>0</v>
      </c>
      <c r="BC260" s="734">
        <v>7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1103</v>
      </c>
      <c r="F262" s="546">
        <v>4675</v>
      </c>
      <c r="G262" s="546">
        <v>7069</v>
      </c>
      <c r="H262" s="546">
        <v>0</v>
      </c>
      <c r="I262" s="546">
        <v>0</v>
      </c>
      <c r="J262" s="546">
        <v>2</v>
      </c>
      <c r="K262" s="546">
        <v>12</v>
      </c>
      <c r="L262" s="546">
        <v>0</v>
      </c>
      <c r="M262" s="546">
        <v>0</v>
      </c>
      <c r="N262" s="546">
        <v>1</v>
      </c>
      <c r="O262" s="546">
        <v>12</v>
      </c>
      <c r="P262" s="546">
        <v>0</v>
      </c>
      <c r="Q262" s="546">
        <v>0</v>
      </c>
      <c r="R262" s="546">
        <v>0</v>
      </c>
      <c r="S262" s="546">
        <v>0</v>
      </c>
      <c r="T262" s="546">
        <v>0</v>
      </c>
      <c r="U262" s="546">
        <v>0</v>
      </c>
      <c r="V262" s="546">
        <v>0</v>
      </c>
      <c r="W262" s="546">
        <v>0</v>
      </c>
      <c r="X262" s="101">
        <v>7070</v>
      </c>
      <c r="Y262" s="101">
        <v>1</v>
      </c>
      <c r="Z262" s="101">
        <v>3</v>
      </c>
      <c r="AA262" s="101">
        <v>26</v>
      </c>
      <c r="AB262" s="101">
        <v>71</v>
      </c>
      <c r="AC262" s="101">
        <v>0</v>
      </c>
      <c r="AD262" s="101">
        <v>1</v>
      </c>
      <c r="AE262" s="101">
        <v>3</v>
      </c>
      <c r="AF262" s="101">
        <v>7</v>
      </c>
      <c r="AG262" s="101">
        <v>0</v>
      </c>
      <c r="AH262" s="101">
        <v>0</v>
      </c>
      <c r="AI262" s="101">
        <v>1</v>
      </c>
      <c r="AJ262" s="101">
        <v>1</v>
      </c>
      <c r="AK262" s="101">
        <v>0</v>
      </c>
      <c r="AL262" s="101">
        <v>0</v>
      </c>
      <c r="AM262" s="101">
        <v>0</v>
      </c>
      <c r="AN262" s="101">
        <v>0</v>
      </c>
      <c r="AO262" s="101">
        <v>0</v>
      </c>
      <c r="AP262" s="101">
        <v>0</v>
      </c>
      <c r="AQ262" s="101">
        <v>0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49</v>
      </c>
      <c r="AW262" s="773">
        <v>6</v>
      </c>
      <c r="AX262" s="774">
        <v>159</v>
      </c>
      <c r="AY262" s="775">
        <v>258</v>
      </c>
      <c r="AZ262" s="775">
        <v>1027</v>
      </c>
      <c r="BA262" s="775">
        <v>1074</v>
      </c>
      <c r="BB262" s="775">
        <v>4546</v>
      </c>
      <c r="BC262" s="773">
        <v>6905</v>
      </c>
      <c r="BD262" s="754" t="s">
        <v>1694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2</v>
      </c>
      <c r="F265" s="546">
        <v>6</v>
      </c>
      <c r="G265" s="729">
        <v>16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16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0</v>
      </c>
      <c r="AX265" s="733">
        <v>0</v>
      </c>
      <c r="AY265" s="546">
        <v>1</v>
      </c>
      <c r="AZ265" s="546">
        <v>7</v>
      </c>
      <c r="BA265" s="546">
        <v>2</v>
      </c>
      <c r="BB265" s="546">
        <v>6</v>
      </c>
      <c r="BC265" s="912">
        <v>16</v>
      </c>
      <c r="BD265" s="758"/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1588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13</v>
      </c>
      <c r="F276" s="546">
        <v>0</v>
      </c>
      <c r="G276" s="729">
        <v>14</v>
      </c>
      <c r="H276" s="900"/>
      <c r="I276" s="900"/>
      <c r="J276" s="900"/>
      <c r="K276" s="900"/>
      <c r="L276" s="900"/>
      <c r="M276" s="900"/>
      <c r="N276" s="900">
        <v>1</v>
      </c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>
        <v>1</v>
      </c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1</v>
      </c>
      <c r="AX276" s="733">
        <v>0</v>
      </c>
      <c r="AY276" s="546">
        <v>0</v>
      </c>
      <c r="AZ276" s="546">
        <v>0</v>
      </c>
      <c r="BA276" s="546">
        <v>12</v>
      </c>
      <c r="BB276" s="546">
        <v>0</v>
      </c>
      <c r="BC276" s="912">
        <v>12</v>
      </c>
      <c r="BD276" s="758" t="s">
        <v>1678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1598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14</v>
      </c>
      <c r="BB279" s="546">
        <v>1</v>
      </c>
      <c r="BC279" s="912">
        <v>15</v>
      </c>
      <c r="BD279" s="758" t="s">
        <v>1679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1583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9</v>
      </c>
      <c r="F288" s="546">
        <v>1</v>
      </c>
      <c r="G288" s="729">
        <v>10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10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9</v>
      </c>
      <c r="BB288" s="546">
        <v>1</v>
      </c>
      <c r="BC288" s="912">
        <v>10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16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9</v>
      </c>
      <c r="BC289" s="912">
        <v>16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38</v>
      </c>
      <c r="F291" s="546">
        <v>132</v>
      </c>
      <c r="G291" s="729">
        <v>172</v>
      </c>
      <c r="H291" s="900"/>
      <c r="I291" s="900"/>
      <c r="J291" s="900"/>
      <c r="K291" s="900">
        <v>1</v>
      </c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173</v>
      </c>
      <c r="Y291" s="900"/>
      <c r="Z291" s="900"/>
      <c r="AA291" s="900"/>
      <c r="AB291" s="900">
        <v>5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5</v>
      </c>
      <c r="AY291" s="546">
        <v>0</v>
      </c>
      <c r="AZ291" s="546">
        <v>2</v>
      </c>
      <c r="BA291" s="546">
        <v>38</v>
      </c>
      <c r="BB291" s="546">
        <v>128</v>
      </c>
      <c r="BC291" s="912">
        <v>168</v>
      </c>
      <c r="BD291" s="776" t="s">
        <v>1680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>
        <v>1</v>
      </c>
      <c r="AC292" s="900"/>
      <c r="AD292" s="900"/>
      <c r="AE292" s="900"/>
      <c r="AF292" s="900">
        <v>1</v>
      </c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2</v>
      </c>
      <c r="AY292" s="546">
        <v>0</v>
      </c>
      <c r="AZ292" s="546">
        <v>3</v>
      </c>
      <c r="BA292" s="546">
        <v>0</v>
      </c>
      <c r="BB292" s="546">
        <v>23</v>
      </c>
      <c r="BC292" s="912">
        <v>26</v>
      </c>
      <c r="BD292" s="758" t="s">
        <v>1681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>
        <v>1</v>
      </c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18</v>
      </c>
      <c r="BB293" s="546">
        <v>46</v>
      </c>
      <c r="BC293" s="912">
        <v>65</v>
      </c>
      <c r="BD293" s="758" t="s">
        <v>1682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2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0</v>
      </c>
      <c r="G296" s="729">
        <v>2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2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2</v>
      </c>
      <c r="BB296" s="546">
        <v>0</v>
      </c>
      <c r="BC296" s="912">
        <v>2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2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177</v>
      </c>
      <c r="G299" s="729">
        <v>187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187</v>
      </c>
      <c r="Y299" s="900"/>
      <c r="Z299" s="900"/>
      <c r="AA299" s="900"/>
      <c r="AB299" s="900">
        <v>3</v>
      </c>
      <c r="AC299" s="900"/>
      <c r="AD299" s="900"/>
      <c r="AE299" s="900"/>
      <c r="AF299" s="900">
        <v>2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8</v>
      </c>
      <c r="AY299" s="546">
        <v>0</v>
      </c>
      <c r="AZ299" s="546">
        <v>0</v>
      </c>
      <c r="BA299" s="546">
        <v>10</v>
      </c>
      <c r="BB299" s="546">
        <v>169</v>
      </c>
      <c r="BC299" s="912">
        <v>179</v>
      </c>
      <c r="BD299" s="776" t="s">
        <v>1683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2">
        <v>12</v>
      </c>
      <c r="BD300" s="776" t="s">
        <v>1607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44</v>
      </c>
      <c r="G301" s="729">
        <v>70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70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>
        <v>1</v>
      </c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2</v>
      </c>
      <c r="AY301" s="546">
        <v>0</v>
      </c>
      <c r="AZ301" s="546">
        <v>1</v>
      </c>
      <c r="BA301" s="546">
        <v>25</v>
      </c>
      <c r="BB301" s="546">
        <v>42</v>
      </c>
      <c r="BC301" s="912">
        <v>68</v>
      </c>
      <c r="BD301" s="776" t="s">
        <v>1684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18</v>
      </c>
      <c r="G303" s="729">
        <v>20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20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18</v>
      </c>
      <c r="BC303" s="912">
        <v>20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14</v>
      </c>
      <c r="F306" s="546">
        <v>110</v>
      </c>
      <c r="G306" s="729">
        <v>125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125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2</v>
      </c>
      <c r="AY306" s="546">
        <v>0</v>
      </c>
      <c r="AZ306" s="546">
        <v>1</v>
      </c>
      <c r="BA306" s="546">
        <v>14</v>
      </c>
      <c r="BB306" s="546">
        <v>108</v>
      </c>
      <c r="BC306" s="912">
        <v>123</v>
      </c>
      <c r="BD306" s="745" t="s">
        <v>1685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106</v>
      </c>
      <c r="G313" s="729">
        <v>109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109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>
        <v>1</v>
      </c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3</v>
      </c>
      <c r="BB313" s="546">
        <v>105</v>
      </c>
      <c r="BC313" s="912">
        <v>108</v>
      </c>
      <c r="BD313" s="757" t="s">
        <v>1686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>
        <v>1</v>
      </c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2</v>
      </c>
      <c r="AY315" s="546">
        <v>0</v>
      </c>
      <c r="AZ315" s="546">
        <v>0</v>
      </c>
      <c r="BA315" s="546">
        <v>13</v>
      </c>
      <c r="BB315" s="546">
        <v>5</v>
      </c>
      <c r="BC315" s="912">
        <v>18</v>
      </c>
      <c r="BD315" s="758" t="s">
        <v>1687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114</v>
      </c>
      <c r="G319" s="729">
        <v>131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131</v>
      </c>
      <c r="Y319" s="900"/>
      <c r="Z319" s="900"/>
      <c r="AA319" s="900"/>
      <c r="AB319" s="900"/>
      <c r="AC319" s="900"/>
      <c r="AD319" s="900"/>
      <c r="AE319" s="900">
        <v>1</v>
      </c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15</v>
      </c>
      <c r="BB319" s="546">
        <v>111</v>
      </c>
      <c r="BC319" s="912">
        <v>127</v>
      </c>
      <c r="BD319" s="776" t="s">
        <v>1688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2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2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2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246</v>
      </c>
      <c r="F326" s="546">
        <v>962</v>
      </c>
      <c r="G326" s="546">
        <v>1316</v>
      </c>
      <c r="H326" s="773">
        <v>0</v>
      </c>
      <c r="I326" s="773">
        <v>0</v>
      </c>
      <c r="J326" s="773">
        <v>0</v>
      </c>
      <c r="K326" s="773">
        <v>1</v>
      </c>
      <c r="L326" s="773">
        <v>0</v>
      </c>
      <c r="M326" s="773">
        <v>0</v>
      </c>
      <c r="N326" s="773">
        <v>1</v>
      </c>
      <c r="O326" s="773">
        <v>0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1316</v>
      </c>
      <c r="Y326" s="775">
        <v>0</v>
      </c>
      <c r="Z326" s="775">
        <v>0</v>
      </c>
      <c r="AA326" s="775">
        <v>1</v>
      </c>
      <c r="AB326" s="775">
        <v>12</v>
      </c>
      <c r="AC326" s="775">
        <v>0</v>
      </c>
      <c r="AD326" s="775">
        <v>1</v>
      </c>
      <c r="AE326" s="775">
        <v>1</v>
      </c>
      <c r="AF326" s="775">
        <v>3</v>
      </c>
      <c r="AG326" s="775">
        <v>0</v>
      </c>
      <c r="AH326" s="775">
        <v>0</v>
      </c>
      <c r="AI326" s="775">
        <v>0</v>
      </c>
      <c r="AJ326" s="775">
        <v>2</v>
      </c>
      <c r="AK326" s="775">
        <v>0</v>
      </c>
      <c r="AL326" s="775">
        <v>0</v>
      </c>
      <c r="AM326" s="775">
        <v>0</v>
      </c>
      <c r="AN326" s="775">
        <v>2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1</v>
      </c>
      <c r="AU326" s="775">
        <v>0</v>
      </c>
      <c r="AV326" s="775">
        <v>10</v>
      </c>
      <c r="AW326" s="773">
        <v>2</v>
      </c>
      <c r="AX326" s="774">
        <v>31</v>
      </c>
      <c r="AY326" s="775">
        <v>29</v>
      </c>
      <c r="AZ326" s="775">
        <v>77</v>
      </c>
      <c r="BA326" s="775">
        <v>243</v>
      </c>
      <c r="BB326" s="775">
        <v>934</v>
      </c>
      <c r="BC326" s="773">
        <v>1283</v>
      </c>
      <c r="BD326" s="754" t="s">
        <v>1689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114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1</v>
      </c>
      <c r="AS327" s="787" t="s">
        <v>1690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1695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16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62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1691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4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2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1696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315</v>
      </c>
      <c r="D330" s="152">
        <v>1162</v>
      </c>
      <c r="E330" s="152">
        <v>1385</v>
      </c>
      <c r="F330" s="152">
        <v>5662</v>
      </c>
      <c r="G330" s="152">
        <v>8524</v>
      </c>
      <c r="H330" s="815">
        <v>0</v>
      </c>
      <c r="I330" s="815">
        <v>0</v>
      </c>
      <c r="J330" s="815">
        <v>2</v>
      </c>
      <c r="K330" s="815">
        <v>13</v>
      </c>
      <c r="L330" s="815">
        <v>0</v>
      </c>
      <c r="M330" s="815">
        <v>0</v>
      </c>
      <c r="N330" s="815">
        <v>2</v>
      </c>
      <c r="O330" s="815">
        <v>12</v>
      </c>
      <c r="P330" s="815">
        <v>0</v>
      </c>
      <c r="Q330" s="815">
        <v>0</v>
      </c>
      <c r="R330" s="815">
        <v>0</v>
      </c>
      <c r="S330" s="815">
        <v>0</v>
      </c>
      <c r="T330" s="815">
        <v>0</v>
      </c>
      <c r="U330" s="815">
        <v>0</v>
      </c>
      <c r="V330" s="815">
        <v>0</v>
      </c>
      <c r="W330" s="815">
        <v>0</v>
      </c>
      <c r="X330" s="816">
        <v>8525</v>
      </c>
      <c r="Y330" s="815">
        <v>1</v>
      </c>
      <c r="Z330" s="815">
        <v>3</v>
      </c>
      <c r="AA330" s="815">
        <v>27</v>
      </c>
      <c r="AB330" s="815">
        <v>83</v>
      </c>
      <c r="AC330" s="815">
        <v>0</v>
      </c>
      <c r="AD330" s="815">
        <v>2</v>
      </c>
      <c r="AE330" s="815">
        <v>4</v>
      </c>
      <c r="AF330" s="815">
        <v>10</v>
      </c>
      <c r="AG330" s="815">
        <v>0</v>
      </c>
      <c r="AH330" s="815">
        <v>0</v>
      </c>
      <c r="AI330" s="815">
        <v>1</v>
      </c>
      <c r="AJ330" s="815">
        <v>3</v>
      </c>
      <c r="AK330" s="815">
        <v>0</v>
      </c>
      <c r="AL330" s="815">
        <v>0</v>
      </c>
      <c r="AM330" s="815">
        <v>0</v>
      </c>
      <c r="AN330" s="815">
        <v>2</v>
      </c>
      <c r="AO330" s="815">
        <v>0</v>
      </c>
      <c r="AP330" s="815">
        <v>0</v>
      </c>
      <c r="AQ330" s="815">
        <v>0</v>
      </c>
      <c r="AR330" s="815">
        <v>1</v>
      </c>
      <c r="AS330" s="815">
        <v>0</v>
      </c>
      <c r="AT330" s="815">
        <v>3</v>
      </c>
      <c r="AU330" s="815">
        <v>0</v>
      </c>
      <c r="AV330" s="815">
        <v>59</v>
      </c>
      <c r="AW330" s="815">
        <v>9</v>
      </c>
      <c r="AX330" s="815">
        <v>190</v>
      </c>
      <c r="AY330" s="815">
        <v>314</v>
      </c>
      <c r="AZ330" s="815">
        <v>1154</v>
      </c>
      <c r="BA330" s="815">
        <v>1353</v>
      </c>
      <c r="BB330" s="815">
        <v>5505</v>
      </c>
      <c r="BC330" s="815">
        <v>8326</v>
      </c>
      <c r="BD330" s="817" t="s">
        <v>1697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1698</v>
      </c>
      <c r="AZ331" s="822"/>
      <c r="BA331" s="822"/>
      <c r="BB331" s="822"/>
      <c r="BC331" s="823"/>
      <c r="BD331" s="824" t="s">
        <v>1608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1609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8286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8489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1441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8524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15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14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8525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114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16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4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1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62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2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8326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P62:X114 P115:W171 G211:BC330 C9:F330 K9:BC6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45.75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7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1.9090909090909092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2.1212121212121211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0.84848484848484851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1.0606060606060606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1.0606060606060606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138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138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73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19.90909090909091</v>
      </c>
      <c r="K23" s="245">
        <f t="shared" si="5"/>
        <v>0</v>
      </c>
      <c r="L23" s="245">
        <f t="shared" si="0"/>
        <v>0.27272727272727271</v>
      </c>
      <c r="M23" s="245">
        <f t="shared" si="6"/>
        <v>22.121212121212121</v>
      </c>
      <c r="N23" s="245">
        <f t="shared" si="7"/>
        <v>0</v>
      </c>
      <c r="O23" s="245">
        <f t="shared" si="1"/>
        <v>0.30303030303030304</v>
      </c>
      <c r="P23" s="245">
        <f t="shared" si="8"/>
        <v>8.8484848484848477</v>
      </c>
      <c r="Q23" s="245">
        <f t="shared" si="9"/>
        <v>0</v>
      </c>
      <c r="R23" s="245">
        <f t="shared" si="10"/>
        <v>0.12121212121212122</v>
      </c>
      <c r="S23" s="245">
        <f t="shared" si="11"/>
        <v>11.060606060606061</v>
      </c>
      <c r="T23" s="245">
        <f t="shared" si="12"/>
        <v>0</v>
      </c>
      <c r="U23" s="245">
        <f t="shared" si="13"/>
        <v>0.15151515151515152</v>
      </c>
      <c r="V23" s="245">
        <f t="shared" si="14"/>
        <v>11.060606060606061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149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149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139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139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61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61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104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104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78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78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41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41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34</v>
      </c>
      <c r="G62" s="244">
        <f>GLD!$AT81</f>
        <v>0</v>
      </c>
      <c r="H62" s="244">
        <f>GLD!$AV81</f>
        <v>3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34</v>
      </c>
      <c r="K62" s="245">
        <f t="shared" si="38"/>
        <v>0</v>
      </c>
      <c r="L62" s="245">
        <f t="shared" si="31"/>
        <v>3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41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41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38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38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38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38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35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35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37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37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39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39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38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38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35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35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34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34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34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34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36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36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35</v>
      </c>
      <c r="G108" s="244">
        <f>GLD!$AT127</f>
        <v>0</v>
      </c>
      <c r="H108" s="244">
        <f>GLD!$AV127</f>
        <v>1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35</v>
      </c>
      <c r="N108" s="245">
        <f t="shared" si="58"/>
        <v>0</v>
      </c>
      <c r="O108" s="245">
        <f t="shared" si="48"/>
        <v>1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37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37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38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38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35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35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34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34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34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34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36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36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34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34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36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36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32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32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32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32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34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34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30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30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35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35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37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37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0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0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39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39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36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36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38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38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38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38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35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35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3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3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34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34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1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1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108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108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161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161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88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88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179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179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116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116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49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49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99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99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155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155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57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57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1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1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7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1.9090909090909092</v>
      </c>
      <c r="K241" s="245">
        <f t="shared" si="92"/>
        <v>0</v>
      </c>
      <c r="L241" s="245">
        <f t="shared" si="90"/>
        <v>0</v>
      </c>
      <c r="M241" s="245">
        <f t="shared" si="93"/>
        <v>2.1212121212121211</v>
      </c>
      <c r="N241" s="245">
        <f t="shared" si="94"/>
        <v>0</v>
      </c>
      <c r="O241" s="245">
        <f t="shared" si="85"/>
        <v>0</v>
      </c>
      <c r="P241" s="245">
        <f t="shared" si="95"/>
        <v>0.84848484848484851</v>
      </c>
      <c r="Q241" s="245">
        <f t="shared" si="96"/>
        <v>0</v>
      </c>
      <c r="R241" s="245">
        <f t="shared" si="87"/>
        <v>0</v>
      </c>
      <c r="S241" s="245">
        <f t="shared" si="97"/>
        <v>1.0606060606060606</v>
      </c>
      <c r="T241" s="245">
        <f t="shared" si="98"/>
        <v>0</v>
      </c>
      <c r="U241" s="245">
        <f t="shared" si="88"/>
        <v>0</v>
      </c>
      <c r="V241" s="245">
        <f t="shared" si="99"/>
        <v>1.0606060606060606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6905</v>
      </c>
      <c r="G243" s="244">
        <f>GLD!$AT262</f>
        <v>1</v>
      </c>
      <c r="H243" s="244">
        <f>GLD!$AV262</f>
        <v>49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6905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10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10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168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168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26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26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2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2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179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179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20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20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123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123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18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18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127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127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1283</v>
      </c>
      <c r="G307" s="244">
        <f>GLD!$AT326</f>
        <v>1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1283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8326</v>
      </c>
      <c r="G311" s="244">
        <f>GLD!$AT330</f>
        <v>3</v>
      </c>
      <c r="H311" s="244">
        <f>GLD!$AV330</f>
        <v>59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8326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2269.454545454546</v>
      </c>
      <c r="K390" s="601">
        <f t="shared" ref="K390:X390" si="181">SUM(K3:K389)</f>
        <v>0</v>
      </c>
      <c r="L390" s="601">
        <f t="shared" si="181"/>
        <v>15.545454545454545</v>
      </c>
      <c r="M390" s="601">
        <f t="shared" si="181"/>
        <v>2347.727272727273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1023.6464646464646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1282.8080808080808</v>
      </c>
      <c r="T390" s="601">
        <f t="shared" si="181"/>
        <v>0</v>
      </c>
      <c r="U390" s="601">
        <f t="shared" si="181"/>
        <v>8.3030303030303028</v>
      </c>
      <c r="V390" s="601">
        <f t="shared" si="181"/>
        <v>1366.3636363636365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1692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153</v>
      </c>
      <c r="E3" s="623">
        <f t="shared" ref="E3:E10" si="0">D3/D$18</f>
        <v>6.8320207842818864E-2</v>
      </c>
      <c r="F3" s="624"/>
      <c r="G3" s="622">
        <f>SUMIF('Combine (不許動)'!D:D,$C3,'Combine (不許動)'!M:M)</f>
        <v>143</v>
      </c>
      <c r="H3" s="623">
        <f t="shared" ref="H3:H10" si="1">G3/G$18</f>
        <v>6.145971712120029E-2</v>
      </c>
      <c r="I3" s="624"/>
      <c r="J3" s="622">
        <f>SUMIF('Combine (不許動)'!D:D,$C3,'Combine (不許動)'!P:P)</f>
        <v>64.555555555555557</v>
      </c>
      <c r="K3" s="623">
        <f t="shared" ref="K3:K10" si="2">J3/J$18</f>
        <v>6.3064307634619746E-2</v>
      </c>
      <c r="L3" s="624"/>
      <c r="M3" s="622">
        <f>SUMIF('Combine (不許動)'!D:D,$C3,'Combine (不許動)'!S:S)</f>
        <v>108.44444444444444</v>
      </c>
      <c r="N3" s="623">
        <f t="shared" ref="N3:N10" si="3">M3/M$18</f>
        <v>8.4536764358493846E-2</v>
      </c>
      <c r="O3" s="624"/>
      <c r="P3" s="622">
        <f>SUMIF('Combine (不許動)'!D:D,$C3,'Combine (不許動)'!V:V)</f>
        <v>82</v>
      </c>
      <c r="Q3" s="623">
        <f t="shared" ref="Q3:Q10" si="4">P3/P$18</f>
        <v>6.1963316617434913E-2</v>
      </c>
      <c r="R3" s="624"/>
      <c r="S3" s="622">
        <f t="shared" ref="S3:S17" si="5">D3+G3+J3+M3+P3</f>
        <v>551</v>
      </c>
      <c r="T3" s="625">
        <f t="shared" ref="T3:T10" si="6">S3/S$18</f>
        <v>6.7227916056612977E-2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1346</v>
      </c>
      <c r="E4" s="561">
        <f t="shared" si="0"/>
        <v>0.60103921409434113</v>
      </c>
      <c r="F4" s="566"/>
      <c r="G4" s="610">
        <f>SUMIF('Combine (不許動)'!D:D,$C4,'Combine (不許動)'!M:M)</f>
        <v>1424</v>
      </c>
      <c r="H4" s="561">
        <f t="shared" si="1"/>
        <v>0.61201844182230214</v>
      </c>
      <c r="I4" s="566"/>
      <c r="J4" s="610">
        <f>SUMIF('Combine (不許動)'!D:D,$C4,'Combine (不許動)'!P:P)</f>
        <v>562</v>
      </c>
      <c r="K4" s="561">
        <f t="shared" si="2"/>
        <v>0.54901767300500293</v>
      </c>
      <c r="L4" s="566"/>
      <c r="M4" s="610">
        <f>SUMIF('Combine (不許動)'!D:D,$C4,'Combine (不許動)'!S:S)</f>
        <v>762</v>
      </c>
      <c r="N4" s="561">
        <f t="shared" si="3"/>
        <v>0.59400935447802339</v>
      </c>
      <c r="O4" s="566"/>
      <c r="P4" s="610">
        <f>SUMIF('Combine (不許動)'!D:D,$C4,'Combine (不許動)'!V:V)</f>
        <v>741</v>
      </c>
      <c r="Q4" s="561">
        <f t="shared" si="4"/>
        <v>0.55993680016486913</v>
      </c>
      <c r="R4" s="566"/>
      <c r="S4" s="610">
        <f>D4+G4+J4+M4+P4</f>
        <v>4835</v>
      </c>
      <c r="T4" s="561">
        <f t="shared" si="6"/>
        <v>0.58992191312835529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108</v>
      </c>
      <c r="E5" s="560">
        <f t="shared" si="0"/>
        <v>4.8226029065519198E-2</v>
      </c>
      <c r="F5" s="566"/>
      <c r="G5" s="610">
        <f>SUMIF('Combine (不許動)'!D:D,$C5,'Combine (不許動)'!M:M)</f>
        <v>88</v>
      </c>
      <c r="H5" s="560">
        <f t="shared" si="1"/>
        <v>3.7821364382277102E-2</v>
      </c>
      <c r="I5" s="566"/>
      <c r="J5" s="610">
        <f>SUMIF('Combine (不許動)'!D:D,$C5,'Combine (不許動)'!P:P)</f>
        <v>37</v>
      </c>
      <c r="K5" s="560">
        <f t="shared" si="2"/>
        <v>3.6145291639119406E-2</v>
      </c>
      <c r="L5" s="566"/>
      <c r="M5" s="610">
        <f>SUMIF('Combine (不許動)'!D:D,$C5,'Combine (不許動)'!S:S)</f>
        <v>49</v>
      </c>
      <c r="N5" s="560">
        <f t="shared" si="3"/>
        <v>3.8197451928376834E-2</v>
      </c>
      <c r="O5" s="566"/>
      <c r="P5" s="610">
        <f>SUMIF('Combine (不許動)'!D:D,$C5,'Combine (不許動)'!V:V)</f>
        <v>57</v>
      </c>
      <c r="Q5" s="560">
        <f t="shared" si="4"/>
        <v>4.3072061551143785E-2</v>
      </c>
      <c r="R5" s="566"/>
      <c r="S5" s="610">
        <f t="shared" si="5"/>
        <v>339</v>
      </c>
      <c r="T5" s="559">
        <f t="shared" si="6"/>
        <v>4.136163982430454E-2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166</v>
      </c>
      <c r="E6" s="568">
        <f t="shared" si="0"/>
        <v>7.4125192822927663E-2</v>
      </c>
      <c r="F6" s="628"/>
      <c r="G6" s="627">
        <f>SUMIF('Combine (不許動)'!D:D,$C6,'Combine (不許動)'!M:M)</f>
        <v>183</v>
      </c>
      <c r="H6" s="568">
        <f t="shared" si="1"/>
        <v>7.865124638587169E-2</v>
      </c>
      <c r="I6" s="628"/>
      <c r="J6" s="627">
        <f>SUMIF('Combine (不許動)'!D:D,$C6,'Combine (不許動)'!P:P)</f>
        <v>119</v>
      </c>
      <c r="K6" s="568">
        <f t="shared" si="2"/>
        <v>0.11625107310960026</v>
      </c>
      <c r="L6" s="628"/>
      <c r="M6" s="627">
        <f>SUMIF('Combine (不許動)'!D:D,$C6,'Combine (不許動)'!S:S)</f>
        <v>102</v>
      </c>
      <c r="N6" s="568">
        <f t="shared" si="3"/>
        <v>7.9513063197845651E-2</v>
      </c>
      <c r="O6" s="628"/>
      <c r="P6" s="627">
        <f>SUMIF('Combine (不許動)'!D:D,$C6,'Combine (不許動)'!V:V)</f>
        <v>157</v>
      </c>
      <c r="Q6" s="568">
        <f t="shared" si="4"/>
        <v>0.11863708181630832</v>
      </c>
      <c r="R6" s="628"/>
      <c r="S6" s="627">
        <f t="shared" si="5"/>
        <v>727</v>
      </c>
      <c r="T6" s="567">
        <f t="shared" si="6"/>
        <v>8.8701805758906779E-2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2.679223836973289E-3</v>
      </c>
      <c r="F7" s="570"/>
      <c r="G7" s="630">
        <f>SUMIF('Combine (不許動)'!D:D,$C7,'Combine (不許動)'!M:M)</f>
        <v>5</v>
      </c>
      <c r="H7" s="571">
        <f t="shared" si="1"/>
        <v>2.1489411580839263E-3</v>
      </c>
      <c r="I7" s="570"/>
      <c r="J7" s="630">
        <f>SUMIF('Combine (不許動)'!D:D,$C7,'Combine (不許動)'!P:P)</f>
        <v>4</v>
      </c>
      <c r="K7" s="571">
        <f t="shared" si="2"/>
        <v>3.9075990961210168E-3</v>
      </c>
      <c r="L7" s="570"/>
      <c r="M7" s="631">
        <f>SUMIF('Combine (不許動)'!D:D,$C7,'Combine (不許動)'!S:S)</f>
        <v>4</v>
      </c>
      <c r="N7" s="571">
        <f t="shared" si="3"/>
        <v>3.1181593410919864E-3</v>
      </c>
      <c r="O7" s="570"/>
      <c r="P7" s="631">
        <f>SUMIF('Combine (不許動)'!D:D,$C7,'Combine (不許動)'!V:V)</f>
        <v>3</v>
      </c>
      <c r="Q7" s="571">
        <f t="shared" si="4"/>
        <v>2.2669506079549357E-3</v>
      </c>
      <c r="R7" s="570"/>
      <c r="S7" s="631">
        <f t="shared" si="5"/>
        <v>22</v>
      </c>
      <c r="T7" s="569">
        <f t="shared" si="6"/>
        <v>2.6842362127867253E-3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41</v>
      </c>
      <c r="E8" s="560">
        <f t="shared" si="0"/>
        <v>1.8308029552650807E-2</v>
      </c>
      <c r="F8" s="566"/>
      <c r="G8" s="562">
        <f>SUMIF('Combine (不許動)'!D:D,$C8,'Combine (不許動)'!M:M)</f>
        <v>48</v>
      </c>
      <c r="H8" s="560">
        <f t="shared" si="1"/>
        <v>2.0629835117605692E-2</v>
      </c>
      <c r="I8" s="566"/>
      <c r="J8" s="563">
        <f>SUMIF('Combine (不許動)'!D:D,$C8,'Combine (不許動)'!P:P)</f>
        <v>21</v>
      </c>
      <c r="K8" s="560">
        <f t="shared" si="2"/>
        <v>2.0514895254635339E-2</v>
      </c>
      <c r="L8" s="566"/>
      <c r="M8" s="563">
        <f>SUMIF('Combine (不許動)'!D:D,$C8,'Combine (不許動)'!S:S)</f>
        <v>24</v>
      </c>
      <c r="N8" s="560">
        <f t="shared" si="3"/>
        <v>1.8708956046551917E-2</v>
      </c>
      <c r="O8" s="566"/>
      <c r="P8" s="563">
        <f>SUMIF('Combine (不許動)'!D:D,$C8,'Combine (不許動)'!V:V)</f>
        <v>25</v>
      </c>
      <c r="Q8" s="560">
        <f t="shared" si="4"/>
        <v>1.8891255066291131E-2</v>
      </c>
      <c r="R8" s="566"/>
      <c r="S8" s="563">
        <f t="shared" si="5"/>
        <v>159</v>
      </c>
      <c r="T8" s="559">
        <f t="shared" si="6"/>
        <v>1.9399707174231333E-2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1</v>
      </c>
      <c r="E9" s="560">
        <f t="shared" si="0"/>
        <v>4.4653730616221483E-4</v>
      </c>
      <c r="F9" s="566"/>
      <c r="G9" s="562">
        <f>SUMIF('Combine (不許動)'!D:D,$C9,'Combine (不許動)'!M:M)</f>
        <v>2</v>
      </c>
      <c r="H9" s="560">
        <f t="shared" si="1"/>
        <v>8.5957646323357045E-4</v>
      </c>
      <c r="I9" s="566"/>
      <c r="J9" s="563">
        <f>SUMIF('Combine (不許動)'!D:D,$C9,'Combine (不許動)'!P:P)</f>
        <v>1</v>
      </c>
      <c r="K9" s="560">
        <f t="shared" si="2"/>
        <v>9.7689977403025421E-4</v>
      </c>
      <c r="L9" s="566"/>
      <c r="M9" s="563">
        <f>SUMIF('Combine (不許動)'!D:D,$C9,'Combine (不許動)'!S:S)</f>
        <v>1</v>
      </c>
      <c r="N9" s="560">
        <f t="shared" si="3"/>
        <v>7.7953983527299659E-4</v>
      </c>
      <c r="O9" s="566"/>
      <c r="P9" s="563">
        <f>SUMIF('Combine (不許動)'!D:D,$C9,'Combine (不許動)'!V:V)</f>
        <v>1</v>
      </c>
      <c r="Q9" s="560">
        <f t="shared" si="4"/>
        <v>7.5565020265164532E-4</v>
      </c>
      <c r="R9" s="566"/>
      <c r="S9" s="563">
        <f t="shared" si="5"/>
        <v>6</v>
      </c>
      <c r="T9" s="559">
        <f t="shared" si="6"/>
        <v>7.320644216691069E-4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2.679223836973289E-3</v>
      </c>
      <c r="F10" s="566"/>
      <c r="G10" s="562">
        <f>SUMIF('Combine (不許動)'!D:D,$C10,'Combine (不許動)'!M:M)</f>
        <v>6</v>
      </c>
      <c r="H10" s="560">
        <f t="shared" si="1"/>
        <v>2.5787293897007115E-3</v>
      </c>
      <c r="I10" s="566"/>
      <c r="J10" s="563">
        <f>SUMIF('Combine (不許動)'!D:D,$C10,'Combine (不許動)'!P:P)</f>
        <v>4</v>
      </c>
      <c r="K10" s="560">
        <f t="shared" si="2"/>
        <v>3.9075990961210168E-3</v>
      </c>
      <c r="L10" s="566"/>
      <c r="M10" s="563">
        <f>SUMIF('Combine (不許動)'!D:D,$C10,'Combine (不許動)'!S:S)</f>
        <v>4</v>
      </c>
      <c r="N10" s="560">
        <f t="shared" si="3"/>
        <v>3.1181593410919864E-3</v>
      </c>
      <c r="O10" s="566"/>
      <c r="P10" s="563">
        <f>SUMIF('Combine (不許動)'!D:D,$C10,'Combine (不許動)'!V:V)</f>
        <v>4</v>
      </c>
      <c r="Q10" s="560">
        <f t="shared" si="4"/>
        <v>3.0226008106065813E-3</v>
      </c>
      <c r="R10" s="566"/>
      <c r="S10" s="563">
        <f t="shared" si="5"/>
        <v>24</v>
      </c>
      <c r="T10" s="559">
        <f t="shared" si="6"/>
        <v>2.9282576866764276E-3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1.3396119184866445E-2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3.6603221083455345E-3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278</v>
      </c>
      <c r="E12" s="560">
        <f t="shared" ref="E12:E17" si="13">D12/D$18</f>
        <v>0.12413737111309572</v>
      </c>
      <c r="F12" s="566"/>
      <c r="G12" s="562">
        <f>SUMIF('Combine (不許動)'!D:D,$C12,'Combine (不許動)'!M:M)</f>
        <v>293</v>
      </c>
      <c r="H12" s="560">
        <f t="shared" ref="H12:H17" si="14">G12/G$18</f>
        <v>0.12592795186371808</v>
      </c>
      <c r="I12" s="566"/>
      <c r="J12" s="563">
        <f>SUMIF('Combine (不許動)'!D:D,$C12,'Combine (不許動)'!P:P)</f>
        <v>146</v>
      </c>
      <c r="K12" s="560">
        <f t="shared" ref="K12:K17" si="15">J12/J$18</f>
        <v>0.14262736700841713</v>
      </c>
      <c r="L12" s="566"/>
      <c r="M12" s="563">
        <f>SUMIF('Combine (不許動)'!D:D,$C12,'Combine (不許動)'!S:S)</f>
        <v>143</v>
      </c>
      <c r="N12" s="560">
        <f t="shared" ref="N12:N17" si="16">M12/M$18</f>
        <v>0.11147419644403851</v>
      </c>
      <c r="O12" s="566"/>
      <c r="P12" s="563">
        <f>SUMIF('Combine (不許動)'!D:D,$C12,'Combine (不許動)'!V:V)</f>
        <v>168</v>
      </c>
      <c r="Q12" s="560">
        <f t="shared" ref="Q12:Q17" si="17">P12/P$18</f>
        <v>0.12694923404547642</v>
      </c>
      <c r="R12" s="566"/>
      <c r="S12" s="563">
        <f t="shared" si="5"/>
        <v>1028</v>
      </c>
      <c r="T12" s="559">
        <f t="shared" ref="T12:T17" si="18">S12/S$18</f>
        <v>0.12542703757930698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19.90909090909091</v>
      </c>
      <c r="E13" s="560">
        <f t="shared" si="13"/>
        <v>8.8901518226840951E-3</v>
      </c>
      <c r="F13" s="566"/>
      <c r="G13" s="562">
        <f>SUMIF('Combine (不許動)'!D:D,$C13,'Combine (不許動)'!M:M)</f>
        <v>22.121212121212121</v>
      </c>
      <c r="H13" s="560">
        <f t="shared" si="14"/>
        <v>9.5074366387955522E-3</v>
      </c>
      <c r="I13" s="566"/>
      <c r="J13" s="563">
        <f>SUMIF('Combine (不許動)'!D:D,$C13,'Combine (不許動)'!P:P)</f>
        <v>8.8484848484848477</v>
      </c>
      <c r="K13" s="560">
        <f t="shared" si="15"/>
        <v>8.6440828489949759E-3</v>
      </c>
      <c r="L13" s="566"/>
      <c r="M13" s="563">
        <f>SUMIF('Combine (不許動)'!D:D,$C13,'Combine (不許動)'!S:S)</f>
        <v>11.060606060606061</v>
      </c>
      <c r="N13" s="560">
        <f t="shared" si="16"/>
        <v>8.6221830265043563E-3</v>
      </c>
      <c r="O13" s="566"/>
      <c r="P13" s="563">
        <f>SUMIF('Combine (不許動)'!D:D,$C13,'Combine (不許動)'!V:V)</f>
        <v>11.060606060606061</v>
      </c>
      <c r="Q13" s="560">
        <f t="shared" si="17"/>
        <v>8.3579492111469852E-3</v>
      </c>
      <c r="R13" s="566"/>
      <c r="S13" s="563">
        <f t="shared" si="5"/>
        <v>73</v>
      </c>
      <c r="T13" s="559">
        <f t="shared" si="18"/>
        <v>8.906783796974134E-3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34.909090909090907</v>
      </c>
      <c r="E14" s="560">
        <f t="shared" si="13"/>
        <v>1.5588211415117317E-2</v>
      </c>
      <c r="F14" s="566"/>
      <c r="G14" s="562">
        <f>SUMIF('Combine (不許動)'!D:D,$C14,'Combine (不許動)'!M:M)</f>
        <v>25.121212121212121</v>
      </c>
      <c r="H14" s="560">
        <f t="shared" si="14"/>
        <v>1.0796801333645908E-2</v>
      </c>
      <c r="I14" s="566"/>
      <c r="J14" s="563">
        <f>SUMIF('Combine (不許動)'!D:D,$C14,'Combine (不許動)'!P:P)</f>
        <v>12.848484848484848</v>
      </c>
      <c r="K14" s="560">
        <f t="shared" si="15"/>
        <v>1.2551681945115993E-2</v>
      </c>
      <c r="L14" s="566"/>
      <c r="M14" s="563">
        <f>SUMIF('Combine (不許動)'!D:D,$C14,'Combine (不許動)'!S:S)</f>
        <v>15.060606060606061</v>
      </c>
      <c r="N14" s="560">
        <f t="shared" si="16"/>
        <v>1.1740342367596341E-2</v>
      </c>
      <c r="O14" s="566"/>
      <c r="P14" s="563">
        <f>SUMIF('Combine (不許動)'!D:D,$C14,'Combine (不許動)'!V:V)</f>
        <v>17.060606060606062</v>
      </c>
      <c r="Q14" s="560">
        <f t="shared" si="17"/>
        <v>1.2891850427056858E-2</v>
      </c>
      <c r="R14" s="566"/>
      <c r="S14" s="563">
        <f t="shared" si="5"/>
        <v>105</v>
      </c>
      <c r="T14" s="559">
        <f t="shared" si="18"/>
        <v>1.2811127379209371E-2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1.2503044572542015E-2</v>
      </c>
      <c r="F15" s="566"/>
      <c r="G15" s="562">
        <f>SUMIF('Combine (不許動)'!D:D,$C15,'Combine (不許動)'!M:M)</f>
        <v>34</v>
      </c>
      <c r="H15" s="560">
        <f t="shared" si="14"/>
        <v>1.4612799874970698E-2</v>
      </c>
      <c r="I15" s="566"/>
      <c r="J15" s="563">
        <f>SUMIF('Combine (不許動)'!D:D,$C15,'Combine (不許動)'!P:P)</f>
        <v>17</v>
      </c>
      <c r="K15" s="560">
        <f t="shared" si="15"/>
        <v>1.6607296158514324E-2</v>
      </c>
      <c r="L15" s="566"/>
      <c r="M15" s="563">
        <f>SUMIF('Combine (不許動)'!D:D,$C15,'Combine (不許動)'!S:S)</f>
        <v>23</v>
      </c>
      <c r="N15" s="560">
        <f t="shared" si="16"/>
        <v>1.7929416211278922E-2</v>
      </c>
      <c r="O15" s="566"/>
      <c r="P15" s="563">
        <f>SUMIF('Combine (不許動)'!D:D,$C15,'Combine (不許動)'!V:V)</f>
        <v>28</v>
      </c>
      <c r="Q15" s="560">
        <f t="shared" si="17"/>
        <v>2.1158205674246068E-2</v>
      </c>
      <c r="R15" s="566"/>
      <c r="S15" s="563">
        <f t="shared" si="5"/>
        <v>130</v>
      </c>
      <c r="T15" s="559">
        <f t="shared" si="18"/>
        <v>1.586139580283065E-2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6.2515222862710076E-3</v>
      </c>
      <c r="F16" s="566"/>
      <c r="G16" s="562">
        <f>SUMIF('Combine (不許動)'!D:D,$C16,'Combine (不許動)'!M:M)</f>
        <v>16</v>
      </c>
      <c r="H16" s="560">
        <f t="shared" si="14"/>
        <v>6.8766117058685636E-3</v>
      </c>
      <c r="I16" s="566"/>
      <c r="J16" s="563">
        <f>SUMIF('Combine (不許動)'!D:D,$C16,'Combine (不許動)'!P:P)</f>
        <v>8</v>
      </c>
      <c r="K16" s="560">
        <f t="shared" si="15"/>
        <v>7.8151981922420337E-3</v>
      </c>
      <c r="L16" s="566"/>
      <c r="M16" s="563">
        <f>SUMIF('Combine (不許動)'!D:D,$C16,'Combine (不許動)'!S:S)</f>
        <v>12</v>
      </c>
      <c r="N16" s="560">
        <f t="shared" si="16"/>
        <v>9.3544780232759587E-3</v>
      </c>
      <c r="O16" s="566"/>
      <c r="P16" s="563">
        <f>SUMIF('Combine (不許動)'!D:D,$C16,'Combine (不許動)'!V:V)</f>
        <v>8</v>
      </c>
      <c r="Q16" s="560">
        <f t="shared" si="17"/>
        <v>6.0452016212131626E-3</v>
      </c>
      <c r="R16" s="566"/>
      <c r="S16" s="563">
        <f t="shared" si="5"/>
        <v>58</v>
      </c>
      <c r="T16" s="559">
        <f t="shared" si="18"/>
        <v>7.0766227428013667E-3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37.636363636363633</v>
      </c>
      <c r="E17" s="606">
        <f t="shared" si="13"/>
        <v>1.6806040431923356E-2</v>
      </c>
      <c r="F17" s="607"/>
      <c r="G17" s="605">
        <f>SUMIF('Combine (不許動)'!D:D,$C17,'Combine (不許動)'!M:M)</f>
        <v>37.484848484848484</v>
      </c>
      <c r="H17" s="606">
        <f t="shared" si="14"/>
        <v>1.6110546742726162E-2</v>
      </c>
      <c r="I17" s="607"/>
      <c r="J17" s="608">
        <f>SUMIF('Combine (不許動)'!D:D,$C17,'Combine (不許動)'!P:P)</f>
        <v>18.393939393939391</v>
      </c>
      <c r="K17" s="606">
        <f t="shared" si="15"/>
        <v>1.7969035237465583E-2</v>
      </c>
      <c r="L17" s="607"/>
      <c r="M17" s="608">
        <f>SUMIF('Combine (不許動)'!D:D,$C17,'Combine (不許動)'!S:S)</f>
        <v>24.242424242424242</v>
      </c>
      <c r="N17" s="606">
        <f t="shared" si="16"/>
        <v>1.8897935400557491E-2</v>
      </c>
      <c r="O17" s="607"/>
      <c r="P17" s="608">
        <f>SUMIF('Combine (不許動)'!D:D,$C17,'Combine (不許動)'!V:V)</f>
        <v>21.242424242424242</v>
      </c>
      <c r="Q17" s="606">
        <f t="shared" si="17"/>
        <v>1.6051842183600101E-2</v>
      </c>
      <c r="R17" s="607"/>
      <c r="S17" s="608">
        <f t="shared" si="5"/>
        <v>139</v>
      </c>
      <c r="T17" s="609">
        <f t="shared" si="18"/>
        <v>1.695949243533431E-2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2239.4545454545455</v>
      </c>
      <c r="E18" s="596"/>
      <c r="F18" s="597"/>
      <c r="G18" s="611">
        <f>SUM(G3:G17)-G11</f>
        <v>2326.7272727272725</v>
      </c>
      <c r="H18" s="596"/>
      <c r="I18" s="597"/>
      <c r="J18" s="611">
        <f>SUM(J3:J17)-J11</f>
        <v>1023.6464646464647</v>
      </c>
      <c r="K18" s="596"/>
      <c r="L18" s="597"/>
      <c r="M18" s="611">
        <f>SUM(M3:M17)-M11</f>
        <v>1282.8080808080806</v>
      </c>
      <c r="N18" s="596"/>
      <c r="O18" s="597"/>
      <c r="P18" s="611">
        <f>SUM(P3:P17)-P11</f>
        <v>1323.3636363636363</v>
      </c>
      <c r="Q18" s="596"/>
      <c r="R18" s="597"/>
      <c r="S18" s="611">
        <f>SUM(S3:S17)-S11</f>
        <v>8196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8.9448209099709589E-3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2.542372881355932E-3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43</v>
      </c>
      <c r="Q22" s="571">
        <f t="shared" ref="Q22:Q23" si="24">P22/P$24</f>
        <v>3.1470392548236865E-2</v>
      </c>
      <c r="R22" s="566"/>
      <c r="S22" s="642">
        <f t="shared" si="19"/>
        <v>43</v>
      </c>
      <c r="T22" s="569">
        <f t="shared" ref="T22:T23" si="25">S22/S$24</f>
        <v>5.2058111380145281E-3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2239.4545454545455</v>
      </c>
      <c r="E24" s="596"/>
      <c r="F24" s="597"/>
      <c r="G24" s="611">
        <f>G18+SUM(G21:G23)</f>
        <v>2347.7272727272725</v>
      </c>
      <c r="H24" s="596"/>
      <c r="I24" s="597"/>
      <c r="J24" s="611">
        <f>J18+SUM(J21:J23)</f>
        <v>1023.6464646464647</v>
      </c>
      <c r="K24" s="596"/>
      <c r="L24" s="597"/>
      <c r="M24" s="611">
        <f>M18+SUM(M21:M23)</f>
        <v>1282.8080808080806</v>
      </c>
      <c r="N24" s="596"/>
      <c r="O24" s="597"/>
      <c r="P24" s="611">
        <f>P18+SUM(P21:P23)</f>
        <v>1366.3636363636363</v>
      </c>
      <c r="Q24" s="596"/>
      <c r="R24" s="597"/>
      <c r="S24" s="643">
        <f>S18+SUM(S21:S23)</f>
        <v>8260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46244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46244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46244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