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K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LAILA ZAHROTU SIFA
PUTRI TUNGGA
RISKI SAFITRI
IDA AYU
NADIA AGUSTINA
FITRIATUN</t>
        </r>
      </text>
    </comment>
    <comment ref="O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rizqi saputri
ULFATUN NAZIROH</t>
        </r>
      </text>
    </comment>
    <comment ref="N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SAID</t>
        </r>
      </text>
    </comment>
    <comment ref="K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RIZKA ALANIYA P</t>
        </r>
      </text>
    </comment>
    <comment ref="K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NURYATI</t>
        </r>
      </text>
    </comment>
    <comment ref="O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WINDA SARI</t>
        </r>
      </text>
    </comment>
    <comment ref="K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NOVIANI LASARI</t>
        </r>
      </text>
    </comment>
    <comment ref="N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RIFKI ULUM</t>
        </r>
      </text>
    </comment>
    <comment ref="K1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THALITA AZAHRA</t>
        </r>
      </text>
    </comment>
    <comment ref="W11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MUAWANAH</t>
        </r>
      </text>
    </comment>
    <comment ref="S1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MUAWANAH</t>
        </r>
      </text>
    </comment>
    <comment ref="K1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LISNA SETIA</t>
        </r>
      </text>
    </comment>
    <comment ref="K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KHOIROTUN NISFA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EVA SILFIA A</t>
        </r>
      </text>
    </comment>
    <comment ref="O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ZULIANTI</t>
        </r>
      </text>
    </comment>
    <comment ref="O1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NURUL CICI LESTARI</t>
        </r>
      </text>
    </comment>
    <comment ref="O1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NIMAS PURBANING S</t>
        </r>
      </text>
    </comment>
    <comment ref="O1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MULYANI</t>
        </r>
      </text>
    </comment>
    <comment ref="O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EKHA URMILAWATI
FEBRIYANA E</t>
        </r>
      </text>
    </comment>
    <comment ref="O2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NISYA CORNELA</t>
        </r>
      </text>
    </comment>
    <comment ref="S2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RENA NUR SAPUTRI</t>
        </r>
      </text>
    </comment>
    <comment ref="J2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M.SAFRUDIN</t>
        </r>
      </text>
    </comment>
    <comment ref="W2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RENA NUR SAPUTRI</t>
        </r>
      </text>
    </comment>
    <comment ref="O2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ROHWATUN</t>
        </r>
      </text>
    </comment>
    <comment ref="O2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SUSANA</t>
        </r>
      </text>
    </comment>
    <comment ref="O27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JUISTIKA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J2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ARIF IRFANTO</t>
        </r>
      </text>
    </comment>
    <comment ref="K2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QONIATUL MUNNA
NOVI R</t>
        </r>
      </text>
    </comment>
    <comment ref="K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FARA DINI A</t>
        </r>
      </text>
    </comment>
    <comment ref="N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RUSBIYANTO</t>
        </r>
      </text>
    </comment>
    <comment ref="O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AINI MALIHA</t>
        </r>
      </text>
    </comment>
    <comment ref="O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KHURUN KHALINA SILVIA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<sst xmlns="http://schemas.openxmlformats.org/spreadsheetml/2006/main" count="7303" uniqueCount="1709">
  <si>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</si>
  <si>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</si>
  <si>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</si>
  <si>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</si>
  <si>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</si>
  <si>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</si>
  <si>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</si>
  <si>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</si>
  <si>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</si>
  <si>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</si>
  <si>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</si>
  <si>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</si>
  <si>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</si>
  <si>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</si>
  <si>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</si>
  <si>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</si>
  <si>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</si>
  <si>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</si>
  <si>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</si>
  <si>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</si>
  <si>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</si>
  <si>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</si>
  <si>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</si>
  <si>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</si>
  <si>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</si>
  <si>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</si>
  <si>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</si>
  <si>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</si>
  <si>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</si>
  <si>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</si>
  <si>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</si>
  <si>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</si>
  <si>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</si>
  <si>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</si>
  <si>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</si>
  <si>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</si>
  <si>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</si>
  <si>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</si>
  <si>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</si>
  <si>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</si>
  <si>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</si>
  <si>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</si>
  <si>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</si>
  <si>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</si>
  <si>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</si>
  <si>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</si>
  <si>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</si>
  <si>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</si>
  <si>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</si>
  <si>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</si>
  <si>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</si>
  <si>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</si>
  <si>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</si>
  <si>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</si>
  <si>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</si>
  <si>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</si>
  <si>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</si>
  <si>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</si>
  <si>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</si>
  <si>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</si>
  <si>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</si>
  <si>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</si>
  <si>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</si>
  <si>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</si>
  <si>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</si>
  <si>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</si>
  <si>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</si>
  <si>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</si>
  <si>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</si>
  <si>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</si>
  <si>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</si>
  <si>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</si>
  <si>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</si>
  <si>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</si>
  <si>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</si>
  <si>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</si>
  <si>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</si>
  <si>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</si>
  <si>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</si>
  <si>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</si>
  <si>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</si>
  <si>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</si>
  <si>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</si>
  <si>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</si>
  <si>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</si>
  <si>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</si>
  <si>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</si>
  <si>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</si>
  <si>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</si>
  <si>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</si>
  <si>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</si>
  <si>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</si>
  <si>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</si>
  <si>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</si>
  <si>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</si>
  <si>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</si>
  <si>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</si>
  <si>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</si>
  <si>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</si>
  <si>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</si>
  <si>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</si>
  <si>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</si>
  <si>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</si>
  <si>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</si>
  <si>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</si>
  <si>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</si>
  <si>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</si>
  <si>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</si>
  <si>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</si>
  <si>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</si>
  <si>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</si>
  <si>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</si>
  <si>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</si>
  <si>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</si>
  <si>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</si>
  <si>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</si>
  <si>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</si>
  <si>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</si>
  <si>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</si>
  <si>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</si>
  <si>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</si>
  <si>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</si>
  <si>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</si>
  <si>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</si>
  <si>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</si>
  <si>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</si>
  <si>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</si>
  <si>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</si>
  <si>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</si>
  <si>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</si>
  <si>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</si>
  <si>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</si>
  <si>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</si>
  <si>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</si>
  <si>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</si>
  <si>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</si>
  <si>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</si>
  <si>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</si>
  <si>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</si>
  <si>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</si>
  <si>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</si>
  <si>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</si>
  <si>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</si>
  <si>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</si>
  <si>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</si>
  <si>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</si>
  <si>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</si>
  <si>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</si>
  <si>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</si>
  <si>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</si>
  <si>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</si>
  <si>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</si>
  <si>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</si>
  <si>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</si>
  <si>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</si>
  <si>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</si>
  <si>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</si>
  <si>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</si>
  <si>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</si>
  <si>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</si>
  <si>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</si>
  <si>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</si>
  <si>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</si>
  <si>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</si>
  <si>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</si>
  <si>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</si>
  <si>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</si>
  <si>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</si>
  <si>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</si>
  <si>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</si>
  <si>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</si>
  <si>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</si>
  <si>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</si>
  <si>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</si>
  <si>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</si>
  <si>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</si>
  <si>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</si>
  <si>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</si>
  <si>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</si>
  <si>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</si>
  <si>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</si>
  <si>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</si>
  <si>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</si>
  <si>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</si>
  <si>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</si>
  <si>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</si>
  <si>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</si>
  <si>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</si>
  <si>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</si>
  <si>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</si>
  <si>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</si>
  <si>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</si>
  <si>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</si>
  <si>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</si>
  <si>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</si>
  <si>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</si>
  <si>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</si>
  <si>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</si>
  <si>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</si>
  <si>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</si>
  <si>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</si>
  <si>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</si>
  <si>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</si>
  <si>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</si>
  <si>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</si>
  <si>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</si>
  <si>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</si>
  <si>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</si>
  <si>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</si>
  <si>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</si>
  <si>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</si>
  <si>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</si>
  <si>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</si>
  <si>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</si>
  <si>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</si>
  <si>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</si>
  <si>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</si>
  <si>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</si>
  <si>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</si>
  <si>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</si>
  <si>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</si>
  <si>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</si>
  <si>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</si>
  <si>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</si>
  <si>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</si>
  <si>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</si>
  <si>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</si>
  <si>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</si>
  <si>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</si>
  <si>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</si>
  <si>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</si>
  <si>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</si>
  <si>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</si>
  <si>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</si>
  <si>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</si>
  <si>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</si>
  <si>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</si>
  <si>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</si>
  <si>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</si>
  <si>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</si>
  <si>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</si>
  <si>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</si>
  <si>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</si>
  <si>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</si>
  <si>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</si>
  <si>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</si>
  <si>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</si>
  <si>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</si>
  <si>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</si>
  <si>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</si>
  <si>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</si>
  <si>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</si>
  <si>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</si>
  <si>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</si>
  <si>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</si>
  <si>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</si>
  <si>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</si>
  <si>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</si>
  <si>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</si>
  <si>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</si>
  <si>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</si>
  <si>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</si>
  <si>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</si>
  <si>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</si>
  <si>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</si>
  <si>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</si>
  <si>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</si>
  <si>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</si>
  <si>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</si>
  <si>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</si>
  <si>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</si>
  <si>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</si>
  <si>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</si>
  <si>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</si>
  <si>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</si>
  <si>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</si>
  <si>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</si>
  <si>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</si>
  <si>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</si>
  <si>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</si>
  <si>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</si>
  <si>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</si>
  <si>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</si>
  <si>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</si>
  <si>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</si>
  <si>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</si>
  <si>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</si>
  <si>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</si>
  <si>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</si>
  <si>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</si>
  <si>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</si>
  <si>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</si>
  <si>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</si>
  <si>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</si>
  <si>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</si>
  <si>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</si>
  <si>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</si>
  <si>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</si>
  <si>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</si>
  <si>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</si>
  <si>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</si>
  <si>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</si>
  <si>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</si>
  <si>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</si>
  <si>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</si>
  <si>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</si>
  <si>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</si>
  <si>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</si>
  <si>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</si>
  <si>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</si>
  <si>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</si>
  <si>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</si>
  <si>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</si>
  <si>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</si>
  <si>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</si>
  <si>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</si>
  <si>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</si>
  <si>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</si>
  <si>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</si>
  <si>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</si>
  <si>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</si>
  <si>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</si>
  <si>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</si>
  <si>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</si>
  <si>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</si>
  <si>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</si>
  <si>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</si>
  <si>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</si>
  <si>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</si>
  <si>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</si>
  <si>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</si>
  <si>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</si>
  <si>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</si>
  <si>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</si>
  <si>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</si>
  <si>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</si>
  <si>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</si>
  <si>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</si>
  <si>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</si>
  <si>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</si>
  <si>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</si>
  <si>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</si>
  <si>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</si>
  <si>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</si>
  <si>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</si>
  <si>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</si>
  <si>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</si>
  <si>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</si>
  <si>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</si>
  <si>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</si>
  <si>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</si>
  <si>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</si>
  <si>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</si>
  <si>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</si>
  <si>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</si>
  <si>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</si>
  <si>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</si>
  <si>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</si>
  <si>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</si>
  <si>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</si>
  <si>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</si>
  <si>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</si>
  <si>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</si>
  <si>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</si>
  <si>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</si>
  <si>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</si>
  <si>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</si>
  <si>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</si>
  <si>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</si>
  <si>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</si>
  <si>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</si>
  <si>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</si>
  <si>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</si>
  <si>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</si>
  <si>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</si>
  <si>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</si>
  <si>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</si>
  <si>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</si>
  <si>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</si>
  <si>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</si>
  <si>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</si>
  <si>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</si>
  <si>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</si>
  <si>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</si>
  <si>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</si>
  <si>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</si>
  <si>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</si>
  <si>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</si>
  <si>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</si>
  <si>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</si>
  <si>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</si>
  <si>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</si>
  <si>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</si>
  <si>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</si>
  <si>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</si>
  <si>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</si>
  <si>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</si>
  <si>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</si>
  <si>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</si>
  <si>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</si>
  <si>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</si>
  <si>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</si>
  <si>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</si>
  <si>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</si>
  <si>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</si>
  <si>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</si>
  <si>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</si>
  <si>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</si>
  <si>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</si>
  <si>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</si>
  <si>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</si>
  <si>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</si>
  <si>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</si>
  <si>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</si>
  <si>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</si>
  <si>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</si>
  <si>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</si>
  <si>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</si>
  <si>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</si>
  <si>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</si>
  <si>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</si>
  <si>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</si>
  <si>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</si>
  <si>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</si>
  <si>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</si>
  <si>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</si>
  <si>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</si>
  <si>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</si>
  <si>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</si>
  <si>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</si>
  <si>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</si>
  <si>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</si>
  <si>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</si>
  <si>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</si>
  <si>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</si>
  <si>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</si>
  <si>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</si>
  <si>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</si>
  <si>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</si>
  <si>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</si>
  <si>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</si>
  <si>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</si>
  <si>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</si>
  <si>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</si>
  <si>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</si>
  <si>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</si>
  <si>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</si>
  <si>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</si>
  <si>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</si>
  <si>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</si>
  <si>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</si>
  <si>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</si>
  <si>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</si>
  <si>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</si>
  <si>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</si>
  <si>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</si>
  <si>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</si>
  <si>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</si>
  <si>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</si>
  <si>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</si>
  <si>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</si>
  <si>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</si>
  <si>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</si>
  <si>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</si>
  <si>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</si>
  <si>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</si>
  <si>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</si>
  <si>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</si>
  <si>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</si>
  <si>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</si>
  <si>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</si>
  <si>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</si>
  <si>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</si>
  <si>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</si>
  <si>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</si>
  <si>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</si>
  <si>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</si>
  <si>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</si>
  <si>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</si>
  <si>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</si>
  <si>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</si>
  <si>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</si>
  <si>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</si>
  <si>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</si>
  <si>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</si>
  <si>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</si>
  <si>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</si>
  <si>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</si>
  <si>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</si>
  <si>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</si>
  <si>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</si>
  <si>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</si>
  <si>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</si>
  <si>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</si>
  <si>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</si>
  <si>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</si>
  <si>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</si>
  <si>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</si>
  <si>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</si>
  <si>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</si>
  <si>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</si>
  <si>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</si>
  <si>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</si>
  <si>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</si>
  <si>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</si>
  <si>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</si>
  <si>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</si>
  <si>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</si>
  <si>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</si>
  <si>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</si>
  <si>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</si>
  <si>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</si>
  <si>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</si>
  <si>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</si>
  <si>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</si>
  <si>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</si>
  <si>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</si>
  <si>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</si>
  <si>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</si>
  <si>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</si>
  <si>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</si>
  <si>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</si>
  <si>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</si>
  <si>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</si>
  <si>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</si>
  <si>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</si>
  <si>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</si>
  <si>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</si>
  <si>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</si>
  <si>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</si>
  <si>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</si>
  <si>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</si>
  <si>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</si>
  <si>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</si>
  <si>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</si>
  <si>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</si>
  <si>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</si>
  <si>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</si>
  <si>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</si>
  <si>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</si>
  <si>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</si>
  <si>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</si>
  <si>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</si>
  <si>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</si>
  <si>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</si>
  <si>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</si>
  <si>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</si>
  <si>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</si>
  <si>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</si>
  <si>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</si>
  <si>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</si>
  <si>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</si>
  <si>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</si>
  <si>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</si>
  <si>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</si>
  <si>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</si>
  <si>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</si>
  <si>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</si>
  <si>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</si>
  <si>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</si>
  <si>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</si>
  <si>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</si>
  <si>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</si>
  <si>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</si>
  <si>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</si>
  <si>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</si>
  <si>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</si>
  <si>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</si>
  <si>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</si>
  <si>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</si>
  <si>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</si>
  <si>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</si>
  <si>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</si>
  <si>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</si>
  <si>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</si>
  <si>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</si>
  <si>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</si>
  <si>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</si>
  <si>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</si>
  <si>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</si>
  <si>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</si>
  <si>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</si>
  <si>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</si>
  <si>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</si>
  <si>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</si>
  <si>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</si>
  <si>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</si>
  <si>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</si>
  <si>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</si>
  <si>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</si>
  <si>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</si>
  <si>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</si>
  <si>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</si>
  <si>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</si>
  <si>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</si>
  <si>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</si>
  <si>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</si>
  <si>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</si>
  <si>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</si>
  <si>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</si>
  <si>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</si>
  <si>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</si>
  <si>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</si>
  <si>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</si>
  <si>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</si>
  <si>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</si>
  <si>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</si>
  <si>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</si>
  <si>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</si>
  <si>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</si>
  <si>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</si>
  <si>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</si>
  <si>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</si>
  <si>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</si>
  <si>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</si>
  <si>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</si>
  <si>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</si>
  <si>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</si>
  <si>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</si>
  <si>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</si>
  <si>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</si>
  <si>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</si>
  <si>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</si>
  <si>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</si>
  <si>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</si>
  <si>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</si>
  <si>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</si>
  <si>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</si>
  <si>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</si>
  <si>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</si>
  <si>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</si>
  <si>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</si>
  <si>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</si>
  <si>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</si>
  <si>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</si>
  <si>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</si>
  <si>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</si>
  <si>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</si>
  <si>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</si>
  <si>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</si>
  <si>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</si>
  <si>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</si>
  <si>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</si>
  <si>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</si>
  <si>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</si>
  <si>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</si>
  <si>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</si>
  <si>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</si>
  <si>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</si>
  <si>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</si>
  <si>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</si>
  <si>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</si>
  <si>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</si>
  <si>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</si>
  <si>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</si>
  <si>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</si>
  <si>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</si>
  <si>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</si>
  <si>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</si>
  <si>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</si>
  <si>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</si>
  <si>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</si>
  <si>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</si>
  <si>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</si>
  <si>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</si>
  <si>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</si>
  <si>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</si>
  <si>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</si>
  <si>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</si>
  <si>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</si>
  <si>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</si>
  <si>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</si>
  <si>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</si>
  <si>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</si>
  <si>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</si>
  <si>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</si>
  <si>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</si>
  <si>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</si>
  <si>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</si>
  <si>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</si>
  <si>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</si>
  <si>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</si>
  <si>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</si>
  <si>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</si>
  <si>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</si>
  <si>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</si>
  <si>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</si>
  <si>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</si>
  <si>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</si>
  <si>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</si>
  <si>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</si>
  <si>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</si>
  <si>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</si>
  <si>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</si>
  <si>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</si>
  <si>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</si>
  <si>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</si>
  <si>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</si>
  <si>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</si>
  <si>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</si>
  <si>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</si>
  <si>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</si>
  <si>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</si>
  <si>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</si>
  <si>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</si>
  <si>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</si>
  <si>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</si>
  <si>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</si>
  <si>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</si>
  <si>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</si>
  <si>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</si>
  <si>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</si>
  <si>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</si>
  <si>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</si>
  <si>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</si>
  <si>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</si>
  <si>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</si>
  <si>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</si>
  <si>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</si>
  <si>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</si>
  <si>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</si>
  <si>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</si>
  <si>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</si>
  <si>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</si>
  <si>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</si>
  <si>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</si>
  <si>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</si>
  <si>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</si>
  <si>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</si>
  <si>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</si>
  <si>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</si>
  <si>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</si>
  <si>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</si>
  <si>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</si>
  <si>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</si>
  <si>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</si>
  <si>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</si>
  <si>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</si>
  <si>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</si>
  <si>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</si>
  <si>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</si>
  <si>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</si>
  <si>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</si>
  <si>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</si>
  <si>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</si>
  <si>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</si>
  <si>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</si>
  <si>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</si>
  <si>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</si>
  <si>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</si>
  <si>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</si>
  <si>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</si>
  <si>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</si>
  <si>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</si>
  <si>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</si>
  <si>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</si>
  <si>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</si>
  <si>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</si>
  <si>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</si>
  <si>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</si>
  <si>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</si>
  <si>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</si>
  <si>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</si>
  <si>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</si>
  <si>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</si>
  <si>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</si>
  <si>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</si>
  <si>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</si>
  <si>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</si>
  <si>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</si>
  <si>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</si>
  <si>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</si>
  <si>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</si>
  <si>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</si>
  <si>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</si>
  <si>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</si>
  <si>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</si>
  <si>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</si>
  <si>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</si>
  <si>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</si>
  <si>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</si>
  <si>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</si>
  <si>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</si>
  <si>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</si>
  <si>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</si>
  <si>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</si>
  <si>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</si>
  <si>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</si>
  <si>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</si>
  <si>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</si>
  <si>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</si>
  <si>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</si>
  <si>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</si>
  <si>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</si>
  <si>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</si>
  <si>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</si>
  <si>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</si>
  <si>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</si>
  <si>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</si>
  <si>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</si>
  <si>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</si>
  <si>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</si>
  <si>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</si>
  <si>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</si>
  <si>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</si>
  <si>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</si>
  <si>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</si>
  <si>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</si>
  <si>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</si>
  <si>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</si>
  <si>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</si>
  <si>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</si>
  <si>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</si>
  <si>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</si>
  <si>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</si>
  <si>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</si>
  <si>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</si>
  <si>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</si>
  <si>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</si>
  <si>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</si>
  <si>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</si>
  <si>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</si>
  <si>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</si>
  <si>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</si>
  <si>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</si>
  <si>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</si>
  <si>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</si>
  <si>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</si>
  <si>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</si>
  <si>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</si>
  <si>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</si>
  <si>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</si>
  <si>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</si>
  <si>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</si>
  <si>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</si>
  <si>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</si>
  <si>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</si>
  <si>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</si>
  <si>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</si>
  <si>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</si>
  <si>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</si>
  <si>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</si>
  <si>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</si>
  <si>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</si>
  <si>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</si>
  <si>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</si>
  <si>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</si>
  <si>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</si>
  <si>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</si>
  <si>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</si>
  <si>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</si>
  <si>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</si>
  <si>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</si>
  <si>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</si>
  <si>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</si>
  <si>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</si>
  <si>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</si>
  <si>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</si>
  <si>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</si>
  <si>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</si>
  <si>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</si>
  <si>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</si>
  <si>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</si>
  <si>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</si>
  <si>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</si>
  <si>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</si>
  <si>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</si>
  <si>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</si>
  <si>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</si>
  <si>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</si>
  <si>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</si>
  <si>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</si>
  <si>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</si>
  <si>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</si>
  <si>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</si>
  <si>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</si>
  <si>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</si>
  <si>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</si>
  <si>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</si>
  <si>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</si>
  <si>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</si>
  <si>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</si>
  <si>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</si>
  <si>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</si>
  <si>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</si>
  <si>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</si>
  <si>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</si>
  <si>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</si>
  <si>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</si>
  <si>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</si>
  <si>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</si>
  <si>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</si>
  <si>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</si>
  <si>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</si>
  <si>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</si>
  <si>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</si>
  <si>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</si>
  <si>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</si>
  <si>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</si>
  <si>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</si>
  <si>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</si>
  <si>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</si>
  <si>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</si>
  <si>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</si>
  <si>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</si>
  <si>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</si>
  <si>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</si>
  <si>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</si>
  <si>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</si>
  <si>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</si>
  <si>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</si>
  <si>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</si>
  <si>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</si>
  <si>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</si>
  <si>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</si>
  <si>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</si>
  <si>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</si>
  <si>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</si>
  <si>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</si>
  <si>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</si>
  <si>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</si>
  <si>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</si>
  <si>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</si>
  <si>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</si>
  <si>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</si>
  <si>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</si>
  <si>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</si>
  <si>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</si>
  <si>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</si>
  <si>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</si>
  <si>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</si>
  <si>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</si>
  <si>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</si>
  <si>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</si>
  <si>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</si>
  <si>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</si>
  <si>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</si>
  <si>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</si>
  <si>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</si>
  <si>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</si>
  <si>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</si>
  <si>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</si>
  <si>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</si>
  <si>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</si>
  <si>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</si>
  <si>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</si>
  <si>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</si>
  <si>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</si>
  <si>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</si>
  <si>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</si>
  <si>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</si>
  <si>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</si>
  <si>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</si>
  <si>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</si>
  <si>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</si>
  <si>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</si>
  <si>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</si>
  <si>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</si>
  <si>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</si>
  <si>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</si>
  <si>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</si>
  <si>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</si>
  <si>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</si>
  <si>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</si>
  <si>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</si>
  <si>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</si>
  <si>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</si>
  <si>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</si>
  <si>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</si>
  <si>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</si>
  <si>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</si>
  <si>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</si>
  <si>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</si>
  <si>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</si>
  <si>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</si>
  <si>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</si>
  <si>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</si>
  <si>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</si>
  <si>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</si>
  <si>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</si>
  <si>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</si>
  <si>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</si>
  <si>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</si>
  <si>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</si>
  <si>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</si>
  <si>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</si>
  <si>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</si>
  <si>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</si>
  <si>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</si>
  <si>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</si>
  <si>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</si>
  <si>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</si>
  <si>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</si>
  <si>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</si>
  <si>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</si>
  <si>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</si>
  <si>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</si>
  <si>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</si>
  <si>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</si>
  <si>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</si>
  <si>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</si>
  <si>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</si>
  <si>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</si>
  <si>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</si>
  <si>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</si>
  <si>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</si>
  <si>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</si>
  <si>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</si>
  <si>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</si>
  <si>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</si>
  <si>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</si>
  <si>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</si>
  <si>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</si>
  <si>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</si>
  <si>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</si>
  <si>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</si>
  <si>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</si>
  <si>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</si>
  <si>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</si>
  <si>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</si>
  <si>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</si>
  <si>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</si>
  <si>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</si>
  <si>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</si>
  <si>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</si>
  <si>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</si>
  <si>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</si>
  <si>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</si>
  <si>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</si>
  <si>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</si>
  <si>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</si>
  <si>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</si>
  <si>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</si>
  <si>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</si>
  <si>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</si>
  <si>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</si>
  <si>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</si>
  <si>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</si>
  <si>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</si>
  <si>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</si>
  <si>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</si>
  <si>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</si>
  <si>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</si>
  <si>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</si>
  <si>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</si>
  <si>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</si>
  <si>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</si>
  <si>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</si>
  <si>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</si>
  <si>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</si>
  <si>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</si>
  <si>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</si>
  <si>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</si>
  <si>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</si>
  <si>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</si>
  <si>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</si>
  <si>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</si>
  <si>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</si>
  <si>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</si>
  <si>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</si>
  <si>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</si>
  <si>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</si>
  <si>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</si>
  <si>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</si>
  <si>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</si>
  <si>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</si>
  <si>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</si>
  <si>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</si>
  <si>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</si>
  <si>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</si>
  <si>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</si>
  <si>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</si>
  <si>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</si>
  <si>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</si>
  <si>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</si>
  <si>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</si>
  <si>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</si>
  <si>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</si>
  <si>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</si>
  <si>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</si>
  <si>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</si>
  <si>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</si>
  <si>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</si>
  <si>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</si>
  <si>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</si>
  <si>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</si>
  <si>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</si>
  <si>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</si>
  <si>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</si>
  <si>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</si>
  <si>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</si>
  <si>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</si>
  <si>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</si>
  <si>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</si>
  <si>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</si>
  <si>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</si>
  <si>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</si>
  <si>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</si>
  <si>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</si>
  <si>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</si>
  <si>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</si>
  <si>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</si>
  <si>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</si>
  <si>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</si>
  <si>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</si>
  <si>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</si>
  <si>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</si>
  <si>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</si>
  <si>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</si>
  <si>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</si>
  <si>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</si>
  <si>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</si>
  <si>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</si>
  <si>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</si>
  <si>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</si>
  <si>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</si>
  <si>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</si>
  <si>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</si>
  <si>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</si>
  <si>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</si>
  <si>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</si>
  <si>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</si>
  <si>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</si>
  <si>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</si>
  <si>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</si>
  <si>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</si>
  <si>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</si>
  <si>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</si>
  <si>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</si>
  <si>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</si>
  <si>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</si>
  <si>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</si>
  <si>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</si>
  <si>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</si>
  <si>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</si>
  <si>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</si>
  <si>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</si>
  <si>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</si>
  <si>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</si>
  <si>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</si>
  <si>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</si>
  <si>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</si>
  <si>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</si>
  <si>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</si>
  <si>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</si>
  <si>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</si>
  <si>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</si>
  <si>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</si>
  <si>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</si>
  <si>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</si>
  <si>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</si>
  <si>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</si>
  <si>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</si>
  <si>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</si>
  <si>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</si>
  <si>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</si>
  <si>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</si>
  <si>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</si>
  <si>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</si>
  <si>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</si>
  <si>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</si>
  <si>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</si>
  <si>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</si>
  <si>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</si>
  <si>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</si>
  <si>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</si>
  <si>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</si>
  <si>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</si>
  <si>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</si>
  <si>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</si>
  <si>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</si>
  <si>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</si>
  <si>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</si>
  <si>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</si>
  <si>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</si>
  <si>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</si>
  <si>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</si>
  <si>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</si>
  <si>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</si>
  <si>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</si>
  <si>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</si>
  <si>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</si>
  <si>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</si>
  <si>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</si>
  <si>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</si>
  <si>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</si>
  <si>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</si>
  <si>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</si>
  <si>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</si>
  <si>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</si>
  <si>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</si>
  <si>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</si>
  <si>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</si>
  <si>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</si>
  <si>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</si>
  <si>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</si>
  <si>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</si>
  <si>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</si>
  <si>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</si>
  <si>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</si>
  <si>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</si>
  <si>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</si>
  <si>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</si>
  <si>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</si>
  <si>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</si>
  <si>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</si>
  <si>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</si>
  <si>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</si>
  <si>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</si>
  <si>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</si>
  <si>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</si>
  <si>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</si>
  <si>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</si>
  <si>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</si>
  <si>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</si>
  <si>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</si>
  <si>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</si>
  <si>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</si>
  <si>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</si>
  <si>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</si>
  <si>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</si>
  <si>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</si>
  <si>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</si>
  <si>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</si>
  <si>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</si>
  <si>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</si>
  <si>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</si>
  <si>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</si>
  <si>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</si>
  <si>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</si>
  <si>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</si>
  <si>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</si>
  <si>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</si>
  <si>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</si>
  <si>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</si>
  <si>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</si>
  <si>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</si>
  <si>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</si>
  <si>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</si>
  <si>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</si>
  <si>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</si>
  <si>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</si>
  <si>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</si>
  <si>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</si>
  <si>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</si>
  <si>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</si>
  <si>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</si>
  <si>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</si>
  <si>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</si>
  <si>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</si>
  <si>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</si>
  <si>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</si>
  <si>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</si>
  <si>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</si>
  <si>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</si>
  <si>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</si>
  <si>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</si>
  <si>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</si>
  <si>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</si>
  <si>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</si>
  <si>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</si>
  <si>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</si>
  <si>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</si>
  <si>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</si>
  <si>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</si>
  <si>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</si>
  <si>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</si>
  <si>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</si>
  <si>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</si>
  <si>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</si>
  <si>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</si>
  <si>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</si>
  <si>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</si>
  <si>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</si>
  <si>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</si>
  <si>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</si>
  <si>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</si>
  <si>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</si>
  <si>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</si>
  <si>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</si>
  <si>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</si>
  <si>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</si>
  <si>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</si>
  <si>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</si>
  <si>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</si>
  <si>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</si>
  <si>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</si>
  <si>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</si>
  <si>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</si>
  <si>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</si>
  <si>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</si>
  <si>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</si>
  <si>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</si>
  <si>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</si>
  <si>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</si>
  <si>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</si>
  <si>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</si>
  <si>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</si>
  <si>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</si>
  <si>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</si>
  <si>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</si>
  <si>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</si>
  <si>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</si>
  <si>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</si>
  <si>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</si>
  <si>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</si>
  <si>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</si>
  <si>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</si>
  <si>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</si>
  <si>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</si>
  <si>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</si>
  <si>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</si>
  <si>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</si>
  <si>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</si>
  <si>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</si>
  <si>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</si>
  <si>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</si>
  <si>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</si>
  <si>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</si>
  <si>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</si>
  <si>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</si>
  <si>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</si>
  <si>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</si>
  <si>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</si>
  <si>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</si>
  <si>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</si>
  <si>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</si>
  <si>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</si>
  <si>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</si>
  <si>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</si>
  <si>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</si>
  <si>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</si>
  <si>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</si>
  <si>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</si>
  <si>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</si>
  <si>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</si>
  <si>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</si>
  <si>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</si>
  <si>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</si>
  <si>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</si>
  <si>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</si>
  <si>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</si>
  <si>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</si>
  <si>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</si>
  <si>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</si>
  <si>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</si>
  <si>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</si>
  <si>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</si>
  <si>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</si>
  <si>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</si>
  <si>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</si>
  <si>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</si>
  <si>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</si>
  <si>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</si>
  <si>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</si>
  <si>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</si>
  <si>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</si>
  <si>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</si>
  <si>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</si>
  <si>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</si>
  <si>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</si>
  <si>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</si>
  <si>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</si>
  <si>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</si>
  <si>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</si>
  <si>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</si>
  <si>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</si>
  <si>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</si>
  <si>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</si>
  <si>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</si>
  <si>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</si>
  <si>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</si>
  <si>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</si>
  <si>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</si>
  <si>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</si>
  <si>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</si>
  <si>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</si>
  <si>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</si>
  <si>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</si>
  <si>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</si>
  <si>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</si>
  <si>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</si>
  <si>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</si>
  <si>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</si>
  <si>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</si>
  <si>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</si>
  <si>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</si>
  <si>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</si>
  <si>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</si>
  <si>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</si>
  <si>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</si>
  <si>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</si>
  <si>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</si>
  <si>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</si>
  <si>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</si>
  <si>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</si>
  <si>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</si>
  <si>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</si>
  <si>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</si>
  <si>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</si>
  <si>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</si>
  <si>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</si>
  <si>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</si>
  <si>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</si>
  <si>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</si>
  <si>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</si>
  <si>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</si>
  <si>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</si>
  <si>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</si>
  <si>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</si>
  <si>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</si>
  <si>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</si>
  <si>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</si>
  <si>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</si>
  <si>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</si>
  <si>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</si>
  <si>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</si>
  <si>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</si>
  <si>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</si>
  <si>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</si>
  <si>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</si>
  <si>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</si>
  <si>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</si>
  <si>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</si>
  <si>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</si>
  <si>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</si>
  <si>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</si>
  <si>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</si>
  <si>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</si>
  <si>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</si>
  <si>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</si>
  <si>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</si>
  <si>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</si>
  <si>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</si>
  <si>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</si>
  <si>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</si>
  <si>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</si>
  <si>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</si>
  <si>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</si>
  <si>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</si>
  <si>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</si>
  <si>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</si>
  <si>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</si>
  <si>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</si>
  <si>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</si>
  <si>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</si>
  <si>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</si>
  <si>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</si>
  <si>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</si>
  <si>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</si>
  <si>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</si>
  <si>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</si>
  <si>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</si>
  <si>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</si>
  <si>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</si>
  <si>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</si>
  <si>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</si>
  <si>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</si>
  <si>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</si>
  <si>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</si>
  <si>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</si>
  <si>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</si>
  <si>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</si>
  <si>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</si>
  <si>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</si>
  <si>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</si>
  <si>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</si>
  <si>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</si>
  <si>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</si>
  <si>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</si>
  <si>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</si>
  <si>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</si>
  <si>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</si>
  <si>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</si>
  <si>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</si>
  <si>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</si>
  <si>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</si>
  <si>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</si>
  <si>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</si>
  <si>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</si>
  <si>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</si>
  <si>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</si>
  <si>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</si>
  <si>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</si>
  <si>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</si>
  <si>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</si>
  <si>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</si>
  <si>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</si>
  <si>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</si>
  <si>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</si>
  <si>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</si>
  <si>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</si>
  <si>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</si>
  <si>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</si>
  <si>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</si>
  <si>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</si>
  <si>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</si>
  <si>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</si>
  <si>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</si>
  <si>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</si>
  <si>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</si>
  <si>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</si>
  <si>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</si>
  <si>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</si>
  <si>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</si>
  <si>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</si>
  <si>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</si>
  <si>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</si>
  <si>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</si>
  <si>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</si>
  <si>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</si>
  <si>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</si>
  <si>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</si>
  <si>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</si>
  <si>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</si>
  <si>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</si>
  <si>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</si>
  <si>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</si>
  <si>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</si>
  <si>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</si>
  <si>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</si>
  <si>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</si>
  <si>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</si>
  <si>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</si>
  <si>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</si>
  <si>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</si>
  <si>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</si>
  <si>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</si>
  <si>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</si>
  <si>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</si>
  <si>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</si>
  <si>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</si>
  <si>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</si>
  <si>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</si>
  <si>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</si>
  <si>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</si>
  <si>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</si>
  <si>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</si>
  <si>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</si>
  <si>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</si>
  <si>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</si>
  <si>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</si>
  <si>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</si>
  <si>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</si>
  <si>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</si>
  <si>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</si>
  <si>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</si>
  <si>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</si>
  <si>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</si>
  <si>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</si>
  <si>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</si>
  <si>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</si>
  <si>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</si>
  <si>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</si>
  <si>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</si>
  <si>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</si>
  <si>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</si>
  <si>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</si>
  <si>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</si>
  <si>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</si>
  <si>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</si>
  <si>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</si>
  <si>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</si>
  <si>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</si>
  <si>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</si>
  <si>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</si>
  <si>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</si>
  <si>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</si>
  <si>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</si>
  <si>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</si>
  <si>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</si>
  <si>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</si>
  <si>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</si>
  <si>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</si>
  <si>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</si>
  <si>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</si>
  <si>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</si>
  <si>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</si>
  <si>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</si>
  <si>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</si>
  <si>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DEWI PUJI ASTUTI (CM), </t>
  </si>
  <si>
    <t>MISKHUT TOYIBAH (CM)</t>
  </si>
  <si>
    <t>SRI EKO SUSILOWATI (CM),</t>
  </si>
  <si>
    <t xml:space="preserve">TUTIK WIDYANINGSIH (CM),  </t>
  </si>
  <si>
    <t xml:space="preserve">NUR ANISAH (CM), </t>
  </si>
  <si>
    <t xml:space="preserve">DINA PUJI LESTARI(CM), </t>
  </si>
  <si>
    <t>DIMAS RAHAYU KRISTIYANI (CM),</t>
  </si>
  <si>
    <t xml:space="preserve">MUSODATUL LIFAAH. NUR EVIYANA  (CM), </t>
  </si>
  <si>
    <t>SITI (WN)</t>
  </si>
  <si>
    <t>SAHAL (WN)</t>
  </si>
  <si>
    <t>DEWI ERNAWATI, ANIS CHOLIFAH (CM)</t>
  </si>
  <si>
    <t>UUN  (CM), SARJONO (WN)</t>
  </si>
  <si>
    <t>FIKRI NUR NOVI AYU,SITI MAROH (CM)</t>
  </si>
  <si>
    <t xml:space="preserve">ZULFA NUR AINI , FITRI SUSIANINGSIH, HANI PRAMUDITA SARI(CM),  </t>
  </si>
  <si>
    <t xml:space="preserve">FARA AYU NITA (CM), </t>
  </si>
  <si>
    <t xml:space="preserve">NOVI ISMA, ZULFA HIMMATUL (CM), </t>
  </si>
  <si>
    <t>SUJINAH (S)</t>
  </si>
  <si>
    <t>NADA SILVIA (CM),</t>
  </si>
  <si>
    <t>LAILATUN NISHFAH (CM),</t>
  </si>
  <si>
    <t>Total Absence = 4 Persons</t>
  </si>
  <si>
    <t>KHAIRIN KURNIAWATI (CM),</t>
  </si>
  <si>
    <t>NUR (WN)</t>
  </si>
  <si>
    <t>NUR KHASANAH. LULUK CHOIRIYAH (CM)</t>
  </si>
  <si>
    <t>ANAS (WN)</t>
  </si>
  <si>
    <t>SITI IDAYAH (CM),</t>
  </si>
  <si>
    <t>UMI KHOLISOH, SUSANTI (CM),</t>
  </si>
  <si>
    <t>NOVI (WN)</t>
  </si>
  <si>
    <t>LENI (WN)</t>
  </si>
  <si>
    <t>TURIYAH (OL)</t>
  </si>
  <si>
    <t>ROHMATUL M (CM)</t>
  </si>
  <si>
    <t>IDA (CN)</t>
  </si>
  <si>
    <t>YATUL M (CM)</t>
  </si>
  <si>
    <t>IZZATUL (WN)</t>
  </si>
  <si>
    <t>ENDANG SETYOWATI, CIKITA MEISA  (CM)</t>
  </si>
  <si>
    <t>DATE : August 01, 2026</t>
  </si>
  <si>
    <t>HERI (OL)</t>
  </si>
  <si>
    <t>FARINDI (Wn)</t>
  </si>
  <si>
    <t>HENNY (P)</t>
  </si>
  <si>
    <t>RINI OKTAFIYAH (CM), ANISA (S), SATI, NENIE (OL)</t>
  </si>
  <si>
    <t xml:space="preserve">SITI ROIFAH (CM), </t>
  </si>
  <si>
    <t>YUHANIDA WN)</t>
  </si>
  <si>
    <t>HERMANTO (WN)</t>
  </si>
  <si>
    <t>FAISTAR, MEYTRI, ZUZINATUN (WN)</t>
  </si>
  <si>
    <t>ANI, MUSLIKATUN, NUR, LATIFAH, SEKAR (WN)</t>
  </si>
  <si>
    <t>ANITA (S), DEVA, SALFIYAH (P)</t>
  </si>
  <si>
    <t>YUSWOKO (S)</t>
  </si>
  <si>
    <t>SAFAAH (WN)</t>
  </si>
  <si>
    <t>NUR A (S)</t>
  </si>
  <si>
    <t>SITI S (OL)</t>
  </si>
  <si>
    <t>SUWARNI (Wn)</t>
  </si>
  <si>
    <t>WIDURI, SUSI ROFIYANTI, SRI HANDAYANI (CM), SITI (WN)</t>
  </si>
  <si>
    <t>ROHINDA, YULIANA (WN)</t>
  </si>
  <si>
    <t>CINDY, LENI, NURUL (Wn)</t>
  </si>
  <si>
    <t>SURYANINGSIH (CM). NUR (S), DIAN, YAYATI (Wn)</t>
  </si>
  <si>
    <t xml:space="preserve">IDA SUSILOWATI  (CM), </t>
  </si>
  <si>
    <t>RIBUT WINARTI (CM),, FIRMAN (OL)</t>
  </si>
  <si>
    <t>ARYA (WN)</t>
  </si>
  <si>
    <t>FIRDA (WN)</t>
  </si>
  <si>
    <t>MUSDZAKIROH (Wn)</t>
  </si>
  <si>
    <t>faisal (s), shofiatun (wn)</t>
  </si>
  <si>
    <t>DESI (WN)</t>
  </si>
  <si>
    <t>UMI (WN)</t>
  </si>
  <si>
    <t>WININGSIH (WN)</t>
  </si>
  <si>
    <t>AHMAD, SELVIASARI (Wn)</t>
  </si>
  <si>
    <t>FATIKATUL (WN)</t>
  </si>
  <si>
    <t>MUAKHIROH (CM), LULUK (Wn)</t>
  </si>
  <si>
    <t>ANISAH (WN), RIZKYANTI (CN)</t>
  </si>
  <si>
    <t>ZULFATUN (WN)</t>
  </si>
  <si>
    <t xml:space="preserve">SITI DAMILIA (CM), </t>
  </si>
  <si>
    <t>ISTIQOMAH (CM), PARTIWI (WN)</t>
  </si>
  <si>
    <t>INDUN (WN), NUR (OL)</t>
  </si>
  <si>
    <t>RUSDYANA, VISCA (WN)</t>
  </si>
  <si>
    <t>SITI WAHYUNI (CM), TINA (WN)</t>
  </si>
  <si>
    <t>EDI (WN)</t>
  </si>
  <si>
    <t>SANTI (WN)</t>
  </si>
  <si>
    <t>IMROATUS (OL)</t>
  </si>
  <si>
    <t>WINDA ZHAPUTRI (CM), NUR (WN)</t>
  </si>
  <si>
    <t>ABDULLOH (CN)</t>
  </si>
  <si>
    <t>ABDUL, INDAN (OL)</t>
  </si>
  <si>
    <t>ZULFATUL UMAYAH (CM),  UMI (OL)</t>
  </si>
  <si>
    <t>NUR CHASANAH (CM), SELDA (S)</t>
  </si>
  <si>
    <t>AKHSAN (WN)</t>
  </si>
  <si>
    <t>ANJAR FITRIANA (CM), ANIS, FATYA, ICHA, IVA, LINDA, MUDRIKAH, ROCHMAWATUN (WN)</t>
  </si>
  <si>
    <t>MUNDHIROH (OL)</t>
  </si>
  <si>
    <t>MUNRNIWATI (WN)</t>
  </si>
  <si>
    <t>SEPTI MALA AMELIA (CM) KUMIATI (WN)</t>
  </si>
  <si>
    <t xml:space="preserve">AGUSTINA DEWI (CM), </t>
  </si>
  <si>
    <t>SUKMA (OL)</t>
  </si>
  <si>
    <t>SULIMAH (WN)</t>
  </si>
  <si>
    <t>ENY, IDA, LESTARI (WN)</t>
  </si>
  <si>
    <t>SOLEKAH (WN), TRI (OL)</t>
  </si>
  <si>
    <t>ROMAWATI(WN)</t>
  </si>
  <si>
    <t>ROIKHA (P), LUSY  (CN)</t>
  </si>
  <si>
    <t>RIVIN (WN)</t>
  </si>
  <si>
    <t xml:space="preserve">FAJAR ANDRI (CM), </t>
  </si>
  <si>
    <t>CHOIRUN (WN)</t>
  </si>
  <si>
    <t>SITI KHUSNIATI(CM), ISTI (S)</t>
  </si>
  <si>
    <t>HENI (WN)</t>
  </si>
  <si>
    <t>SHAMILA (WN)</t>
  </si>
  <si>
    <t>NUR ALIFAH (CM), SULAMANAH (WN)</t>
  </si>
  <si>
    <t>FIORIKA, ARI (WN)</t>
  </si>
  <si>
    <t>SITI, FENTI (WN)</t>
  </si>
  <si>
    <t>NISAK (WN)</t>
  </si>
  <si>
    <t>ADY (Wn)</t>
  </si>
  <si>
    <t>MIFTAHUL (OL)</t>
  </si>
  <si>
    <t>ENI  (WN)</t>
  </si>
  <si>
    <t>VIKA (WN)</t>
  </si>
  <si>
    <t>YOGA (WN)</t>
  </si>
  <si>
    <t>SITI TRISNOWATI(CM),  ATIK (Wn)</t>
  </si>
  <si>
    <t>RAHMAD (WN)</t>
  </si>
  <si>
    <t>KHOIR (WN), MUTMAINAH (S)</t>
  </si>
  <si>
    <t>ANNISA (OL), NURMALAYUNI, TITIK (WN)</t>
  </si>
  <si>
    <t>LAILATUL (S), SITI H (OL)</t>
  </si>
  <si>
    <t>IDA (WN)</t>
  </si>
  <si>
    <t>SUWARTI (S)</t>
  </si>
  <si>
    <t>ISRI NASIFAH. LEILA WAHYU TRIYANTI , SAPUTRI HANDAYANI  (CM),  TITIK (WN)</t>
  </si>
  <si>
    <t>EKA, SINTA, YUANUN (WN)</t>
  </si>
  <si>
    <t>SUWARI (S)</t>
  </si>
  <si>
    <t>NISA (CN)</t>
  </si>
  <si>
    <t>Total Absence = 32 Persons</t>
  </si>
  <si>
    <t>Total Out = 19 Persons</t>
  </si>
  <si>
    <t>Total In =  17 Persons</t>
  </si>
  <si>
    <t>Total Persen Absence = 2.3 %</t>
  </si>
  <si>
    <t>Total Persen Hadir = 97.7 %</t>
  </si>
  <si>
    <t>Total Permanent Employee =16.7%</t>
  </si>
  <si>
    <t>Total Contract Employee=83.3%</t>
  </si>
  <si>
    <r>
      <t xml:space="preserve">2026/08/01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</si>
  <si>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158 Persons</t>
  </si>
  <si>
    <t>Total Absence = 194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</si>
</sst>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84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  <xf numFmtId="0" fontId="172" fillId="2" borderId="24" xfId="1" applyFont="1" applyFill="1" applyBorder="1" applyAlignment="1">
      <alignment horizontal="center" vertical="center"/>
    </xf>
    <xf numFmtId="0" fontId="172" fillId="2" borderId="14" xfId="1" applyFont="1" applyFill="1" applyBorder="1" applyAlignment="1">
      <alignment horizontal="center" vertical="center"/>
    </xf>
    <xf numFmtId="0" fontId="172" fillId="2" borderId="22" xfId="1" applyFont="1" applyFill="1" applyBorder="1" applyAlignment="1">
      <alignment horizontal="center" vertical="center"/>
    </xf>
    <xf numFmtId="0" fontId="172" fillId="0" borderId="24" xfId="1" applyFont="1" applyFill="1" applyBorder="1" applyAlignment="1">
      <alignment horizontal="center" vertical="center"/>
    </xf>
    <xf numFmtId="0" fontId="172" fillId="0" borderId="14" xfId="1" applyFont="1" applyFill="1" applyBorder="1" applyAlignment="1">
      <alignment horizontal="center" vertical="center"/>
    </xf>
    <xf numFmtId="0" fontId="172" fillId="0" borderId="22" xfId="1" applyFont="1" applyFill="1" applyBorder="1" applyAlignment="1">
      <alignment horizontal="center" vertic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P317" activePane="bottomRight" state="frozen"/>
      <selection pane="topRight" activeCell="L1" sqref="L1"/>
      <selection pane="bottomLeft" activeCell="A9" sqref="A9"/>
      <selection pane="bottomRight" activeCell="BD7" sqref="BD7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9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1614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customHeight="1" thickTop="1">
      <c r="A5" s="981"/>
      <c r="B5" s="978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82"/>
      <c r="B6" s="979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82"/>
      <c r="B7" s="979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83"/>
      <c r="B8" s="980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1</v>
      </c>
      <c r="D22" s="546">
        <v>1</v>
      </c>
      <c r="E22" s="546">
        <v>2</v>
      </c>
      <c r="F22" s="546">
        <v>3</v>
      </c>
      <c r="G22" s="729">
        <v>7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7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1</v>
      </c>
      <c r="AZ22" s="546">
        <v>1</v>
      </c>
      <c r="BA22" s="546">
        <v>2</v>
      </c>
      <c r="BB22" s="546">
        <v>3</v>
      </c>
      <c r="BC22" s="734">
        <v>7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>
        <v>1</v>
      </c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1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 t="s">
        <v>1615</v>
      </c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>
        <v>1</v>
      </c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1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 t="s">
        <v>1616</v>
      </c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1581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6</v>
      </c>
      <c r="G33" s="729">
        <v>7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7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6</v>
      </c>
      <c r="BC33" s="734">
        <v>7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13</v>
      </c>
      <c r="E34" s="546">
        <v>1</v>
      </c>
      <c r="F34" s="546">
        <v>9</v>
      </c>
      <c r="G34" s="729">
        <v>24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24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>
        <v>1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1</v>
      </c>
      <c r="AY34" s="546">
        <v>1</v>
      </c>
      <c r="AZ34" s="546">
        <v>13</v>
      </c>
      <c r="BA34" s="546">
        <v>1</v>
      </c>
      <c r="BB34" s="546">
        <v>8</v>
      </c>
      <c r="BC34" s="734">
        <v>23</v>
      </c>
      <c r="BD34" s="761" t="s">
        <v>1617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27</v>
      </c>
      <c r="D40" s="546">
        <v>49</v>
      </c>
      <c r="E40" s="546">
        <v>36</v>
      </c>
      <c r="F40" s="546">
        <v>29</v>
      </c>
      <c r="G40" s="546">
        <v>141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141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1</v>
      </c>
      <c r="AK40" s="69">
        <v>0</v>
      </c>
      <c r="AL40" s="69">
        <v>0</v>
      </c>
      <c r="AM40" s="69">
        <v>1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3</v>
      </c>
      <c r="AY40" s="69">
        <v>27</v>
      </c>
      <c r="AZ40" s="69">
        <v>48</v>
      </c>
      <c r="BA40" s="69">
        <v>34</v>
      </c>
      <c r="BB40" s="69">
        <v>28</v>
      </c>
      <c r="BC40" s="69">
        <v>137</v>
      </c>
      <c r="BD40" s="754" t="s">
        <v>1599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/>
      <c r="Z42" s="900"/>
      <c r="AA42" s="900"/>
      <c r="AB42" s="900"/>
      <c r="AC42" s="900"/>
      <c r="AD42" s="900">
        <v>1</v>
      </c>
      <c r="AE42" s="900"/>
      <c r="AF42" s="900"/>
      <c r="AG42" s="900"/>
      <c r="AH42" s="900"/>
      <c r="AI42" s="900"/>
      <c r="AJ42" s="900"/>
      <c r="AK42" s="900"/>
      <c r="AL42" s="900">
        <v>2</v>
      </c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16</v>
      </c>
      <c r="AZ42" s="546">
        <v>32</v>
      </c>
      <c r="BA42" s="546">
        <v>4</v>
      </c>
      <c r="BB42" s="546">
        <v>19</v>
      </c>
      <c r="BC42" s="734">
        <v>71</v>
      </c>
      <c r="BD42" s="745" t="s">
        <v>1618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7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3</v>
      </c>
      <c r="BB46" s="546">
        <v>4</v>
      </c>
      <c r="BC46" s="734">
        <v>7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115</v>
      </c>
      <c r="G49" s="729">
        <v>146</v>
      </c>
      <c r="H49" s="900"/>
      <c r="I49" s="900"/>
      <c r="J49" s="900"/>
      <c r="K49" s="900">
        <v>6</v>
      </c>
      <c r="L49" s="900"/>
      <c r="M49" s="900"/>
      <c r="N49" s="900"/>
      <c r="O49" s="900">
        <v>2</v>
      </c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/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1</v>
      </c>
      <c r="AY49" s="546">
        <v>0</v>
      </c>
      <c r="AZ49" s="546">
        <v>0</v>
      </c>
      <c r="BA49" s="546">
        <v>31</v>
      </c>
      <c r="BB49" s="546">
        <v>118</v>
      </c>
      <c r="BC49" s="734">
        <v>149</v>
      </c>
      <c r="BD49" s="757" t="s">
        <v>1619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33</v>
      </c>
      <c r="F51" s="546">
        <v>111</v>
      </c>
      <c r="G51" s="729">
        <v>146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146</v>
      </c>
      <c r="Y51" s="900"/>
      <c r="Z51" s="900"/>
      <c r="AA51" s="900"/>
      <c r="AB51" s="900"/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1</v>
      </c>
      <c r="AY51" s="546">
        <v>2</v>
      </c>
      <c r="AZ51" s="546">
        <v>0</v>
      </c>
      <c r="BA51" s="546">
        <v>33</v>
      </c>
      <c r="BB51" s="546">
        <v>110</v>
      </c>
      <c r="BC51" s="734">
        <v>145</v>
      </c>
      <c r="BD51" s="757" t="s">
        <v>1600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>
        <v>1</v>
      </c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1</v>
      </c>
      <c r="AX52" s="733">
        <v>0</v>
      </c>
      <c r="AY52" s="546">
        <v>1</v>
      </c>
      <c r="AZ52" s="546">
        <v>2</v>
      </c>
      <c r="BA52" s="546">
        <v>0</v>
      </c>
      <c r="BB52" s="546">
        <v>0</v>
      </c>
      <c r="BC52" s="734">
        <v>3</v>
      </c>
      <c r="BD52" s="757" t="s">
        <v>1620</v>
      </c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 t="s">
        <v>1621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70</v>
      </c>
      <c r="G55" s="729">
        <v>107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107</v>
      </c>
      <c r="Y55" s="900"/>
      <c r="Z55" s="900"/>
      <c r="AA55" s="900"/>
      <c r="AB55" s="900">
        <v>3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3</v>
      </c>
      <c r="AY55" s="546">
        <v>0</v>
      </c>
      <c r="AZ55" s="546">
        <v>0</v>
      </c>
      <c r="BA55" s="546">
        <v>37</v>
      </c>
      <c r="BB55" s="546">
        <v>67</v>
      </c>
      <c r="BC55" s="734">
        <v>104</v>
      </c>
      <c r="BD55" s="757" t="s">
        <v>1622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19</v>
      </c>
      <c r="F58" s="546">
        <v>64</v>
      </c>
      <c r="G58" s="729">
        <v>84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84</v>
      </c>
      <c r="Y58" s="900"/>
      <c r="Z58" s="900"/>
      <c r="AA58" s="900"/>
      <c r="AB58" s="900">
        <v>5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5</v>
      </c>
      <c r="AY58" s="546">
        <v>0</v>
      </c>
      <c r="AZ58" s="546">
        <v>1</v>
      </c>
      <c r="BA58" s="546">
        <v>19</v>
      </c>
      <c r="BB58" s="546">
        <v>59</v>
      </c>
      <c r="BC58" s="734">
        <v>79</v>
      </c>
      <c r="BD58" s="757" t="s">
        <v>1623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0</v>
      </c>
      <c r="F59" s="546">
        <v>0</v>
      </c>
      <c r="G59" s="729">
        <v>2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2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0</v>
      </c>
      <c r="BB59" s="546">
        <v>0</v>
      </c>
      <c r="BC59" s="734">
        <v>2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33</v>
      </c>
      <c r="G60" s="729">
        <v>40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40</v>
      </c>
      <c r="Y60" s="900"/>
      <c r="Z60" s="900"/>
      <c r="AA60" s="900"/>
      <c r="AB60" s="900"/>
      <c r="AC60" s="900"/>
      <c r="AD60" s="900"/>
      <c r="AE60" s="900"/>
      <c r="AF60" s="900">
        <v>1</v>
      </c>
      <c r="AG60" s="900"/>
      <c r="AH60" s="900"/>
      <c r="AI60" s="900"/>
      <c r="AJ60" s="900">
        <v>2</v>
      </c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30</v>
      </c>
      <c r="BC60" s="734">
        <v>37</v>
      </c>
      <c r="BD60" s="758" t="s">
        <v>1624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>
        <v>1</v>
      </c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1</v>
      </c>
      <c r="AY62" s="546">
        <v>0</v>
      </c>
      <c r="AZ62" s="546">
        <v>3</v>
      </c>
      <c r="BA62" s="546">
        <v>2</v>
      </c>
      <c r="BB62" s="546">
        <v>0</v>
      </c>
      <c r="BC62" s="734">
        <v>5</v>
      </c>
      <c r="BD62" s="745" t="s">
        <v>1625</v>
      </c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15</v>
      </c>
      <c r="E63" s="546">
        <v>4</v>
      </c>
      <c r="F63" s="546">
        <v>14</v>
      </c>
      <c r="G63" s="729">
        <v>33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37"/>
      <c r="R63" s="737"/>
      <c r="S63" s="737"/>
      <c r="T63" s="737"/>
      <c r="U63" s="737"/>
      <c r="V63" s="737"/>
      <c r="W63" s="737"/>
      <c r="X63" s="732">
        <v>33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15</v>
      </c>
      <c r="BA63" s="546">
        <v>4</v>
      </c>
      <c r="BB63" s="546">
        <v>14</v>
      </c>
      <c r="BC63" s="734">
        <v>33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17</v>
      </c>
      <c r="E66" s="546">
        <v>1</v>
      </c>
      <c r="F66" s="546">
        <v>16</v>
      </c>
      <c r="G66" s="729">
        <v>36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36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17</v>
      </c>
      <c r="BA66" s="546">
        <v>1</v>
      </c>
      <c r="BB66" s="546">
        <v>16</v>
      </c>
      <c r="BC66" s="734">
        <v>36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>
        <v>1</v>
      </c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1</v>
      </c>
      <c r="AY72" s="546">
        <v>7</v>
      </c>
      <c r="AZ72" s="546">
        <v>9</v>
      </c>
      <c r="BA72" s="546">
        <v>0</v>
      </c>
      <c r="BB72" s="546">
        <v>1</v>
      </c>
      <c r="BC72" s="734">
        <v>17</v>
      </c>
      <c r="BD72" s="761" t="s">
        <v>1626</v>
      </c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1</v>
      </c>
      <c r="D74" s="546">
        <v>2</v>
      </c>
      <c r="E74" s="546">
        <v>1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1</v>
      </c>
      <c r="AZ74" s="546">
        <v>2</v>
      </c>
      <c r="BA74" s="546">
        <v>1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9</v>
      </c>
      <c r="E75" s="546">
        <v>0</v>
      </c>
      <c r="F75" s="546">
        <v>8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67"/>
      <c r="T75" s="737"/>
      <c r="U75" s="737"/>
      <c r="V75" s="737"/>
      <c r="W75" s="737"/>
      <c r="X75" s="732">
        <v>19</v>
      </c>
      <c r="Y75" s="900"/>
      <c r="Z75" s="900"/>
      <c r="AA75" s="900"/>
      <c r="AB75" s="900"/>
      <c r="AC75" s="900"/>
      <c r="AD75" s="900">
        <v>1</v>
      </c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1627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7</v>
      </c>
      <c r="F77" s="546">
        <v>29</v>
      </c>
      <c r="G77" s="729">
        <v>38</v>
      </c>
      <c r="H77" s="900"/>
      <c r="I77" s="900"/>
      <c r="J77" s="900"/>
      <c r="K77" s="900"/>
      <c r="L77" s="900"/>
      <c r="M77" s="900"/>
      <c r="N77" s="900">
        <v>1</v>
      </c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37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>
        <v>1</v>
      </c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1</v>
      </c>
      <c r="AY77" s="546">
        <v>0</v>
      </c>
      <c r="AZ77" s="546">
        <v>2</v>
      </c>
      <c r="BA77" s="546">
        <v>6</v>
      </c>
      <c r="BB77" s="546">
        <v>28</v>
      </c>
      <c r="BC77" s="734">
        <v>36</v>
      </c>
      <c r="BD77" s="745" t="s">
        <v>1628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/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0</v>
      </c>
      <c r="AY78" s="546">
        <v>0</v>
      </c>
      <c r="AZ78" s="546">
        <v>1</v>
      </c>
      <c r="BA78" s="546">
        <v>4</v>
      </c>
      <c r="BB78" s="546">
        <v>33</v>
      </c>
      <c r="BC78" s="734">
        <v>38</v>
      </c>
      <c r="BD78" s="745"/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27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7</v>
      </c>
      <c r="BB79" s="546">
        <v>26</v>
      </c>
      <c r="BC79" s="734">
        <v>37</v>
      </c>
      <c r="BD79" s="745" t="s">
        <v>1629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30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>
        <v>1</v>
      </c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3</v>
      </c>
      <c r="AW81" s="729">
        <v>0</v>
      </c>
      <c r="AX81" s="733">
        <v>4</v>
      </c>
      <c r="AY81" s="546">
        <v>2</v>
      </c>
      <c r="AZ81" s="546">
        <v>6</v>
      </c>
      <c r="BA81" s="546">
        <v>1</v>
      </c>
      <c r="BB81" s="546">
        <v>26</v>
      </c>
      <c r="BC81" s="718">
        <v>35</v>
      </c>
      <c r="BD81" s="746" t="s">
        <v>1630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21</v>
      </c>
      <c r="G82" s="729">
        <v>38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38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19</v>
      </c>
      <c r="BC82" s="734">
        <v>36</v>
      </c>
      <c r="BD82" s="745" t="s">
        <v>1590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7</v>
      </c>
      <c r="E83" s="546">
        <v>5</v>
      </c>
      <c r="F83" s="546">
        <v>26</v>
      </c>
      <c r="G83" s="729">
        <v>38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38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7</v>
      </c>
      <c r="BA83" s="546">
        <v>5</v>
      </c>
      <c r="BB83" s="546">
        <v>26</v>
      </c>
      <c r="BC83" s="718">
        <v>38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>
        <v>1</v>
      </c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38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18</v>
      </c>
      <c r="BC84" s="734">
        <v>37</v>
      </c>
      <c r="BD84" s="745" t="s">
        <v>1601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3</v>
      </c>
      <c r="F85" s="546">
        <v>22</v>
      </c>
      <c r="G85" s="729">
        <v>35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35</v>
      </c>
      <c r="Y85" s="728"/>
      <c r="Z85" s="728"/>
      <c r="AA85" s="900"/>
      <c r="AB85" s="900">
        <v>2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2</v>
      </c>
      <c r="AY85" s="546">
        <v>2</v>
      </c>
      <c r="AZ85" s="546">
        <v>8</v>
      </c>
      <c r="BA85" s="546">
        <v>3</v>
      </c>
      <c r="BB85" s="546">
        <v>20</v>
      </c>
      <c r="BC85" s="734">
        <v>33</v>
      </c>
      <c r="BD85" s="745" t="s">
        <v>1631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17</v>
      </c>
      <c r="G86" s="729">
        <v>36</v>
      </c>
      <c r="H86" s="739"/>
      <c r="I86" s="900"/>
      <c r="J86" s="900"/>
      <c r="K86" s="730">
        <v>1</v>
      </c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37</v>
      </c>
      <c r="Y86" s="728"/>
      <c r="Z86" s="728"/>
      <c r="AA86" s="900"/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2</v>
      </c>
      <c r="AY86" s="546">
        <v>1</v>
      </c>
      <c r="AZ86" s="546">
        <v>7</v>
      </c>
      <c r="BA86" s="546">
        <v>11</v>
      </c>
      <c r="BB86" s="546">
        <v>16</v>
      </c>
      <c r="BC86" s="734">
        <v>35</v>
      </c>
      <c r="BD86" s="745" t="s">
        <v>1602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1</v>
      </c>
      <c r="D87" s="546">
        <v>6</v>
      </c>
      <c r="E87" s="546">
        <v>6</v>
      </c>
      <c r="F87" s="546">
        <v>22</v>
      </c>
      <c r="G87" s="729">
        <v>35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35</v>
      </c>
      <c r="Y87" s="728"/>
      <c r="Z87" s="728"/>
      <c r="AA87" s="900">
        <v>1</v>
      </c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/>
      <c r="AW87" s="729">
        <v>0</v>
      </c>
      <c r="AX87" s="733">
        <v>1</v>
      </c>
      <c r="AY87" s="546">
        <v>1</v>
      </c>
      <c r="AZ87" s="546">
        <v>6</v>
      </c>
      <c r="BA87" s="546">
        <v>5</v>
      </c>
      <c r="BB87" s="546">
        <v>22</v>
      </c>
      <c r="BC87" s="734">
        <v>34</v>
      </c>
      <c r="BD87" s="745" t="s">
        <v>1603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25</v>
      </c>
      <c r="BC88" s="734">
        <v>39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27</v>
      </c>
      <c r="G89" s="729">
        <v>41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41</v>
      </c>
      <c r="Y89" s="728"/>
      <c r="Z89" s="728"/>
      <c r="AA89" s="900"/>
      <c r="AB89" s="900">
        <v>3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3</v>
      </c>
      <c r="AY89" s="546">
        <v>1</v>
      </c>
      <c r="AZ89" s="546">
        <v>8</v>
      </c>
      <c r="BA89" s="546">
        <v>5</v>
      </c>
      <c r="BB89" s="546">
        <v>24</v>
      </c>
      <c r="BC89" s="734">
        <v>38</v>
      </c>
      <c r="BD89" s="745" t="s">
        <v>1632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>
        <v>1</v>
      </c>
      <c r="P90" s="762"/>
      <c r="Q90" s="737"/>
      <c r="R90" s="737"/>
      <c r="S90" s="737"/>
      <c r="T90" s="737"/>
      <c r="U90" s="737"/>
      <c r="V90" s="737"/>
      <c r="W90" s="737"/>
      <c r="X90" s="732">
        <v>35</v>
      </c>
      <c r="Y90" s="728"/>
      <c r="Z90" s="728"/>
      <c r="AA90" s="900"/>
      <c r="AB90" s="900"/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0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>
        <v>2</v>
      </c>
      <c r="AC91" s="728"/>
      <c r="AD91" s="728"/>
      <c r="AE91" s="728"/>
      <c r="AF91" s="900">
        <v>1</v>
      </c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4</v>
      </c>
      <c r="AY91" s="546">
        <v>0</v>
      </c>
      <c r="AZ91" s="546">
        <v>7</v>
      </c>
      <c r="BA91" s="546">
        <v>9</v>
      </c>
      <c r="BB91" s="546">
        <v>20</v>
      </c>
      <c r="BC91" s="734">
        <v>36</v>
      </c>
      <c r="BD91" s="745" t="s">
        <v>1633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13</v>
      </c>
      <c r="F92" s="546">
        <v>18</v>
      </c>
      <c r="G92" s="729">
        <v>38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38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>
        <v>1</v>
      </c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17</v>
      </c>
      <c r="BC92" s="734">
        <v>37</v>
      </c>
      <c r="BD92" s="745" t="s">
        <v>1634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>
        <v>1</v>
      </c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1635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8</v>
      </c>
      <c r="E94" s="546">
        <v>7</v>
      </c>
      <c r="F94" s="546">
        <v>22</v>
      </c>
      <c r="G94" s="729">
        <v>37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37</v>
      </c>
      <c r="Y94" s="728"/>
      <c r="Z94" s="728"/>
      <c r="AA94" s="900">
        <v>1</v>
      </c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8</v>
      </c>
      <c r="BA94" s="546">
        <v>6</v>
      </c>
      <c r="BB94" s="546">
        <v>22</v>
      </c>
      <c r="BC94" s="734">
        <v>36</v>
      </c>
      <c r="BD94" s="745" t="s">
        <v>1636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0</v>
      </c>
      <c r="AY96" s="546">
        <v>1</v>
      </c>
      <c r="AZ96" s="546">
        <v>7</v>
      </c>
      <c r="BA96" s="546">
        <v>5</v>
      </c>
      <c r="BB96" s="546">
        <v>22</v>
      </c>
      <c r="BC96" s="734">
        <v>35</v>
      </c>
      <c r="BD96" s="758"/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26</v>
      </c>
      <c r="G97" s="729">
        <v>35</v>
      </c>
      <c r="H97" s="909"/>
      <c r="I97" s="747"/>
      <c r="J97" s="730"/>
      <c r="K97" s="730">
        <v>1</v>
      </c>
      <c r="L97" s="730"/>
      <c r="M97" s="747"/>
      <c r="N97" s="730">
        <v>1</v>
      </c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35</v>
      </c>
      <c r="Y97" s="728"/>
      <c r="Z97" s="728"/>
      <c r="AA97" s="900"/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2</v>
      </c>
      <c r="BB97" s="546">
        <v>26</v>
      </c>
      <c r="BC97" s="734">
        <v>34</v>
      </c>
      <c r="BD97" s="758" t="s">
        <v>1637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1</v>
      </c>
      <c r="F98" s="546">
        <v>30</v>
      </c>
      <c r="G98" s="729">
        <v>38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38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1</v>
      </c>
      <c r="BB98" s="546">
        <v>30</v>
      </c>
      <c r="BC98" s="734">
        <v>38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2</v>
      </c>
      <c r="F99" s="546">
        <v>30</v>
      </c>
      <c r="G99" s="729">
        <v>42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2</v>
      </c>
      <c r="BB99" s="546">
        <v>29</v>
      </c>
      <c r="BC99" s="734">
        <v>41</v>
      </c>
      <c r="BD99" s="758" t="s">
        <v>1638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9</v>
      </c>
      <c r="E100" s="546">
        <v>5</v>
      </c>
      <c r="F100" s="546">
        <v>29</v>
      </c>
      <c r="G100" s="729">
        <v>43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1</v>
      </c>
      <c r="AC100" s="728"/>
      <c r="AD100" s="728"/>
      <c r="AE100" s="728"/>
      <c r="AF100" s="900">
        <v>1</v>
      </c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9</v>
      </c>
      <c r="BA100" s="546">
        <v>5</v>
      </c>
      <c r="BB100" s="546">
        <v>27</v>
      </c>
      <c r="BC100" s="718">
        <v>41</v>
      </c>
      <c r="BD100" s="746" t="s">
        <v>1639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18</v>
      </c>
      <c r="E101" s="546">
        <v>5</v>
      </c>
      <c r="F101" s="546">
        <v>15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>
        <v>1</v>
      </c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1</v>
      </c>
      <c r="AY101" s="546">
        <v>1</v>
      </c>
      <c r="AZ101" s="546">
        <v>18</v>
      </c>
      <c r="BA101" s="546">
        <v>5</v>
      </c>
      <c r="BB101" s="546">
        <v>14</v>
      </c>
      <c r="BC101" s="874">
        <v>38</v>
      </c>
      <c r="BD101" s="758" t="s">
        <v>1640</v>
      </c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2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9</v>
      </c>
      <c r="BB102" s="546">
        <v>10</v>
      </c>
      <c r="BC102" s="718">
        <v>38</v>
      </c>
      <c r="BD102" s="758"/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9</v>
      </c>
      <c r="E104" s="546">
        <v>11</v>
      </c>
      <c r="F104" s="546">
        <v>19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9</v>
      </c>
      <c r="BA104" s="546">
        <v>11</v>
      </c>
      <c r="BB104" s="546">
        <v>18</v>
      </c>
      <c r="BC104" s="718">
        <v>38</v>
      </c>
      <c r="BD104" s="746" t="s">
        <v>1604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11</v>
      </c>
      <c r="E106" s="546">
        <v>7</v>
      </c>
      <c r="F106" s="546">
        <v>20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>
        <v>1</v>
      </c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1</v>
      </c>
      <c r="AY106" s="546">
        <v>0</v>
      </c>
      <c r="AZ106" s="546">
        <v>11</v>
      </c>
      <c r="BA106" s="546">
        <v>7</v>
      </c>
      <c r="BB106" s="546">
        <v>19</v>
      </c>
      <c r="BC106" s="734">
        <v>37</v>
      </c>
      <c r="BD106" s="745" t="s">
        <v>1641</v>
      </c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27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/>
      <c r="AB107" s="900">
        <v>1</v>
      </c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4</v>
      </c>
      <c r="BB107" s="546">
        <v>26</v>
      </c>
      <c r="BC107" s="734">
        <v>39</v>
      </c>
      <c r="BD107" s="745" t="s">
        <v>1642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65"/>
      <c r="S108" s="737"/>
      <c r="T108" s="718"/>
      <c r="U108" s="718"/>
      <c r="V108" s="737"/>
      <c r="W108" s="737"/>
      <c r="X108" s="732">
        <v>37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1</v>
      </c>
      <c r="AY108" s="546">
        <v>0</v>
      </c>
      <c r="AZ108" s="546">
        <v>7</v>
      </c>
      <c r="BA108" s="546">
        <v>4</v>
      </c>
      <c r="BB108" s="546">
        <v>25</v>
      </c>
      <c r="BC108" s="734">
        <v>36</v>
      </c>
      <c r="BD108" s="745" t="s">
        <v>1582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16</v>
      </c>
      <c r="F109" s="546">
        <v>14</v>
      </c>
      <c r="G109" s="729">
        <v>37</v>
      </c>
      <c r="H109" s="739"/>
      <c r="I109" s="730"/>
      <c r="J109" s="730"/>
      <c r="K109" s="730">
        <v>1</v>
      </c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2</v>
      </c>
      <c r="AY109" s="546">
        <v>0</v>
      </c>
      <c r="AZ109" s="546">
        <v>7</v>
      </c>
      <c r="BA109" s="546">
        <v>15</v>
      </c>
      <c r="BB109" s="546">
        <v>14</v>
      </c>
      <c r="BC109" s="734">
        <v>36</v>
      </c>
      <c r="BD109" s="745" t="s">
        <v>1643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23</v>
      </c>
      <c r="BC111" s="734">
        <v>38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9</v>
      </c>
      <c r="F112" s="546">
        <v>20</v>
      </c>
      <c r="G112" s="729">
        <v>35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9</v>
      </c>
      <c r="BB112" s="546">
        <v>20</v>
      </c>
      <c r="BC112" s="734">
        <v>35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7</v>
      </c>
      <c r="F115" s="546">
        <v>20</v>
      </c>
      <c r="G115" s="729">
        <v>34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37"/>
      <c r="T115" s="718"/>
      <c r="U115" s="718"/>
      <c r="V115" s="737"/>
      <c r="W115" s="737"/>
      <c r="X115" s="732">
        <v>34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7</v>
      </c>
      <c r="BB115" s="546">
        <v>19</v>
      </c>
      <c r="BC115" s="734">
        <v>33</v>
      </c>
      <c r="BD115" s="758" t="s">
        <v>1644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6</v>
      </c>
      <c r="E116" s="546">
        <v>5</v>
      </c>
      <c r="F116" s="546">
        <v>27</v>
      </c>
      <c r="G116" s="729">
        <v>38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38</v>
      </c>
      <c r="Y116" s="728"/>
      <c r="Z116" s="728"/>
      <c r="AA116" s="900">
        <v>1</v>
      </c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6</v>
      </c>
      <c r="BA116" s="546">
        <v>4</v>
      </c>
      <c r="BB116" s="546">
        <v>26</v>
      </c>
      <c r="BC116" s="734">
        <v>36</v>
      </c>
      <c r="BD116" s="745" t="s">
        <v>1591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37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26</v>
      </c>
      <c r="G118" s="729">
        <v>38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>
        <v>1</v>
      </c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1645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6</v>
      </c>
      <c r="E119" s="546">
        <v>5</v>
      </c>
      <c r="F119" s="546">
        <v>23</v>
      </c>
      <c r="G119" s="729">
        <v>34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>
        <v>1</v>
      </c>
      <c r="T119" s="718"/>
      <c r="U119" s="718"/>
      <c r="V119" s="737"/>
      <c r="W119" s="737"/>
      <c r="X119" s="732">
        <v>35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6</v>
      </c>
      <c r="BA119" s="546">
        <v>5</v>
      </c>
      <c r="BB119" s="546">
        <v>22</v>
      </c>
      <c r="BC119" s="734">
        <v>33</v>
      </c>
      <c r="BD119" s="745" t="s">
        <v>1605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 t="s">
        <v>1606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23</v>
      </c>
      <c r="G121" s="729">
        <v>36</v>
      </c>
      <c r="H121" s="739"/>
      <c r="I121" s="730"/>
      <c r="J121" s="730"/>
      <c r="K121" s="730"/>
      <c r="L121" s="730"/>
      <c r="M121" s="730"/>
      <c r="N121" s="730"/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36</v>
      </c>
      <c r="Y121" s="728"/>
      <c r="Z121" s="728"/>
      <c r="AA121" s="900"/>
      <c r="AB121" s="900">
        <v>1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>
        <v>1</v>
      </c>
      <c r="AS121" s="764"/>
      <c r="AT121" s="764"/>
      <c r="AU121" s="764"/>
      <c r="AV121" s="730"/>
      <c r="AW121" s="729">
        <v>0</v>
      </c>
      <c r="AX121" s="733">
        <v>2</v>
      </c>
      <c r="AY121" s="546">
        <v>0</v>
      </c>
      <c r="AZ121" s="546">
        <v>5</v>
      </c>
      <c r="BA121" s="546">
        <v>8</v>
      </c>
      <c r="BB121" s="546">
        <v>21</v>
      </c>
      <c r="BC121" s="734">
        <v>34</v>
      </c>
      <c r="BD121" s="745" t="s">
        <v>1646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13</v>
      </c>
      <c r="G122" s="729">
        <v>38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37"/>
      <c r="T122" s="718"/>
      <c r="U122" s="718"/>
      <c r="V122" s="737"/>
      <c r="W122" s="737"/>
      <c r="X122" s="732">
        <v>38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9</v>
      </c>
      <c r="BB122" s="546">
        <v>12</v>
      </c>
      <c r="BC122" s="734">
        <v>37</v>
      </c>
      <c r="BD122" s="745" t="s">
        <v>1584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1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1607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22</v>
      </c>
      <c r="G124" s="729">
        <v>38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38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 t="s">
        <v>1647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1648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27</v>
      </c>
      <c r="G127" s="729">
        <v>37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37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>
        <v>1</v>
      </c>
      <c r="AW127" s="729">
        <v>0</v>
      </c>
      <c r="AX127" s="733">
        <v>2</v>
      </c>
      <c r="AY127" s="546">
        <v>0</v>
      </c>
      <c r="AZ127" s="546">
        <v>5</v>
      </c>
      <c r="BA127" s="546">
        <v>5</v>
      </c>
      <c r="BB127" s="546">
        <v>25</v>
      </c>
      <c r="BC127" s="734">
        <v>35</v>
      </c>
      <c r="BD127" s="745" t="s">
        <v>1649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1592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28</v>
      </c>
      <c r="BC129" s="734">
        <v>37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4</v>
      </c>
      <c r="BB131" s="546">
        <v>20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5</v>
      </c>
      <c r="E132" s="546">
        <v>5</v>
      </c>
      <c r="F132" s="546">
        <v>25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5</v>
      </c>
      <c r="BA132" s="546">
        <v>5</v>
      </c>
      <c r="BB132" s="546">
        <v>25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>
        <v>1</v>
      </c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2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 t="s">
        <v>1650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31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4</v>
      </c>
      <c r="BB134" s="546">
        <v>31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25</v>
      </c>
      <c r="G135" s="729">
        <v>36</v>
      </c>
      <c r="H135" s="909"/>
      <c r="I135" s="747"/>
      <c r="J135" s="730"/>
      <c r="K135" s="730">
        <v>1</v>
      </c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37</v>
      </c>
      <c r="Y135" s="728"/>
      <c r="Z135" s="728"/>
      <c r="AA135" s="900"/>
      <c r="AB135" s="900">
        <v>2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2</v>
      </c>
      <c r="AY135" s="546">
        <v>0</v>
      </c>
      <c r="AZ135" s="546">
        <v>9</v>
      </c>
      <c r="BA135" s="546">
        <v>2</v>
      </c>
      <c r="BB135" s="546">
        <v>24</v>
      </c>
      <c r="BC135" s="734">
        <v>35</v>
      </c>
      <c r="BD135" s="745" t="s">
        <v>1651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4</v>
      </c>
      <c r="F136" s="546">
        <v>22</v>
      </c>
      <c r="G136" s="729">
        <v>34</v>
      </c>
      <c r="H136" s="909"/>
      <c r="I136" s="747"/>
      <c r="J136" s="730"/>
      <c r="K136" s="730"/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34</v>
      </c>
      <c r="Y136" s="728"/>
      <c r="Z136" s="728"/>
      <c r="AA136" s="900"/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0</v>
      </c>
      <c r="AY136" s="546">
        <v>3</v>
      </c>
      <c r="AZ136" s="546">
        <v>5</v>
      </c>
      <c r="BA136" s="546">
        <v>4</v>
      </c>
      <c r="BB136" s="546">
        <v>22</v>
      </c>
      <c r="BC136" s="734">
        <v>34</v>
      </c>
      <c r="BD136" s="745"/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1585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2</v>
      </c>
      <c r="E138" s="546">
        <v>6</v>
      </c>
      <c r="F138" s="546">
        <v>27</v>
      </c>
      <c r="G138" s="729">
        <v>36</v>
      </c>
      <c r="H138" s="909"/>
      <c r="I138" s="747"/>
      <c r="J138" s="730"/>
      <c r="K138" s="730">
        <v>1</v>
      </c>
      <c r="L138" s="730"/>
      <c r="M138" s="730"/>
      <c r="N138" s="730"/>
      <c r="O138" s="730">
        <v>1</v>
      </c>
      <c r="P138" s="911"/>
      <c r="Q138" s="718"/>
      <c r="R138" s="765"/>
      <c r="S138" s="765"/>
      <c r="T138" s="766"/>
      <c r="U138" s="766"/>
      <c r="V138" s="765"/>
      <c r="W138" s="765"/>
      <c r="X138" s="732">
        <v>36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2</v>
      </c>
      <c r="BA138" s="546">
        <v>6</v>
      </c>
      <c r="BB138" s="546">
        <v>25</v>
      </c>
      <c r="BC138" s="734">
        <v>34</v>
      </c>
      <c r="BD138" s="745" t="s">
        <v>1652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3</v>
      </c>
      <c r="F139" s="546">
        <v>27</v>
      </c>
      <c r="G139" s="729">
        <v>37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37</v>
      </c>
      <c r="Y139" s="728"/>
      <c r="Z139" s="728"/>
      <c r="AA139" s="900">
        <v>1</v>
      </c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 t="s">
        <v>1653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1586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1580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31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5</v>
      </c>
      <c r="BB143" s="546">
        <v>30</v>
      </c>
      <c r="BC143" s="734">
        <v>35</v>
      </c>
      <c r="BD143" s="745" t="s">
        <v>1654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>
        <v>1</v>
      </c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1</v>
      </c>
      <c r="AY144" s="546">
        <v>0</v>
      </c>
      <c r="AZ144" s="546">
        <v>2</v>
      </c>
      <c r="BA144" s="546">
        <v>17</v>
      </c>
      <c r="BB144" s="546">
        <v>16</v>
      </c>
      <c r="BC144" s="734">
        <v>35</v>
      </c>
      <c r="BD144" s="745" t="s">
        <v>1655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>
        <v>1</v>
      </c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4">
        <v>35</v>
      </c>
      <c r="BD145" s="745" t="s">
        <v>1656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/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0</v>
      </c>
      <c r="AY146" s="546">
        <v>0</v>
      </c>
      <c r="AZ146" s="546">
        <v>5</v>
      </c>
      <c r="BA146" s="546">
        <v>0</v>
      </c>
      <c r="BB146" s="546">
        <v>31</v>
      </c>
      <c r="BC146" s="734">
        <v>36</v>
      </c>
      <c r="BD146" s="745"/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17</v>
      </c>
      <c r="G147" s="729">
        <v>33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33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12</v>
      </c>
      <c r="BB147" s="546">
        <v>17</v>
      </c>
      <c r="BC147" s="734">
        <v>33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26</v>
      </c>
      <c r="G148" s="729">
        <v>38</v>
      </c>
      <c r="H148" s="739"/>
      <c r="I148" s="730"/>
      <c r="J148" s="730"/>
      <c r="K148" s="730"/>
      <c r="L148" s="730"/>
      <c r="M148" s="730"/>
      <c r="N148" s="730"/>
      <c r="O148" s="730">
        <v>1</v>
      </c>
      <c r="P148" s="911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 t="s">
        <v>1588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>
        <v>1</v>
      </c>
      <c r="AR149" s="764"/>
      <c r="AS149" s="764"/>
      <c r="AT149" s="764"/>
      <c r="AU149" s="764"/>
      <c r="AV149" s="730"/>
      <c r="AW149" s="729">
        <v>0</v>
      </c>
      <c r="AX149" s="733">
        <v>1</v>
      </c>
      <c r="AY149" s="546">
        <v>1</v>
      </c>
      <c r="AZ149" s="546">
        <v>3</v>
      </c>
      <c r="BA149" s="546">
        <v>8</v>
      </c>
      <c r="BB149" s="546">
        <v>23</v>
      </c>
      <c r="BC149" s="734">
        <v>35</v>
      </c>
      <c r="BD149" s="745" t="s">
        <v>1657</v>
      </c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10</v>
      </c>
      <c r="F151" s="546">
        <v>17</v>
      </c>
      <c r="G151" s="729">
        <v>35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35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10</v>
      </c>
      <c r="BB151" s="546">
        <v>17</v>
      </c>
      <c r="BC151" s="734">
        <v>35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1</v>
      </c>
      <c r="D152" s="546">
        <v>3</v>
      </c>
      <c r="E152" s="546">
        <v>7</v>
      </c>
      <c r="F152" s="546">
        <v>26</v>
      </c>
      <c r="G152" s="729">
        <v>37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37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>
        <v>2</v>
      </c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2</v>
      </c>
      <c r="AY152" s="546">
        <v>1</v>
      </c>
      <c r="AZ152" s="546">
        <v>3</v>
      </c>
      <c r="BA152" s="546">
        <v>7</v>
      </c>
      <c r="BB152" s="546">
        <v>24</v>
      </c>
      <c r="BC152" s="734">
        <v>35</v>
      </c>
      <c r="BD152" s="758" t="s">
        <v>1658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2</v>
      </c>
      <c r="F153" s="546">
        <v>20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65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2</v>
      </c>
      <c r="BB153" s="546">
        <v>20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34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>
        <v>1</v>
      </c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12</v>
      </c>
      <c r="BB154" s="546">
        <v>15</v>
      </c>
      <c r="BC154" s="734">
        <v>32</v>
      </c>
      <c r="BD154" s="745" t="s">
        <v>1659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4</v>
      </c>
      <c r="F156" s="546">
        <v>22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>
        <v>1</v>
      </c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4</v>
      </c>
      <c r="BB156" s="546">
        <v>20</v>
      </c>
      <c r="BC156" s="734">
        <v>33</v>
      </c>
      <c r="BD156" s="758" t="s">
        <v>1660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>
        <v>1</v>
      </c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1661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4</v>
      </c>
      <c r="BB159" s="546">
        <v>19</v>
      </c>
      <c r="BC159" s="734">
        <v>38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>
        <v>1</v>
      </c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4">
        <v>35</v>
      </c>
      <c r="BD162" s="758" t="s">
        <v>1608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21</v>
      </c>
      <c r="G164" s="729">
        <v>34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34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8</v>
      </c>
      <c r="E165" s="546">
        <v>0</v>
      </c>
      <c r="F165" s="546">
        <v>26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8</v>
      </c>
      <c r="BA165" s="546">
        <v>0</v>
      </c>
      <c r="BB165" s="546">
        <v>26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6</v>
      </c>
      <c r="E167" s="546">
        <v>13</v>
      </c>
      <c r="F167" s="546">
        <v>17</v>
      </c>
      <c r="G167" s="729">
        <v>36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36</v>
      </c>
      <c r="Y167" s="728"/>
      <c r="Z167" s="728"/>
      <c r="AA167" s="900"/>
      <c r="AB167" s="900">
        <v>7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8</v>
      </c>
      <c r="AY167" s="546">
        <v>0</v>
      </c>
      <c r="AZ167" s="546">
        <v>6</v>
      </c>
      <c r="BA167" s="546">
        <v>13</v>
      </c>
      <c r="BB167" s="546">
        <v>9</v>
      </c>
      <c r="BC167" s="734">
        <v>28</v>
      </c>
      <c r="BD167" s="758" t="s">
        <v>1662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>
        <v>1</v>
      </c>
      <c r="AW168" s="729">
        <v>0</v>
      </c>
      <c r="AX168" s="733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4">
        <v>34</v>
      </c>
      <c r="BD168" s="758" t="s">
        <v>1609</v>
      </c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/>
      <c r="AW170" s="729">
        <v>0</v>
      </c>
      <c r="AX170" s="733">
        <v>0</v>
      </c>
      <c r="AY170" s="546">
        <v>2</v>
      </c>
      <c r="AZ170" s="546">
        <v>5</v>
      </c>
      <c r="BA170" s="546">
        <v>3</v>
      </c>
      <c r="BB170" s="546">
        <v>28</v>
      </c>
      <c r="BC170" s="734">
        <v>38</v>
      </c>
      <c r="BD170" s="758"/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/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0</v>
      </c>
      <c r="AY172" s="546">
        <v>1</v>
      </c>
      <c r="AZ172" s="546">
        <v>8</v>
      </c>
      <c r="BA172" s="546">
        <v>7</v>
      </c>
      <c r="BB172" s="546">
        <v>22</v>
      </c>
      <c r="BC172" s="734">
        <v>38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>
        <v>1</v>
      </c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1</v>
      </c>
      <c r="AY173" s="546">
        <v>6</v>
      </c>
      <c r="AZ173" s="546">
        <v>6</v>
      </c>
      <c r="BA173" s="546">
        <v>3</v>
      </c>
      <c r="BB173" s="546">
        <v>22</v>
      </c>
      <c r="BC173" s="734">
        <v>37</v>
      </c>
      <c r="BD173" s="758" t="s">
        <v>1663</v>
      </c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18</v>
      </c>
      <c r="BC174" s="734">
        <v>35</v>
      </c>
      <c r="BD174" s="758" t="s">
        <v>1664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1</v>
      </c>
      <c r="D175" s="546">
        <v>7</v>
      </c>
      <c r="E175" s="546">
        <v>5</v>
      </c>
      <c r="F175" s="546">
        <v>26</v>
      </c>
      <c r="G175" s="729">
        <v>39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39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1</v>
      </c>
      <c r="AZ175" s="546">
        <v>7</v>
      </c>
      <c r="BA175" s="546">
        <v>5</v>
      </c>
      <c r="BB175" s="546">
        <v>26</v>
      </c>
      <c r="BC175" s="734">
        <v>39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1665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9</v>
      </c>
      <c r="E177" s="546">
        <v>0</v>
      </c>
      <c r="F177" s="546">
        <v>23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>
        <v>1</v>
      </c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1</v>
      </c>
      <c r="AY177" s="546">
        <v>6</v>
      </c>
      <c r="AZ177" s="546">
        <v>9</v>
      </c>
      <c r="BA177" s="546">
        <v>0</v>
      </c>
      <c r="BB177" s="546">
        <v>22</v>
      </c>
      <c r="BC177" s="734">
        <v>37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11</v>
      </c>
      <c r="F179" s="546">
        <v>13</v>
      </c>
      <c r="G179" s="729">
        <v>36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37"/>
      <c r="T179" s="737"/>
      <c r="U179" s="737"/>
      <c r="V179" s="737"/>
      <c r="W179" s="737"/>
      <c r="X179" s="732">
        <v>36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11</v>
      </c>
      <c r="BB179" s="546">
        <v>13</v>
      </c>
      <c r="BC179" s="734">
        <v>36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24</v>
      </c>
      <c r="G180" s="729">
        <v>40</v>
      </c>
      <c r="H180" s="739"/>
      <c r="I180" s="730"/>
      <c r="J180" s="730"/>
      <c r="K180" s="730"/>
      <c r="L180" s="730"/>
      <c r="M180" s="730"/>
      <c r="N180" s="730"/>
      <c r="O180" s="730">
        <v>1</v>
      </c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3</v>
      </c>
      <c r="E181" s="546">
        <v>12</v>
      </c>
      <c r="F181" s="546">
        <v>26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>
        <v>1</v>
      </c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3</v>
      </c>
      <c r="BA181" s="546">
        <v>12</v>
      </c>
      <c r="BB181" s="546">
        <v>24</v>
      </c>
      <c r="BC181" s="734">
        <v>40</v>
      </c>
      <c r="BD181" s="758" t="s">
        <v>1666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1595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11</v>
      </c>
      <c r="E183" s="546">
        <v>9</v>
      </c>
      <c r="F183" s="546">
        <v>18</v>
      </c>
      <c r="G183" s="729">
        <v>41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41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>
        <v>1</v>
      </c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1</v>
      </c>
      <c r="AY183" s="546">
        <v>3</v>
      </c>
      <c r="AZ183" s="546">
        <v>11</v>
      </c>
      <c r="BA183" s="546">
        <v>9</v>
      </c>
      <c r="BB183" s="546">
        <v>17</v>
      </c>
      <c r="BC183" s="734">
        <v>40</v>
      </c>
      <c r="BD183" s="758" t="s">
        <v>1667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26</v>
      </c>
      <c r="G184" s="729">
        <v>39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39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>
        <v>1</v>
      </c>
      <c r="AS184" s="764"/>
      <c r="AT184" s="764"/>
      <c r="AU184" s="764"/>
      <c r="AV184" s="730"/>
      <c r="AW184" s="729">
        <v>0</v>
      </c>
      <c r="AX184" s="733">
        <v>1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 t="s">
        <v>1610</v>
      </c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1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/>
      <c r="AB185" s="900">
        <v>1</v>
      </c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1</v>
      </c>
      <c r="AY185" s="546">
        <v>1</v>
      </c>
      <c r="AZ185" s="546">
        <v>8</v>
      </c>
      <c r="BA185" s="546">
        <v>1</v>
      </c>
      <c r="BB185" s="546">
        <v>29</v>
      </c>
      <c r="BC185" s="718">
        <v>39</v>
      </c>
      <c r="BD185" s="758" t="s">
        <v>1668</v>
      </c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31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>
        <v>3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3</v>
      </c>
      <c r="AY186" s="546">
        <v>2</v>
      </c>
      <c r="AZ186" s="546">
        <v>2</v>
      </c>
      <c r="BA186" s="546">
        <v>5</v>
      </c>
      <c r="BB186" s="546">
        <v>28</v>
      </c>
      <c r="BC186" s="718">
        <v>37</v>
      </c>
      <c r="BD186" s="758" t="s">
        <v>1669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4</v>
      </c>
      <c r="F187" s="546">
        <v>29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>
        <v>1</v>
      </c>
      <c r="P187" s="718"/>
      <c r="Q187" s="718"/>
      <c r="R187" s="765"/>
      <c r="S187" s="767"/>
      <c r="T187" s="718"/>
      <c r="U187" s="718"/>
      <c r="V187" s="737"/>
      <c r="W187" s="737"/>
      <c r="X187" s="866">
        <v>39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4</v>
      </c>
      <c r="BB187" s="546">
        <v>28</v>
      </c>
      <c r="BC187" s="718">
        <v>39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2</v>
      </c>
      <c r="E188" s="546">
        <v>6</v>
      </c>
      <c r="F188" s="546">
        <v>29</v>
      </c>
      <c r="G188" s="718">
        <v>40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40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/>
      <c r="AW188" s="729">
        <v>0</v>
      </c>
      <c r="AX188" s="733">
        <v>0</v>
      </c>
      <c r="AY188" s="546">
        <v>3</v>
      </c>
      <c r="AZ188" s="546">
        <v>2</v>
      </c>
      <c r="BA188" s="546">
        <v>6</v>
      </c>
      <c r="BB188" s="546">
        <v>29</v>
      </c>
      <c r="BC188" s="718">
        <v>40</v>
      </c>
      <c r="BD188" s="746"/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7</v>
      </c>
      <c r="F189" s="546">
        <v>25</v>
      </c>
      <c r="G189" s="718">
        <v>41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41</v>
      </c>
      <c r="Y189" s="728"/>
      <c r="Z189" s="728"/>
      <c r="AA189" s="900"/>
      <c r="AB189" s="900">
        <v>1</v>
      </c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>
        <v>1</v>
      </c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2</v>
      </c>
      <c r="AY189" s="546">
        <v>5</v>
      </c>
      <c r="AZ189" s="546">
        <v>4</v>
      </c>
      <c r="BA189" s="546">
        <v>7</v>
      </c>
      <c r="BB189" s="546">
        <v>23</v>
      </c>
      <c r="BC189" s="718">
        <v>39</v>
      </c>
      <c r="BD189" s="758" t="s">
        <v>1670</v>
      </c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5</v>
      </c>
      <c r="E190" s="546">
        <v>2</v>
      </c>
      <c r="F190" s="546">
        <v>25</v>
      </c>
      <c r="G190" s="729">
        <v>39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39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5</v>
      </c>
      <c r="BA190" s="546">
        <v>2</v>
      </c>
      <c r="BB190" s="546">
        <v>23</v>
      </c>
      <c r="BC190" s="734">
        <v>37</v>
      </c>
      <c r="BD190" s="758" t="s">
        <v>1587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>
        <v>1</v>
      </c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3</v>
      </c>
      <c r="BB191" s="546">
        <v>32</v>
      </c>
      <c r="BC191" s="734">
        <v>37</v>
      </c>
      <c r="BD191" s="758" t="s">
        <v>1671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2</v>
      </c>
      <c r="E192" s="546">
        <v>1</v>
      </c>
      <c r="F192" s="546">
        <v>31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0</v>
      </c>
      <c r="AY192" s="546">
        <v>3</v>
      </c>
      <c r="AZ192" s="546">
        <v>2</v>
      </c>
      <c r="BA192" s="546">
        <v>1</v>
      </c>
      <c r="BB192" s="546">
        <v>31</v>
      </c>
      <c r="BC192" s="734">
        <v>37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0</v>
      </c>
      <c r="AY193" s="546">
        <v>0</v>
      </c>
      <c r="AZ193" s="546">
        <v>0</v>
      </c>
      <c r="BA193" s="546">
        <v>7</v>
      </c>
      <c r="BB193" s="546">
        <v>31</v>
      </c>
      <c r="BC193" s="734">
        <v>38</v>
      </c>
      <c r="BD193" s="758"/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7</v>
      </c>
      <c r="E194" s="546">
        <v>0</v>
      </c>
      <c r="F194" s="546">
        <v>29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7</v>
      </c>
      <c r="BA194" s="546">
        <v>0</v>
      </c>
      <c r="BB194" s="546">
        <v>29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/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1588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1</v>
      </c>
      <c r="E197" s="546">
        <v>11</v>
      </c>
      <c r="F197" s="546">
        <v>26</v>
      </c>
      <c r="G197" s="729">
        <v>39</v>
      </c>
      <c r="H197" s="739"/>
      <c r="I197" s="730"/>
      <c r="J197" s="730"/>
      <c r="K197" s="730"/>
      <c r="L197" s="730"/>
      <c r="M197" s="730"/>
      <c r="N197" s="730"/>
      <c r="O197" s="730">
        <v>2</v>
      </c>
      <c r="P197" s="846"/>
      <c r="Q197" s="737"/>
      <c r="R197" s="767"/>
      <c r="S197" s="767"/>
      <c r="T197" s="767"/>
      <c r="U197" s="767"/>
      <c r="V197" s="767"/>
      <c r="W197" s="767"/>
      <c r="X197" s="732">
        <v>37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1</v>
      </c>
      <c r="BA197" s="546">
        <v>11</v>
      </c>
      <c r="BB197" s="546">
        <v>24</v>
      </c>
      <c r="BC197" s="734">
        <v>37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26</v>
      </c>
      <c r="G198" s="729">
        <v>40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40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>
        <v>2</v>
      </c>
      <c r="AK198" s="728"/>
      <c r="AL198" s="728"/>
      <c r="AM198" s="728"/>
      <c r="AN198" s="728"/>
      <c r="AO198" s="764"/>
      <c r="AP198" s="764"/>
      <c r="AQ198" s="764"/>
      <c r="AR198" s="764">
        <v>1</v>
      </c>
      <c r="AS198" s="764"/>
      <c r="AT198" s="764"/>
      <c r="AU198" s="764"/>
      <c r="AV198" s="730"/>
      <c r="AW198" s="729">
        <v>0</v>
      </c>
      <c r="AX198" s="733">
        <v>3</v>
      </c>
      <c r="AY198" s="546">
        <v>0</v>
      </c>
      <c r="AZ198" s="546">
        <v>1</v>
      </c>
      <c r="BA198" s="546">
        <v>13</v>
      </c>
      <c r="BB198" s="546">
        <v>23</v>
      </c>
      <c r="BC198" s="734">
        <v>37</v>
      </c>
      <c r="BD198" s="758" t="s">
        <v>1672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0</v>
      </c>
      <c r="E199" s="546">
        <v>1</v>
      </c>
      <c r="F199" s="546">
        <v>36</v>
      </c>
      <c r="G199" s="729">
        <v>37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37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0</v>
      </c>
      <c r="BA199" s="546">
        <v>1</v>
      </c>
      <c r="BB199" s="546">
        <v>35</v>
      </c>
      <c r="BC199" s="734">
        <v>36</v>
      </c>
      <c r="BD199" s="758" t="s">
        <v>1673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1</v>
      </c>
      <c r="D200" s="546">
        <v>0</v>
      </c>
      <c r="E200" s="546">
        <v>4</v>
      </c>
      <c r="F200" s="546">
        <v>34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1</v>
      </c>
      <c r="AZ200" s="546">
        <v>0</v>
      </c>
      <c r="BA200" s="546">
        <v>4</v>
      </c>
      <c r="BB200" s="546">
        <v>33</v>
      </c>
      <c r="BC200" s="734">
        <v>38</v>
      </c>
      <c r="BD200" s="758" t="s">
        <v>1611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29</v>
      </c>
      <c r="G201" s="729">
        <v>35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35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3</v>
      </c>
      <c r="AW201" s="729">
        <v>0</v>
      </c>
      <c r="AX201" s="733">
        <v>3</v>
      </c>
      <c r="AY201" s="546">
        <v>0</v>
      </c>
      <c r="AZ201" s="546">
        <v>2</v>
      </c>
      <c r="BA201" s="546">
        <v>4</v>
      </c>
      <c r="BB201" s="546">
        <v>26</v>
      </c>
      <c r="BC201" s="734">
        <v>32</v>
      </c>
      <c r="BD201" s="758" t="s">
        <v>1593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37</v>
      </c>
      <c r="G202" s="729">
        <v>40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40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>
        <v>1</v>
      </c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36</v>
      </c>
      <c r="BC202" s="734">
        <v>39</v>
      </c>
      <c r="BD202" s="758" t="s">
        <v>1594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1</v>
      </c>
      <c r="E203" s="546">
        <v>3</v>
      </c>
      <c r="F203" s="546">
        <v>32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1</v>
      </c>
      <c r="BA203" s="546">
        <v>3</v>
      </c>
      <c r="BB203" s="546">
        <v>31</v>
      </c>
      <c r="BC203" s="734">
        <v>35</v>
      </c>
      <c r="BD203" s="758" t="s">
        <v>1674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0</v>
      </c>
      <c r="D205" s="546">
        <v>3</v>
      </c>
      <c r="E205" s="546">
        <v>11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>
        <v>1</v>
      </c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1</v>
      </c>
      <c r="AY205" s="546">
        <v>0</v>
      </c>
      <c r="AZ205" s="546">
        <v>3</v>
      </c>
      <c r="BA205" s="546">
        <v>11</v>
      </c>
      <c r="BB205" s="546">
        <v>23</v>
      </c>
      <c r="BC205" s="734">
        <v>37</v>
      </c>
      <c r="BD205" s="758" t="s">
        <v>1675</v>
      </c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22</v>
      </c>
      <c r="BC206" s="734">
        <v>38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>
        <v>1</v>
      </c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1</v>
      </c>
      <c r="AY207" s="546">
        <v>0</v>
      </c>
      <c r="AZ207" s="546">
        <v>0</v>
      </c>
      <c r="BA207" s="546">
        <v>11</v>
      </c>
      <c r="BB207" s="546">
        <v>26</v>
      </c>
      <c r="BC207" s="734">
        <v>37</v>
      </c>
      <c r="BD207" s="758" t="s">
        <v>1596</v>
      </c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8</v>
      </c>
      <c r="F209" s="546">
        <v>29</v>
      </c>
      <c r="G209" s="729">
        <v>38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38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8</v>
      </c>
      <c r="BB209" s="546">
        <v>28</v>
      </c>
      <c r="BC209" s="734">
        <v>37</v>
      </c>
      <c r="BD209" s="758" t="s">
        <v>1583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30</v>
      </c>
      <c r="G210" s="729">
        <v>38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38</v>
      </c>
      <c r="Y210" s="728"/>
      <c r="Z210" s="728"/>
      <c r="AA210" s="900"/>
      <c r="AB210" s="900"/>
      <c r="AC210" s="728"/>
      <c r="AD210" s="728"/>
      <c r="AE210" s="728"/>
      <c r="AF210" s="900">
        <v>1</v>
      </c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0</v>
      </c>
      <c r="AZ210" s="546">
        <v>2</v>
      </c>
      <c r="BA210" s="546">
        <v>6</v>
      </c>
      <c r="BB210" s="546">
        <v>28</v>
      </c>
      <c r="BC210" s="734">
        <v>36</v>
      </c>
      <c r="BD210" s="758" t="s">
        <v>1676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1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1</v>
      </c>
      <c r="AY215" s="546">
        <v>0</v>
      </c>
      <c r="AZ215" s="546">
        <v>0</v>
      </c>
      <c r="BA215" s="546">
        <v>18</v>
      </c>
      <c r="BB215" s="546">
        <v>145</v>
      </c>
      <c r="BC215" s="734">
        <v>163</v>
      </c>
      <c r="BD215" s="758" t="s">
        <v>1677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84</v>
      </c>
      <c r="G217" s="729">
        <v>90</v>
      </c>
      <c r="H217" s="900"/>
      <c r="I217" s="900"/>
      <c r="J217" s="900"/>
      <c r="K217" s="900"/>
      <c r="L217" s="900"/>
      <c r="M217" s="900"/>
      <c r="N217" s="900"/>
      <c r="O217" s="900">
        <v>1</v>
      </c>
      <c r="P217" s="737"/>
      <c r="Q217" s="737"/>
      <c r="R217" s="737"/>
      <c r="S217" s="765"/>
      <c r="T217" s="737"/>
      <c r="U217" s="737"/>
      <c r="V217" s="737"/>
      <c r="W217" s="765"/>
      <c r="X217" s="732">
        <v>89</v>
      </c>
      <c r="Y217" s="900"/>
      <c r="Z217" s="900"/>
      <c r="AA217" s="900"/>
      <c r="AB217" s="900"/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0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/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160</v>
      </c>
      <c r="G220" s="729">
        <v>173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173</v>
      </c>
      <c r="Y220" s="900"/>
      <c r="Z220" s="900"/>
      <c r="AA220" s="900"/>
      <c r="AB220" s="900">
        <v>1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1</v>
      </c>
      <c r="AY220" s="546">
        <v>0</v>
      </c>
      <c r="AZ220" s="546">
        <v>1</v>
      </c>
      <c r="BA220" s="546">
        <v>12</v>
      </c>
      <c r="BB220" s="546">
        <v>159</v>
      </c>
      <c r="BC220" s="734">
        <v>172</v>
      </c>
      <c r="BD220" s="758" t="s">
        <v>1678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>
        <v>1</v>
      </c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2</v>
      </c>
      <c r="AY223" s="546">
        <v>0</v>
      </c>
      <c r="AZ223" s="546">
        <v>10</v>
      </c>
      <c r="BA223" s="546">
        <v>3</v>
      </c>
      <c r="BB223" s="546">
        <v>23</v>
      </c>
      <c r="BC223" s="734">
        <v>36</v>
      </c>
      <c r="BD223" s="758" t="s">
        <v>1679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1</v>
      </c>
      <c r="G224" s="729">
        <v>3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>
        <v>1</v>
      </c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14</v>
      </c>
      <c r="F226" s="546">
        <v>99</v>
      </c>
      <c r="G226" s="729">
        <v>116</v>
      </c>
      <c r="H226" s="900"/>
      <c r="I226" s="900"/>
      <c r="J226" s="900">
        <v>1</v>
      </c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>
        <v>1</v>
      </c>
      <c r="X226" s="732">
        <v>116</v>
      </c>
      <c r="Y226" s="900"/>
      <c r="Z226" s="900"/>
      <c r="AA226" s="900"/>
      <c r="AB226" s="900">
        <v>2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15</v>
      </c>
      <c r="BB226" s="546">
        <v>96</v>
      </c>
      <c r="BC226" s="734">
        <v>114</v>
      </c>
      <c r="BD226" s="758" t="s">
        <v>1680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39</v>
      </c>
      <c r="G228" s="729">
        <v>49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49</v>
      </c>
      <c r="Y228" s="900"/>
      <c r="Z228" s="900"/>
      <c r="AA228" s="900"/>
      <c r="AB228" s="900">
        <v>2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2</v>
      </c>
      <c r="AY228" s="546">
        <v>0</v>
      </c>
      <c r="AZ228" s="546">
        <v>10</v>
      </c>
      <c r="BA228" s="546">
        <v>0</v>
      </c>
      <c r="BB228" s="546">
        <v>37</v>
      </c>
      <c r="BC228" s="734">
        <v>47</v>
      </c>
      <c r="BD228" s="758" t="s">
        <v>1681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14</v>
      </c>
      <c r="F231" s="546">
        <v>93</v>
      </c>
      <c r="G231" s="729">
        <v>107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107</v>
      </c>
      <c r="Y231" s="900"/>
      <c r="Z231" s="900"/>
      <c r="AA231" s="900"/>
      <c r="AB231" s="900">
        <v>2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2</v>
      </c>
      <c r="AY231" s="546">
        <v>0</v>
      </c>
      <c r="AZ231" s="546">
        <v>0</v>
      </c>
      <c r="BA231" s="546">
        <v>14</v>
      </c>
      <c r="BB231" s="546">
        <v>91</v>
      </c>
      <c r="BC231" s="734">
        <v>105</v>
      </c>
      <c r="BD231" s="758" t="s">
        <v>1682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152</v>
      </c>
      <c r="G234" s="729">
        <v>162</v>
      </c>
      <c r="H234" s="900"/>
      <c r="I234" s="900"/>
      <c r="J234" s="900"/>
      <c r="K234" s="900"/>
      <c r="L234" s="900"/>
      <c r="M234" s="900"/>
      <c r="N234" s="900"/>
      <c r="O234" s="900">
        <v>1</v>
      </c>
      <c r="P234" s="737"/>
      <c r="Q234" s="737"/>
      <c r="R234" s="737"/>
      <c r="S234" s="737"/>
      <c r="T234" s="737"/>
      <c r="U234" s="737"/>
      <c r="V234" s="737"/>
      <c r="W234" s="737"/>
      <c r="X234" s="732">
        <v>161</v>
      </c>
      <c r="Y234" s="900"/>
      <c r="Z234" s="900"/>
      <c r="AA234" s="900"/>
      <c r="AB234" s="900"/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0</v>
      </c>
      <c r="AY234" s="546">
        <v>0</v>
      </c>
      <c r="AZ234" s="546">
        <v>0</v>
      </c>
      <c r="BA234" s="546">
        <v>10</v>
      </c>
      <c r="BB234" s="546">
        <v>151</v>
      </c>
      <c r="BC234" s="734">
        <v>161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4</v>
      </c>
      <c r="E236" s="546">
        <v>6</v>
      </c>
      <c r="F236" s="546">
        <v>49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>
        <v>1</v>
      </c>
      <c r="P236" s="737"/>
      <c r="Q236" s="737"/>
      <c r="R236" s="737"/>
      <c r="S236" s="737"/>
      <c r="T236" s="737"/>
      <c r="U236" s="737"/>
      <c r="V236" s="737"/>
      <c r="W236" s="737"/>
      <c r="X236" s="732">
        <v>58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4</v>
      </c>
      <c r="BA236" s="546">
        <v>6</v>
      </c>
      <c r="BB236" s="546">
        <v>48</v>
      </c>
      <c r="BC236" s="734">
        <v>58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7</v>
      </c>
      <c r="D241" s="546">
        <v>0</v>
      </c>
      <c r="E241" s="546">
        <v>7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7</v>
      </c>
      <c r="AZ241" s="546">
        <v>0</v>
      </c>
      <c r="BA241" s="546">
        <v>7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1683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7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250</v>
      </c>
      <c r="D262" s="546">
        <v>993</v>
      </c>
      <c r="E262" s="546">
        <v>1105</v>
      </c>
      <c r="F262" s="546">
        <v>4698</v>
      </c>
      <c r="G262" s="546">
        <v>7046</v>
      </c>
      <c r="H262" s="546">
        <v>0</v>
      </c>
      <c r="I262" s="546">
        <v>0</v>
      </c>
      <c r="J262" s="546">
        <v>1</v>
      </c>
      <c r="K262" s="546">
        <v>12</v>
      </c>
      <c r="L262" s="546">
        <v>0</v>
      </c>
      <c r="M262" s="546">
        <v>0</v>
      </c>
      <c r="N262" s="546">
        <v>2</v>
      </c>
      <c r="O262" s="546">
        <v>13</v>
      </c>
      <c r="P262" s="546">
        <v>0</v>
      </c>
      <c r="Q262" s="546">
        <v>0</v>
      </c>
      <c r="R262" s="546">
        <v>0</v>
      </c>
      <c r="S262" s="546">
        <v>2</v>
      </c>
      <c r="T262" s="546">
        <v>0</v>
      </c>
      <c r="U262" s="546">
        <v>0</v>
      </c>
      <c r="V262" s="546">
        <v>0</v>
      </c>
      <c r="W262" s="546">
        <v>2</v>
      </c>
      <c r="X262" s="101">
        <v>7044</v>
      </c>
      <c r="Y262" s="101">
        <v>1</v>
      </c>
      <c r="Z262" s="101">
        <v>1</v>
      </c>
      <c r="AA262" s="101">
        <v>6</v>
      </c>
      <c r="AB262" s="101">
        <v>69</v>
      </c>
      <c r="AC262" s="101">
        <v>0</v>
      </c>
      <c r="AD262" s="101">
        <v>2</v>
      </c>
      <c r="AE262" s="101">
        <v>1</v>
      </c>
      <c r="AF262" s="101">
        <v>6</v>
      </c>
      <c r="AG262" s="101">
        <v>0</v>
      </c>
      <c r="AH262" s="101">
        <v>0</v>
      </c>
      <c r="AI262" s="101">
        <v>0</v>
      </c>
      <c r="AJ262" s="101">
        <v>4</v>
      </c>
      <c r="AK262" s="101">
        <v>0</v>
      </c>
      <c r="AL262" s="101">
        <v>2</v>
      </c>
      <c r="AM262" s="101">
        <v>1</v>
      </c>
      <c r="AN262" s="101">
        <v>10</v>
      </c>
      <c r="AO262" s="101">
        <v>0</v>
      </c>
      <c r="AP262" s="101">
        <v>0</v>
      </c>
      <c r="AQ262" s="101">
        <v>1</v>
      </c>
      <c r="AR262" s="101">
        <v>3</v>
      </c>
      <c r="AS262" s="101">
        <v>0</v>
      </c>
      <c r="AT262" s="101">
        <v>1</v>
      </c>
      <c r="AU262" s="101">
        <v>0</v>
      </c>
      <c r="AV262" s="101">
        <v>50</v>
      </c>
      <c r="AW262" s="773">
        <v>7</v>
      </c>
      <c r="AX262" s="774">
        <v>151</v>
      </c>
      <c r="AY262" s="775">
        <v>249</v>
      </c>
      <c r="AZ262" s="775">
        <v>987</v>
      </c>
      <c r="BA262" s="775">
        <v>1095</v>
      </c>
      <c r="BB262" s="775">
        <v>4555</v>
      </c>
      <c r="BC262" s="773">
        <v>6886</v>
      </c>
      <c r="BD262" s="754" t="s">
        <v>1707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>
        <v>1</v>
      </c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1</v>
      </c>
      <c r="AX264" s="733">
        <v>0</v>
      </c>
      <c r="AY264" s="546">
        <v>4</v>
      </c>
      <c r="AZ264" s="546">
        <v>8</v>
      </c>
      <c r="BA264" s="546">
        <v>1</v>
      </c>
      <c r="BB264" s="546">
        <v>0</v>
      </c>
      <c r="BC264" s="910">
        <v>13</v>
      </c>
      <c r="BD264" s="758" t="s">
        <v>1684</v>
      </c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16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0</v>
      </c>
      <c r="AY265" s="546">
        <v>1</v>
      </c>
      <c r="AZ265" s="546">
        <v>7</v>
      </c>
      <c r="BA265" s="546">
        <v>2</v>
      </c>
      <c r="BB265" s="546">
        <v>6</v>
      </c>
      <c r="BC265" s="910">
        <v>16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>
        <v>1</v>
      </c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1</v>
      </c>
      <c r="AX266" s="733">
        <v>0</v>
      </c>
      <c r="AY266" s="546">
        <v>0</v>
      </c>
      <c r="AZ266" s="546">
        <v>4</v>
      </c>
      <c r="BA266" s="546">
        <v>1</v>
      </c>
      <c r="BB266" s="546">
        <v>2</v>
      </c>
      <c r="BC266" s="910">
        <v>7</v>
      </c>
      <c r="BD266" s="745" t="s">
        <v>1685</v>
      </c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7</v>
      </c>
      <c r="E267" s="546">
        <v>0</v>
      </c>
      <c r="F267" s="546">
        <v>3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>
        <v>1</v>
      </c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1</v>
      </c>
      <c r="AY267" s="546">
        <v>2</v>
      </c>
      <c r="AZ267" s="546">
        <v>7</v>
      </c>
      <c r="BA267" s="546">
        <v>0</v>
      </c>
      <c r="BB267" s="546">
        <v>2</v>
      </c>
      <c r="BC267" s="910">
        <v>11</v>
      </c>
      <c r="BD267" s="758" t="s">
        <v>1686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2</v>
      </c>
      <c r="E268" s="546">
        <v>0</v>
      </c>
      <c r="F268" s="546">
        <v>6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/>
      <c r="AU268" s="730"/>
      <c r="AV268" s="730"/>
      <c r="AW268" s="729">
        <v>0</v>
      </c>
      <c r="AX268" s="733">
        <v>0</v>
      </c>
      <c r="AY268" s="546">
        <v>1</v>
      </c>
      <c r="AZ268" s="546">
        <v>2</v>
      </c>
      <c r="BA268" s="546">
        <v>0</v>
      </c>
      <c r="BB268" s="546">
        <v>6</v>
      </c>
      <c r="BC268" s="910">
        <v>9</v>
      </c>
      <c r="BD268" s="758"/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>
        <v>1</v>
      </c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1</v>
      </c>
      <c r="AX269" s="733">
        <v>0</v>
      </c>
      <c r="AY269" s="546">
        <v>8</v>
      </c>
      <c r="AZ269" s="546">
        <v>7</v>
      </c>
      <c r="BA269" s="546">
        <v>1</v>
      </c>
      <c r="BB269" s="546">
        <v>2</v>
      </c>
      <c r="BC269" s="910">
        <v>18</v>
      </c>
      <c r="BD269" s="745" t="s">
        <v>1687</v>
      </c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3</v>
      </c>
      <c r="G271" s="729">
        <v>4</v>
      </c>
      <c r="H271" s="900"/>
      <c r="I271" s="900"/>
      <c r="J271" s="900"/>
      <c r="K271" s="900"/>
      <c r="L271" s="900"/>
      <c r="M271" s="900"/>
      <c r="N271" s="900"/>
      <c r="O271" s="900">
        <v>1</v>
      </c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13</v>
      </c>
      <c r="F276" s="546">
        <v>0</v>
      </c>
      <c r="G276" s="729">
        <v>14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14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13</v>
      </c>
      <c r="BB276" s="546">
        <v>0</v>
      </c>
      <c r="BC276" s="910">
        <v>14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11</v>
      </c>
      <c r="G277" s="729">
        <v>14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14</v>
      </c>
      <c r="Y277" s="900"/>
      <c r="Z277" s="900"/>
      <c r="AA277" s="900"/>
      <c r="AB277" s="900">
        <v>1</v>
      </c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2</v>
      </c>
      <c r="AY277" s="546">
        <v>0</v>
      </c>
      <c r="AZ277" s="546">
        <v>0</v>
      </c>
      <c r="BA277" s="546">
        <v>3</v>
      </c>
      <c r="BB277" s="546">
        <v>9</v>
      </c>
      <c r="BC277" s="910">
        <v>12</v>
      </c>
      <c r="BD277" s="758" t="s">
        <v>1688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14</v>
      </c>
      <c r="F279" s="546">
        <v>1</v>
      </c>
      <c r="G279" s="729">
        <v>15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15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14</v>
      </c>
      <c r="BB279" s="546">
        <v>1</v>
      </c>
      <c r="BC279" s="910">
        <v>15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0">
        <v>17</v>
      </c>
      <c r="BD280" s="758" t="s">
        <v>1597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10</v>
      </c>
      <c r="F288" s="546">
        <v>1</v>
      </c>
      <c r="G288" s="729">
        <v>11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11</v>
      </c>
      <c r="Y288" s="900"/>
      <c r="Z288" s="900"/>
      <c r="AA288" s="900">
        <v>1</v>
      </c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9</v>
      </c>
      <c r="BB288" s="546">
        <v>1</v>
      </c>
      <c r="BC288" s="910">
        <v>10</v>
      </c>
      <c r="BD288" s="758" t="s">
        <v>1689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0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38</v>
      </c>
      <c r="F291" s="546">
        <v>123</v>
      </c>
      <c r="G291" s="729">
        <v>163</v>
      </c>
      <c r="H291" s="900"/>
      <c r="I291" s="900"/>
      <c r="J291" s="900">
        <v>1</v>
      </c>
      <c r="K291" s="900">
        <v>2</v>
      </c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166</v>
      </c>
      <c r="Y291" s="900"/>
      <c r="Z291" s="900"/>
      <c r="AA291" s="900"/>
      <c r="AB291" s="900">
        <v>1</v>
      </c>
      <c r="AC291" s="900"/>
      <c r="AD291" s="900"/>
      <c r="AE291" s="900"/>
      <c r="AF291" s="900">
        <v>1</v>
      </c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2</v>
      </c>
      <c r="AY291" s="546">
        <v>0</v>
      </c>
      <c r="AZ291" s="546">
        <v>2</v>
      </c>
      <c r="BA291" s="546">
        <v>39</v>
      </c>
      <c r="BB291" s="546">
        <v>123</v>
      </c>
      <c r="BC291" s="910">
        <v>164</v>
      </c>
      <c r="BD291" s="776" t="s">
        <v>1690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27</v>
      </c>
      <c r="G292" s="729">
        <v>30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30</v>
      </c>
      <c r="Y292" s="900"/>
      <c r="Z292" s="900"/>
      <c r="AA292" s="900"/>
      <c r="AB292" s="900">
        <v>2</v>
      </c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>
        <v>1</v>
      </c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3</v>
      </c>
      <c r="AY292" s="546">
        <v>0</v>
      </c>
      <c r="AZ292" s="546">
        <v>3</v>
      </c>
      <c r="BA292" s="546">
        <v>0</v>
      </c>
      <c r="BB292" s="546">
        <v>24</v>
      </c>
      <c r="BC292" s="910">
        <v>27</v>
      </c>
      <c r="BD292" s="758" t="s">
        <v>1691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>
        <v>1</v>
      </c>
      <c r="AG293" s="900"/>
      <c r="AH293" s="900"/>
      <c r="AI293" s="900"/>
      <c r="AJ293" s="900"/>
      <c r="AK293" s="900"/>
      <c r="AL293" s="900"/>
      <c r="AM293" s="900"/>
      <c r="AN293" s="900">
        <v>1</v>
      </c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2</v>
      </c>
      <c r="AY293" s="546">
        <v>0</v>
      </c>
      <c r="AZ293" s="546">
        <v>1</v>
      </c>
      <c r="BA293" s="546">
        <v>18</v>
      </c>
      <c r="BB293" s="546">
        <v>45</v>
      </c>
      <c r="BC293" s="910">
        <v>64</v>
      </c>
      <c r="BD293" s="758" t="s">
        <v>1692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1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1</v>
      </c>
      <c r="AY294" s="546">
        <v>0</v>
      </c>
      <c r="AZ294" s="546">
        <v>0</v>
      </c>
      <c r="BA294" s="546">
        <v>7</v>
      </c>
      <c r="BB294" s="546">
        <v>22</v>
      </c>
      <c r="BC294" s="910">
        <v>29</v>
      </c>
      <c r="BD294" s="776" t="s">
        <v>1693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2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0</v>
      </c>
      <c r="BC296" s="910">
        <v>2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>
        <v>1</v>
      </c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1</v>
      </c>
      <c r="AX298" s="733">
        <v>0</v>
      </c>
      <c r="AY298" s="546">
        <v>1</v>
      </c>
      <c r="AZ298" s="546">
        <v>2</v>
      </c>
      <c r="BA298" s="546">
        <v>0</v>
      </c>
      <c r="BB298" s="546">
        <v>5</v>
      </c>
      <c r="BC298" s="910">
        <v>8</v>
      </c>
      <c r="BD298" s="745" t="s">
        <v>1694</v>
      </c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11</v>
      </c>
      <c r="F299" s="546">
        <v>172</v>
      </c>
      <c r="G299" s="729">
        <v>183</v>
      </c>
      <c r="H299" s="900"/>
      <c r="I299" s="900"/>
      <c r="J299" s="900"/>
      <c r="K299" s="900">
        <v>1</v>
      </c>
      <c r="L299" s="900"/>
      <c r="M299" s="900"/>
      <c r="N299" s="900">
        <v>1</v>
      </c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183</v>
      </c>
      <c r="Y299" s="900"/>
      <c r="Z299" s="900"/>
      <c r="AA299" s="900"/>
      <c r="AB299" s="900">
        <v>1</v>
      </c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4</v>
      </c>
      <c r="AY299" s="546">
        <v>0</v>
      </c>
      <c r="AZ299" s="546">
        <v>0</v>
      </c>
      <c r="BA299" s="546">
        <v>10</v>
      </c>
      <c r="BB299" s="546">
        <v>169</v>
      </c>
      <c r="BC299" s="910">
        <v>179</v>
      </c>
      <c r="BD299" s="776" t="s">
        <v>1695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0">
        <v>12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26</v>
      </c>
      <c r="F301" s="546">
        <v>44</v>
      </c>
      <c r="G301" s="729">
        <v>71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71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1</v>
      </c>
      <c r="AY301" s="546">
        <v>0</v>
      </c>
      <c r="AZ301" s="546">
        <v>1</v>
      </c>
      <c r="BA301" s="546">
        <v>26</v>
      </c>
      <c r="BB301" s="546">
        <v>43</v>
      </c>
      <c r="BC301" s="910">
        <v>70</v>
      </c>
      <c r="BD301" s="776" t="s">
        <v>1612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3</v>
      </c>
      <c r="F303" s="546">
        <v>19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>
        <v>1</v>
      </c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1</v>
      </c>
      <c r="AY303" s="546">
        <v>0</v>
      </c>
      <c r="AZ303" s="546">
        <v>0</v>
      </c>
      <c r="BA303" s="546">
        <v>2</v>
      </c>
      <c r="BB303" s="546">
        <v>19</v>
      </c>
      <c r="BC303" s="910">
        <v>21</v>
      </c>
      <c r="BD303" s="745" t="s">
        <v>1589</v>
      </c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14</v>
      </c>
      <c r="F306" s="546">
        <v>113</v>
      </c>
      <c r="G306" s="729">
        <v>128</v>
      </c>
      <c r="H306" s="900"/>
      <c r="I306" s="900"/>
      <c r="J306" s="900"/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127</v>
      </c>
      <c r="Y306" s="900"/>
      <c r="Z306" s="900"/>
      <c r="AA306" s="900"/>
      <c r="AB306" s="900">
        <v>3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14</v>
      </c>
      <c r="BB306" s="546">
        <v>109</v>
      </c>
      <c r="BC306" s="910">
        <v>124</v>
      </c>
      <c r="BD306" s="745" t="s">
        <v>1696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1</v>
      </c>
      <c r="F309" s="546">
        <v>4</v>
      </c>
      <c r="G309" s="729">
        <v>5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5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1</v>
      </c>
      <c r="BB309" s="546">
        <v>4</v>
      </c>
      <c r="BC309" s="910">
        <v>5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0</v>
      </c>
      <c r="E310" s="546">
        <v>0</v>
      </c>
      <c r="F310" s="546">
        <v>1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>
        <v>1</v>
      </c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1</v>
      </c>
      <c r="AY310" s="546">
        <v>0</v>
      </c>
      <c r="AZ310" s="546">
        <v>0</v>
      </c>
      <c r="BA310" s="546">
        <v>0</v>
      </c>
      <c r="BB310" s="546">
        <v>0</v>
      </c>
      <c r="BC310" s="910">
        <v>0</v>
      </c>
      <c r="BD310" s="758" t="s">
        <v>1697</v>
      </c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2</v>
      </c>
      <c r="F313" s="546">
        <v>105</v>
      </c>
      <c r="G313" s="729">
        <v>107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107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>
        <v>1</v>
      </c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2</v>
      </c>
      <c r="BB313" s="546">
        <v>104</v>
      </c>
      <c r="BC313" s="910">
        <v>106</v>
      </c>
      <c r="BD313" s="757" t="s">
        <v>1698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1598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1</v>
      </c>
      <c r="F316" s="546">
        <v>8</v>
      </c>
      <c r="G316" s="729">
        <v>9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9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1</v>
      </c>
      <c r="BB316" s="546">
        <v>8</v>
      </c>
      <c r="BC316" s="910">
        <v>9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113</v>
      </c>
      <c r="G319" s="729">
        <v>130</v>
      </c>
      <c r="H319" s="900"/>
      <c r="I319" s="900"/>
      <c r="J319" s="900"/>
      <c r="K319" s="900"/>
      <c r="L319" s="900"/>
      <c r="M319" s="900"/>
      <c r="N319" s="900"/>
      <c r="O319" s="900">
        <v>1</v>
      </c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2</v>
      </c>
      <c r="AW319" s="729">
        <v>0</v>
      </c>
      <c r="AX319" s="733">
        <v>2</v>
      </c>
      <c r="AY319" s="546">
        <v>1</v>
      </c>
      <c r="AZ319" s="546">
        <v>0</v>
      </c>
      <c r="BA319" s="546">
        <v>16</v>
      </c>
      <c r="BB319" s="546">
        <v>110</v>
      </c>
      <c r="BC319" s="910">
        <v>127</v>
      </c>
      <c r="BD319" s="776" t="s">
        <v>1613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2</v>
      </c>
      <c r="F321" s="546">
        <v>14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2</v>
      </c>
      <c r="BB321" s="546">
        <v>14</v>
      </c>
      <c r="BC321" s="910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6</v>
      </c>
      <c r="G322" s="729">
        <v>7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7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6</v>
      </c>
      <c r="BC322" s="910">
        <v>7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0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73</v>
      </c>
      <c r="E326" s="546">
        <v>249</v>
      </c>
      <c r="F326" s="546">
        <v>960</v>
      </c>
      <c r="G326" s="546">
        <v>1311</v>
      </c>
      <c r="H326" s="773">
        <v>0</v>
      </c>
      <c r="I326" s="773">
        <v>0</v>
      </c>
      <c r="J326" s="773">
        <v>1</v>
      </c>
      <c r="K326" s="773">
        <v>3</v>
      </c>
      <c r="L326" s="773">
        <v>0</v>
      </c>
      <c r="M326" s="773">
        <v>0</v>
      </c>
      <c r="N326" s="773">
        <v>1</v>
      </c>
      <c r="O326" s="773">
        <v>3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1311</v>
      </c>
      <c r="Y326" s="775">
        <v>1</v>
      </c>
      <c r="Z326" s="775">
        <v>1</v>
      </c>
      <c r="AA326" s="775">
        <v>2</v>
      </c>
      <c r="AB326" s="775">
        <v>11</v>
      </c>
      <c r="AC326" s="775">
        <v>0</v>
      </c>
      <c r="AD326" s="775">
        <v>1</v>
      </c>
      <c r="AE326" s="775">
        <v>0</v>
      </c>
      <c r="AF326" s="775">
        <v>3</v>
      </c>
      <c r="AG326" s="775">
        <v>0</v>
      </c>
      <c r="AH326" s="775">
        <v>0</v>
      </c>
      <c r="AI326" s="775">
        <v>0</v>
      </c>
      <c r="AJ326" s="775">
        <v>0</v>
      </c>
      <c r="AK326" s="775">
        <v>0</v>
      </c>
      <c r="AL326" s="775">
        <v>1</v>
      </c>
      <c r="AM326" s="775">
        <v>0</v>
      </c>
      <c r="AN326" s="775">
        <v>2</v>
      </c>
      <c r="AO326" s="775">
        <v>0</v>
      </c>
      <c r="AP326" s="775">
        <v>0</v>
      </c>
      <c r="AQ326" s="775">
        <v>0</v>
      </c>
      <c r="AR326" s="775">
        <v>1</v>
      </c>
      <c r="AS326" s="775">
        <v>0</v>
      </c>
      <c r="AT326" s="775">
        <v>0</v>
      </c>
      <c r="AU326" s="775">
        <v>0</v>
      </c>
      <c r="AV326" s="775">
        <v>9</v>
      </c>
      <c r="AW326" s="773">
        <v>4</v>
      </c>
      <c r="AX326" s="774">
        <v>28</v>
      </c>
      <c r="AY326" s="775">
        <v>28</v>
      </c>
      <c r="AZ326" s="775">
        <v>70</v>
      </c>
      <c r="BA326" s="775">
        <v>247</v>
      </c>
      <c r="BB326" s="775">
        <v>934</v>
      </c>
      <c r="BC326" s="773">
        <v>1279</v>
      </c>
      <c r="BD326" s="754" t="s">
        <v>1699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93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1700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13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61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1701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5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17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1702</v>
      </c>
      <c r="BE329" s="706"/>
    </row>
    <row r="330" spans="1:57" s="707" customFormat="1" ht="14.25" thickTop="1" thickBot="1">
      <c r="A330" s="814"/>
      <c r="B330" s="856" t="s">
        <v>445</v>
      </c>
      <c r="C330" s="152">
        <v>306</v>
      </c>
      <c r="D330" s="152">
        <v>1115</v>
      </c>
      <c r="E330" s="152">
        <v>1390</v>
      </c>
      <c r="F330" s="152">
        <v>5687</v>
      </c>
      <c r="G330" s="152">
        <v>8498</v>
      </c>
      <c r="H330" s="815">
        <v>0</v>
      </c>
      <c r="I330" s="815">
        <v>0</v>
      </c>
      <c r="J330" s="815">
        <v>2</v>
      </c>
      <c r="K330" s="815">
        <v>15</v>
      </c>
      <c r="L330" s="815">
        <v>0</v>
      </c>
      <c r="M330" s="815">
        <v>0</v>
      </c>
      <c r="N330" s="815">
        <v>3</v>
      </c>
      <c r="O330" s="815">
        <v>16</v>
      </c>
      <c r="P330" s="815">
        <v>0</v>
      </c>
      <c r="Q330" s="815">
        <v>0</v>
      </c>
      <c r="R330" s="815">
        <v>0</v>
      </c>
      <c r="S330" s="815">
        <v>2</v>
      </c>
      <c r="T330" s="815">
        <v>0</v>
      </c>
      <c r="U330" s="815">
        <v>0</v>
      </c>
      <c r="V330" s="815">
        <v>0</v>
      </c>
      <c r="W330" s="815">
        <v>2</v>
      </c>
      <c r="X330" s="816">
        <v>8496</v>
      </c>
      <c r="Y330" s="815">
        <v>2</v>
      </c>
      <c r="Z330" s="815">
        <v>2</v>
      </c>
      <c r="AA330" s="815">
        <v>9</v>
      </c>
      <c r="AB330" s="815">
        <v>80</v>
      </c>
      <c r="AC330" s="815">
        <v>0</v>
      </c>
      <c r="AD330" s="815">
        <v>3</v>
      </c>
      <c r="AE330" s="815">
        <v>1</v>
      </c>
      <c r="AF330" s="815">
        <v>9</v>
      </c>
      <c r="AG330" s="815">
        <v>0</v>
      </c>
      <c r="AH330" s="815">
        <v>0</v>
      </c>
      <c r="AI330" s="815">
        <v>0</v>
      </c>
      <c r="AJ330" s="815">
        <v>5</v>
      </c>
      <c r="AK330" s="815">
        <v>0</v>
      </c>
      <c r="AL330" s="815">
        <v>3</v>
      </c>
      <c r="AM330" s="815">
        <v>2</v>
      </c>
      <c r="AN330" s="815">
        <v>12</v>
      </c>
      <c r="AO330" s="815">
        <v>0</v>
      </c>
      <c r="AP330" s="815">
        <v>0</v>
      </c>
      <c r="AQ330" s="815">
        <v>1</v>
      </c>
      <c r="AR330" s="815">
        <v>4</v>
      </c>
      <c r="AS330" s="815">
        <v>0</v>
      </c>
      <c r="AT330" s="815">
        <v>2</v>
      </c>
      <c r="AU330" s="815">
        <v>0</v>
      </c>
      <c r="AV330" s="815">
        <v>59</v>
      </c>
      <c r="AW330" s="815">
        <v>12</v>
      </c>
      <c r="AX330" s="815">
        <v>182</v>
      </c>
      <c r="AY330" s="815">
        <v>304</v>
      </c>
      <c r="AZ330" s="815">
        <v>1105</v>
      </c>
      <c r="BA330" s="815">
        <v>1376</v>
      </c>
      <c r="BB330" s="815">
        <v>5517</v>
      </c>
      <c r="BC330" s="815">
        <v>8302</v>
      </c>
      <c r="BD330" s="817" t="s">
        <v>1708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1703</v>
      </c>
      <c r="AZ331" s="822"/>
      <c r="BA331" s="822"/>
      <c r="BB331" s="822"/>
      <c r="BC331" s="823"/>
      <c r="BD331" s="824" t="s">
        <v>1704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1705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8262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8460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1385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8498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17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19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8496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93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13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5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61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17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8302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K9:BC61 S176:S186 P62:X114 S189:S210 R176:R210 L62:L102 M62:M100 M102 C9:F330 P115:W171 G211:BC330">
    <cfRule type="cellIs" dxfId="1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1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7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1.9090909090909092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2.1212121212121211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0.84848484848484851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1.0606060606060606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1.0606060606060606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23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6.2727272727272725</v>
      </c>
      <c r="K15" s="245">
        <f t="shared" si="5"/>
        <v>0</v>
      </c>
      <c r="L15" s="245">
        <f t="shared" si="0"/>
        <v>0</v>
      </c>
      <c r="M15" s="245">
        <f t="shared" si="6"/>
        <v>6.9696969696969697</v>
      </c>
      <c r="N15" s="245">
        <f t="shared" si="7"/>
        <v>0</v>
      </c>
      <c r="O15" s="245">
        <f t="shared" si="1"/>
        <v>0</v>
      </c>
      <c r="P15" s="245">
        <f t="shared" si="8"/>
        <v>2.7878787878787881</v>
      </c>
      <c r="Q15" s="245">
        <f t="shared" si="9"/>
        <v>0</v>
      </c>
      <c r="R15" s="245">
        <f t="shared" si="10"/>
        <v>0</v>
      </c>
      <c r="S15" s="245">
        <f t="shared" si="11"/>
        <v>3.4848484848484849</v>
      </c>
      <c r="T15" s="245">
        <f t="shared" si="12"/>
        <v>0</v>
      </c>
      <c r="U15" s="245">
        <f t="shared" si="13"/>
        <v>0</v>
      </c>
      <c r="V15" s="245">
        <f t="shared" si="14"/>
        <v>3.4848484848484849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137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137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71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19.363636363636363</v>
      </c>
      <c r="K23" s="245">
        <f t="shared" si="5"/>
        <v>0</v>
      </c>
      <c r="L23" s="245">
        <f t="shared" si="0"/>
        <v>0.27272727272727271</v>
      </c>
      <c r="M23" s="245">
        <f t="shared" si="6"/>
        <v>21.515151515151516</v>
      </c>
      <c r="N23" s="245">
        <f t="shared" si="7"/>
        <v>0</v>
      </c>
      <c r="O23" s="245">
        <f t="shared" si="1"/>
        <v>0.30303030303030304</v>
      </c>
      <c r="P23" s="245">
        <f t="shared" si="8"/>
        <v>8.6060606060606055</v>
      </c>
      <c r="Q23" s="245">
        <f t="shared" si="9"/>
        <v>0</v>
      </c>
      <c r="R23" s="245">
        <f t="shared" si="10"/>
        <v>0.12121212121212122</v>
      </c>
      <c r="S23" s="245">
        <f t="shared" si="11"/>
        <v>10.757575757575758</v>
      </c>
      <c r="T23" s="245">
        <f t="shared" si="12"/>
        <v>0</v>
      </c>
      <c r="U23" s="245">
        <f t="shared" si="13"/>
        <v>0.15151515151515152</v>
      </c>
      <c r="V23" s="245">
        <f t="shared" si="14"/>
        <v>10.757575757575758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149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149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145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145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3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3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79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79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37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37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17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17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36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36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35</v>
      </c>
      <c r="G62" s="244">
        <f>GLD!$AT81</f>
        <v>0</v>
      </c>
      <c r="H62" s="244">
        <f>GLD!$AV81</f>
        <v>3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35</v>
      </c>
      <c r="K62" s="245">
        <f t="shared" si="38"/>
        <v>0</v>
      </c>
      <c r="L62" s="245">
        <f t="shared" si="31"/>
        <v>3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36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36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38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38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33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33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0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0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38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38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37</v>
      </c>
      <c r="G73" s="244">
        <f>GLD!$AT92</f>
        <v>0</v>
      </c>
      <c r="H73" s="244">
        <f>GLD!$AV92</f>
        <v>1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37</v>
      </c>
      <c r="K73" s="245">
        <f t="shared" si="38"/>
        <v>0</v>
      </c>
      <c r="L73" s="245">
        <f t="shared" si="31"/>
        <v>1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36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36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35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35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34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34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38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38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2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2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37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37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38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38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33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33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36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36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34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34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35</v>
      </c>
      <c r="G108" s="244">
        <f>GLD!$AT127</f>
        <v>0</v>
      </c>
      <c r="H108" s="244">
        <f>GLD!$AV127</f>
        <v>1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35</v>
      </c>
      <c r="N108" s="245">
        <f t="shared" si="58"/>
        <v>0</v>
      </c>
      <c r="O108" s="245">
        <f t="shared" si="48"/>
        <v>1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37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37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35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35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34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34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36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36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33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33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35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35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35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35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35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35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32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32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38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38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28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28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1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1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38</v>
      </c>
      <c r="G151" s="244">
        <f>GLD!$AT170</f>
        <v>0</v>
      </c>
      <c r="H151" s="244">
        <f>GLD!$AV170</f>
        <v>0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38</v>
      </c>
      <c r="Q151" s="245">
        <f t="shared" si="60"/>
        <v>0</v>
      </c>
      <c r="R151" s="245">
        <f t="shared" si="69"/>
        <v>0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38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38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37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37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36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36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39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39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40</v>
      </c>
      <c r="G169" s="244">
        <f>GLD!$AT188</f>
        <v>0</v>
      </c>
      <c r="H169" s="244">
        <f>GLD!$AV188</f>
        <v>0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40</v>
      </c>
      <c r="T169" s="245">
        <f t="shared" si="80"/>
        <v>0</v>
      </c>
      <c r="U169" s="245">
        <f t="shared" si="70"/>
        <v>0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37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37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38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38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32</v>
      </c>
      <c r="G182" s="244">
        <f>GLD!$AT201</f>
        <v>0</v>
      </c>
      <c r="H182" s="244">
        <f>GLD!$AV201</f>
        <v>3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32</v>
      </c>
      <c r="W182" s="245">
        <f t="shared" si="82"/>
        <v>0</v>
      </c>
      <c r="X182" s="245">
        <f t="shared" si="67"/>
        <v>3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39</v>
      </c>
      <c r="G183" s="244">
        <f>GLD!$AT202</f>
        <v>0</v>
      </c>
      <c r="H183" s="244">
        <f>GLD!$AV202</f>
        <v>1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39</v>
      </c>
      <c r="W183" s="245">
        <f t="shared" si="82"/>
        <v>0</v>
      </c>
      <c r="X183" s="245">
        <f t="shared" si="67"/>
        <v>1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37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37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163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163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172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172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36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36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47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47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105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105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161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161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6886</v>
      </c>
      <c r="G243" s="244">
        <f>GLD!$AT262</f>
        <v>1</v>
      </c>
      <c r="H243" s="244">
        <f>GLD!$AV262</f>
        <v>50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6886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13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13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7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7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9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9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18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4.9090909090909092</v>
      </c>
      <c r="K250" s="245">
        <f t="shared" si="92"/>
        <v>0</v>
      </c>
      <c r="L250" s="245">
        <f t="shared" si="90"/>
        <v>0</v>
      </c>
      <c r="M250" s="245">
        <f t="shared" si="93"/>
        <v>5.4545454545454541</v>
      </c>
      <c r="N250" s="245">
        <f t="shared" si="94"/>
        <v>0</v>
      </c>
      <c r="O250" s="245">
        <f t="shared" si="85"/>
        <v>0</v>
      </c>
      <c r="P250" s="245">
        <f t="shared" si="95"/>
        <v>2.1818181818181817</v>
      </c>
      <c r="Q250" s="245">
        <f t="shared" si="96"/>
        <v>0</v>
      </c>
      <c r="R250" s="245">
        <f t="shared" si="87"/>
        <v>0</v>
      </c>
      <c r="S250" s="245">
        <f t="shared" si="97"/>
        <v>2.7272727272727271</v>
      </c>
      <c r="T250" s="245">
        <f t="shared" si="98"/>
        <v>0</v>
      </c>
      <c r="U250" s="245">
        <f t="shared" si="88"/>
        <v>0</v>
      </c>
      <c r="V250" s="245">
        <f t="shared" si="99"/>
        <v>2.7272727272727271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14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14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12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12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10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10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164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164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27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27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64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64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2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2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179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179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70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70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124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124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5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5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0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0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106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9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9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127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127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7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7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1279</v>
      </c>
      <c r="G307" s="244">
        <f>GLD!$AT326</f>
        <v>0</v>
      </c>
      <c r="H307" s="244">
        <f>GLD!$AV326</f>
        <v>9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1279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8302</v>
      </c>
      <c r="G311" s="244">
        <f>GLD!$AT330</f>
        <v>2</v>
      </c>
      <c r="H311" s="244">
        <f>GLD!$AV330</f>
        <v>59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8302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2260.636363636364</v>
      </c>
      <c r="K390" s="601">
        <f t="shared" ref="K390:X390" si="181">SUM(K3:K389)</f>
        <v>0</v>
      </c>
      <c r="L390" s="601">
        <f t="shared" si="181"/>
        <v>16.545454545454547</v>
      </c>
      <c r="M390" s="601">
        <f t="shared" si="181"/>
        <v>2335.818181818182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1020.8383838383838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1281.7979797979799</v>
      </c>
      <c r="T390" s="601">
        <f t="shared" si="181"/>
        <v>0</v>
      </c>
      <c r="U390" s="601">
        <f t="shared" si="181"/>
        <v>7.3030303030303028</v>
      </c>
      <c r="V390" s="601">
        <f t="shared" si="181"/>
        <v>1366.9090909090908</v>
      </c>
      <c r="W390" s="601">
        <f t="shared" si="181"/>
        <v>0</v>
      </c>
      <c r="X390" s="601">
        <f t="shared" si="181"/>
        <v>10.303030303030303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0" priority="5" operator="notEqual">
      <formula>0</formula>
    </cfRule>
  </conditionalFormatting>
  <conditionalFormatting sqref="C3:E1048576">
    <cfRule type="containsBlanks" dxfId="9" priority="4">
      <formula>LEN(TRIM(C3))=0</formula>
    </cfRule>
  </conditionalFormatting>
  <conditionalFormatting sqref="I3:I1048576">
    <cfRule type="containsBlanks" dxfId="8" priority="3">
      <formula>LEN(TRIM(I3))=0</formula>
    </cfRule>
  </conditionalFormatting>
  <conditionalFormatting sqref="Z1:Z1048576">
    <cfRule type="notContainsBlanks" dxfId="7" priority="2">
      <formula>LEN(TRIM(Z1))&gt;0</formula>
    </cfRule>
  </conditionalFormatting>
  <conditionalFormatting sqref="B3:B1048576">
    <cfRule type="notContainsBlanks" dxfId="6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1706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153</v>
      </c>
      <c r="E3" s="623">
        <f t="shared" ref="E3:E10" si="0">D3/D$18</f>
        <v>6.8559556786703585E-2</v>
      </c>
      <c r="F3" s="624"/>
      <c r="G3" s="622">
        <f>SUMIF('Combine (不許動)'!D:D,$C3,'Combine (不許動)'!M:M)</f>
        <v>149</v>
      </c>
      <c r="H3" s="623">
        <f t="shared" ref="H3:H10" si="1">G3/G$18</f>
        <v>6.436790637395437E-2</v>
      </c>
      <c r="I3" s="624"/>
      <c r="J3" s="622">
        <f>SUMIF('Combine (不許動)'!D:D,$C3,'Combine (不許動)'!P:P)</f>
        <v>63.111111111111114</v>
      </c>
      <c r="K3" s="623">
        <f t="shared" ref="K3:K10" si="2">J3/J$18</f>
        <v>6.1822823387392027E-2</v>
      </c>
      <c r="L3" s="624"/>
      <c r="M3" s="622">
        <f>SUMIF('Combine (不許動)'!D:D,$C3,'Combine (不許動)'!S:S)</f>
        <v>107.88888888888889</v>
      </c>
      <c r="N3" s="623">
        <f t="shared" ref="N3:N10" si="3">M3/M$18</f>
        <v>8.4169963277593032E-2</v>
      </c>
      <c r="O3" s="624"/>
      <c r="P3" s="622">
        <f>SUMIF('Combine (不許動)'!D:D,$C3,'Combine (不許動)'!V:V)</f>
        <v>83</v>
      </c>
      <c r="Q3" s="623">
        <f t="shared" ref="Q3:Q10" si="4">P3/P$18</f>
        <v>6.2504278770452532E-2</v>
      </c>
      <c r="R3" s="624"/>
      <c r="S3" s="622">
        <f t="shared" ref="S3:S17" si="5">D3+G3+J3+M3+P3</f>
        <v>556</v>
      </c>
      <c r="T3" s="625">
        <f t="shared" ref="T3:T10" si="6">S3/S$18</f>
        <v>6.7995597407362107E-2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1342</v>
      </c>
      <c r="E4" s="561">
        <f t="shared" si="0"/>
        <v>0.60135245233827594</v>
      </c>
      <c r="F4" s="566"/>
      <c r="G4" s="610">
        <f>SUMIF('Combine (不許動)'!D:D,$C4,'Combine (不許動)'!M:M)</f>
        <v>1411</v>
      </c>
      <c r="H4" s="561">
        <f t="shared" si="1"/>
        <v>0.60955111338019885</v>
      </c>
      <c r="I4" s="566"/>
      <c r="J4" s="610">
        <f>SUMIF('Combine (不許動)'!D:D,$C4,'Combine (不許動)'!P:P)</f>
        <v>563</v>
      </c>
      <c r="K4" s="561">
        <f t="shared" si="2"/>
        <v>0.5515074755350623</v>
      </c>
      <c r="L4" s="566"/>
      <c r="M4" s="610">
        <f>SUMIF('Combine (不許動)'!D:D,$C4,'Combine (不許動)'!S:S)</f>
        <v>760</v>
      </c>
      <c r="N4" s="561">
        <f t="shared" si="3"/>
        <v>0.59291714605431134</v>
      </c>
      <c r="O4" s="566"/>
      <c r="P4" s="610">
        <f>SUMIF('Combine (不許動)'!D:D,$C4,'Combine (不許動)'!V:V)</f>
        <v>738</v>
      </c>
      <c r="Q4" s="561">
        <f t="shared" si="4"/>
        <v>0.55576093653727676</v>
      </c>
      <c r="R4" s="566"/>
      <c r="S4" s="610">
        <f>D4+G4+J4+M4+P4</f>
        <v>4814</v>
      </c>
      <c r="T4" s="561">
        <f t="shared" si="6"/>
        <v>0.58872447107741221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4.8843082939547006E-2</v>
      </c>
      <c r="F5" s="566"/>
      <c r="G5" s="610">
        <f>SUMIF('Combine (不許動)'!D:D,$C5,'Combine (不許動)'!M:M)</f>
        <v>89</v>
      </c>
      <c r="H5" s="560">
        <f t="shared" si="1"/>
        <v>3.8447944075717715E-2</v>
      </c>
      <c r="I5" s="566"/>
      <c r="J5" s="610">
        <f>SUMIF('Combine (不許動)'!D:D,$C5,'Combine (不許動)'!P:P)</f>
        <v>36</v>
      </c>
      <c r="K5" s="560">
        <f t="shared" si="2"/>
        <v>3.5265131650554601E-2</v>
      </c>
      <c r="L5" s="566"/>
      <c r="M5" s="610">
        <f>SUMIF('Combine (不許動)'!D:D,$C5,'Combine (不許動)'!S:S)</f>
        <v>47</v>
      </c>
      <c r="N5" s="560">
        <f t="shared" si="3"/>
        <v>3.6667244558621886E-2</v>
      </c>
      <c r="O5" s="566"/>
      <c r="P5" s="610">
        <f>SUMIF('Combine (不許動)'!D:D,$C5,'Combine (不許動)'!V:V)</f>
        <v>58</v>
      </c>
      <c r="Q5" s="560">
        <f t="shared" si="4"/>
        <v>4.3677688779352367E-2</v>
      </c>
      <c r="R5" s="566"/>
      <c r="S5" s="610">
        <f t="shared" si="5"/>
        <v>339</v>
      </c>
      <c r="T5" s="559">
        <f t="shared" si="6"/>
        <v>4.1457747340100284E-2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168</v>
      </c>
      <c r="E6" s="568">
        <f t="shared" si="0"/>
        <v>7.5281081961870611E-2</v>
      </c>
      <c r="F6" s="628"/>
      <c r="G6" s="627">
        <f>SUMIF('Combine (不許動)'!D:D,$C6,'Combine (不許動)'!M:M)</f>
        <v>176</v>
      </c>
      <c r="H6" s="568">
        <f t="shared" si="1"/>
        <v>7.6031889408160871E-2</v>
      </c>
      <c r="I6" s="628"/>
      <c r="J6" s="627">
        <f>SUMIF('Combine (不許動)'!D:D,$C6,'Combine (不許動)'!P:P)</f>
        <v>117</v>
      </c>
      <c r="K6" s="568">
        <f t="shared" si="2"/>
        <v>0.11461167786430247</v>
      </c>
      <c r="L6" s="628"/>
      <c r="M6" s="627">
        <f>SUMIF('Combine (不許動)'!D:D,$C6,'Combine (不許動)'!S:S)</f>
        <v>108</v>
      </c>
      <c r="N6" s="568">
        <f t="shared" si="3"/>
        <v>8.4256647070875823E-2</v>
      </c>
      <c r="O6" s="628"/>
      <c r="P6" s="627">
        <f>SUMIF('Combine (不許動)'!D:D,$C6,'Combine (不許動)'!V:V)</f>
        <v>163</v>
      </c>
      <c r="Q6" s="568">
        <f t="shared" si="4"/>
        <v>0.12274936674197304</v>
      </c>
      <c r="R6" s="628"/>
      <c r="S6" s="627">
        <f t="shared" si="5"/>
        <v>732</v>
      </c>
      <c r="T6" s="567">
        <f t="shared" si="6"/>
        <v>8.95193836370307E-2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2.6886100700668075E-3</v>
      </c>
      <c r="F7" s="570"/>
      <c r="G7" s="630">
        <f>SUMIF('Combine (不許動)'!D:D,$C7,'Combine (不許動)'!M:M)</f>
        <v>4</v>
      </c>
      <c r="H7" s="571">
        <f t="shared" si="1"/>
        <v>1.7279974865491107E-3</v>
      </c>
      <c r="I7" s="570"/>
      <c r="J7" s="630">
        <f>SUMIF('Combine (不許動)'!D:D,$C7,'Combine (不許動)'!P:P)</f>
        <v>4</v>
      </c>
      <c r="K7" s="571">
        <f t="shared" si="2"/>
        <v>3.9183479611727343E-3</v>
      </c>
      <c r="L7" s="570"/>
      <c r="M7" s="631">
        <f>SUMIF('Combine (不許動)'!D:D,$C7,'Combine (不許動)'!S:S)</f>
        <v>4</v>
      </c>
      <c r="N7" s="571">
        <f t="shared" si="3"/>
        <v>3.1206165581805865E-3</v>
      </c>
      <c r="O7" s="570"/>
      <c r="P7" s="631">
        <f>SUMIF('Combine (不許動)'!D:D,$C7,'Combine (不許動)'!V:V)</f>
        <v>2</v>
      </c>
      <c r="Q7" s="571">
        <f t="shared" si="4"/>
        <v>1.5061271992880129E-3</v>
      </c>
      <c r="R7" s="570"/>
      <c r="S7" s="631">
        <f t="shared" si="5"/>
        <v>20</v>
      </c>
      <c r="T7" s="569">
        <f t="shared" si="6"/>
        <v>2.4458847988259752E-3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1.8372168812123186E-2</v>
      </c>
      <c r="F8" s="566"/>
      <c r="G8" s="562">
        <f>SUMIF('Combine (不許動)'!D:D,$C8,'Combine (不許動)'!M:M)</f>
        <v>47</v>
      </c>
      <c r="H8" s="560">
        <f t="shared" si="1"/>
        <v>2.0303970466952051E-2</v>
      </c>
      <c r="I8" s="566"/>
      <c r="J8" s="563">
        <f>SUMIF('Combine (不許動)'!D:D,$C8,'Combine (不許動)'!P:P)</f>
        <v>22</v>
      </c>
      <c r="K8" s="560">
        <f t="shared" si="2"/>
        <v>2.1550913786450035E-2</v>
      </c>
      <c r="L8" s="566"/>
      <c r="M8" s="563">
        <f>SUMIF('Combine (不許動)'!D:D,$C8,'Combine (不許動)'!S:S)</f>
        <v>23</v>
      </c>
      <c r="N8" s="560">
        <f t="shared" si="3"/>
        <v>1.7943545209538371E-2</v>
      </c>
      <c r="O8" s="566"/>
      <c r="P8" s="563">
        <f>SUMIF('Combine (不許動)'!D:D,$C8,'Combine (不許動)'!V:V)</f>
        <v>24</v>
      </c>
      <c r="Q8" s="560">
        <f t="shared" si="4"/>
        <v>1.8073526391456152E-2</v>
      </c>
      <c r="R8" s="566"/>
      <c r="S8" s="563">
        <f t="shared" si="5"/>
        <v>157</v>
      </c>
      <c r="T8" s="559">
        <f t="shared" si="6"/>
        <v>1.9200195670783907E-2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8.962033566889358E-4</v>
      </c>
      <c r="F9" s="566"/>
      <c r="G9" s="562">
        <f>SUMIF('Combine (不許動)'!D:D,$C9,'Combine (不許動)'!M:M)</f>
        <v>2</v>
      </c>
      <c r="H9" s="560">
        <f t="shared" si="1"/>
        <v>8.6399874327455534E-4</v>
      </c>
      <c r="I9" s="566"/>
      <c r="J9" s="563">
        <f>SUMIF('Combine (不許動)'!D:D,$C9,'Combine (不許動)'!P:P)</f>
        <v>1</v>
      </c>
      <c r="K9" s="560">
        <f t="shared" si="2"/>
        <v>9.7958699029318357E-4</v>
      </c>
      <c r="L9" s="566"/>
      <c r="M9" s="563">
        <f>SUMIF('Combine (不許動)'!D:D,$C9,'Combine (不許動)'!S:S)</f>
        <v>1</v>
      </c>
      <c r="N9" s="560">
        <f t="shared" si="3"/>
        <v>7.8015413954514662E-4</v>
      </c>
      <c r="O9" s="566"/>
      <c r="P9" s="563">
        <f>SUMIF('Combine (不許動)'!D:D,$C9,'Combine (不許動)'!V:V)</f>
        <v>1</v>
      </c>
      <c r="Q9" s="560">
        <f t="shared" si="4"/>
        <v>7.5306359964400643E-4</v>
      </c>
      <c r="R9" s="566"/>
      <c r="S9" s="563">
        <f t="shared" si="5"/>
        <v>7</v>
      </c>
      <c r="T9" s="559">
        <f t="shared" si="6"/>
        <v>8.5605967958909132E-4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2.6886100700668075E-3</v>
      </c>
      <c r="F10" s="566"/>
      <c r="G10" s="562">
        <f>SUMIF('Combine (不許動)'!D:D,$C10,'Combine (不許動)'!M:M)</f>
        <v>6</v>
      </c>
      <c r="H10" s="560">
        <f t="shared" si="1"/>
        <v>2.5919962298236662E-3</v>
      </c>
      <c r="I10" s="566"/>
      <c r="J10" s="563">
        <f>SUMIF('Combine (不許動)'!D:D,$C10,'Combine (不許動)'!P:P)</f>
        <v>4</v>
      </c>
      <c r="K10" s="560">
        <f t="shared" si="2"/>
        <v>3.9183479611727343E-3</v>
      </c>
      <c r="L10" s="566"/>
      <c r="M10" s="563">
        <f>SUMIF('Combine (不許動)'!D:D,$C10,'Combine (不許動)'!S:S)</f>
        <v>4</v>
      </c>
      <c r="N10" s="560">
        <f t="shared" si="3"/>
        <v>3.1206165581805865E-3</v>
      </c>
      <c r="O10" s="566"/>
      <c r="P10" s="563">
        <f>SUMIF('Combine (不許動)'!D:D,$C10,'Combine (不許動)'!V:V)</f>
        <v>4</v>
      </c>
      <c r="Q10" s="560">
        <f t="shared" si="4"/>
        <v>3.0122543985760257E-3</v>
      </c>
      <c r="R10" s="566"/>
      <c r="S10" s="563">
        <f t="shared" si="5"/>
        <v>24</v>
      </c>
      <c r="T10" s="559">
        <f t="shared" si="6"/>
        <v>2.9350617585911704E-3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1.2994948671989569E-2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3.5465329582976641E-3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273</v>
      </c>
      <c r="E12" s="560">
        <f t="shared" ref="E12:E17" si="13">D12/D$18</f>
        <v>0.12233175818803974</v>
      </c>
      <c r="F12" s="566"/>
      <c r="G12" s="562">
        <f>SUMIF('Combine (不許動)'!D:D,$C12,'Combine (不許動)'!M:M)</f>
        <v>296</v>
      </c>
      <c r="H12" s="560">
        <f t="shared" ref="H12:H17" si="14">G12/G$18</f>
        <v>0.12787181400463418</v>
      </c>
      <c r="I12" s="566"/>
      <c r="J12" s="563">
        <f>SUMIF('Combine (不許動)'!D:D,$C12,'Combine (不許動)'!P:P)</f>
        <v>147</v>
      </c>
      <c r="K12" s="560">
        <f t="shared" ref="K12:K17" si="15">J12/J$18</f>
        <v>0.14399928757309796</v>
      </c>
      <c r="L12" s="566"/>
      <c r="M12" s="563">
        <f>SUMIF('Combine (不許動)'!D:D,$C12,'Combine (不許動)'!S:S)</f>
        <v>143</v>
      </c>
      <c r="N12" s="560">
        <f t="shared" ref="N12:N17" si="16">M12/M$18</f>
        <v>0.11156204195495596</v>
      </c>
      <c r="O12" s="566"/>
      <c r="P12" s="563">
        <f>SUMIF('Combine (不許動)'!D:D,$C12,'Combine (不許動)'!V:V)</f>
        <v>169</v>
      </c>
      <c r="Q12" s="560">
        <f t="shared" ref="Q12:Q17" si="17">P12/P$18</f>
        <v>0.12726774833983709</v>
      </c>
      <c r="R12" s="566"/>
      <c r="S12" s="563">
        <f t="shared" si="5"/>
        <v>1028</v>
      </c>
      <c r="T12" s="559">
        <f t="shared" ref="T12:T17" si="18">S12/S$18</f>
        <v>0.12571847865965513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19.363636363636363</v>
      </c>
      <c r="E13" s="560">
        <f t="shared" si="13"/>
        <v>8.6768779533974248E-3</v>
      </c>
      <c r="F13" s="566"/>
      <c r="G13" s="562">
        <f>SUMIF('Combine (不許動)'!D:D,$C13,'Combine (不許動)'!M:M)</f>
        <v>21.515151515151516</v>
      </c>
      <c r="H13" s="560">
        <f t="shared" si="14"/>
        <v>9.2945319352262766E-3</v>
      </c>
      <c r="I13" s="566"/>
      <c r="J13" s="563">
        <f>SUMIF('Combine (不許動)'!D:D,$C13,'Combine (不許動)'!P:P)</f>
        <v>8.6060606060606055</v>
      </c>
      <c r="K13" s="560">
        <f t="shared" si="15"/>
        <v>8.4303850073716383E-3</v>
      </c>
      <c r="L13" s="566"/>
      <c r="M13" s="563">
        <f>SUMIF('Combine (不許動)'!D:D,$C13,'Combine (不許動)'!S:S)</f>
        <v>10.757575757575758</v>
      </c>
      <c r="N13" s="560">
        <f t="shared" si="16"/>
        <v>8.3925672587432439E-3</v>
      </c>
      <c r="O13" s="566"/>
      <c r="P13" s="563">
        <f>SUMIF('Combine (不許動)'!D:D,$C13,'Combine (不許動)'!V:V)</f>
        <v>10.757575757575758</v>
      </c>
      <c r="Q13" s="560">
        <f t="shared" si="17"/>
        <v>8.1011387234430996E-3</v>
      </c>
      <c r="R13" s="566"/>
      <c r="S13" s="563">
        <f t="shared" si="5"/>
        <v>71</v>
      </c>
      <c r="T13" s="559">
        <f t="shared" si="18"/>
        <v>8.6828910358322121E-3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34.909090909090907</v>
      </c>
      <c r="E14" s="560">
        <f t="shared" si="13"/>
        <v>1.5642822225843244E-2</v>
      </c>
      <c r="F14" s="566"/>
      <c r="G14" s="562">
        <f>SUMIF('Combine (不許動)'!D:D,$C14,'Combine (不許動)'!M:M)</f>
        <v>26.121212121212121</v>
      </c>
      <c r="H14" s="560">
        <f t="shared" si="14"/>
        <v>1.1284347222767678E-2</v>
      </c>
      <c r="I14" s="566"/>
      <c r="J14" s="563">
        <f>SUMIF('Combine (不許動)'!D:D,$C14,'Combine (不許動)'!P:P)</f>
        <v>12.848484848484848</v>
      </c>
      <c r="K14" s="560">
        <f t="shared" si="15"/>
        <v>1.2586208602554841E-2</v>
      </c>
      <c r="L14" s="566"/>
      <c r="M14" s="563">
        <f>SUMIF('Combine (不許動)'!D:D,$C14,'Combine (不許動)'!S:S)</f>
        <v>15.060606060606061</v>
      </c>
      <c r="N14" s="560">
        <f t="shared" si="16"/>
        <v>1.1749594162240541E-2</v>
      </c>
      <c r="O14" s="566"/>
      <c r="P14" s="563">
        <f>SUMIF('Combine (不許動)'!D:D,$C14,'Combine (不許動)'!V:V)</f>
        <v>17.060606060606062</v>
      </c>
      <c r="Q14" s="560">
        <f t="shared" si="17"/>
        <v>1.2847721412108352E-2</v>
      </c>
      <c r="R14" s="566"/>
      <c r="S14" s="563">
        <f t="shared" si="5"/>
        <v>106</v>
      </c>
      <c r="T14" s="559">
        <f t="shared" si="18"/>
        <v>1.2963189433777668E-2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1.2546846993645102E-2</v>
      </c>
      <c r="F15" s="566"/>
      <c r="G15" s="562">
        <f>SUMIF('Combine (不許動)'!D:D,$C15,'Combine (不許動)'!M:M)</f>
        <v>34</v>
      </c>
      <c r="H15" s="560">
        <f t="shared" si="14"/>
        <v>1.4687978635667441E-2</v>
      </c>
      <c r="I15" s="566"/>
      <c r="J15" s="563">
        <f>SUMIF('Combine (不許動)'!D:D,$C15,'Combine (不許動)'!P:P)</f>
        <v>17</v>
      </c>
      <c r="K15" s="560">
        <f t="shared" si="15"/>
        <v>1.6652978834984119E-2</v>
      </c>
      <c r="L15" s="566"/>
      <c r="M15" s="563">
        <f>SUMIF('Combine (不許動)'!D:D,$C15,'Combine (不許動)'!S:S)</f>
        <v>23</v>
      </c>
      <c r="N15" s="560">
        <f t="shared" si="16"/>
        <v>1.7943545209538371E-2</v>
      </c>
      <c r="O15" s="566"/>
      <c r="P15" s="563">
        <f>SUMIF('Combine (不許動)'!D:D,$C15,'Combine (不許動)'!V:V)</f>
        <v>28</v>
      </c>
      <c r="Q15" s="560">
        <f t="shared" si="17"/>
        <v>2.1085780790032177E-2</v>
      </c>
      <c r="R15" s="566"/>
      <c r="S15" s="563">
        <f t="shared" si="5"/>
        <v>130</v>
      </c>
      <c r="T15" s="559">
        <f t="shared" si="18"/>
        <v>1.5898251192368838E-2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13</v>
      </c>
      <c r="E16" s="560">
        <f t="shared" si="13"/>
        <v>5.8253218184780827E-3</v>
      </c>
      <c r="F16" s="566"/>
      <c r="G16" s="562">
        <f>SUMIF('Combine (不許動)'!D:D,$C16,'Combine (不許動)'!M:M)</f>
        <v>16</v>
      </c>
      <c r="H16" s="560">
        <f t="shared" si="14"/>
        <v>6.9119899461964427E-3</v>
      </c>
      <c r="I16" s="566"/>
      <c r="J16" s="563">
        <f>SUMIF('Combine (不許動)'!D:D,$C16,'Combine (不許動)'!P:P)</f>
        <v>7</v>
      </c>
      <c r="K16" s="560">
        <f t="shared" si="15"/>
        <v>6.8571089320522841E-3</v>
      </c>
      <c r="L16" s="566"/>
      <c r="M16" s="563">
        <f>SUMIF('Combine (不許動)'!D:D,$C16,'Combine (不許動)'!S:S)</f>
        <v>11</v>
      </c>
      <c r="N16" s="560">
        <f t="shared" si="16"/>
        <v>8.5816955349966115E-3</v>
      </c>
      <c r="O16" s="566"/>
      <c r="P16" s="563">
        <f>SUMIF('Combine (不許動)'!D:D,$C16,'Combine (不許動)'!V:V)</f>
        <v>9</v>
      </c>
      <c r="Q16" s="560">
        <f t="shared" si="17"/>
        <v>6.7775723967960578E-3</v>
      </c>
      <c r="R16" s="566"/>
      <c r="S16" s="563">
        <f t="shared" si="5"/>
        <v>56</v>
      </c>
      <c r="T16" s="559">
        <f t="shared" si="18"/>
        <v>6.8484774367127306E-3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36.36363636363636</v>
      </c>
      <c r="E17" s="606">
        <f t="shared" si="13"/>
        <v>1.6294606485253375E-2</v>
      </c>
      <c r="F17" s="607"/>
      <c r="G17" s="605">
        <f>SUMIF('Combine (不許動)'!D:D,$C17,'Combine (不許動)'!M:M)</f>
        <v>37.18181818181818</v>
      </c>
      <c r="H17" s="606">
        <f t="shared" si="14"/>
        <v>1.6062522090876961E-2</v>
      </c>
      <c r="I17" s="607"/>
      <c r="J17" s="608">
        <f>SUMIF('Combine (不許動)'!D:D,$C17,'Combine (不許動)'!P:P)</f>
        <v>18.272727272727273</v>
      </c>
      <c r="K17" s="606">
        <f t="shared" si="15"/>
        <v>1.7899725913539079E-2</v>
      </c>
      <c r="L17" s="607"/>
      <c r="M17" s="608">
        <f>SUMIF('Combine (不許動)'!D:D,$C17,'Combine (不許動)'!S:S)</f>
        <v>24.09090909090909</v>
      </c>
      <c r="N17" s="606">
        <f t="shared" si="16"/>
        <v>1.879462245267853E-2</v>
      </c>
      <c r="O17" s="607"/>
      <c r="P17" s="608">
        <f>SUMIF('Combine (不許動)'!D:D,$C17,'Combine (不許動)'!V:V)</f>
        <v>21.09090909090909</v>
      </c>
      <c r="Q17" s="606">
        <f t="shared" si="17"/>
        <v>1.5882795919764499E-2</v>
      </c>
      <c r="R17" s="607"/>
      <c r="S17" s="608">
        <f t="shared" si="5"/>
        <v>137</v>
      </c>
      <c r="T17" s="609">
        <f t="shared" si="18"/>
        <v>1.6754310871957931E-2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2231.636363636364</v>
      </c>
      <c r="E18" s="596"/>
      <c r="F18" s="597"/>
      <c r="G18" s="611">
        <f>SUM(G3:G17)-G11</f>
        <v>2314.8181818181815</v>
      </c>
      <c r="H18" s="596"/>
      <c r="I18" s="597"/>
      <c r="J18" s="611">
        <f>SUM(J3:J17)-J11</f>
        <v>1020.8383838383838</v>
      </c>
      <c r="K18" s="596"/>
      <c r="L18" s="597"/>
      <c r="M18" s="611">
        <f>SUM(M3:M17)-M11</f>
        <v>1281.7979797979797</v>
      </c>
      <c r="N18" s="596"/>
      <c r="O18" s="597"/>
      <c r="P18" s="611">
        <f>SUM(P3:P17)-P11</f>
        <v>1327.9090909090908</v>
      </c>
      <c r="Q18" s="596"/>
      <c r="R18" s="597"/>
      <c r="S18" s="611">
        <f>SUM(S3:S17)-S11</f>
        <v>8177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8.9904257803378237E-3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2.5494718951074419E-3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39</v>
      </c>
      <c r="Q22" s="571">
        <f t="shared" ref="Q22:Q23" si="24">P22/P$24</f>
        <v>2.8531524341580211E-2</v>
      </c>
      <c r="R22" s="566"/>
      <c r="S22" s="642">
        <f t="shared" si="19"/>
        <v>39</v>
      </c>
      <c r="T22" s="569">
        <f t="shared" ref="T22:T23" si="25">S22/S$24</f>
        <v>4.7347335194852496E-3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2231.636363636364</v>
      </c>
      <c r="E24" s="596"/>
      <c r="F24" s="597"/>
      <c r="G24" s="611">
        <f>G18+SUM(G21:G23)</f>
        <v>2335.8181818181815</v>
      </c>
      <c r="H24" s="596"/>
      <c r="I24" s="597"/>
      <c r="J24" s="611">
        <f>J18+SUM(J21:J23)</f>
        <v>1020.8383838383838</v>
      </c>
      <c r="K24" s="596"/>
      <c r="L24" s="597"/>
      <c r="M24" s="611">
        <f>M18+SUM(M21:M23)</f>
        <v>1281.7979797979797</v>
      </c>
      <c r="N24" s="596"/>
      <c r="O24" s="597"/>
      <c r="P24" s="611">
        <f>P18+SUM(P21:P23)</f>
        <v>1366.9090909090908</v>
      </c>
      <c r="Q24" s="596"/>
      <c r="R24" s="597"/>
      <c r="S24" s="643">
        <f>S18+SUM(S21:S23)</f>
        <v>8237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5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46237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4" priority="2">
      <formula>SUM($B$3:$B$37)&lt;&gt;$B$38</formula>
    </cfRule>
  </conditionalFormatting>
  <conditionalFormatting sqref="C2">
    <cfRule type="expression" dxfId="3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46237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2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46237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2026-08-03T04:47:06Z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